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ate1904="1" showInkAnnotation="0"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flo_f\Downloads\"/>
    </mc:Choice>
  </mc:AlternateContent>
  <xr:revisionPtr revIDLastSave="0" documentId="13_ncr:1_{0D769648-387A-4439-9A0A-8762E4D63C4C}" xr6:coauthVersionLast="47" xr6:coauthVersionMax="47" xr10:uidLastSave="{00000000-0000-0000-0000-000000000000}"/>
  <bookViews>
    <workbookView xWindow="-98" yWindow="-98" windowWidth="19396" windowHeight="11475" tabRatio="500" firstSheet="1" activeTab="2" xr2:uid="{00000000-000D-0000-FFFF-FFFF00000000}"/>
  </bookViews>
  <sheets>
    <sheet name="Instructions" sheetId="8" r:id="rId1"/>
    <sheet name="Sample Manifest" sheetId="9" r:id="rId2"/>
    <sheet name="Library Manifest " sheetId="7" r:id="rId3"/>
    <sheet name="96-well Plates" sheetId="6" r:id="rId4"/>
    <sheet name="384-well Plates" sheetId="5" r:id="rId5"/>
    <sheet name="ControlLists" sheetId="4" state="hidden" r:id="rId6"/>
  </sheets>
  <definedNames>
    <definedName name="ContainerType" localSheetId="2">'Library Manifest '!#REF!</definedName>
    <definedName name="ContainerType" localSheetId="1">'Sample Manifest'!$E$2</definedName>
    <definedName name="ContainerType">#REF!</definedName>
    <definedName name="DDRCmember" localSheetId="2">#REF!</definedName>
    <definedName name="DDRCmember" localSheetId="1">#REF!</definedName>
    <definedName name="DDRCmember">#REF!</definedName>
    <definedName name="EmoryInvestigator" localSheetId="2">#REF!</definedName>
    <definedName name="EmoryInvestigator" localSheetId="1">#REF!</definedName>
    <definedName name="EmoryInvestigator">#REF!</definedName>
    <definedName name="ENNCFmember" localSheetId="2">#REF!</definedName>
    <definedName name="ENNCFmember" localSheetId="1">#REF!</definedName>
    <definedName name="ENNCFmember">#REF!</definedName>
    <definedName name="NucleicAcidPrep" localSheetId="2">#REF!</definedName>
    <definedName name="NucleicAcidPrep" localSheetId="1">#REF!</definedName>
    <definedName name="NucleicAcidPrep">#REF!</definedName>
    <definedName name="OtherSampleSource" localSheetId="2">#REF!</definedName>
    <definedName name="OtherSampleSource" localSheetId="1">#REF!</definedName>
    <definedName name="OtherSampleSource">#REF!</definedName>
    <definedName name="OtherSampleType" localSheetId="2">#REF!</definedName>
    <definedName name="OtherSampleType" localSheetId="1">#REF!</definedName>
    <definedName name="OtherSampleType">#REF!</definedName>
    <definedName name="SampleSource" localSheetId="2">#REF!</definedName>
    <definedName name="SampleSource" localSheetId="1">#REF!</definedName>
    <definedName name="SampleSource">#REF!</definedName>
    <definedName name="SampleType" localSheetId="2">#REF!</definedName>
    <definedName name="SampleType" localSheetId="1">#REF!</definedName>
    <definedName name="SampleType">#REF!</definedName>
    <definedName name="Species" localSheetId="2">#REF!</definedName>
    <definedName name="Species" localSheetId="1">#REF!</definedName>
    <definedName name="Species">#REF!</definedName>
    <definedName name="WCIInvestigator" localSheetId="2">#REF!</definedName>
    <definedName name="WCIInvestigator" localSheetId="1">#REF!</definedName>
    <definedName name="WCIInvestigator">#REF!</definedName>
    <definedName name="WinshipProgram" localSheetId="2">#REF!</definedName>
    <definedName name="WinshipProgram" localSheetId="1">#REF!</definedName>
    <definedName name="WinshipProgra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7" l="1"/>
  <c r="G2" i="9"/>
  <c r="A14" i="4"/>
  <c r="A13" i="4"/>
  <c r="A12" i="4"/>
  <c r="A11" i="4"/>
  <c r="A10" i="4"/>
  <c r="A9" i="4"/>
  <c r="A8" i="4"/>
  <c r="A6" i="4"/>
  <c r="A5" i="4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M392" i="6"/>
  <c r="L392" i="6"/>
  <c r="K392" i="6"/>
  <c r="J392" i="6"/>
  <c r="I392" i="6"/>
  <c r="H392" i="6"/>
  <c r="G392" i="6"/>
  <c r="F392" i="6"/>
  <c r="E392" i="6"/>
  <c r="D392" i="6"/>
  <c r="M382" i="6"/>
  <c r="L382" i="6"/>
  <c r="K382" i="6"/>
  <c r="J382" i="6"/>
  <c r="I382" i="6"/>
  <c r="H382" i="6"/>
  <c r="G382" i="6"/>
  <c r="F382" i="6"/>
  <c r="E382" i="6"/>
  <c r="D382" i="6"/>
  <c r="M372" i="6"/>
  <c r="L372" i="6"/>
  <c r="K372" i="6"/>
  <c r="J372" i="6"/>
  <c r="I372" i="6"/>
  <c r="H372" i="6"/>
  <c r="G372" i="6"/>
  <c r="F372" i="6"/>
  <c r="E372" i="6"/>
  <c r="D372" i="6"/>
  <c r="M362" i="6"/>
  <c r="L362" i="6"/>
  <c r="K362" i="6"/>
  <c r="J362" i="6"/>
  <c r="I362" i="6"/>
  <c r="H362" i="6"/>
  <c r="G362" i="6"/>
  <c r="F362" i="6"/>
  <c r="E362" i="6"/>
  <c r="D362" i="6"/>
  <c r="M352" i="6"/>
  <c r="L352" i="6"/>
  <c r="K352" i="6"/>
  <c r="J352" i="6"/>
  <c r="I352" i="6"/>
  <c r="H352" i="6"/>
  <c r="G352" i="6"/>
  <c r="F352" i="6"/>
  <c r="E352" i="6"/>
  <c r="D352" i="6"/>
  <c r="M342" i="6"/>
  <c r="L342" i="6"/>
  <c r="K342" i="6"/>
  <c r="J342" i="6"/>
  <c r="I342" i="6"/>
  <c r="H342" i="6"/>
  <c r="G342" i="6"/>
  <c r="F342" i="6"/>
  <c r="E342" i="6"/>
  <c r="D342" i="6"/>
  <c r="M332" i="6"/>
  <c r="L332" i="6"/>
  <c r="K332" i="6"/>
  <c r="J332" i="6"/>
  <c r="I332" i="6"/>
  <c r="H332" i="6"/>
  <c r="G332" i="6"/>
  <c r="F332" i="6"/>
  <c r="E332" i="6"/>
  <c r="D332" i="6"/>
  <c r="M322" i="6"/>
  <c r="L322" i="6"/>
  <c r="K322" i="6"/>
  <c r="J322" i="6"/>
  <c r="I322" i="6"/>
  <c r="H322" i="6"/>
  <c r="G322" i="6"/>
  <c r="F322" i="6"/>
  <c r="E322" i="6"/>
  <c r="D322" i="6"/>
  <c r="M312" i="6"/>
  <c r="L312" i="6"/>
  <c r="K312" i="6"/>
  <c r="J312" i="6"/>
  <c r="I312" i="6"/>
  <c r="H312" i="6"/>
  <c r="G312" i="6"/>
  <c r="F312" i="6"/>
  <c r="E312" i="6"/>
  <c r="D312" i="6"/>
  <c r="M302" i="6"/>
  <c r="L302" i="6"/>
  <c r="K302" i="6"/>
  <c r="J302" i="6"/>
  <c r="I302" i="6"/>
  <c r="H302" i="6"/>
  <c r="G302" i="6"/>
  <c r="F302" i="6"/>
  <c r="E302" i="6"/>
  <c r="D302" i="6"/>
  <c r="M292" i="6"/>
  <c r="L292" i="6"/>
  <c r="K292" i="6"/>
  <c r="J292" i="6"/>
  <c r="I292" i="6"/>
  <c r="H292" i="6"/>
  <c r="G292" i="6"/>
  <c r="F292" i="6"/>
  <c r="E292" i="6"/>
  <c r="D292" i="6"/>
  <c r="M282" i="6"/>
  <c r="L282" i="6"/>
  <c r="K282" i="6"/>
  <c r="J282" i="6"/>
  <c r="I282" i="6"/>
  <c r="H282" i="6"/>
  <c r="G282" i="6"/>
  <c r="F282" i="6"/>
  <c r="E282" i="6"/>
  <c r="D282" i="6"/>
  <c r="M272" i="6"/>
  <c r="L272" i="6"/>
  <c r="K272" i="6"/>
  <c r="J272" i="6"/>
  <c r="I272" i="6"/>
  <c r="H272" i="6"/>
  <c r="G272" i="6"/>
  <c r="F272" i="6"/>
  <c r="E272" i="6"/>
  <c r="D272" i="6"/>
  <c r="M262" i="6"/>
  <c r="L262" i="6"/>
  <c r="K262" i="6"/>
  <c r="J262" i="6"/>
  <c r="I262" i="6"/>
  <c r="H262" i="6"/>
  <c r="G262" i="6"/>
  <c r="F262" i="6"/>
  <c r="E262" i="6"/>
  <c r="D262" i="6"/>
  <c r="M252" i="6"/>
  <c r="L252" i="6"/>
  <c r="K252" i="6"/>
  <c r="J252" i="6"/>
  <c r="I252" i="6"/>
  <c r="H252" i="6"/>
  <c r="G252" i="6"/>
  <c r="F252" i="6"/>
  <c r="E252" i="6"/>
  <c r="D252" i="6"/>
  <c r="M242" i="6"/>
  <c r="L242" i="6"/>
  <c r="K242" i="6"/>
  <c r="J242" i="6"/>
  <c r="I242" i="6"/>
  <c r="H242" i="6"/>
  <c r="G242" i="6"/>
  <c r="F242" i="6"/>
  <c r="E242" i="6"/>
  <c r="D242" i="6"/>
  <c r="M232" i="6"/>
  <c r="L232" i="6"/>
  <c r="K232" i="6"/>
  <c r="J232" i="6"/>
  <c r="I232" i="6"/>
  <c r="H232" i="6"/>
  <c r="G232" i="6"/>
  <c r="F232" i="6"/>
  <c r="E232" i="6"/>
  <c r="D232" i="6"/>
  <c r="M222" i="6"/>
  <c r="L222" i="6"/>
  <c r="K222" i="6"/>
  <c r="J222" i="6"/>
  <c r="I222" i="6"/>
  <c r="H222" i="6"/>
  <c r="G222" i="6"/>
  <c r="F222" i="6"/>
  <c r="E222" i="6"/>
  <c r="D222" i="6"/>
  <c r="M212" i="6"/>
  <c r="L212" i="6"/>
  <c r="K212" i="6"/>
  <c r="J212" i="6"/>
  <c r="I212" i="6"/>
  <c r="H212" i="6"/>
  <c r="G212" i="6"/>
  <c r="F212" i="6"/>
  <c r="E212" i="6"/>
  <c r="D212" i="6"/>
  <c r="M202" i="6"/>
  <c r="L202" i="6"/>
  <c r="K202" i="6"/>
  <c r="J202" i="6"/>
  <c r="I202" i="6"/>
  <c r="H202" i="6"/>
  <c r="G202" i="6"/>
  <c r="F202" i="6"/>
  <c r="E202" i="6"/>
  <c r="D202" i="6"/>
  <c r="M192" i="6"/>
  <c r="L192" i="6"/>
  <c r="K192" i="6"/>
  <c r="J192" i="6"/>
  <c r="I192" i="6"/>
  <c r="H192" i="6"/>
  <c r="G192" i="6"/>
  <c r="F192" i="6"/>
  <c r="E192" i="6"/>
  <c r="D192" i="6"/>
  <c r="M182" i="6"/>
  <c r="L182" i="6"/>
  <c r="K182" i="6"/>
  <c r="J182" i="6"/>
  <c r="I182" i="6"/>
  <c r="H182" i="6"/>
  <c r="G182" i="6"/>
  <c r="F182" i="6"/>
  <c r="E182" i="6"/>
  <c r="D182" i="6"/>
  <c r="M172" i="6"/>
  <c r="L172" i="6"/>
  <c r="K172" i="6"/>
  <c r="J172" i="6"/>
  <c r="I172" i="6"/>
  <c r="H172" i="6"/>
  <c r="G172" i="6"/>
  <c r="F172" i="6"/>
  <c r="E172" i="6"/>
  <c r="D172" i="6"/>
  <c r="M162" i="6"/>
  <c r="L162" i="6"/>
  <c r="K162" i="6"/>
  <c r="J162" i="6"/>
  <c r="I162" i="6"/>
  <c r="H162" i="6"/>
  <c r="G162" i="6"/>
  <c r="F162" i="6"/>
  <c r="E162" i="6"/>
  <c r="D162" i="6"/>
  <c r="M152" i="6"/>
  <c r="L152" i="6"/>
  <c r="K152" i="6"/>
  <c r="J152" i="6"/>
  <c r="I152" i="6"/>
  <c r="H152" i="6"/>
  <c r="G152" i="6"/>
  <c r="F152" i="6"/>
  <c r="E152" i="6"/>
  <c r="D152" i="6"/>
  <c r="M142" i="6"/>
  <c r="L142" i="6"/>
  <c r="K142" i="6"/>
  <c r="J142" i="6"/>
  <c r="I142" i="6"/>
  <c r="H142" i="6"/>
  <c r="G142" i="6"/>
  <c r="F142" i="6"/>
  <c r="E142" i="6"/>
  <c r="D142" i="6"/>
  <c r="M132" i="6"/>
  <c r="L132" i="6"/>
  <c r="K132" i="6"/>
  <c r="J132" i="6"/>
  <c r="I132" i="6"/>
  <c r="H132" i="6"/>
  <c r="G132" i="6"/>
  <c r="F132" i="6"/>
  <c r="E132" i="6"/>
  <c r="D132" i="6"/>
  <c r="M122" i="6"/>
  <c r="L122" i="6"/>
  <c r="K122" i="6"/>
  <c r="J122" i="6"/>
  <c r="I122" i="6"/>
  <c r="H122" i="6"/>
  <c r="G122" i="6"/>
  <c r="F122" i="6"/>
  <c r="E122" i="6"/>
  <c r="D122" i="6"/>
  <c r="M112" i="6"/>
  <c r="L112" i="6"/>
  <c r="K112" i="6"/>
  <c r="J112" i="6"/>
  <c r="I112" i="6"/>
  <c r="H112" i="6"/>
  <c r="G112" i="6"/>
  <c r="F112" i="6"/>
  <c r="E112" i="6"/>
  <c r="D112" i="6"/>
  <c r="M102" i="6"/>
  <c r="L102" i="6"/>
  <c r="K102" i="6"/>
  <c r="J102" i="6"/>
  <c r="I102" i="6"/>
  <c r="H102" i="6"/>
  <c r="G102" i="6"/>
  <c r="F102" i="6"/>
  <c r="E102" i="6"/>
  <c r="D102" i="6"/>
  <c r="M92" i="6"/>
  <c r="L92" i="6"/>
  <c r="K92" i="6"/>
  <c r="J92" i="6"/>
  <c r="I92" i="6"/>
  <c r="H92" i="6"/>
  <c r="G92" i="6"/>
  <c r="F92" i="6"/>
  <c r="E92" i="6"/>
  <c r="D92" i="6"/>
  <c r="M82" i="6"/>
  <c r="L82" i="6"/>
  <c r="K82" i="6"/>
  <c r="J82" i="6"/>
  <c r="I82" i="6"/>
  <c r="H82" i="6"/>
  <c r="G82" i="6"/>
  <c r="F82" i="6"/>
  <c r="E82" i="6"/>
  <c r="D82" i="6"/>
  <c r="M72" i="6"/>
  <c r="L72" i="6"/>
  <c r="K72" i="6"/>
  <c r="J72" i="6"/>
  <c r="I72" i="6"/>
  <c r="H72" i="6"/>
  <c r="G72" i="6"/>
  <c r="F72" i="6"/>
  <c r="E72" i="6"/>
  <c r="D72" i="6"/>
  <c r="M62" i="6"/>
  <c r="L62" i="6"/>
  <c r="K62" i="6"/>
  <c r="J62" i="6"/>
  <c r="I62" i="6"/>
  <c r="H62" i="6"/>
  <c r="G62" i="6"/>
  <c r="F62" i="6"/>
  <c r="E62" i="6"/>
  <c r="D62" i="6"/>
  <c r="M52" i="6"/>
  <c r="L52" i="6"/>
  <c r="K52" i="6"/>
  <c r="J52" i="6"/>
  <c r="I52" i="6"/>
  <c r="H52" i="6"/>
  <c r="G52" i="6"/>
  <c r="F52" i="6"/>
  <c r="E52" i="6"/>
  <c r="D52" i="6"/>
  <c r="M42" i="6"/>
  <c r="L42" i="6"/>
  <c r="K42" i="6"/>
  <c r="J42" i="6"/>
  <c r="I42" i="6"/>
  <c r="H42" i="6"/>
  <c r="G42" i="6"/>
  <c r="F42" i="6"/>
  <c r="E42" i="6"/>
  <c r="D42" i="6"/>
  <c r="M32" i="6"/>
  <c r="L32" i="6"/>
  <c r="K32" i="6"/>
  <c r="J32" i="6"/>
  <c r="I32" i="6"/>
  <c r="H32" i="6"/>
  <c r="G32" i="6"/>
  <c r="F32" i="6"/>
  <c r="E32" i="6"/>
  <c r="D32" i="6"/>
  <c r="M22" i="6"/>
  <c r="L22" i="6"/>
  <c r="K22" i="6"/>
  <c r="J22" i="6"/>
  <c r="I22" i="6"/>
  <c r="H22" i="6"/>
  <c r="G22" i="6"/>
  <c r="F22" i="6"/>
  <c r="E22" i="6"/>
  <c r="D22" i="6"/>
  <c r="M12" i="6"/>
  <c r="L12" i="6"/>
  <c r="K12" i="6"/>
  <c r="J12" i="6"/>
  <c r="I12" i="6"/>
  <c r="H12" i="6"/>
  <c r="G12" i="6"/>
  <c r="F12" i="6"/>
  <c r="E12" i="6"/>
  <c r="D12" i="6"/>
  <c r="M2" i="6"/>
  <c r="L2" i="6"/>
  <c r="K2" i="6"/>
  <c r="J2" i="6"/>
  <c r="I2" i="6"/>
  <c r="H2" i="6"/>
  <c r="G2" i="6"/>
  <c r="F2" i="6"/>
  <c r="E2" i="6"/>
  <c r="D2" i="6"/>
  <c r="D3843" i="9"/>
  <c r="C3843" i="9"/>
  <c r="B3843" i="9"/>
  <c r="D3842" i="9"/>
  <c r="C3842" i="9"/>
  <c r="B3842" i="9"/>
  <c r="D3841" i="9"/>
  <c r="C3841" i="9"/>
  <c r="B3841" i="9"/>
  <c r="D3840" i="9"/>
  <c r="C3840" i="9"/>
  <c r="B3840" i="9"/>
  <c r="D3839" i="9"/>
  <c r="C3839" i="9"/>
  <c r="B3839" i="9"/>
  <c r="D3838" i="9"/>
  <c r="C3838" i="9"/>
  <c r="B3838" i="9"/>
  <c r="D3837" i="9"/>
  <c r="C3837" i="9"/>
  <c r="B3837" i="9"/>
  <c r="D3836" i="9"/>
  <c r="C3836" i="9"/>
  <c r="B3836" i="9"/>
  <c r="D3835" i="9"/>
  <c r="C3835" i="9"/>
  <c r="B3835" i="9"/>
  <c r="D3834" i="9"/>
  <c r="C3834" i="9"/>
  <c r="B3834" i="9"/>
  <c r="D3833" i="9"/>
  <c r="C3833" i="9"/>
  <c r="B3833" i="9"/>
  <c r="D3832" i="9"/>
  <c r="C3832" i="9"/>
  <c r="B3832" i="9"/>
  <c r="D3831" i="9"/>
  <c r="C3831" i="9"/>
  <c r="B3831" i="9"/>
  <c r="D3830" i="9"/>
  <c r="C3830" i="9"/>
  <c r="B3830" i="9"/>
  <c r="D3829" i="9"/>
  <c r="C3829" i="9"/>
  <c r="B3829" i="9"/>
  <c r="D3828" i="9"/>
  <c r="C3828" i="9"/>
  <c r="B3828" i="9"/>
  <c r="D3827" i="9"/>
  <c r="C3827" i="9"/>
  <c r="B3827" i="9"/>
  <c r="D3826" i="9"/>
  <c r="C3826" i="9"/>
  <c r="B3826" i="9"/>
  <c r="D3825" i="9"/>
  <c r="C3825" i="9"/>
  <c r="B3825" i="9"/>
  <c r="D3824" i="9"/>
  <c r="C3824" i="9"/>
  <c r="B3824" i="9"/>
  <c r="D3823" i="9"/>
  <c r="C3823" i="9"/>
  <c r="B3823" i="9"/>
  <c r="D3822" i="9"/>
  <c r="C3822" i="9"/>
  <c r="B3822" i="9"/>
  <c r="D3821" i="9"/>
  <c r="C3821" i="9"/>
  <c r="B3821" i="9"/>
  <c r="D3820" i="9"/>
  <c r="C3820" i="9"/>
  <c r="B3820" i="9"/>
  <c r="D3819" i="9"/>
  <c r="C3819" i="9"/>
  <c r="B3819" i="9"/>
  <c r="D3818" i="9"/>
  <c r="C3818" i="9"/>
  <c r="B3818" i="9"/>
  <c r="D3817" i="9"/>
  <c r="C3817" i="9"/>
  <c r="B3817" i="9"/>
  <c r="D3816" i="9"/>
  <c r="C3816" i="9"/>
  <c r="B3816" i="9"/>
  <c r="D3815" i="9"/>
  <c r="C3815" i="9"/>
  <c r="B3815" i="9"/>
  <c r="D3814" i="9"/>
  <c r="C3814" i="9"/>
  <c r="B3814" i="9"/>
  <c r="D3813" i="9"/>
  <c r="C3813" i="9"/>
  <c r="B3813" i="9"/>
  <c r="D3812" i="9"/>
  <c r="C3812" i="9"/>
  <c r="B3812" i="9"/>
  <c r="D3811" i="9"/>
  <c r="C3811" i="9"/>
  <c r="B3811" i="9"/>
  <c r="D3810" i="9"/>
  <c r="C3810" i="9"/>
  <c r="B3810" i="9"/>
  <c r="D3809" i="9"/>
  <c r="C3809" i="9"/>
  <c r="B3809" i="9"/>
  <c r="D3808" i="9"/>
  <c r="C3808" i="9"/>
  <c r="B3808" i="9"/>
  <c r="D3807" i="9"/>
  <c r="C3807" i="9"/>
  <c r="B3807" i="9"/>
  <c r="D3806" i="9"/>
  <c r="C3806" i="9"/>
  <c r="B3806" i="9"/>
  <c r="D3805" i="9"/>
  <c r="C3805" i="9"/>
  <c r="B3805" i="9"/>
  <c r="D3804" i="9"/>
  <c r="C3804" i="9"/>
  <c r="B3804" i="9"/>
  <c r="D3803" i="9"/>
  <c r="C3803" i="9"/>
  <c r="B3803" i="9"/>
  <c r="D3802" i="9"/>
  <c r="C3802" i="9"/>
  <c r="B3802" i="9"/>
  <c r="D3801" i="9"/>
  <c r="C3801" i="9"/>
  <c r="B3801" i="9"/>
  <c r="D3800" i="9"/>
  <c r="C3800" i="9"/>
  <c r="B3800" i="9"/>
  <c r="D3799" i="9"/>
  <c r="C3799" i="9"/>
  <c r="B3799" i="9"/>
  <c r="D3798" i="9"/>
  <c r="C3798" i="9"/>
  <c r="B3798" i="9"/>
  <c r="D3797" i="9"/>
  <c r="C3797" i="9"/>
  <c r="B3797" i="9"/>
  <c r="D3796" i="9"/>
  <c r="C3796" i="9"/>
  <c r="B3796" i="9"/>
  <c r="D3795" i="9"/>
  <c r="C3795" i="9"/>
  <c r="B3795" i="9"/>
  <c r="D3794" i="9"/>
  <c r="C3794" i="9"/>
  <c r="B3794" i="9"/>
  <c r="D3793" i="9"/>
  <c r="C3793" i="9"/>
  <c r="B3793" i="9"/>
  <c r="D3792" i="9"/>
  <c r="C3792" i="9"/>
  <c r="B3792" i="9"/>
  <c r="D3791" i="9"/>
  <c r="C3791" i="9"/>
  <c r="B3791" i="9"/>
  <c r="D3790" i="9"/>
  <c r="C3790" i="9"/>
  <c r="B3790" i="9"/>
  <c r="D3789" i="9"/>
  <c r="C3789" i="9"/>
  <c r="B3789" i="9"/>
  <c r="D3788" i="9"/>
  <c r="C3788" i="9"/>
  <c r="B3788" i="9"/>
  <c r="D3787" i="9"/>
  <c r="C3787" i="9"/>
  <c r="B3787" i="9"/>
  <c r="D3786" i="9"/>
  <c r="C3786" i="9"/>
  <c r="B3786" i="9"/>
  <c r="D3785" i="9"/>
  <c r="C3785" i="9"/>
  <c r="B3785" i="9"/>
  <c r="D3784" i="9"/>
  <c r="C3784" i="9"/>
  <c r="B3784" i="9"/>
  <c r="D3783" i="9"/>
  <c r="C3783" i="9"/>
  <c r="B3783" i="9"/>
  <c r="D3782" i="9"/>
  <c r="C3782" i="9"/>
  <c r="B3782" i="9"/>
  <c r="D3781" i="9"/>
  <c r="C3781" i="9"/>
  <c r="B3781" i="9"/>
  <c r="D3780" i="9"/>
  <c r="C3780" i="9"/>
  <c r="B3780" i="9"/>
  <c r="D3779" i="9"/>
  <c r="C3779" i="9"/>
  <c r="B3779" i="9"/>
  <c r="D3778" i="9"/>
  <c r="C3778" i="9"/>
  <c r="B3778" i="9"/>
  <c r="D3777" i="9"/>
  <c r="C3777" i="9"/>
  <c r="B3777" i="9"/>
  <c r="D3776" i="9"/>
  <c r="C3776" i="9"/>
  <c r="B3776" i="9"/>
  <c r="D3775" i="9"/>
  <c r="C3775" i="9"/>
  <c r="B3775" i="9"/>
  <c r="D3774" i="9"/>
  <c r="C3774" i="9"/>
  <c r="B3774" i="9"/>
  <c r="D3773" i="9"/>
  <c r="C3773" i="9"/>
  <c r="B3773" i="9"/>
  <c r="D3772" i="9"/>
  <c r="C3772" i="9"/>
  <c r="B3772" i="9"/>
  <c r="D3771" i="9"/>
  <c r="C3771" i="9"/>
  <c r="B3771" i="9"/>
  <c r="D3770" i="9"/>
  <c r="C3770" i="9"/>
  <c r="B3770" i="9"/>
  <c r="D3769" i="9"/>
  <c r="C3769" i="9"/>
  <c r="B3769" i="9"/>
  <c r="D3768" i="9"/>
  <c r="C3768" i="9"/>
  <c r="B3768" i="9"/>
  <c r="D3767" i="9"/>
  <c r="C3767" i="9"/>
  <c r="B3767" i="9"/>
  <c r="D3766" i="9"/>
  <c r="C3766" i="9"/>
  <c r="B3766" i="9"/>
  <c r="D3765" i="9"/>
  <c r="C3765" i="9"/>
  <c r="B3765" i="9"/>
  <c r="D3764" i="9"/>
  <c r="C3764" i="9"/>
  <c r="B3764" i="9"/>
  <c r="D3763" i="9"/>
  <c r="C3763" i="9"/>
  <c r="B3763" i="9"/>
  <c r="D3762" i="9"/>
  <c r="C3762" i="9"/>
  <c r="B3762" i="9"/>
  <c r="D3761" i="9"/>
  <c r="C3761" i="9"/>
  <c r="B3761" i="9"/>
  <c r="D3760" i="9"/>
  <c r="C3760" i="9"/>
  <c r="B3760" i="9"/>
  <c r="D3759" i="9"/>
  <c r="C3759" i="9"/>
  <c r="B3759" i="9"/>
  <c r="D3758" i="9"/>
  <c r="C3758" i="9"/>
  <c r="B3758" i="9"/>
  <c r="D3757" i="9"/>
  <c r="C3757" i="9"/>
  <c r="B3757" i="9"/>
  <c r="D3756" i="9"/>
  <c r="C3756" i="9"/>
  <c r="B3756" i="9"/>
  <c r="D3755" i="9"/>
  <c r="C3755" i="9"/>
  <c r="B3755" i="9"/>
  <c r="D3754" i="9"/>
  <c r="C3754" i="9"/>
  <c r="B3754" i="9"/>
  <c r="D3753" i="9"/>
  <c r="C3753" i="9"/>
  <c r="B3753" i="9"/>
  <c r="D3752" i="9"/>
  <c r="C3752" i="9"/>
  <c r="B3752" i="9"/>
  <c r="D3751" i="9"/>
  <c r="C3751" i="9"/>
  <c r="B3751" i="9"/>
  <c r="D3750" i="9"/>
  <c r="C3750" i="9"/>
  <c r="B3750" i="9"/>
  <c r="D3749" i="9"/>
  <c r="C3749" i="9"/>
  <c r="B3749" i="9"/>
  <c r="D3748" i="9"/>
  <c r="C3748" i="9"/>
  <c r="B3748" i="9"/>
  <c r="D3747" i="9"/>
  <c r="C3747" i="9"/>
  <c r="B3747" i="9"/>
  <c r="D3746" i="9"/>
  <c r="C3746" i="9"/>
  <c r="B3746" i="9"/>
  <c r="D3745" i="9"/>
  <c r="C3745" i="9"/>
  <c r="B3745" i="9"/>
  <c r="D3744" i="9"/>
  <c r="C3744" i="9"/>
  <c r="B3744" i="9"/>
  <c r="D3743" i="9"/>
  <c r="C3743" i="9"/>
  <c r="B3743" i="9"/>
  <c r="D3742" i="9"/>
  <c r="C3742" i="9"/>
  <c r="B3742" i="9"/>
  <c r="D3741" i="9"/>
  <c r="C3741" i="9"/>
  <c r="B3741" i="9"/>
  <c r="D3740" i="9"/>
  <c r="C3740" i="9"/>
  <c r="B3740" i="9"/>
  <c r="D3739" i="9"/>
  <c r="C3739" i="9"/>
  <c r="B3739" i="9"/>
  <c r="D3738" i="9"/>
  <c r="C3738" i="9"/>
  <c r="B3738" i="9"/>
  <c r="D3737" i="9"/>
  <c r="C3737" i="9"/>
  <c r="B3737" i="9"/>
  <c r="D3736" i="9"/>
  <c r="C3736" i="9"/>
  <c r="B3736" i="9"/>
  <c r="D3735" i="9"/>
  <c r="C3735" i="9"/>
  <c r="B3735" i="9"/>
  <c r="D3734" i="9"/>
  <c r="C3734" i="9"/>
  <c r="B3734" i="9"/>
  <c r="D3733" i="9"/>
  <c r="C3733" i="9"/>
  <c r="B3733" i="9"/>
  <c r="D3732" i="9"/>
  <c r="C3732" i="9"/>
  <c r="B3732" i="9"/>
  <c r="D3731" i="9"/>
  <c r="C3731" i="9"/>
  <c r="B3731" i="9"/>
  <c r="D3730" i="9"/>
  <c r="C3730" i="9"/>
  <c r="B3730" i="9"/>
  <c r="D3729" i="9"/>
  <c r="C3729" i="9"/>
  <c r="B3729" i="9"/>
  <c r="D3728" i="9"/>
  <c r="C3728" i="9"/>
  <c r="B3728" i="9"/>
  <c r="D3727" i="9"/>
  <c r="C3727" i="9"/>
  <c r="B3727" i="9"/>
  <c r="D3726" i="9"/>
  <c r="C3726" i="9"/>
  <c r="B3726" i="9"/>
  <c r="D3725" i="9"/>
  <c r="C3725" i="9"/>
  <c r="B3725" i="9"/>
  <c r="D3724" i="9"/>
  <c r="C3724" i="9"/>
  <c r="B3724" i="9"/>
  <c r="D3723" i="9"/>
  <c r="C3723" i="9"/>
  <c r="B3723" i="9"/>
  <c r="D3722" i="9"/>
  <c r="C3722" i="9"/>
  <c r="B3722" i="9"/>
  <c r="D3721" i="9"/>
  <c r="C3721" i="9"/>
  <c r="B3721" i="9"/>
  <c r="D3720" i="9"/>
  <c r="C3720" i="9"/>
  <c r="B3720" i="9"/>
  <c r="D3719" i="9"/>
  <c r="C3719" i="9"/>
  <c r="B3719" i="9"/>
  <c r="D3718" i="9"/>
  <c r="C3718" i="9"/>
  <c r="B3718" i="9"/>
  <c r="D3717" i="9"/>
  <c r="C3717" i="9"/>
  <c r="B3717" i="9"/>
  <c r="D3716" i="9"/>
  <c r="C3716" i="9"/>
  <c r="B3716" i="9"/>
  <c r="D3715" i="9"/>
  <c r="C3715" i="9"/>
  <c r="B3715" i="9"/>
  <c r="D3714" i="9"/>
  <c r="C3714" i="9"/>
  <c r="B3714" i="9"/>
  <c r="D3713" i="9"/>
  <c r="C3713" i="9"/>
  <c r="B3713" i="9"/>
  <c r="D3712" i="9"/>
  <c r="C3712" i="9"/>
  <c r="B3712" i="9"/>
  <c r="D3711" i="9"/>
  <c r="C3711" i="9"/>
  <c r="B3711" i="9"/>
  <c r="D3710" i="9"/>
  <c r="C3710" i="9"/>
  <c r="B3710" i="9"/>
  <c r="D3709" i="9"/>
  <c r="C3709" i="9"/>
  <c r="B3709" i="9"/>
  <c r="D3708" i="9"/>
  <c r="C3708" i="9"/>
  <c r="B3708" i="9"/>
  <c r="D3707" i="9"/>
  <c r="C3707" i="9"/>
  <c r="B3707" i="9"/>
  <c r="D3706" i="9"/>
  <c r="C3706" i="9"/>
  <c r="B3706" i="9"/>
  <c r="D3705" i="9"/>
  <c r="C3705" i="9"/>
  <c r="B3705" i="9"/>
  <c r="D3704" i="9"/>
  <c r="C3704" i="9"/>
  <c r="B3704" i="9"/>
  <c r="D3703" i="9"/>
  <c r="C3703" i="9"/>
  <c r="B3703" i="9"/>
  <c r="D3702" i="9"/>
  <c r="C3702" i="9"/>
  <c r="B3702" i="9"/>
  <c r="D3701" i="9"/>
  <c r="C3701" i="9"/>
  <c r="B3701" i="9"/>
  <c r="D3700" i="9"/>
  <c r="C3700" i="9"/>
  <c r="B3700" i="9"/>
  <c r="D3699" i="9"/>
  <c r="C3699" i="9"/>
  <c r="B3699" i="9"/>
  <c r="D3698" i="9"/>
  <c r="C3698" i="9"/>
  <c r="B3698" i="9"/>
  <c r="D3697" i="9"/>
  <c r="C3697" i="9"/>
  <c r="B3697" i="9"/>
  <c r="D3696" i="9"/>
  <c r="C3696" i="9"/>
  <c r="B3696" i="9"/>
  <c r="D3695" i="9"/>
  <c r="C3695" i="9"/>
  <c r="B3695" i="9"/>
  <c r="D3694" i="9"/>
  <c r="C3694" i="9"/>
  <c r="B3694" i="9"/>
  <c r="D3693" i="9"/>
  <c r="C3693" i="9"/>
  <c r="B3693" i="9"/>
  <c r="D3692" i="9"/>
  <c r="C3692" i="9"/>
  <c r="B3692" i="9"/>
  <c r="D3691" i="9"/>
  <c r="C3691" i="9"/>
  <c r="B3691" i="9"/>
  <c r="D3690" i="9"/>
  <c r="C3690" i="9"/>
  <c r="B3690" i="9"/>
  <c r="D3689" i="9"/>
  <c r="C3689" i="9"/>
  <c r="B3689" i="9"/>
  <c r="D3688" i="9"/>
  <c r="C3688" i="9"/>
  <c r="B3688" i="9"/>
  <c r="D3687" i="9"/>
  <c r="C3687" i="9"/>
  <c r="B3687" i="9"/>
  <c r="D3686" i="9"/>
  <c r="C3686" i="9"/>
  <c r="B3686" i="9"/>
  <c r="D3685" i="9"/>
  <c r="C3685" i="9"/>
  <c r="B3685" i="9"/>
  <c r="D3684" i="9"/>
  <c r="C3684" i="9"/>
  <c r="B3684" i="9"/>
  <c r="D3683" i="9"/>
  <c r="C3683" i="9"/>
  <c r="B3683" i="9"/>
  <c r="D3682" i="9"/>
  <c r="C3682" i="9"/>
  <c r="B3682" i="9"/>
  <c r="D3681" i="9"/>
  <c r="C3681" i="9"/>
  <c r="B3681" i="9"/>
  <c r="D3680" i="9"/>
  <c r="C3680" i="9"/>
  <c r="B3680" i="9"/>
  <c r="D3679" i="9"/>
  <c r="C3679" i="9"/>
  <c r="B3679" i="9"/>
  <c r="D3678" i="9"/>
  <c r="C3678" i="9"/>
  <c r="B3678" i="9"/>
  <c r="D3677" i="9"/>
  <c r="C3677" i="9"/>
  <c r="B3677" i="9"/>
  <c r="D3676" i="9"/>
  <c r="C3676" i="9"/>
  <c r="B3676" i="9"/>
  <c r="D3675" i="9"/>
  <c r="C3675" i="9"/>
  <c r="B3675" i="9"/>
  <c r="D3674" i="9"/>
  <c r="C3674" i="9"/>
  <c r="B3674" i="9"/>
  <c r="D3673" i="9"/>
  <c r="C3673" i="9"/>
  <c r="B3673" i="9"/>
  <c r="D3672" i="9"/>
  <c r="C3672" i="9"/>
  <c r="B3672" i="9"/>
  <c r="D3671" i="9"/>
  <c r="C3671" i="9"/>
  <c r="B3671" i="9"/>
  <c r="D3670" i="9"/>
  <c r="C3670" i="9"/>
  <c r="B3670" i="9"/>
  <c r="D3669" i="9"/>
  <c r="C3669" i="9"/>
  <c r="B3669" i="9"/>
  <c r="D3668" i="9"/>
  <c r="C3668" i="9"/>
  <c r="B3668" i="9"/>
  <c r="D3667" i="9"/>
  <c r="C3667" i="9"/>
  <c r="B3667" i="9"/>
  <c r="D3666" i="9"/>
  <c r="C3666" i="9"/>
  <c r="B3666" i="9"/>
  <c r="D3665" i="9"/>
  <c r="C3665" i="9"/>
  <c r="B3665" i="9"/>
  <c r="D3664" i="9"/>
  <c r="C3664" i="9"/>
  <c r="B3664" i="9"/>
  <c r="D3663" i="9"/>
  <c r="C3663" i="9"/>
  <c r="B3663" i="9"/>
  <c r="D3662" i="9"/>
  <c r="C3662" i="9"/>
  <c r="B3662" i="9"/>
  <c r="D3661" i="9"/>
  <c r="C3661" i="9"/>
  <c r="B3661" i="9"/>
  <c r="D3660" i="9"/>
  <c r="C3660" i="9"/>
  <c r="B3660" i="9"/>
  <c r="D3659" i="9"/>
  <c r="C3659" i="9"/>
  <c r="B3659" i="9"/>
  <c r="D3658" i="9"/>
  <c r="C3658" i="9"/>
  <c r="B3658" i="9"/>
  <c r="D3657" i="9"/>
  <c r="C3657" i="9"/>
  <c r="B3657" i="9"/>
  <c r="D3656" i="9"/>
  <c r="C3656" i="9"/>
  <c r="B3656" i="9"/>
  <c r="D3655" i="9"/>
  <c r="C3655" i="9"/>
  <c r="B3655" i="9"/>
  <c r="D3654" i="9"/>
  <c r="C3654" i="9"/>
  <c r="B3654" i="9"/>
  <c r="D3653" i="9"/>
  <c r="C3653" i="9"/>
  <c r="B3653" i="9"/>
  <c r="D3652" i="9"/>
  <c r="C3652" i="9"/>
  <c r="B3652" i="9"/>
  <c r="D3651" i="9"/>
  <c r="C3651" i="9"/>
  <c r="B3651" i="9"/>
  <c r="D3650" i="9"/>
  <c r="C3650" i="9"/>
  <c r="B3650" i="9"/>
  <c r="D3649" i="9"/>
  <c r="C3649" i="9"/>
  <c r="B3649" i="9"/>
  <c r="D3648" i="9"/>
  <c r="C3648" i="9"/>
  <c r="B3648" i="9"/>
  <c r="D3647" i="9"/>
  <c r="C3647" i="9"/>
  <c r="B3647" i="9"/>
  <c r="D3646" i="9"/>
  <c r="C3646" i="9"/>
  <c r="B3646" i="9"/>
  <c r="D3645" i="9"/>
  <c r="C3645" i="9"/>
  <c r="B3645" i="9"/>
  <c r="D3644" i="9"/>
  <c r="C3644" i="9"/>
  <c r="B3644" i="9"/>
  <c r="D3643" i="9"/>
  <c r="C3643" i="9"/>
  <c r="B3643" i="9"/>
  <c r="D3642" i="9"/>
  <c r="C3642" i="9"/>
  <c r="B3642" i="9"/>
  <c r="D3641" i="9"/>
  <c r="C3641" i="9"/>
  <c r="B3641" i="9"/>
  <c r="D3640" i="9"/>
  <c r="C3640" i="9"/>
  <c r="B3640" i="9"/>
  <c r="D3639" i="9"/>
  <c r="C3639" i="9"/>
  <c r="B3639" i="9"/>
  <c r="D3638" i="9"/>
  <c r="C3638" i="9"/>
  <c r="B3638" i="9"/>
  <c r="D3637" i="9"/>
  <c r="C3637" i="9"/>
  <c r="B3637" i="9"/>
  <c r="D3636" i="9"/>
  <c r="C3636" i="9"/>
  <c r="B3636" i="9"/>
  <c r="D3635" i="9"/>
  <c r="C3635" i="9"/>
  <c r="B3635" i="9"/>
  <c r="D3634" i="9"/>
  <c r="C3634" i="9"/>
  <c r="B3634" i="9"/>
  <c r="D3633" i="9"/>
  <c r="C3633" i="9"/>
  <c r="B3633" i="9"/>
  <c r="D3632" i="9"/>
  <c r="C3632" i="9"/>
  <c r="B3632" i="9"/>
  <c r="D3631" i="9"/>
  <c r="C3631" i="9"/>
  <c r="B3631" i="9"/>
  <c r="D3630" i="9"/>
  <c r="C3630" i="9"/>
  <c r="B3630" i="9"/>
  <c r="D3629" i="9"/>
  <c r="C3629" i="9"/>
  <c r="B3629" i="9"/>
  <c r="D3628" i="9"/>
  <c r="C3628" i="9"/>
  <c r="B3628" i="9"/>
  <c r="D3627" i="9"/>
  <c r="C3627" i="9"/>
  <c r="B3627" i="9"/>
  <c r="D3626" i="9"/>
  <c r="C3626" i="9"/>
  <c r="B3626" i="9"/>
  <c r="D3625" i="9"/>
  <c r="C3625" i="9"/>
  <c r="B3625" i="9"/>
  <c r="D3624" i="9"/>
  <c r="C3624" i="9"/>
  <c r="B3624" i="9"/>
  <c r="D3623" i="9"/>
  <c r="C3623" i="9"/>
  <c r="B3623" i="9"/>
  <c r="D3622" i="9"/>
  <c r="C3622" i="9"/>
  <c r="B3622" i="9"/>
  <c r="D3621" i="9"/>
  <c r="C3621" i="9"/>
  <c r="B3621" i="9"/>
  <c r="D3620" i="9"/>
  <c r="C3620" i="9"/>
  <c r="B3620" i="9"/>
  <c r="D3619" i="9"/>
  <c r="C3619" i="9"/>
  <c r="B3619" i="9"/>
  <c r="D3618" i="9"/>
  <c r="C3618" i="9"/>
  <c r="B3618" i="9"/>
  <c r="D3617" i="9"/>
  <c r="C3617" i="9"/>
  <c r="B3617" i="9"/>
  <c r="D3616" i="9"/>
  <c r="C3616" i="9"/>
  <c r="B3616" i="9"/>
  <c r="D3615" i="9"/>
  <c r="C3615" i="9"/>
  <c r="B3615" i="9"/>
  <c r="D3614" i="9"/>
  <c r="C3614" i="9"/>
  <c r="B3614" i="9"/>
  <c r="D3613" i="9"/>
  <c r="C3613" i="9"/>
  <c r="B3613" i="9"/>
  <c r="D3612" i="9"/>
  <c r="C3612" i="9"/>
  <c r="B3612" i="9"/>
  <c r="D3611" i="9"/>
  <c r="C3611" i="9"/>
  <c r="B3611" i="9"/>
  <c r="D3610" i="9"/>
  <c r="C3610" i="9"/>
  <c r="B3610" i="9"/>
  <c r="D3609" i="9"/>
  <c r="C3609" i="9"/>
  <c r="B3609" i="9"/>
  <c r="D3608" i="9"/>
  <c r="C3608" i="9"/>
  <c r="B3608" i="9"/>
  <c r="D3607" i="9"/>
  <c r="C3607" i="9"/>
  <c r="B3607" i="9"/>
  <c r="D3606" i="9"/>
  <c r="C3606" i="9"/>
  <c r="B3606" i="9"/>
  <c r="D3605" i="9"/>
  <c r="C3605" i="9"/>
  <c r="B3605" i="9"/>
  <c r="D3604" i="9"/>
  <c r="C3604" i="9"/>
  <c r="B3604" i="9"/>
  <c r="D3603" i="9"/>
  <c r="C3603" i="9"/>
  <c r="B3603" i="9"/>
  <c r="D3602" i="9"/>
  <c r="C3602" i="9"/>
  <c r="B3602" i="9"/>
  <c r="D3601" i="9"/>
  <c r="C3601" i="9"/>
  <c r="B3601" i="9"/>
  <c r="D3600" i="9"/>
  <c r="C3600" i="9"/>
  <c r="B3600" i="9"/>
  <c r="D3599" i="9"/>
  <c r="C3599" i="9"/>
  <c r="B3599" i="9"/>
  <c r="D3598" i="9"/>
  <c r="C3598" i="9"/>
  <c r="B3598" i="9"/>
  <c r="D3597" i="9"/>
  <c r="C3597" i="9"/>
  <c r="B3597" i="9"/>
  <c r="D3596" i="9"/>
  <c r="C3596" i="9"/>
  <c r="B3596" i="9"/>
  <c r="D3595" i="9"/>
  <c r="C3595" i="9"/>
  <c r="B3595" i="9"/>
  <c r="D3594" i="9"/>
  <c r="C3594" i="9"/>
  <c r="B3594" i="9"/>
  <c r="D3593" i="9"/>
  <c r="C3593" i="9"/>
  <c r="B3593" i="9"/>
  <c r="D3592" i="9"/>
  <c r="C3592" i="9"/>
  <c r="B3592" i="9"/>
  <c r="D3591" i="9"/>
  <c r="C3591" i="9"/>
  <c r="B3591" i="9"/>
  <c r="D3590" i="9"/>
  <c r="C3590" i="9"/>
  <c r="B3590" i="9"/>
  <c r="D3589" i="9"/>
  <c r="C3589" i="9"/>
  <c r="B3589" i="9"/>
  <c r="D3588" i="9"/>
  <c r="C3588" i="9"/>
  <c r="B3588" i="9"/>
  <c r="D3587" i="9"/>
  <c r="C3587" i="9"/>
  <c r="B3587" i="9"/>
  <c r="D3586" i="9"/>
  <c r="C3586" i="9"/>
  <c r="B3586" i="9"/>
  <c r="D3585" i="9"/>
  <c r="C3585" i="9"/>
  <c r="B3585" i="9"/>
  <c r="D3584" i="9"/>
  <c r="C3584" i="9"/>
  <c r="B3584" i="9"/>
  <c r="D3583" i="9"/>
  <c r="C3583" i="9"/>
  <c r="B3583" i="9"/>
  <c r="D3582" i="9"/>
  <c r="C3582" i="9"/>
  <c r="B3582" i="9"/>
  <c r="D3581" i="9"/>
  <c r="C3581" i="9"/>
  <c r="B3581" i="9"/>
  <c r="D3580" i="9"/>
  <c r="C3580" i="9"/>
  <c r="B3580" i="9"/>
  <c r="D3579" i="9"/>
  <c r="C3579" i="9"/>
  <c r="B3579" i="9"/>
  <c r="D3578" i="9"/>
  <c r="C3578" i="9"/>
  <c r="B3578" i="9"/>
  <c r="D3577" i="9"/>
  <c r="C3577" i="9"/>
  <c r="B3577" i="9"/>
  <c r="D3576" i="9"/>
  <c r="C3576" i="9"/>
  <c r="B3576" i="9"/>
  <c r="D3575" i="9"/>
  <c r="C3575" i="9"/>
  <c r="B3575" i="9"/>
  <c r="D3574" i="9"/>
  <c r="C3574" i="9"/>
  <c r="B3574" i="9"/>
  <c r="D3573" i="9"/>
  <c r="C3573" i="9"/>
  <c r="B3573" i="9"/>
  <c r="D3572" i="9"/>
  <c r="C3572" i="9"/>
  <c r="B3572" i="9"/>
  <c r="D3571" i="9"/>
  <c r="C3571" i="9"/>
  <c r="B3571" i="9"/>
  <c r="D3570" i="9"/>
  <c r="C3570" i="9"/>
  <c r="B3570" i="9"/>
  <c r="D3569" i="9"/>
  <c r="C3569" i="9"/>
  <c r="B3569" i="9"/>
  <c r="D3568" i="9"/>
  <c r="C3568" i="9"/>
  <c r="B3568" i="9"/>
  <c r="D3567" i="9"/>
  <c r="C3567" i="9"/>
  <c r="B3567" i="9"/>
  <c r="D3566" i="9"/>
  <c r="C3566" i="9"/>
  <c r="B3566" i="9"/>
  <c r="D3565" i="9"/>
  <c r="C3565" i="9"/>
  <c r="B3565" i="9"/>
  <c r="D3564" i="9"/>
  <c r="C3564" i="9"/>
  <c r="B3564" i="9"/>
  <c r="D3563" i="9"/>
  <c r="C3563" i="9"/>
  <c r="B3563" i="9"/>
  <c r="D3562" i="9"/>
  <c r="C3562" i="9"/>
  <c r="B3562" i="9"/>
  <c r="D3561" i="9"/>
  <c r="C3561" i="9"/>
  <c r="B3561" i="9"/>
  <c r="D3560" i="9"/>
  <c r="C3560" i="9"/>
  <c r="B3560" i="9"/>
  <c r="D3559" i="9"/>
  <c r="C3559" i="9"/>
  <c r="B3559" i="9"/>
  <c r="D3558" i="9"/>
  <c r="C3558" i="9"/>
  <c r="B3558" i="9"/>
  <c r="D3557" i="9"/>
  <c r="C3557" i="9"/>
  <c r="B3557" i="9"/>
  <c r="D3556" i="9"/>
  <c r="C3556" i="9"/>
  <c r="B3556" i="9"/>
  <c r="D3555" i="9"/>
  <c r="C3555" i="9"/>
  <c r="B3555" i="9"/>
  <c r="D3554" i="9"/>
  <c r="C3554" i="9"/>
  <c r="B3554" i="9"/>
  <c r="D3553" i="9"/>
  <c r="C3553" i="9"/>
  <c r="B3553" i="9"/>
  <c r="D3552" i="9"/>
  <c r="C3552" i="9"/>
  <c r="B3552" i="9"/>
  <c r="D3551" i="9"/>
  <c r="C3551" i="9"/>
  <c r="B3551" i="9"/>
  <c r="D3550" i="9"/>
  <c r="C3550" i="9"/>
  <c r="B3550" i="9"/>
  <c r="D3549" i="9"/>
  <c r="C3549" i="9"/>
  <c r="B3549" i="9"/>
  <c r="D3548" i="9"/>
  <c r="C3548" i="9"/>
  <c r="B3548" i="9"/>
  <c r="D3547" i="9"/>
  <c r="C3547" i="9"/>
  <c r="B3547" i="9"/>
  <c r="D3546" i="9"/>
  <c r="C3546" i="9"/>
  <c r="B3546" i="9"/>
  <c r="D3545" i="9"/>
  <c r="C3545" i="9"/>
  <c r="B3545" i="9"/>
  <c r="D3544" i="9"/>
  <c r="C3544" i="9"/>
  <c r="B3544" i="9"/>
  <c r="D3543" i="9"/>
  <c r="C3543" i="9"/>
  <c r="B3543" i="9"/>
  <c r="D3542" i="9"/>
  <c r="C3542" i="9"/>
  <c r="B3542" i="9"/>
  <c r="D3541" i="9"/>
  <c r="C3541" i="9"/>
  <c r="B3541" i="9"/>
  <c r="D3540" i="9"/>
  <c r="C3540" i="9"/>
  <c r="B3540" i="9"/>
  <c r="D3539" i="9"/>
  <c r="C3539" i="9"/>
  <c r="B3539" i="9"/>
  <c r="D3538" i="9"/>
  <c r="C3538" i="9"/>
  <c r="B3538" i="9"/>
  <c r="D3537" i="9"/>
  <c r="C3537" i="9"/>
  <c r="B3537" i="9"/>
  <c r="D3536" i="9"/>
  <c r="C3536" i="9"/>
  <c r="B3536" i="9"/>
  <c r="D3535" i="9"/>
  <c r="C3535" i="9"/>
  <c r="B3535" i="9"/>
  <c r="D3534" i="9"/>
  <c r="C3534" i="9"/>
  <c r="B3534" i="9"/>
  <c r="D3533" i="9"/>
  <c r="C3533" i="9"/>
  <c r="B3533" i="9"/>
  <c r="D3532" i="9"/>
  <c r="C3532" i="9"/>
  <c r="B3532" i="9"/>
  <c r="D3531" i="9"/>
  <c r="C3531" i="9"/>
  <c r="B3531" i="9"/>
  <c r="D3530" i="9"/>
  <c r="C3530" i="9"/>
  <c r="B3530" i="9"/>
  <c r="D3529" i="9"/>
  <c r="C3529" i="9"/>
  <c r="B3529" i="9"/>
  <c r="D3528" i="9"/>
  <c r="C3528" i="9"/>
  <c r="B3528" i="9"/>
  <c r="D3527" i="9"/>
  <c r="C3527" i="9"/>
  <c r="B3527" i="9"/>
  <c r="D3526" i="9"/>
  <c r="C3526" i="9"/>
  <c r="B3526" i="9"/>
  <c r="D3525" i="9"/>
  <c r="C3525" i="9"/>
  <c r="B3525" i="9"/>
  <c r="D3524" i="9"/>
  <c r="C3524" i="9"/>
  <c r="B3524" i="9"/>
  <c r="D3523" i="9"/>
  <c r="C3523" i="9"/>
  <c r="B3523" i="9"/>
  <c r="D3522" i="9"/>
  <c r="C3522" i="9"/>
  <c r="B3522" i="9"/>
  <c r="D3521" i="9"/>
  <c r="C3521" i="9"/>
  <c r="B3521" i="9"/>
  <c r="D3520" i="9"/>
  <c r="C3520" i="9"/>
  <c r="B3520" i="9"/>
  <c r="D3519" i="9"/>
  <c r="C3519" i="9"/>
  <c r="B3519" i="9"/>
  <c r="D3518" i="9"/>
  <c r="C3518" i="9"/>
  <c r="B3518" i="9"/>
  <c r="D3517" i="9"/>
  <c r="C3517" i="9"/>
  <c r="B3517" i="9"/>
  <c r="D3516" i="9"/>
  <c r="C3516" i="9"/>
  <c r="B3516" i="9"/>
  <c r="D3515" i="9"/>
  <c r="C3515" i="9"/>
  <c r="B3515" i="9"/>
  <c r="D3514" i="9"/>
  <c r="C3514" i="9"/>
  <c r="B3514" i="9"/>
  <c r="D3513" i="9"/>
  <c r="C3513" i="9"/>
  <c r="B3513" i="9"/>
  <c r="D3512" i="9"/>
  <c r="C3512" i="9"/>
  <c r="B3512" i="9"/>
  <c r="D3511" i="9"/>
  <c r="C3511" i="9"/>
  <c r="B3511" i="9"/>
  <c r="D3510" i="9"/>
  <c r="C3510" i="9"/>
  <c r="B3510" i="9"/>
  <c r="D3509" i="9"/>
  <c r="C3509" i="9"/>
  <c r="B3509" i="9"/>
  <c r="D3508" i="9"/>
  <c r="C3508" i="9"/>
  <c r="B3508" i="9"/>
  <c r="D3507" i="9"/>
  <c r="C3507" i="9"/>
  <c r="B3507" i="9"/>
  <c r="D3506" i="9"/>
  <c r="C3506" i="9"/>
  <c r="B3506" i="9"/>
  <c r="D3505" i="9"/>
  <c r="C3505" i="9"/>
  <c r="B3505" i="9"/>
  <c r="D3504" i="9"/>
  <c r="C3504" i="9"/>
  <c r="B3504" i="9"/>
  <c r="D3503" i="9"/>
  <c r="C3503" i="9"/>
  <c r="B3503" i="9"/>
  <c r="D3502" i="9"/>
  <c r="C3502" i="9"/>
  <c r="B3502" i="9"/>
  <c r="D3501" i="9"/>
  <c r="C3501" i="9"/>
  <c r="B3501" i="9"/>
  <c r="D3500" i="9"/>
  <c r="C3500" i="9"/>
  <c r="B3500" i="9"/>
  <c r="D3499" i="9"/>
  <c r="C3499" i="9"/>
  <c r="B3499" i="9"/>
  <c r="D3498" i="9"/>
  <c r="C3498" i="9"/>
  <c r="B3498" i="9"/>
  <c r="D3497" i="9"/>
  <c r="C3497" i="9"/>
  <c r="B3497" i="9"/>
  <c r="D3496" i="9"/>
  <c r="C3496" i="9"/>
  <c r="B3496" i="9"/>
  <c r="D3495" i="9"/>
  <c r="C3495" i="9"/>
  <c r="B3495" i="9"/>
  <c r="D3494" i="9"/>
  <c r="C3494" i="9"/>
  <c r="B3494" i="9"/>
  <c r="D3493" i="9"/>
  <c r="C3493" i="9"/>
  <c r="B3493" i="9"/>
  <c r="D3492" i="9"/>
  <c r="C3492" i="9"/>
  <c r="B3492" i="9"/>
  <c r="D3491" i="9"/>
  <c r="C3491" i="9"/>
  <c r="B3491" i="9"/>
  <c r="D3490" i="9"/>
  <c r="C3490" i="9"/>
  <c r="B3490" i="9"/>
  <c r="D3489" i="9"/>
  <c r="C3489" i="9"/>
  <c r="B3489" i="9"/>
  <c r="D3488" i="9"/>
  <c r="C3488" i="9"/>
  <c r="B3488" i="9"/>
  <c r="D3487" i="9"/>
  <c r="C3487" i="9"/>
  <c r="B3487" i="9"/>
  <c r="D3486" i="9"/>
  <c r="C3486" i="9"/>
  <c r="B3486" i="9"/>
  <c r="D3485" i="9"/>
  <c r="C3485" i="9"/>
  <c r="B3485" i="9"/>
  <c r="D3484" i="9"/>
  <c r="C3484" i="9"/>
  <c r="B3484" i="9"/>
  <c r="D3483" i="9"/>
  <c r="C3483" i="9"/>
  <c r="B3483" i="9"/>
  <c r="D3482" i="9"/>
  <c r="C3482" i="9"/>
  <c r="B3482" i="9"/>
  <c r="D3481" i="9"/>
  <c r="C3481" i="9"/>
  <c r="B3481" i="9"/>
  <c r="D3480" i="9"/>
  <c r="C3480" i="9"/>
  <c r="B3480" i="9"/>
  <c r="D3479" i="9"/>
  <c r="C3479" i="9"/>
  <c r="B3479" i="9"/>
  <c r="D3478" i="9"/>
  <c r="C3478" i="9"/>
  <c r="B3478" i="9"/>
  <c r="D3477" i="9"/>
  <c r="C3477" i="9"/>
  <c r="B3477" i="9"/>
  <c r="D3476" i="9"/>
  <c r="C3476" i="9"/>
  <c r="B3476" i="9"/>
  <c r="D3475" i="9"/>
  <c r="C3475" i="9"/>
  <c r="B3475" i="9"/>
  <c r="D3474" i="9"/>
  <c r="C3474" i="9"/>
  <c r="B3474" i="9"/>
  <c r="D3473" i="9"/>
  <c r="C3473" i="9"/>
  <c r="B3473" i="9"/>
  <c r="D3472" i="9"/>
  <c r="C3472" i="9"/>
  <c r="B3472" i="9"/>
  <c r="D3471" i="9"/>
  <c r="C3471" i="9"/>
  <c r="B3471" i="9"/>
  <c r="D3470" i="9"/>
  <c r="C3470" i="9"/>
  <c r="B3470" i="9"/>
  <c r="D3469" i="9"/>
  <c r="C3469" i="9"/>
  <c r="B3469" i="9"/>
  <c r="D3468" i="9"/>
  <c r="C3468" i="9"/>
  <c r="B3468" i="9"/>
  <c r="D3467" i="9"/>
  <c r="C3467" i="9"/>
  <c r="B3467" i="9"/>
  <c r="D3466" i="9"/>
  <c r="C3466" i="9"/>
  <c r="B3466" i="9"/>
  <c r="D3465" i="9"/>
  <c r="C3465" i="9"/>
  <c r="B3465" i="9"/>
  <c r="D3464" i="9"/>
  <c r="C3464" i="9"/>
  <c r="B3464" i="9"/>
  <c r="D3463" i="9"/>
  <c r="C3463" i="9"/>
  <c r="B3463" i="9"/>
  <c r="D3462" i="9"/>
  <c r="C3462" i="9"/>
  <c r="B3462" i="9"/>
  <c r="D3461" i="9"/>
  <c r="C3461" i="9"/>
  <c r="B3461" i="9"/>
  <c r="D3460" i="9"/>
  <c r="C3460" i="9"/>
  <c r="B3460" i="9"/>
  <c r="D3459" i="9"/>
  <c r="C3459" i="9"/>
  <c r="B3459" i="9"/>
  <c r="D3458" i="9"/>
  <c r="C3458" i="9"/>
  <c r="B3458" i="9"/>
  <c r="D3457" i="9"/>
  <c r="C3457" i="9"/>
  <c r="B3457" i="9"/>
  <c r="D3456" i="9"/>
  <c r="C3456" i="9"/>
  <c r="B3456" i="9"/>
  <c r="D3455" i="9"/>
  <c r="C3455" i="9"/>
  <c r="B3455" i="9"/>
  <c r="D3454" i="9"/>
  <c r="C3454" i="9"/>
  <c r="B3454" i="9"/>
  <c r="D3453" i="9"/>
  <c r="C3453" i="9"/>
  <c r="B3453" i="9"/>
  <c r="D3452" i="9"/>
  <c r="C3452" i="9"/>
  <c r="B3452" i="9"/>
  <c r="D3451" i="9"/>
  <c r="C3451" i="9"/>
  <c r="B3451" i="9"/>
  <c r="D3450" i="9"/>
  <c r="C3450" i="9"/>
  <c r="B3450" i="9"/>
  <c r="D3449" i="9"/>
  <c r="C3449" i="9"/>
  <c r="B3449" i="9"/>
  <c r="D3448" i="9"/>
  <c r="C3448" i="9"/>
  <c r="B3448" i="9"/>
  <c r="D3447" i="9"/>
  <c r="C3447" i="9"/>
  <c r="B3447" i="9"/>
  <c r="D3446" i="9"/>
  <c r="C3446" i="9"/>
  <c r="B3446" i="9"/>
  <c r="D3445" i="9"/>
  <c r="C3445" i="9"/>
  <c r="B3445" i="9"/>
  <c r="D3444" i="9"/>
  <c r="C3444" i="9"/>
  <c r="B3444" i="9"/>
  <c r="D3443" i="9"/>
  <c r="C3443" i="9"/>
  <c r="B3443" i="9"/>
  <c r="D3442" i="9"/>
  <c r="C3442" i="9"/>
  <c r="B3442" i="9"/>
  <c r="D3441" i="9"/>
  <c r="C3441" i="9"/>
  <c r="B3441" i="9"/>
  <c r="D3440" i="9"/>
  <c r="C3440" i="9"/>
  <c r="B3440" i="9"/>
  <c r="D3439" i="9"/>
  <c r="C3439" i="9"/>
  <c r="B3439" i="9"/>
  <c r="D3438" i="9"/>
  <c r="C3438" i="9"/>
  <c r="B3438" i="9"/>
  <c r="D3437" i="9"/>
  <c r="C3437" i="9"/>
  <c r="B3437" i="9"/>
  <c r="D3436" i="9"/>
  <c r="C3436" i="9"/>
  <c r="B3436" i="9"/>
  <c r="D3435" i="9"/>
  <c r="C3435" i="9"/>
  <c r="B3435" i="9"/>
  <c r="D3434" i="9"/>
  <c r="C3434" i="9"/>
  <c r="B3434" i="9"/>
  <c r="D3433" i="9"/>
  <c r="C3433" i="9"/>
  <c r="B3433" i="9"/>
  <c r="D3432" i="9"/>
  <c r="C3432" i="9"/>
  <c r="B3432" i="9"/>
  <c r="D3431" i="9"/>
  <c r="C3431" i="9"/>
  <c r="B3431" i="9"/>
  <c r="D3430" i="9"/>
  <c r="C3430" i="9"/>
  <c r="B3430" i="9"/>
  <c r="D3429" i="9"/>
  <c r="C3429" i="9"/>
  <c r="B3429" i="9"/>
  <c r="D3428" i="9"/>
  <c r="C3428" i="9"/>
  <c r="B3428" i="9"/>
  <c r="D3427" i="9"/>
  <c r="C3427" i="9"/>
  <c r="B3427" i="9"/>
  <c r="D3426" i="9"/>
  <c r="C3426" i="9"/>
  <c r="B3426" i="9"/>
  <c r="D3425" i="9"/>
  <c r="C3425" i="9"/>
  <c r="B3425" i="9"/>
  <c r="D3424" i="9"/>
  <c r="C3424" i="9"/>
  <c r="B3424" i="9"/>
  <c r="D3423" i="9"/>
  <c r="C3423" i="9"/>
  <c r="B3423" i="9"/>
  <c r="D3422" i="9"/>
  <c r="C3422" i="9"/>
  <c r="B3422" i="9"/>
  <c r="D3421" i="9"/>
  <c r="C3421" i="9"/>
  <c r="B3421" i="9"/>
  <c r="D3420" i="9"/>
  <c r="C3420" i="9"/>
  <c r="B3420" i="9"/>
  <c r="D3419" i="9"/>
  <c r="C3419" i="9"/>
  <c r="B3419" i="9"/>
  <c r="D3418" i="9"/>
  <c r="C3418" i="9"/>
  <c r="B3418" i="9"/>
  <c r="D3417" i="9"/>
  <c r="C3417" i="9"/>
  <c r="B3417" i="9"/>
  <c r="D3416" i="9"/>
  <c r="C3416" i="9"/>
  <c r="B3416" i="9"/>
  <c r="D3415" i="9"/>
  <c r="C3415" i="9"/>
  <c r="B3415" i="9"/>
  <c r="D3414" i="9"/>
  <c r="C3414" i="9"/>
  <c r="B3414" i="9"/>
  <c r="D3413" i="9"/>
  <c r="C3413" i="9"/>
  <c r="B3413" i="9"/>
  <c r="D3412" i="9"/>
  <c r="C3412" i="9"/>
  <c r="B3412" i="9"/>
  <c r="D3411" i="9"/>
  <c r="C3411" i="9"/>
  <c r="B3411" i="9"/>
  <c r="D3410" i="9"/>
  <c r="C3410" i="9"/>
  <c r="B3410" i="9"/>
  <c r="D3409" i="9"/>
  <c r="C3409" i="9"/>
  <c r="B3409" i="9"/>
  <c r="D3408" i="9"/>
  <c r="C3408" i="9"/>
  <c r="B3408" i="9"/>
  <c r="D3407" i="9"/>
  <c r="C3407" i="9"/>
  <c r="B3407" i="9"/>
  <c r="D3406" i="9"/>
  <c r="C3406" i="9"/>
  <c r="B3406" i="9"/>
  <c r="D3405" i="9"/>
  <c r="C3405" i="9"/>
  <c r="B3405" i="9"/>
  <c r="D3404" i="9"/>
  <c r="C3404" i="9"/>
  <c r="B3404" i="9"/>
  <c r="D3403" i="9"/>
  <c r="C3403" i="9"/>
  <c r="B3403" i="9"/>
  <c r="D3402" i="9"/>
  <c r="C3402" i="9"/>
  <c r="B3402" i="9"/>
  <c r="D3401" i="9"/>
  <c r="C3401" i="9"/>
  <c r="B3401" i="9"/>
  <c r="D3400" i="9"/>
  <c r="C3400" i="9"/>
  <c r="B3400" i="9"/>
  <c r="D3399" i="9"/>
  <c r="C3399" i="9"/>
  <c r="B3399" i="9"/>
  <c r="D3398" i="9"/>
  <c r="C3398" i="9"/>
  <c r="B3398" i="9"/>
  <c r="D3397" i="9"/>
  <c r="C3397" i="9"/>
  <c r="B3397" i="9"/>
  <c r="D3396" i="9"/>
  <c r="C3396" i="9"/>
  <c r="B3396" i="9"/>
  <c r="D3395" i="9"/>
  <c r="C3395" i="9"/>
  <c r="B3395" i="9"/>
  <c r="D3394" i="9"/>
  <c r="C3394" i="9"/>
  <c r="B3394" i="9"/>
  <c r="D3393" i="9"/>
  <c r="C3393" i="9"/>
  <c r="B3393" i="9"/>
  <c r="D3392" i="9"/>
  <c r="C3392" i="9"/>
  <c r="B3392" i="9"/>
  <c r="D3391" i="9"/>
  <c r="C3391" i="9"/>
  <c r="B3391" i="9"/>
  <c r="D3390" i="9"/>
  <c r="C3390" i="9"/>
  <c r="B3390" i="9"/>
  <c r="D3389" i="9"/>
  <c r="C3389" i="9"/>
  <c r="B3389" i="9"/>
  <c r="D3388" i="9"/>
  <c r="C3388" i="9"/>
  <c r="B3388" i="9"/>
  <c r="D3387" i="9"/>
  <c r="C3387" i="9"/>
  <c r="B3387" i="9"/>
  <c r="D3386" i="9"/>
  <c r="C3386" i="9"/>
  <c r="B3386" i="9"/>
  <c r="D3385" i="9"/>
  <c r="C3385" i="9"/>
  <c r="B3385" i="9"/>
  <c r="D3384" i="9"/>
  <c r="C3384" i="9"/>
  <c r="B3384" i="9"/>
  <c r="D3383" i="9"/>
  <c r="C3383" i="9"/>
  <c r="B3383" i="9"/>
  <c r="D3382" i="9"/>
  <c r="C3382" i="9"/>
  <c r="B3382" i="9"/>
  <c r="D3381" i="9"/>
  <c r="C3381" i="9"/>
  <c r="B3381" i="9"/>
  <c r="D3380" i="9"/>
  <c r="C3380" i="9"/>
  <c r="B3380" i="9"/>
  <c r="D3379" i="9"/>
  <c r="C3379" i="9"/>
  <c r="B3379" i="9"/>
  <c r="D3378" i="9"/>
  <c r="C3378" i="9"/>
  <c r="B3378" i="9"/>
  <c r="D3377" i="9"/>
  <c r="C3377" i="9"/>
  <c r="B3377" i="9"/>
  <c r="D3376" i="9"/>
  <c r="C3376" i="9"/>
  <c r="B3376" i="9"/>
  <c r="D3375" i="9"/>
  <c r="C3375" i="9"/>
  <c r="B3375" i="9"/>
  <c r="D3374" i="9"/>
  <c r="C3374" i="9"/>
  <c r="B3374" i="9"/>
  <c r="D3373" i="9"/>
  <c r="C3373" i="9"/>
  <c r="B3373" i="9"/>
  <c r="D3372" i="9"/>
  <c r="C3372" i="9"/>
  <c r="B3372" i="9"/>
  <c r="D3371" i="9"/>
  <c r="C3371" i="9"/>
  <c r="B3371" i="9"/>
  <c r="D3370" i="9"/>
  <c r="C3370" i="9"/>
  <c r="B3370" i="9"/>
  <c r="D3369" i="9"/>
  <c r="C3369" i="9"/>
  <c r="B3369" i="9"/>
  <c r="D3368" i="9"/>
  <c r="C3368" i="9"/>
  <c r="B3368" i="9"/>
  <c r="D3367" i="9"/>
  <c r="C3367" i="9"/>
  <c r="B3367" i="9"/>
  <c r="D3366" i="9"/>
  <c r="C3366" i="9"/>
  <c r="B3366" i="9"/>
  <c r="D3365" i="9"/>
  <c r="C3365" i="9"/>
  <c r="B3365" i="9"/>
  <c r="D3364" i="9"/>
  <c r="C3364" i="9"/>
  <c r="B3364" i="9"/>
  <c r="D3363" i="9"/>
  <c r="C3363" i="9"/>
  <c r="B3363" i="9"/>
  <c r="D3362" i="9"/>
  <c r="C3362" i="9"/>
  <c r="B3362" i="9"/>
  <c r="D3361" i="9"/>
  <c r="C3361" i="9"/>
  <c r="B3361" i="9"/>
  <c r="D3360" i="9"/>
  <c r="C3360" i="9"/>
  <c r="B3360" i="9"/>
  <c r="D3359" i="9"/>
  <c r="C3359" i="9"/>
  <c r="B3359" i="9"/>
  <c r="D3358" i="9"/>
  <c r="C3358" i="9"/>
  <c r="B3358" i="9"/>
  <c r="D3357" i="9"/>
  <c r="C3357" i="9"/>
  <c r="B3357" i="9"/>
  <c r="D3356" i="9"/>
  <c r="C3356" i="9"/>
  <c r="B3356" i="9"/>
  <c r="D3355" i="9"/>
  <c r="C3355" i="9"/>
  <c r="B3355" i="9"/>
  <c r="D3354" i="9"/>
  <c r="C3354" i="9"/>
  <c r="B3354" i="9"/>
  <c r="D3353" i="9"/>
  <c r="C3353" i="9"/>
  <c r="B3353" i="9"/>
  <c r="D3352" i="9"/>
  <c r="C3352" i="9"/>
  <c r="B3352" i="9"/>
  <c r="D3351" i="9"/>
  <c r="C3351" i="9"/>
  <c r="B3351" i="9"/>
  <c r="D3350" i="9"/>
  <c r="C3350" i="9"/>
  <c r="B3350" i="9"/>
  <c r="D3349" i="9"/>
  <c r="C3349" i="9"/>
  <c r="B3349" i="9"/>
  <c r="D3348" i="9"/>
  <c r="C3348" i="9"/>
  <c r="B3348" i="9"/>
  <c r="D3347" i="9"/>
  <c r="C3347" i="9"/>
  <c r="B3347" i="9"/>
  <c r="D3346" i="9"/>
  <c r="C3346" i="9"/>
  <c r="B3346" i="9"/>
  <c r="D3345" i="9"/>
  <c r="C3345" i="9"/>
  <c r="B3345" i="9"/>
  <c r="D3344" i="9"/>
  <c r="C3344" i="9"/>
  <c r="B3344" i="9"/>
  <c r="D3343" i="9"/>
  <c r="C3343" i="9"/>
  <c r="B3343" i="9"/>
  <c r="D3342" i="9"/>
  <c r="C3342" i="9"/>
  <c r="B3342" i="9"/>
  <c r="D3341" i="9"/>
  <c r="C3341" i="9"/>
  <c r="B3341" i="9"/>
  <c r="D3340" i="9"/>
  <c r="C3340" i="9"/>
  <c r="B3340" i="9"/>
  <c r="D3339" i="9"/>
  <c r="C3339" i="9"/>
  <c r="B3339" i="9"/>
  <c r="D3338" i="9"/>
  <c r="C3338" i="9"/>
  <c r="B3338" i="9"/>
  <c r="D3337" i="9"/>
  <c r="C3337" i="9"/>
  <c r="B3337" i="9"/>
  <c r="D3336" i="9"/>
  <c r="C3336" i="9"/>
  <c r="B3336" i="9"/>
  <c r="D3335" i="9"/>
  <c r="C3335" i="9"/>
  <c r="B3335" i="9"/>
  <c r="D3334" i="9"/>
  <c r="C3334" i="9"/>
  <c r="B3334" i="9"/>
  <c r="D3333" i="9"/>
  <c r="C3333" i="9"/>
  <c r="B3333" i="9"/>
  <c r="D3332" i="9"/>
  <c r="C3332" i="9"/>
  <c r="B3332" i="9"/>
  <c r="D3331" i="9"/>
  <c r="C3331" i="9"/>
  <c r="B3331" i="9"/>
  <c r="D3330" i="9"/>
  <c r="C3330" i="9"/>
  <c r="B3330" i="9"/>
  <c r="D3329" i="9"/>
  <c r="C3329" i="9"/>
  <c r="B3329" i="9"/>
  <c r="D3328" i="9"/>
  <c r="C3328" i="9"/>
  <c r="B3328" i="9"/>
  <c r="D3327" i="9"/>
  <c r="C3327" i="9"/>
  <c r="B3327" i="9"/>
  <c r="D3326" i="9"/>
  <c r="C3326" i="9"/>
  <c r="B3326" i="9"/>
  <c r="D3325" i="9"/>
  <c r="C3325" i="9"/>
  <c r="B3325" i="9"/>
  <c r="D3324" i="9"/>
  <c r="C3324" i="9"/>
  <c r="B3324" i="9"/>
  <c r="D3323" i="9"/>
  <c r="C3323" i="9"/>
  <c r="B3323" i="9"/>
  <c r="D3322" i="9"/>
  <c r="C3322" i="9"/>
  <c r="B3322" i="9"/>
  <c r="D3321" i="9"/>
  <c r="C3321" i="9"/>
  <c r="B3321" i="9"/>
  <c r="D3320" i="9"/>
  <c r="C3320" i="9"/>
  <c r="B3320" i="9"/>
  <c r="D3319" i="9"/>
  <c r="C3319" i="9"/>
  <c r="B3319" i="9"/>
  <c r="D3318" i="9"/>
  <c r="C3318" i="9"/>
  <c r="B3318" i="9"/>
  <c r="D3317" i="9"/>
  <c r="C3317" i="9"/>
  <c r="B3317" i="9"/>
  <c r="D3316" i="9"/>
  <c r="C3316" i="9"/>
  <c r="B3316" i="9"/>
  <c r="D3315" i="9"/>
  <c r="C3315" i="9"/>
  <c r="B3315" i="9"/>
  <c r="D3314" i="9"/>
  <c r="C3314" i="9"/>
  <c r="B3314" i="9"/>
  <c r="D3313" i="9"/>
  <c r="C3313" i="9"/>
  <c r="B3313" i="9"/>
  <c r="D3312" i="9"/>
  <c r="C3312" i="9"/>
  <c r="B3312" i="9"/>
  <c r="D3311" i="9"/>
  <c r="C3311" i="9"/>
  <c r="B3311" i="9"/>
  <c r="D3310" i="9"/>
  <c r="C3310" i="9"/>
  <c r="B3310" i="9"/>
  <c r="D3309" i="9"/>
  <c r="C3309" i="9"/>
  <c r="B3309" i="9"/>
  <c r="D3308" i="9"/>
  <c r="C3308" i="9"/>
  <c r="B3308" i="9"/>
  <c r="D3307" i="9"/>
  <c r="C3307" i="9"/>
  <c r="B3307" i="9"/>
  <c r="D3306" i="9"/>
  <c r="C3306" i="9"/>
  <c r="B3306" i="9"/>
  <c r="D3305" i="9"/>
  <c r="C3305" i="9"/>
  <c r="B3305" i="9"/>
  <c r="D3304" i="9"/>
  <c r="C3304" i="9"/>
  <c r="B3304" i="9"/>
  <c r="D3303" i="9"/>
  <c r="C3303" i="9"/>
  <c r="B3303" i="9"/>
  <c r="D3302" i="9"/>
  <c r="C3302" i="9"/>
  <c r="B3302" i="9"/>
  <c r="D3301" i="9"/>
  <c r="C3301" i="9"/>
  <c r="B3301" i="9"/>
  <c r="D3300" i="9"/>
  <c r="C3300" i="9"/>
  <c r="B3300" i="9"/>
  <c r="D3299" i="9"/>
  <c r="C3299" i="9"/>
  <c r="B3299" i="9"/>
  <c r="D3298" i="9"/>
  <c r="C3298" i="9"/>
  <c r="B3298" i="9"/>
  <c r="D3297" i="9"/>
  <c r="C3297" i="9"/>
  <c r="B3297" i="9"/>
  <c r="D3296" i="9"/>
  <c r="C3296" i="9"/>
  <c r="B3296" i="9"/>
  <c r="D3295" i="9"/>
  <c r="C3295" i="9"/>
  <c r="B3295" i="9"/>
  <c r="D3294" i="9"/>
  <c r="C3294" i="9"/>
  <c r="B3294" i="9"/>
  <c r="D3293" i="9"/>
  <c r="C3293" i="9"/>
  <c r="B3293" i="9"/>
  <c r="D3292" i="9"/>
  <c r="C3292" i="9"/>
  <c r="B3292" i="9"/>
  <c r="D3291" i="9"/>
  <c r="C3291" i="9"/>
  <c r="B3291" i="9"/>
  <c r="D3290" i="9"/>
  <c r="C3290" i="9"/>
  <c r="B3290" i="9"/>
  <c r="D3289" i="9"/>
  <c r="C3289" i="9"/>
  <c r="B3289" i="9"/>
  <c r="D3288" i="9"/>
  <c r="C3288" i="9"/>
  <c r="B3288" i="9"/>
  <c r="D3287" i="9"/>
  <c r="C3287" i="9"/>
  <c r="B3287" i="9"/>
  <c r="D3286" i="9"/>
  <c r="C3286" i="9"/>
  <c r="B3286" i="9"/>
  <c r="D3285" i="9"/>
  <c r="C3285" i="9"/>
  <c r="B3285" i="9"/>
  <c r="D3284" i="9"/>
  <c r="C3284" i="9"/>
  <c r="B3284" i="9"/>
  <c r="D3283" i="9"/>
  <c r="C3283" i="9"/>
  <c r="B3283" i="9"/>
  <c r="D3282" i="9"/>
  <c r="C3282" i="9"/>
  <c r="B3282" i="9"/>
  <c r="D3281" i="9"/>
  <c r="C3281" i="9"/>
  <c r="B3281" i="9"/>
  <c r="D3280" i="9"/>
  <c r="C3280" i="9"/>
  <c r="B3280" i="9"/>
  <c r="D3279" i="9"/>
  <c r="C3279" i="9"/>
  <c r="B3279" i="9"/>
  <c r="D3278" i="9"/>
  <c r="C3278" i="9"/>
  <c r="B3278" i="9"/>
  <c r="D3277" i="9"/>
  <c r="C3277" i="9"/>
  <c r="B3277" i="9"/>
  <c r="D3276" i="9"/>
  <c r="C3276" i="9"/>
  <c r="B3276" i="9"/>
  <c r="D3275" i="9"/>
  <c r="C3275" i="9"/>
  <c r="B3275" i="9"/>
  <c r="D3274" i="9"/>
  <c r="C3274" i="9"/>
  <c r="B3274" i="9"/>
  <c r="D3273" i="9"/>
  <c r="C3273" i="9"/>
  <c r="B3273" i="9"/>
  <c r="D3272" i="9"/>
  <c r="C3272" i="9"/>
  <c r="B3272" i="9"/>
  <c r="D3271" i="9"/>
  <c r="C3271" i="9"/>
  <c r="B3271" i="9"/>
  <c r="D3270" i="9"/>
  <c r="C3270" i="9"/>
  <c r="B3270" i="9"/>
  <c r="D3269" i="9"/>
  <c r="C3269" i="9"/>
  <c r="B3269" i="9"/>
  <c r="D3268" i="9"/>
  <c r="C3268" i="9"/>
  <c r="B3268" i="9"/>
  <c r="D3267" i="9"/>
  <c r="C3267" i="9"/>
  <c r="B3267" i="9"/>
  <c r="D3266" i="9"/>
  <c r="C3266" i="9"/>
  <c r="B3266" i="9"/>
  <c r="D3265" i="9"/>
  <c r="C3265" i="9"/>
  <c r="B3265" i="9"/>
  <c r="D3264" i="9"/>
  <c r="C3264" i="9"/>
  <c r="B3264" i="9"/>
  <c r="D3263" i="9"/>
  <c r="C3263" i="9"/>
  <c r="B3263" i="9"/>
  <c r="D3262" i="9"/>
  <c r="C3262" i="9"/>
  <c r="B3262" i="9"/>
  <c r="D3261" i="9"/>
  <c r="C3261" i="9"/>
  <c r="B3261" i="9"/>
  <c r="D3260" i="9"/>
  <c r="C3260" i="9"/>
  <c r="B3260" i="9"/>
  <c r="D3259" i="9"/>
  <c r="C3259" i="9"/>
  <c r="B3259" i="9"/>
  <c r="D3258" i="9"/>
  <c r="C3258" i="9"/>
  <c r="B3258" i="9"/>
  <c r="D3257" i="9"/>
  <c r="C3257" i="9"/>
  <c r="B3257" i="9"/>
  <c r="D3256" i="9"/>
  <c r="C3256" i="9"/>
  <c r="B3256" i="9"/>
  <c r="D3255" i="9"/>
  <c r="C3255" i="9"/>
  <c r="B3255" i="9"/>
  <c r="D3254" i="9"/>
  <c r="C3254" i="9"/>
  <c r="B3254" i="9"/>
  <c r="D3253" i="9"/>
  <c r="C3253" i="9"/>
  <c r="B3253" i="9"/>
  <c r="D3252" i="9"/>
  <c r="C3252" i="9"/>
  <c r="B3252" i="9"/>
  <c r="D3251" i="9"/>
  <c r="C3251" i="9"/>
  <c r="B3251" i="9"/>
  <c r="D3250" i="9"/>
  <c r="C3250" i="9"/>
  <c r="B3250" i="9"/>
  <c r="D3249" i="9"/>
  <c r="C3249" i="9"/>
  <c r="B3249" i="9"/>
  <c r="D3248" i="9"/>
  <c r="C3248" i="9"/>
  <c r="B3248" i="9"/>
  <c r="D3247" i="9"/>
  <c r="C3247" i="9"/>
  <c r="B3247" i="9"/>
  <c r="D3246" i="9"/>
  <c r="C3246" i="9"/>
  <c r="B3246" i="9"/>
  <c r="D3245" i="9"/>
  <c r="C3245" i="9"/>
  <c r="B3245" i="9"/>
  <c r="D3244" i="9"/>
  <c r="C3244" i="9"/>
  <c r="B3244" i="9"/>
  <c r="D3243" i="9"/>
  <c r="C3243" i="9"/>
  <c r="B3243" i="9"/>
  <c r="D3242" i="9"/>
  <c r="C3242" i="9"/>
  <c r="B3242" i="9"/>
  <c r="D3241" i="9"/>
  <c r="C3241" i="9"/>
  <c r="B3241" i="9"/>
  <c r="D3240" i="9"/>
  <c r="C3240" i="9"/>
  <c r="B3240" i="9"/>
  <c r="D3239" i="9"/>
  <c r="C3239" i="9"/>
  <c r="B3239" i="9"/>
  <c r="D3238" i="9"/>
  <c r="C3238" i="9"/>
  <c r="B3238" i="9"/>
  <c r="D3237" i="9"/>
  <c r="C3237" i="9"/>
  <c r="B3237" i="9"/>
  <c r="D3236" i="9"/>
  <c r="C3236" i="9"/>
  <c r="B3236" i="9"/>
  <c r="D3235" i="9"/>
  <c r="C3235" i="9"/>
  <c r="B3235" i="9"/>
  <c r="D3234" i="9"/>
  <c r="C3234" i="9"/>
  <c r="B3234" i="9"/>
  <c r="D3233" i="9"/>
  <c r="C3233" i="9"/>
  <c r="B3233" i="9"/>
  <c r="D3232" i="9"/>
  <c r="C3232" i="9"/>
  <c r="B3232" i="9"/>
  <c r="D3231" i="9"/>
  <c r="C3231" i="9"/>
  <c r="B3231" i="9"/>
  <c r="D3230" i="9"/>
  <c r="C3230" i="9"/>
  <c r="B3230" i="9"/>
  <c r="D3229" i="9"/>
  <c r="C3229" i="9"/>
  <c r="B3229" i="9"/>
  <c r="D3228" i="9"/>
  <c r="C3228" i="9"/>
  <c r="B3228" i="9"/>
  <c r="D3227" i="9"/>
  <c r="C3227" i="9"/>
  <c r="B3227" i="9"/>
  <c r="D3226" i="9"/>
  <c r="C3226" i="9"/>
  <c r="B3226" i="9"/>
  <c r="D3225" i="9"/>
  <c r="C3225" i="9"/>
  <c r="B3225" i="9"/>
  <c r="D3224" i="9"/>
  <c r="C3224" i="9"/>
  <c r="B3224" i="9"/>
  <c r="D3223" i="9"/>
  <c r="C3223" i="9"/>
  <c r="B3223" i="9"/>
  <c r="D3222" i="9"/>
  <c r="C3222" i="9"/>
  <c r="B3222" i="9"/>
  <c r="D3221" i="9"/>
  <c r="C3221" i="9"/>
  <c r="B3221" i="9"/>
  <c r="D3220" i="9"/>
  <c r="C3220" i="9"/>
  <c r="B3220" i="9"/>
  <c r="D3219" i="9"/>
  <c r="C3219" i="9"/>
  <c r="B3219" i="9"/>
  <c r="D3218" i="9"/>
  <c r="C3218" i="9"/>
  <c r="B3218" i="9"/>
  <c r="D3217" i="9"/>
  <c r="C3217" i="9"/>
  <c r="B3217" i="9"/>
  <c r="D3216" i="9"/>
  <c r="C3216" i="9"/>
  <c r="B3216" i="9"/>
  <c r="D3215" i="9"/>
  <c r="C3215" i="9"/>
  <c r="B3215" i="9"/>
  <c r="D3214" i="9"/>
  <c r="C3214" i="9"/>
  <c r="B3214" i="9"/>
  <c r="D3213" i="9"/>
  <c r="C3213" i="9"/>
  <c r="B3213" i="9"/>
  <c r="D3212" i="9"/>
  <c r="C3212" i="9"/>
  <c r="B3212" i="9"/>
  <c r="D3211" i="9"/>
  <c r="C3211" i="9"/>
  <c r="B3211" i="9"/>
  <c r="D3210" i="9"/>
  <c r="C3210" i="9"/>
  <c r="B3210" i="9"/>
  <c r="D3209" i="9"/>
  <c r="C3209" i="9"/>
  <c r="B3209" i="9"/>
  <c r="D3208" i="9"/>
  <c r="C3208" i="9"/>
  <c r="B3208" i="9"/>
  <c r="D3207" i="9"/>
  <c r="C3207" i="9"/>
  <c r="B3207" i="9"/>
  <c r="D3206" i="9"/>
  <c r="C3206" i="9"/>
  <c r="B3206" i="9"/>
  <c r="D3205" i="9"/>
  <c r="C3205" i="9"/>
  <c r="B3205" i="9"/>
  <c r="D3204" i="9"/>
  <c r="C3204" i="9"/>
  <c r="B3204" i="9"/>
  <c r="D3203" i="9"/>
  <c r="C3203" i="9"/>
  <c r="B3203" i="9"/>
  <c r="D3202" i="9"/>
  <c r="C3202" i="9"/>
  <c r="B3202" i="9"/>
  <c r="D3201" i="9"/>
  <c r="C3201" i="9"/>
  <c r="B3201" i="9"/>
  <c r="D3200" i="9"/>
  <c r="C3200" i="9"/>
  <c r="B3200" i="9"/>
  <c r="D3199" i="9"/>
  <c r="C3199" i="9"/>
  <c r="B3199" i="9"/>
  <c r="D3198" i="9"/>
  <c r="C3198" i="9"/>
  <c r="B3198" i="9"/>
  <c r="D3197" i="9"/>
  <c r="C3197" i="9"/>
  <c r="B3197" i="9"/>
  <c r="D3196" i="9"/>
  <c r="C3196" i="9"/>
  <c r="B3196" i="9"/>
  <c r="D3195" i="9"/>
  <c r="C3195" i="9"/>
  <c r="B3195" i="9"/>
  <c r="D3194" i="9"/>
  <c r="C3194" i="9"/>
  <c r="B3194" i="9"/>
  <c r="D3193" i="9"/>
  <c r="C3193" i="9"/>
  <c r="B3193" i="9"/>
  <c r="D3192" i="9"/>
  <c r="C3192" i="9"/>
  <c r="B3192" i="9"/>
  <c r="D3191" i="9"/>
  <c r="C3191" i="9"/>
  <c r="B3191" i="9"/>
  <c r="D3190" i="9"/>
  <c r="C3190" i="9"/>
  <c r="B3190" i="9"/>
  <c r="D3189" i="9"/>
  <c r="C3189" i="9"/>
  <c r="B3189" i="9"/>
  <c r="D3188" i="9"/>
  <c r="C3188" i="9"/>
  <c r="B3188" i="9"/>
  <c r="D3187" i="9"/>
  <c r="C3187" i="9"/>
  <c r="B3187" i="9"/>
  <c r="D3186" i="9"/>
  <c r="C3186" i="9"/>
  <c r="B3186" i="9"/>
  <c r="D3185" i="9"/>
  <c r="C3185" i="9"/>
  <c r="B3185" i="9"/>
  <c r="D3184" i="9"/>
  <c r="C3184" i="9"/>
  <c r="B3184" i="9"/>
  <c r="D3183" i="9"/>
  <c r="C3183" i="9"/>
  <c r="B3183" i="9"/>
  <c r="D3182" i="9"/>
  <c r="C3182" i="9"/>
  <c r="B3182" i="9"/>
  <c r="D3181" i="9"/>
  <c r="C3181" i="9"/>
  <c r="B3181" i="9"/>
  <c r="D3180" i="9"/>
  <c r="C3180" i="9"/>
  <c r="B3180" i="9"/>
  <c r="D3179" i="9"/>
  <c r="C3179" i="9"/>
  <c r="B3179" i="9"/>
  <c r="D3178" i="9"/>
  <c r="C3178" i="9"/>
  <c r="B3178" i="9"/>
  <c r="D3177" i="9"/>
  <c r="C3177" i="9"/>
  <c r="B3177" i="9"/>
  <c r="D3176" i="9"/>
  <c r="C3176" i="9"/>
  <c r="B3176" i="9"/>
  <c r="D3175" i="9"/>
  <c r="C3175" i="9"/>
  <c r="B3175" i="9"/>
  <c r="D3174" i="9"/>
  <c r="C3174" i="9"/>
  <c r="B3174" i="9"/>
  <c r="D3173" i="9"/>
  <c r="C3173" i="9"/>
  <c r="B3173" i="9"/>
  <c r="D3172" i="9"/>
  <c r="C3172" i="9"/>
  <c r="B3172" i="9"/>
  <c r="D3171" i="9"/>
  <c r="C3171" i="9"/>
  <c r="B3171" i="9"/>
  <c r="D3170" i="9"/>
  <c r="C3170" i="9"/>
  <c r="B3170" i="9"/>
  <c r="D3169" i="9"/>
  <c r="C3169" i="9"/>
  <c r="B3169" i="9"/>
  <c r="D3168" i="9"/>
  <c r="C3168" i="9"/>
  <c r="B3168" i="9"/>
  <c r="D3167" i="9"/>
  <c r="C3167" i="9"/>
  <c r="B3167" i="9"/>
  <c r="D3166" i="9"/>
  <c r="C3166" i="9"/>
  <c r="B3166" i="9"/>
  <c r="D3165" i="9"/>
  <c r="C3165" i="9"/>
  <c r="B3165" i="9"/>
  <c r="D3164" i="9"/>
  <c r="C3164" i="9"/>
  <c r="B3164" i="9"/>
  <c r="D3163" i="9"/>
  <c r="C3163" i="9"/>
  <c r="B3163" i="9"/>
  <c r="D3162" i="9"/>
  <c r="C3162" i="9"/>
  <c r="B3162" i="9"/>
  <c r="D3161" i="9"/>
  <c r="C3161" i="9"/>
  <c r="B3161" i="9"/>
  <c r="D3160" i="9"/>
  <c r="C3160" i="9"/>
  <c r="B3160" i="9"/>
  <c r="D3159" i="9"/>
  <c r="C3159" i="9"/>
  <c r="B3159" i="9"/>
  <c r="D3158" i="9"/>
  <c r="C3158" i="9"/>
  <c r="B3158" i="9"/>
  <c r="D3157" i="9"/>
  <c r="C3157" i="9"/>
  <c r="B3157" i="9"/>
  <c r="D3156" i="9"/>
  <c r="C3156" i="9"/>
  <c r="B3156" i="9"/>
  <c r="D3155" i="9"/>
  <c r="C3155" i="9"/>
  <c r="B3155" i="9"/>
  <c r="D3154" i="9"/>
  <c r="C3154" i="9"/>
  <c r="B3154" i="9"/>
  <c r="D3153" i="9"/>
  <c r="C3153" i="9"/>
  <c r="B3153" i="9"/>
  <c r="D3152" i="9"/>
  <c r="C3152" i="9"/>
  <c r="B3152" i="9"/>
  <c r="D3151" i="9"/>
  <c r="C3151" i="9"/>
  <c r="B3151" i="9"/>
  <c r="D3150" i="9"/>
  <c r="C3150" i="9"/>
  <c r="B3150" i="9"/>
  <c r="D3149" i="9"/>
  <c r="C3149" i="9"/>
  <c r="B3149" i="9"/>
  <c r="D3148" i="9"/>
  <c r="C3148" i="9"/>
  <c r="B3148" i="9"/>
  <c r="D3147" i="9"/>
  <c r="C3147" i="9"/>
  <c r="B3147" i="9"/>
  <c r="D3146" i="9"/>
  <c r="C3146" i="9"/>
  <c r="B3146" i="9"/>
  <c r="D3145" i="9"/>
  <c r="C3145" i="9"/>
  <c r="B3145" i="9"/>
  <c r="D3144" i="9"/>
  <c r="C3144" i="9"/>
  <c r="B3144" i="9"/>
  <c r="D3143" i="9"/>
  <c r="C3143" i="9"/>
  <c r="B3143" i="9"/>
  <c r="D3142" i="9"/>
  <c r="C3142" i="9"/>
  <c r="B3142" i="9"/>
  <c r="D3141" i="9"/>
  <c r="C3141" i="9"/>
  <c r="B3141" i="9"/>
  <c r="D3140" i="9"/>
  <c r="C3140" i="9"/>
  <c r="B3140" i="9"/>
  <c r="D3139" i="9"/>
  <c r="C3139" i="9"/>
  <c r="B3139" i="9"/>
  <c r="D3138" i="9"/>
  <c r="C3138" i="9"/>
  <c r="B3138" i="9"/>
  <c r="D3137" i="9"/>
  <c r="C3137" i="9"/>
  <c r="B3137" i="9"/>
  <c r="D3136" i="9"/>
  <c r="C3136" i="9"/>
  <c r="B3136" i="9"/>
  <c r="D3135" i="9"/>
  <c r="C3135" i="9"/>
  <c r="B3135" i="9"/>
  <c r="D3134" i="9"/>
  <c r="C3134" i="9"/>
  <c r="B3134" i="9"/>
  <c r="D3133" i="9"/>
  <c r="C3133" i="9"/>
  <c r="B3133" i="9"/>
  <c r="D3132" i="9"/>
  <c r="C3132" i="9"/>
  <c r="B3132" i="9"/>
  <c r="D3131" i="9"/>
  <c r="C3131" i="9"/>
  <c r="B3131" i="9"/>
  <c r="D3130" i="9"/>
  <c r="C3130" i="9"/>
  <c r="B3130" i="9"/>
  <c r="D3129" i="9"/>
  <c r="C3129" i="9"/>
  <c r="B3129" i="9"/>
  <c r="D3128" i="9"/>
  <c r="C3128" i="9"/>
  <c r="B3128" i="9"/>
  <c r="D3127" i="9"/>
  <c r="C3127" i="9"/>
  <c r="B3127" i="9"/>
  <c r="D3126" i="9"/>
  <c r="C3126" i="9"/>
  <c r="B3126" i="9"/>
  <c r="D3125" i="9"/>
  <c r="C3125" i="9"/>
  <c r="B3125" i="9"/>
  <c r="D3124" i="9"/>
  <c r="C3124" i="9"/>
  <c r="B3124" i="9"/>
  <c r="D3123" i="9"/>
  <c r="C3123" i="9"/>
  <c r="B3123" i="9"/>
  <c r="D3122" i="9"/>
  <c r="C3122" i="9"/>
  <c r="B3122" i="9"/>
  <c r="D3121" i="9"/>
  <c r="C3121" i="9"/>
  <c r="B3121" i="9"/>
  <c r="D3120" i="9"/>
  <c r="C3120" i="9"/>
  <c r="B3120" i="9"/>
  <c r="D3119" i="9"/>
  <c r="C3119" i="9"/>
  <c r="B3119" i="9"/>
  <c r="D3118" i="9"/>
  <c r="C3118" i="9"/>
  <c r="B3118" i="9"/>
  <c r="D3117" i="9"/>
  <c r="C3117" i="9"/>
  <c r="B3117" i="9"/>
  <c r="D3116" i="9"/>
  <c r="C3116" i="9"/>
  <c r="B3116" i="9"/>
  <c r="D3115" i="9"/>
  <c r="C3115" i="9"/>
  <c r="B3115" i="9"/>
  <c r="D3114" i="9"/>
  <c r="C3114" i="9"/>
  <c r="B3114" i="9"/>
  <c r="D3113" i="9"/>
  <c r="C3113" i="9"/>
  <c r="B3113" i="9"/>
  <c r="D3112" i="9"/>
  <c r="C3112" i="9"/>
  <c r="B3112" i="9"/>
  <c r="D3111" i="9"/>
  <c r="C3111" i="9"/>
  <c r="B3111" i="9"/>
  <c r="D3110" i="9"/>
  <c r="C3110" i="9"/>
  <c r="B3110" i="9"/>
  <c r="D3109" i="9"/>
  <c r="C3109" i="9"/>
  <c r="B3109" i="9"/>
  <c r="D3108" i="9"/>
  <c r="C3108" i="9"/>
  <c r="B3108" i="9"/>
  <c r="D3107" i="9"/>
  <c r="C3107" i="9"/>
  <c r="B3107" i="9"/>
  <c r="D3106" i="9"/>
  <c r="C3106" i="9"/>
  <c r="B3106" i="9"/>
  <c r="D3105" i="9"/>
  <c r="C3105" i="9"/>
  <c r="B3105" i="9"/>
  <c r="D3104" i="9"/>
  <c r="C3104" i="9"/>
  <c r="B3104" i="9"/>
  <c r="D3103" i="9"/>
  <c r="C3103" i="9"/>
  <c r="B3103" i="9"/>
  <c r="D3102" i="9"/>
  <c r="C3102" i="9"/>
  <c r="B3102" i="9"/>
  <c r="D3101" i="9"/>
  <c r="C3101" i="9"/>
  <c r="B3101" i="9"/>
  <c r="D3100" i="9"/>
  <c r="C3100" i="9"/>
  <c r="B3100" i="9"/>
  <c r="D3099" i="9"/>
  <c r="C3099" i="9"/>
  <c r="B3099" i="9"/>
  <c r="D3098" i="9"/>
  <c r="C3098" i="9"/>
  <c r="B3098" i="9"/>
  <c r="D3097" i="9"/>
  <c r="C3097" i="9"/>
  <c r="B3097" i="9"/>
  <c r="D3096" i="9"/>
  <c r="C3096" i="9"/>
  <c r="B3096" i="9"/>
  <c r="D3095" i="9"/>
  <c r="C3095" i="9"/>
  <c r="B3095" i="9"/>
  <c r="D3094" i="9"/>
  <c r="C3094" i="9"/>
  <c r="B3094" i="9"/>
  <c r="D3093" i="9"/>
  <c r="C3093" i="9"/>
  <c r="B3093" i="9"/>
  <c r="D3092" i="9"/>
  <c r="C3092" i="9"/>
  <c r="B3092" i="9"/>
  <c r="D3091" i="9"/>
  <c r="C3091" i="9"/>
  <c r="B3091" i="9"/>
  <c r="D3090" i="9"/>
  <c r="C3090" i="9"/>
  <c r="B3090" i="9"/>
  <c r="D3089" i="9"/>
  <c r="C3089" i="9"/>
  <c r="B3089" i="9"/>
  <c r="D3088" i="9"/>
  <c r="C3088" i="9"/>
  <c r="B3088" i="9"/>
  <c r="D3087" i="9"/>
  <c r="C3087" i="9"/>
  <c r="B3087" i="9"/>
  <c r="D3086" i="9"/>
  <c r="C3086" i="9"/>
  <c r="B3086" i="9"/>
  <c r="D3085" i="9"/>
  <c r="C3085" i="9"/>
  <c r="B3085" i="9"/>
  <c r="D3084" i="9"/>
  <c r="C3084" i="9"/>
  <c r="B3084" i="9"/>
  <c r="D3083" i="9"/>
  <c r="C3083" i="9"/>
  <c r="B3083" i="9"/>
  <c r="D3082" i="9"/>
  <c r="C3082" i="9"/>
  <c r="B3082" i="9"/>
  <c r="D3081" i="9"/>
  <c r="C3081" i="9"/>
  <c r="B3081" i="9"/>
  <c r="D3080" i="9"/>
  <c r="C3080" i="9"/>
  <c r="B3080" i="9"/>
  <c r="D3079" i="9"/>
  <c r="C3079" i="9"/>
  <c r="B3079" i="9"/>
  <c r="D3078" i="9"/>
  <c r="C3078" i="9"/>
  <c r="B3078" i="9"/>
  <c r="D3077" i="9"/>
  <c r="C3077" i="9"/>
  <c r="B3077" i="9"/>
  <c r="D3076" i="9"/>
  <c r="C3076" i="9"/>
  <c r="B3076" i="9"/>
  <c r="D3075" i="9"/>
  <c r="C3075" i="9"/>
  <c r="B3075" i="9"/>
  <c r="D3074" i="9"/>
  <c r="C3074" i="9"/>
  <c r="B3074" i="9"/>
  <c r="D3073" i="9"/>
  <c r="C3073" i="9"/>
  <c r="B3073" i="9"/>
  <c r="D3072" i="9"/>
  <c r="C3072" i="9"/>
  <c r="B3072" i="9"/>
  <c r="D3071" i="9"/>
  <c r="C3071" i="9"/>
  <c r="B3071" i="9"/>
  <c r="D3070" i="9"/>
  <c r="C3070" i="9"/>
  <c r="B3070" i="9"/>
  <c r="D3069" i="9"/>
  <c r="C3069" i="9"/>
  <c r="B3069" i="9"/>
  <c r="D3068" i="9"/>
  <c r="C3068" i="9"/>
  <c r="B3068" i="9"/>
  <c r="D3067" i="9"/>
  <c r="C3067" i="9"/>
  <c r="B3067" i="9"/>
  <c r="D3066" i="9"/>
  <c r="C3066" i="9"/>
  <c r="B3066" i="9"/>
  <c r="D3065" i="9"/>
  <c r="C3065" i="9"/>
  <c r="B3065" i="9"/>
  <c r="D3064" i="9"/>
  <c r="C3064" i="9"/>
  <c r="B3064" i="9"/>
  <c r="D3063" i="9"/>
  <c r="C3063" i="9"/>
  <c r="B3063" i="9"/>
  <c r="D3062" i="9"/>
  <c r="C3062" i="9"/>
  <c r="B3062" i="9"/>
  <c r="D3061" i="9"/>
  <c r="C3061" i="9"/>
  <c r="B3061" i="9"/>
  <c r="D3060" i="9"/>
  <c r="C3060" i="9"/>
  <c r="B3060" i="9"/>
  <c r="D3059" i="9"/>
  <c r="C3059" i="9"/>
  <c r="B3059" i="9"/>
  <c r="D3058" i="9"/>
  <c r="C3058" i="9"/>
  <c r="B3058" i="9"/>
  <c r="D3057" i="9"/>
  <c r="C3057" i="9"/>
  <c r="B3057" i="9"/>
  <c r="D3056" i="9"/>
  <c r="C3056" i="9"/>
  <c r="B3056" i="9"/>
  <c r="D3055" i="9"/>
  <c r="C3055" i="9"/>
  <c r="B3055" i="9"/>
  <c r="D3054" i="9"/>
  <c r="C3054" i="9"/>
  <c r="B3054" i="9"/>
  <c r="D3053" i="9"/>
  <c r="C3053" i="9"/>
  <c r="B3053" i="9"/>
  <c r="D3052" i="9"/>
  <c r="C3052" i="9"/>
  <c r="B3052" i="9"/>
  <c r="D3051" i="9"/>
  <c r="C3051" i="9"/>
  <c r="B3051" i="9"/>
  <c r="D3050" i="9"/>
  <c r="C3050" i="9"/>
  <c r="B3050" i="9"/>
  <c r="D3049" i="9"/>
  <c r="C3049" i="9"/>
  <c r="B3049" i="9"/>
  <c r="D3048" i="9"/>
  <c r="C3048" i="9"/>
  <c r="B3048" i="9"/>
  <c r="D3047" i="9"/>
  <c r="C3047" i="9"/>
  <c r="B3047" i="9"/>
  <c r="D3046" i="9"/>
  <c r="C3046" i="9"/>
  <c r="B3046" i="9"/>
  <c r="D3045" i="9"/>
  <c r="C3045" i="9"/>
  <c r="B3045" i="9"/>
  <c r="D3044" i="9"/>
  <c r="C3044" i="9"/>
  <c r="B3044" i="9"/>
  <c r="D3043" i="9"/>
  <c r="C3043" i="9"/>
  <c r="B3043" i="9"/>
  <c r="D3042" i="9"/>
  <c r="C3042" i="9"/>
  <c r="B3042" i="9"/>
  <c r="D3041" i="9"/>
  <c r="C3041" i="9"/>
  <c r="B3041" i="9"/>
  <c r="D3040" i="9"/>
  <c r="C3040" i="9"/>
  <c r="B3040" i="9"/>
  <c r="D3039" i="9"/>
  <c r="C3039" i="9"/>
  <c r="B3039" i="9"/>
  <c r="D3038" i="9"/>
  <c r="C3038" i="9"/>
  <c r="B3038" i="9"/>
  <c r="D3037" i="9"/>
  <c r="C3037" i="9"/>
  <c r="B3037" i="9"/>
  <c r="D3036" i="9"/>
  <c r="C3036" i="9"/>
  <c r="B3036" i="9"/>
  <c r="D3035" i="9"/>
  <c r="C3035" i="9"/>
  <c r="B3035" i="9"/>
  <c r="D3034" i="9"/>
  <c r="C3034" i="9"/>
  <c r="B3034" i="9"/>
  <c r="D3033" i="9"/>
  <c r="C3033" i="9"/>
  <c r="B3033" i="9"/>
  <c r="D3032" i="9"/>
  <c r="C3032" i="9"/>
  <c r="B3032" i="9"/>
  <c r="D3031" i="9"/>
  <c r="C3031" i="9"/>
  <c r="B3031" i="9"/>
  <c r="D3030" i="9"/>
  <c r="C3030" i="9"/>
  <c r="B3030" i="9"/>
  <c r="D3029" i="9"/>
  <c r="C3029" i="9"/>
  <c r="B3029" i="9"/>
  <c r="D3028" i="9"/>
  <c r="C3028" i="9"/>
  <c r="B3028" i="9"/>
  <c r="D3027" i="9"/>
  <c r="C3027" i="9"/>
  <c r="B3027" i="9"/>
  <c r="D3026" i="9"/>
  <c r="C3026" i="9"/>
  <c r="B3026" i="9"/>
  <c r="D3025" i="9"/>
  <c r="C3025" i="9"/>
  <c r="B3025" i="9"/>
  <c r="D3024" i="9"/>
  <c r="C3024" i="9"/>
  <c r="B3024" i="9"/>
  <c r="D3023" i="9"/>
  <c r="C3023" i="9"/>
  <c r="B3023" i="9"/>
  <c r="D3022" i="9"/>
  <c r="C3022" i="9"/>
  <c r="B3022" i="9"/>
  <c r="D3021" i="9"/>
  <c r="C3021" i="9"/>
  <c r="B3021" i="9"/>
  <c r="D3020" i="9"/>
  <c r="C3020" i="9"/>
  <c r="B3020" i="9"/>
  <c r="D3019" i="9"/>
  <c r="C3019" i="9"/>
  <c r="B3019" i="9"/>
  <c r="D3018" i="9"/>
  <c r="C3018" i="9"/>
  <c r="B3018" i="9"/>
  <c r="D3017" i="9"/>
  <c r="C3017" i="9"/>
  <c r="B3017" i="9"/>
  <c r="D3016" i="9"/>
  <c r="C3016" i="9"/>
  <c r="B3016" i="9"/>
  <c r="D3015" i="9"/>
  <c r="C3015" i="9"/>
  <c r="B3015" i="9"/>
  <c r="D3014" i="9"/>
  <c r="C3014" i="9"/>
  <c r="B3014" i="9"/>
  <c r="D3013" i="9"/>
  <c r="C3013" i="9"/>
  <c r="B3013" i="9"/>
  <c r="D3012" i="9"/>
  <c r="C3012" i="9"/>
  <c r="B3012" i="9"/>
  <c r="D3011" i="9"/>
  <c r="C3011" i="9"/>
  <c r="B3011" i="9"/>
  <c r="D3010" i="9"/>
  <c r="C3010" i="9"/>
  <c r="B3010" i="9"/>
  <c r="D3009" i="9"/>
  <c r="C3009" i="9"/>
  <c r="B3009" i="9"/>
  <c r="D3008" i="9"/>
  <c r="C3008" i="9"/>
  <c r="B3008" i="9"/>
  <c r="D3007" i="9"/>
  <c r="C3007" i="9"/>
  <c r="B3007" i="9"/>
  <c r="D3006" i="9"/>
  <c r="C3006" i="9"/>
  <c r="B3006" i="9"/>
  <c r="D3005" i="9"/>
  <c r="C3005" i="9"/>
  <c r="B3005" i="9"/>
  <c r="D3004" i="9"/>
  <c r="C3004" i="9"/>
  <c r="B3004" i="9"/>
  <c r="D3003" i="9"/>
  <c r="C3003" i="9"/>
  <c r="B3003" i="9"/>
  <c r="D3002" i="9"/>
  <c r="C3002" i="9"/>
  <c r="B3002" i="9"/>
  <c r="D3001" i="9"/>
  <c r="C3001" i="9"/>
  <c r="B3001" i="9"/>
  <c r="D3000" i="9"/>
  <c r="C3000" i="9"/>
  <c r="B3000" i="9"/>
  <c r="D2999" i="9"/>
  <c r="C2999" i="9"/>
  <c r="B2999" i="9"/>
  <c r="D2998" i="9"/>
  <c r="C2998" i="9"/>
  <c r="B2998" i="9"/>
  <c r="D2997" i="9"/>
  <c r="C2997" i="9"/>
  <c r="B2997" i="9"/>
  <c r="D2996" i="9"/>
  <c r="C2996" i="9"/>
  <c r="B2996" i="9"/>
  <c r="D2995" i="9"/>
  <c r="C2995" i="9"/>
  <c r="B2995" i="9"/>
  <c r="D2994" i="9"/>
  <c r="C2994" i="9"/>
  <c r="B2994" i="9"/>
  <c r="D2993" i="9"/>
  <c r="C2993" i="9"/>
  <c r="B2993" i="9"/>
  <c r="D2992" i="9"/>
  <c r="C2992" i="9"/>
  <c r="B2992" i="9"/>
  <c r="D2991" i="9"/>
  <c r="C2991" i="9"/>
  <c r="B2991" i="9"/>
  <c r="D2990" i="9"/>
  <c r="C2990" i="9"/>
  <c r="B2990" i="9"/>
  <c r="D2989" i="9"/>
  <c r="C2989" i="9"/>
  <c r="B2989" i="9"/>
  <c r="D2988" i="9"/>
  <c r="C2988" i="9"/>
  <c r="B2988" i="9"/>
  <c r="D2987" i="9"/>
  <c r="C2987" i="9"/>
  <c r="B2987" i="9"/>
  <c r="D2986" i="9"/>
  <c r="C2986" i="9"/>
  <c r="B2986" i="9"/>
  <c r="D2985" i="9"/>
  <c r="C2985" i="9"/>
  <c r="B2985" i="9"/>
  <c r="D2984" i="9"/>
  <c r="C2984" i="9"/>
  <c r="B2984" i="9"/>
  <c r="D2983" i="9"/>
  <c r="C2983" i="9"/>
  <c r="B2983" i="9"/>
  <c r="D2982" i="9"/>
  <c r="C2982" i="9"/>
  <c r="B2982" i="9"/>
  <c r="D2981" i="9"/>
  <c r="C2981" i="9"/>
  <c r="B2981" i="9"/>
  <c r="D2980" i="9"/>
  <c r="C2980" i="9"/>
  <c r="B2980" i="9"/>
  <c r="D2979" i="9"/>
  <c r="C2979" i="9"/>
  <c r="B2979" i="9"/>
  <c r="D2978" i="9"/>
  <c r="C2978" i="9"/>
  <c r="B2978" i="9"/>
  <c r="D2977" i="9"/>
  <c r="C2977" i="9"/>
  <c r="B2977" i="9"/>
  <c r="D2976" i="9"/>
  <c r="C2976" i="9"/>
  <c r="B2976" i="9"/>
  <c r="D2975" i="9"/>
  <c r="C2975" i="9"/>
  <c r="B2975" i="9"/>
  <c r="D2974" i="9"/>
  <c r="C2974" i="9"/>
  <c r="B2974" i="9"/>
  <c r="D2973" i="9"/>
  <c r="C2973" i="9"/>
  <c r="B2973" i="9"/>
  <c r="D2972" i="9"/>
  <c r="C2972" i="9"/>
  <c r="B2972" i="9"/>
  <c r="D2971" i="9"/>
  <c r="C2971" i="9"/>
  <c r="B2971" i="9"/>
  <c r="D2970" i="9"/>
  <c r="C2970" i="9"/>
  <c r="B2970" i="9"/>
  <c r="D2969" i="9"/>
  <c r="C2969" i="9"/>
  <c r="B2969" i="9"/>
  <c r="D2968" i="9"/>
  <c r="C2968" i="9"/>
  <c r="B2968" i="9"/>
  <c r="D2967" i="9"/>
  <c r="C2967" i="9"/>
  <c r="B2967" i="9"/>
  <c r="D2966" i="9"/>
  <c r="C2966" i="9"/>
  <c r="B2966" i="9"/>
  <c r="D2965" i="9"/>
  <c r="C2965" i="9"/>
  <c r="B2965" i="9"/>
  <c r="D2964" i="9"/>
  <c r="C2964" i="9"/>
  <c r="B2964" i="9"/>
  <c r="D2963" i="9"/>
  <c r="C2963" i="9"/>
  <c r="B2963" i="9"/>
  <c r="D2962" i="9"/>
  <c r="C2962" i="9"/>
  <c r="B2962" i="9"/>
  <c r="D2961" i="9"/>
  <c r="C2961" i="9"/>
  <c r="B2961" i="9"/>
  <c r="D2960" i="9"/>
  <c r="C2960" i="9"/>
  <c r="B2960" i="9"/>
  <c r="D2959" i="9"/>
  <c r="C2959" i="9"/>
  <c r="B2959" i="9"/>
  <c r="D2958" i="9"/>
  <c r="C2958" i="9"/>
  <c r="B2958" i="9"/>
  <c r="D2957" i="9"/>
  <c r="C2957" i="9"/>
  <c r="B2957" i="9"/>
  <c r="D2956" i="9"/>
  <c r="C2956" i="9"/>
  <c r="B2956" i="9"/>
  <c r="D2955" i="9"/>
  <c r="C2955" i="9"/>
  <c r="B2955" i="9"/>
  <c r="D2954" i="9"/>
  <c r="C2954" i="9"/>
  <c r="B2954" i="9"/>
  <c r="D2953" i="9"/>
  <c r="C2953" i="9"/>
  <c r="B2953" i="9"/>
  <c r="D2952" i="9"/>
  <c r="C2952" i="9"/>
  <c r="B2952" i="9"/>
  <c r="D2951" i="9"/>
  <c r="C2951" i="9"/>
  <c r="B2951" i="9"/>
  <c r="D2950" i="9"/>
  <c r="C2950" i="9"/>
  <c r="B2950" i="9"/>
  <c r="D2949" i="9"/>
  <c r="C2949" i="9"/>
  <c r="B2949" i="9"/>
  <c r="D2948" i="9"/>
  <c r="C2948" i="9"/>
  <c r="B2948" i="9"/>
  <c r="D2947" i="9"/>
  <c r="C2947" i="9"/>
  <c r="B2947" i="9"/>
  <c r="D2946" i="9"/>
  <c r="C2946" i="9"/>
  <c r="B2946" i="9"/>
  <c r="D2945" i="9"/>
  <c r="C2945" i="9"/>
  <c r="B2945" i="9"/>
  <c r="D2944" i="9"/>
  <c r="C2944" i="9"/>
  <c r="B2944" i="9"/>
  <c r="D2943" i="9"/>
  <c r="C2943" i="9"/>
  <c r="B2943" i="9"/>
  <c r="D2942" i="9"/>
  <c r="C2942" i="9"/>
  <c r="B2942" i="9"/>
  <c r="D2941" i="9"/>
  <c r="C2941" i="9"/>
  <c r="B2941" i="9"/>
  <c r="D2940" i="9"/>
  <c r="C2940" i="9"/>
  <c r="B2940" i="9"/>
  <c r="D2939" i="9"/>
  <c r="C2939" i="9"/>
  <c r="B2939" i="9"/>
  <c r="D2938" i="9"/>
  <c r="C2938" i="9"/>
  <c r="B2938" i="9"/>
  <c r="D2937" i="9"/>
  <c r="C2937" i="9"/>
  <c r="B2937" i="9"/>
  <c r="D2936" i="9"/>
  <c r="C2936" i="9"/>
  <c r="B2936" i="9"/>
  <c r="D2935" i="9"/>
  <c r="C2935" i="9"/>
  <c r="B2935" i="9"/>
  <c r="D2934" i="9"/>
  <c r="C2934" i="9"/>
  <c r="B2934" i="9"/>
  <c r="D2933" i="9"/>
  <c r="C2933" i="9"/>
  <c r="B2933" i="9"/>
  <c r="D2932" i="9"/>
  <c r="C2932" i="9"/>
  <c r="B2932" i="9"/>
  <c r="D2931" i="9"/>
  <c r="C2931" i="9"/>
  <c r="B2931" i="9"/>
  <c r="D2930" i="9"/>
  <c r="C2930" i="9"/>
  <c r="B2930" i="9"/>
  <c r="D2929" i="9"/>
  <c r="C2929" i="9"/>
  <c r="B2929" i="9"/>
  <c r="D2928" i="9"/>
  <c r="C2928" i="9"/>
  <c r="B2928" i="9"/>
  <c r="D2927" i="9"/>
  <c r="C2927" i="9"/>
  <c r="B2927" i="9"/>
  <c r="D2926" i="9"/>
  <c r="C2926" i="9"/>
  <c r="B2926" i="9"/>
  <c r="D2925" i="9"/>
  <c r="C2925" i="9"/>
  <c r="B2925" i="9"/>
  <c r="D2924" i="9"/>
  <c r="C2924" i="9"/>
  <c r="B2924" i="9"/>
  <c r="D2923" i="9"/>
  <c r="C2923" i="9"/>
  <c r="B2923" i="9"/>
  <c r="D2922" i="9"/>
  <c r="C2922" i="9"/>
  <c r="B2922" i="9"/>
  <c r="D2921" i="9"/>
  <c r="C2921" i="9"/>
  <c r="B2921" i="9"/>
  <c r="D2920" i="9"/>
  <c r="C2920" i="9"/>
  <c r="B2920" i="9"/>
  <c r="D2919" i="9"/>
  <c r="C2919" i="9"/>
  <c r="B2919" i="9"/>
  <c r="D2918" i="9"/>
  <c r="C2918" i="9"/>
  <c r="B2918" i="9"/>
  <c r="D2917" i="9"/>
  <c r="C2917" i="9"/>
  <c r="B2917" i="9"/>
  <c r="D2916" i="9"/>
  <c r="C2916" i="9"/>
  <c r="B2916" i="9"/>
  <c r="D2915" i="9"/>
  <c r="C2915" i="9"/>
  <c r="B2915" i="9"/>
  <c r="D2914" i="9"/>
  <c r="C2914" i="9"/>
  <c r="B2914" i="9"/>
  <c r="D2913" i="9"/>
  <c r="C2913" i="9"/>
  <c r="B2913" i="9"/>
  <c r="D2912" i="9"/>
  <c r="C2912" i="9"/>
  <c r="B2912" i="9"/>
  <c r="D2911" i="9"/>
  <c r="C2911" i="9"/>
  <c r="B2911" i="9"/>
  <c r="D2910" i="9"/>
  <c r="C2910" i="9"/>
  <c r="B2910" i="9"/>
  <c r="D2909" i="9"/>
  <c r="C2909" i="9"/>
  <c r="B2909" i="9"/>
  <c r="D2908" i="9"/>
  <c r="C2908" i="9"/>
  <c r="B2908" i="9"/>
  <c r="D2907" i="9"/>
  <c r="C2907" i="9"/>
  <c r="B2907" i="9"/>
  <c r="D2906" i="9"/>
  <c r="C2906" i="9"/>
  <c r="B2906" i="9"/>
  <c r="D2905" i="9"/>
  <c r="C2905" i="9"/>
  <c r="B2905" i="9"/>
  <c r="D2904" i="9"/>
  <c r="C2904" i="9"/>
  <c r="B2904" i="9"/>
  <c r="D2903" i="9"/>
  <c r="C2903" i="9"/>
  <c r="B2903" i="9"/>
  <c r="D2902" i="9"/>
  <c r="C2902" i="9"/>
  <c r="B2902" i="9"/>
  <c r="D2901" i="9"/>
  <c r="C2901" i="9"/>
  <c r="B2901" i="9"/>
  <c r="D2900" i="9"/>
  <c r="C2900" i="9"/>
  <c r="B2900" i="9"/>
  <c r="D2899" i="9"/>
  <c r="C2899" i="9"/>
  <c r="B2899" i="9"/>
  <c r="D2898" i="9"/>
  <c r="C2898" i="9"/>
  <c r="B2898" i="9"/>
  <c r="D2897" i="9"/>
  <c r="C2897" i="9"/>
  <c r="B2897" i="9"/>
  <c r="D2896" i="9"/>
  <c r="C2896" i="9"/>
  <c r="B2896" i="9"/>
  <c r="D2895" i="9"/>
  <c r="C2895" i="9"/>
  <c r="B2895" i="9"/>
  <c r="D2894" i="9"/>
  <c r="C2894" i="9"/>
  <c r="B2894" i="9"/>
  <c r="D2893" i="9"/>
  <c r="C2893" i="9"/>
  <c r="B2893" i="9"/>
  <c r="D2892" i="9"/>
  <c r="C2892" i="9"/>
  <c r="B2892" i="9"/>
  <c r="D2891" i="9"/>
  <c r="C2891" i="9"/>
  <c r="B2891" i="9"/>
  <c r="D2890" i="9"/>
  <c r="C2890" i="9"/>
  <c r="B2890" i="9"/>
  <c r="D2889" i="9"/>
  <c r="C2889" i="9"/>
  <c r="B2889" i="9"/>
  <c r="D2888" i="9"/>
  <c r="C2888" i="9"/>
  <c r="B2888" i="9"/>
  <c r="D2887" i="9"/>
  <c r="C2887" i="9"/>
  <c r="B2887" i="9"/>
  <c r="D2886" i="9"/>
  <c r="C2886" i="9"/>
  <c r="B2886" i="9"/>
  <c r="D2885" i="9"/>
  <c r="C2885" i="9"/>
  <c r="B2885" i="9"/>
  <c r="D2884" i="9"/>
  <c r="C2884" i="9"/>
  <c r="B2884" i="9"/>
  <c r="D2883" i="9"/>
  <c r="C2883" i="9"/>
  <c r="B2883" i="9"/>
  <c r="D2882" i="9"/>
  <c r="C2882" i="9"/>
  <c r="B2882" i="9"/>
  <c r="D2881" i="9"/>
  <c r="C2881" i="9"/>
  <c r="B2881" i="9"/>
  <c r="D2880" i="9"/>
  <c r="C2880" i="9"/>
  <c r="B2880" i="9"/>
  <c r="D2879" i="9"/>
  <c r="C2879" i="9"/>
  <c r="B2879" i="9"/>
  <c r="D2878" i="9"/>
  <c r="C2878" i="9"/>
  <c r="B2878" i="9"/>
  <c r="D2877" i="9"/>
  <c r="C2877" i="9"/>
  <c r="B2877" i="9"/>
  <c r="D2876" i="9"/>
  <c r="C2876" i="9"/>
  <c r="B2876" i="9"/>
  <c r="D2875" i="9"/>
  <c r="C2875" i="9"/>
  <c r="B2875" i="9"/>
  <c r="D2874" i="9"/>
  <c r="C2874" i="9"/>
  <c r="B2874" i="9"/>
  <c r="D2873" i="9"/>
  <c r="C2873" i="9"/>
  <c r="B2873" i="9"/>
  <c r="D2872" i="9"/>
  <c r="C2872" i="9"/>
  <c r="B2872" i="9"/>
  <c r="D2871" i="9"/>
  <c r="C2871" i="9"/>
  <c r="B2871" i="9"/>
  <c r="D2870" i="9"/>
  <c r="C2870" i="9"/>
  <c r="B2870" i="9"/>
  <c r="D2869" i="9"/>
  <c r="C2869" i="9"/>
  <c r="B2869" i="9"/>
  <c r="D2868" i="9"/>
  <c r="C2868" i="9"/>
  <c r="B2868" i="9"/>
  <c r="D2867" i="9"/>
  <c r="C2867" i="9"/>
  <c r="B2867" i="9"/>
  <c r="D2866" i="9"/>
  <c r="C2866" i="9"/>
  <c r="B2866" i="9"/>
  <c r="D2865" i="9"/>
  <c r="C2865" i="9"/>
  <c r="B2865" i="9"/>
  <c r="D2864" i="9"/>
  <c r="C2864" i="9"/>
  <c r="B2864" i="9"/>
  <c r="D2863" i="9"/>
  <c r="C2863" i="9"/>
  <c r="B2863" i="9"/>
  <c r="D2862" i="9"/>
  <c r="C2862" i="9"/>
  <c r="B2862" i="9"/>
  <c r="D2861" i="9"/>
  <c r="C2861" i="9"/>
  <c r="B2861" i="9"/>
  <c r="D2860" i="9"/>
  <c r="C2860" i="9"/>
  <c r="B2860" i="9"/>
  <c r="D2859" i="9"/>
  <c r="C2859" i="9"/>
  <c r="B2859" i="9"/>
  <c r="D2858" i="9"/>
  <c r="C2858" i="9"/>
  <c r="B2858" i="9"/>
  <c r="D2857" i="9"/>
  <c r="C2857" i="9"/>
  <c r="B2857" i="9"/>
  <c r="D2856" i="9"/>
  <c r="C2856" i="9"/>
  <c r="B2856" i="9"/>
  <c r="D2855" i="9"/>
  <c r="C2855" i="9"/>
  <c r="B2855" i="9"/>
  <c r="D2854" i="9"/>
  <c r="C2854" i="9"/>
  <c r="B2854" i="9"/>
  <c r="D2853" i="9"/>
  <c r="C2853" i="9"/>
  <c r="B2853" i="9"/>
  <c r="D2852" i="9"/>
  <c r="C2852" i="9"/>
  <c r="B2852" i="9"/>
  <c r="D2851" i="9"/>
  <c r="C2851" i="9"/>
  <c r="B2851" i="9"/>
  <c r="D2850" i="9"/>
  <c r="C2850" i="9"/>
  <c r="B2850" i="9"/>
  <c r="D2849" i="9"/>
  <c r="C2849" i="9"/>
  <c r="B2849" i="9"/>
  <c r="D2848" i="9"/>
  <c r="C2848" i="9"/>
  <c r="B2848" i="9"/>
  <c r="D2847" i="9"/>
  <c r="C2847" i="9"/>
  <c r="B2847" i="9"/>
  <c r="D2846" i="9"/>
  <c r="C2846" i="9"/>
  <c r="B2846" i="9"/>
  <c r="D2845" i="9"/>
  <c r="C2845" i="9"/>
  <c r="B2845" i="9"/>
  <c r="D2844" i="9"/>
  <c r="C2844" i="9"/>
  <c r="B2844" i="9"/>
  <c r="D2843" i="9"/>
  <c r="C2843" i="9"/>
  <c r="B2843" i="9"/>
  <c r="D2842" i="9"/>
  <c r="C2842" i="9"/>
  <c r="B2842" i="9"/>
  <c r="D2841" i="9"/>
  <c r="C2841" i="9"/>
  <c r="B2841" i="9"/>
  <c r="D2840" i="9"/>
  <c r="C2840" i="9"/>
  <c r="B2840" i="9"/>
  <c r="D2839" i="9"/>
  <c r="C2839" i="9"/>
  <c r="B2839" i="9"/>
  <c r="D2838" i="9"/>
  <c r="C2838" i="9"/>
  <c r="B2838" i="9"/>
  <c r="D2837" i="9"/>
  <c r="C2837" i="9"/>
  <c r="B2837" i="9"/>
  <c r="D2836" i="9"/>
  <c r="C2836" i="9"/>
  <c r="B2836" i="9"/>
  <c r="D2835" i="9"/>
  <c r="C2835" i="9"/>
  <c r="B2835" i="9"/>
  <c r="D2834" i="9"/>
  <c r="C2834" i="9"/>
  <c r="B2834" i="9"/>
  <c r="D2833" i="9"/>
  <c r="C2833" i="9"/>
  <c r="B2833" i="9"/>
  <c r="D2832" i="9"/>
  <c r="C2832" i="9"/>
  <c r="B2832" i="9"/>
  <c r="D2831" i="9"/>
  <c r="C2831" i="9"/>
  <c r="B2831" i="9"/>
  <c r="D2830" i="9"/>
  <c r="C2830" i="9"/>
  <c r="B2830" i="9"/>
  <c r="D2829" i="9"/>
  <c r="C2829" i="9"/>
  <c r="B2829" i="9"/>
  <c r="D2828" i="9"/>
  <c r="C2828" i="9"/>
  <c r="B2828" i="9"/>
  <c r="D2827" i="9"/>
  <c r="C2827" i="9"/>
  <c r="B2827" i="9"/>
  <c r="D2826" i="9"/>
  <c r="C2826" i="9"/>
  <c r="B2826" i="9"/>
  <c r="D2825" i="9"/>
  <c r="C2825" i="9"/>
  <c r="B2825" i="9"/>
  <c r="D2824" i="9"/>
  <c r="C2824" i="9"/>
  <c r="B2824" i="9"/>
  <c r="D2823" i="9"/>
  <c r="C2823" i="9"/>
  <c r="B2823" i="9"/>
  <c r="D2822" i="9"/>
  <c r="C2822" i="9"/>
  <c r="B2822" i="9"/>
  <c r="D2821" i="9"/>
  <c r="C2821" i="9"/>
  <c r="B2821" i="9"/>
  <c r="D2820" i="9"/>
  <c r="C2820" i="9"/>
  <c r="B2820" i="9"/>
  <c r="D2819" i="9"/>
  <c r="C2819" i="9"/>
  <c r="B2819" i="9"/>
  <c r="D2818" i="9"/>
  <c r="C2818" i="9"/>
  <c r="B2818" i="9"/>
  <c r="D2817" i="9"/>
  <c r="C2817" i="9"/>
  <c r="B2817" i="9"/>
  <c r="D2816" i="9"/>
  <c r="C2816" i="9"/>
  <c r="B2816" i="9"/>
  <c r="D2815" i="9"/>
  <c r="C2815" i="9"/>
  <c r="B2815" i="9"/>
  <c r="D2814" i="9"/>
  <c r="C2814" i="9"/>
  <c r="B2814" i="9"/>
  <c r="D2813" i="9"/>
  <c r="C2813" i="9"/>
  <c r="B2813" i="9"/>
  <c r="D2812" i="9"/>
  <c r="C2812" i="9"/>
  <c r="B2812" i="9"/>
  <c r="D2811" i="9"/>
  <c r="C2811" i="9"/>
  <c r="B2811" i="9"/>
  <c r="D2810" i="9"/>
  <c r="C2810" i="9"/>
  <c r="B2810" i="9"/>
  <c r="D2809" i="9"/>
  <c r="C2809" i="9"/>
  <c r="B2809" i="9"/>
  <c r="D2808" i="9"/>
  <c r="C2808" i="9"/>
  <c r="B2808" i="9"/>
  <c r="D2807" i="9"/>
  <c r="C2807" i="9"/>
  <c r="B2807" i="9"/>
  <c r="D2806" i="9"/>
  <c r="C2806" i="9"/>
  <c r="B2806" i="9"/>
  <c r="D2805" i="9"/>
  <c r="C2805" i="9"/>
  <c r="B2805" i="9"/>
  <c r="D2804" i="9"/>
  <c r="C2804" i="9"/>
  <c r="B2804" i="9"/>
  <c r="D2803" i="9"/>
  <c r="C2803" i="9"/>
  <c r="B2803" i="9"/>
  <c r="D2802" i="9"/>
  <c r="C2802" i="9"/>
  <c r="B2802" i="9"/>
  <c r="D2801" i="9"/>
  <c r="C2801" i="9"/>
  <c r="B2801" i="9"/>
  <c r="D2800" i="9"/>
  <c r="C2800" i="9"/>
  <c r="B2800" i="9"/>
  <c r="D2799" i="9"/>
  <c r="C2799" i="9"/>
  <c r="B2799" i="9"/>
  <c r="D2798" i="9"/>
  <c r="C2798" i="9"/>
  <c r="B2798" i="9"/>
  <c r="D2797" i="9"/>
  <c r="C2797" i="9"/>
  <c r="B2797" i="9"/>
  <c r="D2796" i="9"/>
  <c r="C2796" i="9"/>
  <c r="B2796" i="9"/>
  <c r="D2795" i="9"/>
  <c r="C2795" i="9"/>
  <c r="B2795" i="9"/>
  <c r="D2794" i="9"/>
  <c r="C2794" i="9"/>
  <c r="B2794" i="9"/>
  <c r="D2793" i="9"/>
  <c r="C2793" i="9"/>
  <c r="B2793" i="9"/>
  <c r="D2792" i="9"/>
  <c r="C2792" i="9"/>
  <c r="B2792" i="9"/>
  <c r="D2791" i="9"/>
  <c r="C2791" i="9"/>
  <c r="B2791" i="9"/>
  <c r="D2790" i="9"/>
  <c r="C2790" i="9"/>
  <c r="B2790" i="9"/>
  <c r="D2789" i="9"/>
  <c r="C2789" i="9"/>
  <c r="B2789" i="9"/>
  <c r="D2788" i="9"/>
  <c r="C2788" i="9"/>
  <c r="B2788" i="9"/>
  <c r="D2787" i="9"/>
  <c r="C2787" i="9"/>
  <c r="B2787" i="9"/>
  <c r="D2786" i="9"/>
  <c r="C2786" i="9"/>
  <c r="B2786" i="9"/>
  <c r="D2785" i="9"/>
  <c r="C2785" i="9"/>
  <c r="B2785" i="9"/>
  <c r="D2784" i="9"/>
  <c r="C2784" i="9"/>
  <c r="B2784" i="9"/>
  <c r="D2783" i="9"/>
  <c r="C2783" i="9"/>
  <c r="B2783" i="9"/>
  <c r="D2782" i="9"/>
  <c r="C2782" i="9"/>
  <c r="B2782" i="9"/>
  <c r="D2781" i="9"/>
  <c r="C2781" i="9"/>
  <c r="B2781" i="9"/>
  <c r="D2780" i="9"/>
  <c r="C2780" i="9"/>
  <c r="B2780" i="9"/>
  <c r="D2779" i="9"/>
  <c r="C2779" i="9"/>
  <c r="B2779" i="9"/>
  <c r="D2778" i="9"/>
  <c r="C2778" i="9"/>
  <c r="B2778" i="9"/>
  <c r="D2777" i="9"/>
  <c r="C2777" i="9"/>
  <c r="B2777" i="9"/>
  <c r="D2776" i="9"/>
  <c r="C2776" i="9"/>
  <c r="B2776" i="9"/>
  <c r="D2775" i="9"/>
  <c r="C2775" i="9"/>
  <c r="B2775" i="9"/>
  <c r="D2774" i="9"/>
  <c r="C2774" i="9"/>
  <c r="B2774" i="9"/>
  <c r="D2773" i="9"/>
  <c r="C2773" i="9"/>
  <c r="B2773" i="9"/>
  <c r="D2772" i="9"/>
  <c r="C2772" i="9"/>
  <c r="B2772" i="9"/>
  <c r="D2771" i="9"/>
  <c r="C2771" i="9"/>
  <c r="B2771" i="9"/>
  <c r="D2770" i="9"/>
  <c r="C2770" i="9"/>
  <c r="B2770" i="9"/>
  <c r="D2769" i="9"/>
  <c r="C2769" i="9"/>
  <c r="B2769" i="9"/>
  <c r="D2768" i="9"/>
  <c r="C2768" i="9"/>
  <c r="B2768" i="9"/>
  <c r="D2767" i="9"/>
  <c r="C2767" i="9"/>
  <c r="B2767" i="9"/>
  <c r="D2766" i="9"/>
  <c r="C2766" i="9"/>
  <c r="B2766" i="9"/>
  <c r="D2765" i="9"/>
  <c r="C2765" i="9"/>
  <c r="B2765" i="9"/>
  <c r="D2764" i="9"/>
  <c r="C2764" i="9"/>
  <c r="B2764" i="9"/>
  <c r="D2763" i="9"/>
  <c r="C2763" i="9"/>
  <c r="B2763" i="9"/>
  <c r="D2762" i="9"/>
  <c r="C2762" i="9"/>
  <c r="B2762" i="9"/>
  <c r="D2761" i="9"/>
  <c r="C2761" i="9"/>
  <c r="B2761" i="9"/>
  <c r="D2760" i="9"/>
  <c r="C2760" i="9"/>
  <c r="B2760" i="9"/>
  <c r="D2759" i="9"/>
  <c r="C2759" i="9"/>
  <c r="B2759" i="9"/>
  <c r="D2758" i="9"/>
  <c r="C2758" i="9"/>
  <c r="B2758" i="9"/>
  <c r="D2757" i="9"/>
  <c r="C2757" i="9"/>
  <c r="B2757" i="9"/>
  <c r="D2756" i="9"/>
  <c r="C2756" i="9"/>
  <c r="B2756" i="9"/>
  <c r="D2755" i="9"/>
  <c r="C2755" i="9"/>
  <c r="B2755" i="9"/>
  <c r="D2754" i="9"/>
  <c r="C2754" i="9"/>
  <c r="B2754" i="9"/>
  <c r="D2753" i="9"/>
  <c r="C2753" i="9"/>
  <c r="B2753" i="9"/>
  <c r="D2752" i="9"/>
  <c r="C2752" i="9"/>
  <c r="B2752" i="9"/>
  <c r="D2751" i="9"/>
  <c r="C2751" i="9"/>
  <c r="B2751" i="9"/>
  <c r="D2750" i="9"/>
  <c r="C2750" i="9"/>
  <c r="B2750" i="9"/>
  <c r="D2749" i="9"/>
  <c r="C2749" i="9"/>
  <c r="B2749" i="9"/>
  <c r="D2748" i="9"/>
  <c r="C2748" i="9"/>
  <c r="B2748" i="9"/>
  <c r="D2747" i="9"/>
  <c r="C2747" i="9"/>
  <c r="B2747" i="9"/>
  <c r="D2746" i="9"/>
  <c r="C2746" i="9"/>
  <c r="B2746" i="9"/>
  <c r="D2745" i="9"/>
  <c r="C2745" i="9"/>
  <c r="B2745" i="9"/>
  <c r="D2744" i="9"/>
  <c r="C2744" i="9"/>
  <c r="B2744" i="9"/>
  <c r="D2743" i="9"/>
  <c r="C2743" i="9"/>
  <c r="B2743" i="9"/>
  <c r="D2742" i="9"/>
  <c r="C2742" i="9"/>
  <c r="B2742" i="9"/>
  <c r="D2741" i="9"/>
  <c r="C2741" i="9"/>
  <c r="B2741" i="9"/>
  <c r="D2740" i="9"/>
  <c r="C2740" i="9"/>
  <c r="B2740" i="9"/>
  <c r="D2739" i="9"/>
  <c r="C2739" i="9"/>
  <c r="B2739" i="9"/>
  <c r="D2738" i="9"/>
  <c r="C2738" i="9"/>
  <c r="B2738" i="9"/>
  <c r="D2737" i="9"/>
  <c r="C2737" i="9"/>
  <c r="B2737" i="9"/>
  <c r="D2736" i="9"/>
  <c r="C2736" i="9"/>
  <c r="B2736" i="9"/>
  <c r="D2735" i="9"/>
  <c r="C2735" i="9"/>
  <c r="B2735" i="9"/>
  <c r="D2734" i="9"/>
  <c r="C2734" i="9"/>
  <c r="B2734" i="9"/>
  <c r="D2733" i="9"/>
  <c r="C2733" i="9"/>
  <c r="B2733" i="9"/>
  <c r="D2732" i="9"/>
  <c r="C2732" i="9"/>
  <c r="B2732" i="9"/>
  <c r="D2731" i="9"/>
  <c r="C2731" i="9"/>
  <c r="B2731" i="9"/>
  <c r="D2730" i="9"/>
  <c r="C2730" i="9"/>
  <c r="B2730" i="9"/>
  <c r="D2729" i="9"/>
  <c r="C2729" i="9"/>
  <c r="B2729" i="9"/>
  <c r="D2728" i="9"/>
  <c r="C2728" i="9"/>
  <c r="B2728" i="9"/>
  <c r="D2727" i="9"/>
  <c r="C2727" i="9"/>
  <c r="B2727" i="9"/>
  <c r="D2726" i="9"/>
  <c r="C2726" i="9"/>
  <c r="B2726" i="9"/>
  <c r="D2725" i="9"/>
  <c r="C2725" i="9"/>
  <c r="B2725" i="9"/>
  <c r="D2724" i="9"/>
  <c r="C2724" i="9"/>
  <c r="B2724" i="9"/>
  <c r="D2723" i="9"/>
  <c r="C2723" i="9"/>
  <c r="B2723" i="9"/>
  <c r="D2722" i="9"/>
  <c r="C2722" i="9"/>
  <c r="B2722" i="9"/>
  <c r="D2721" i="9"/>
  <c r="C2721" i="9"/>
  <c r="B2721" i="9"/>
  <c r="D2720" i="9"/>
  <c r="C2720" i="9"/>
  <c r="B2720" i="9"/>
  <c r="D2719" i="9"/>
  <c r="C2719" i="9"/>
  <c r="B2719" i="9"/>
  <c r="D2718" i="9"/>
  <c r="C2718" i="9"/>
  <c r="B2718" i="9"/>
  <c r="D2717" i="9"/>
  <c r="C2717" i="9"/>
  <c r="B2717" i="9"/>
  <c r="D2716" i="9"/>
  <c r="C2716" i="9"/>
  <c r="B2716" i="9"/>
  <c r="D2715" i="9"/>
  <c r="C2715" i="9"/>
  <c r="B2715" i="9"/>
  <c r="D2714" i="9"/>
  <c r="C2714" i="9"/>
  <c r="B2714" i="9"/>
  <c r="D2713" i="9"/>
  <c r="C2713" i="9"/>
  <c r="B2713" i="9"/>
  <c r="D2712" i="9"/>
  <c r="C2712" i="9"/>
  <c r="B2712" i="9"/>
  <c r="D2711" i="9"/>
  <c r="C2711" i="9"/>
  <c r="B2711" i="9"/>
  <c r="D2710" i="9"/>
  <c r="C2710" i="9"/>
  <c r="B2710" i="9"/>
  <c r="D2709" i="9"/>
  <c r="C2709" i="9"/>
  <c r="B2709" i="9"/>
  <c r="D2708" i="9"/>
  <c r="C2708" i="9"/>
  <c r="B2708" i="9"/>
  <c r="D2707" i="9"/>
  <c r="C2707" i="9"/>
  <c r="B2707" i="9"/>
  <c r="D2706" i="9"/>
  <c r="C2706" i="9"/>
  <c r="B2706" i="9"/>
  <c r="D2705" i="9"/>
  <c r="C2705" i="9"/>
  <c r="B2705" i="9"/>
  <c r="D2704" i="9"/>
  <c r="C2704" i="9"/>
  <c r="B2704" i="9"/>
  <c r="D2703" i="9"/>
  <c r="C2703" i="9"/>
  <c r="B2703" i="9"/>
  <c r="D2702" i="9"/>
  <c r="C2702" i="9"/>
  <c r="B2702" i="9"/>
  <c r="D2701" i="9"/>
  <c r="C2701" i="9"/>
  <c r="B2701" i="9"/>
  <c r="D2700" i="9"/>
  <c r="C2700" i="9"/>
  <c r="B2700" i="9"/>
  <c r="D2699" i="9"/>
  <c r="C2699" i="9"/>
  <c r="B2699" i="9"/>
  <c r="D2698" i="9"/>
  <c r="C2698" i="9"/>
  <c r="B2698" i="9"/>
  <c r="D2697" i="9"/>
  <c r="C2697" i="9"/>
  <c r="B2697" i="9"/>
  <c r="D2696" i="9"/>
  <c r="C2696" i="9"/>
  <c r="B2696" i="9"/>
  <c r="D2695" i="9"/>
  <c r="C2695" i="9"/>
  <c r="B2695" i="9"/>
  <c r="D2694" i="9"/>
  <c r="C2694" i="9"/>
  <c r="B2694" i="9"/>
  <c r="D2693" i="9"/>
  <c r="C2693" i="9"/>
  <c r="B2693" i="9"/>
  <c r="D2692" i="9"/>
  <c r="C2692" i="9"/>
  <c r="B2692" i="9"/>
  <c r="D2691" i="9"/>
  <c r="C2691" i="9"/>
  <c r="B2691" i="9"/>
  <c r="D2690" i="9"/>
  <c r="C2690" i="9"/>
  <c r="B2690" i="9"/>
  <c r="D2689" i="9"/>
  <c r="C2689" i="9"/>
  <c r="B2689" i="9"/>
  <c r="D2688" i="9"/>
  <c r="C2688" i="9"/>
  <c r="B2688" i="9"/>
  <c r="D2687" i="9"/>
  <c r="C2687" i="9"/>
  <c r="B2687" i="9"/>
  <c r="D2686" i="9"/>
  <c r="C2686" i="9"/>
  <c r="B2686" i="9"/>
  <c r="D2685" i="9"/>
  <c r="C2685" i="9"/>
  <c r="B2685" i="9"/>
  <c r="D2684" i="9"/>
  <c r="C2684" i="9"/>
  <c r="B2684" i="9"/>
  <c r="D2683" i="9"/>
  <c r="C2683" i="9"/>
  <c r="B2683" i="9"/>
  <c r="D2682" i="9"/>
  <c r="C2682" i="9"/>
  <c r="B2682" i="9"/>
  <c r="D2681" i="9"/>
  <c r="C2681" i="9"/>
  <c r="B2681" i="9"/>
  <c r="D2680" i="9"/>
  <c r="C2680" i="9"/>
  <c r="B2680" i="9"/>
  <c r="D2679" i="9"/>
  <c r="C2679" i="9"/>
  <c r="B2679" i="9"/>
  <c r="D2678" i="9"/>
  <c r="C2678" i="9"/>
  <c r="B2678" i="9"/>
  <c r="D2677" i="9"/>
  <c r="C2677" i="9"/>
  <c r="B2677" i="9"/>
  <c r="D2676" i="9"/>
  <c r="C2676" i="9"/>
  <c r="B2676" i="9"/>
  <c r="D2675" i="9"/>
  <c r="C2675" i="9"/>
  <c r="B2675" i="9"/>
  <c r="D2674" i="9"/>
  <c r="C2674" i="9"/>
  <c r="B2674" i="9"/>
  <c r="D2673" i="9"/>
  <c r="C2673" i="9"/>
  <c r="B2673" i="9"/>
  <c r="D2672" i="9"/>
  <c r="C2672" i="9"/>
  <c r="B2672" i="9"/>
  <c r="D2671" i="9"/>
  <c r="C2671" i="9"/>
  <c r="B2671" i="9"/>
  <c r="D2670" i="9"/>
  <c r="C2670" i="9"/>
  <c r="B2670" i="9"/>
  <c r="D2669" i="9"/>
  <c r="C2669" i="9"/>
  <c r="B2669" i="9"/>
  <c r="D2668" i="9"/>
  <c r="C2668" i="9"/>
  <c r="B2668" i="9"/>
  <c r="D2667" i="9"/>
  <c r="C2667" i="9"/>
  <c r="B2667" i="9"/>
  <c r="D2666" i="9"/>
  <c r="C2666" i="9"/>
  <c r="B2666" i="9"/>
  <c r="D2665" i="9"/>
  <c r="C2665" i="9"/>
  <c r="B2665" i="9"/>
  <c r="D2664" i="9"/>
  <c r="C2664" i="9"/>
  <c r="B2664" i="9"/>
  <c r="D2663" i="9"/>
  <c r="C2663" i="9"/>
  <c r="B2663" i="9"/>
  <c r="D2662" i="9"/>
  <c r="C2662" i="9"/>
  <c r="B2662" i="9"/>
  <c r="D2661" i="9"/>
  <c r="C2661" i="9"/>
  <c r="B2661" i="9"/>
  <c r="D2660" i="9"/>
  <c r="C2660" i="9"/>
  <c r="B2660" i="9"/>
  <c r="D2659" i="9"/>
  <c r="C2659" i="9"/>
  <c r="B2659" i="9"/>
  <c r="D2658" i="9"/>
  <c r="C2658" i="9"/>
  <c r="B2658" i="9"/>
  <c r="D2657" i="9"/>
  <c r="C2657" i="9"/>
  <c r="B2657" i="9"/>
  <c r="D2656" i="9"/>
  <c r="C2656" i="9"/>
  <c r="B2656" i="9"/>
  <c r="D2655" i="9"/>
  <c r="C2655" i="9"/>
  <c r="B2655" i="9"/>
  <c r="D2654" i="9"/>
  <c r="C2654" i="9"/>
  <c r="B2654" i="9"/>
  <c r="D2653" i="9"/>
  <c r="C2653" i="9"/>
  <c r="B2653" i="9"/>
  <c r="D2652" i="9"/>
  <c r="C2652" i="9"/>
  <c r="B2652" i="9"/>
  <c r="D2651" i="9"/>
  <c r="C2651" i="9"/>
  <c r="B2651" i="9"/>
  <c r="D2650" i="9"/>
  <c r="C2650" i="9"/>
  <c r="B2650" i="9"/>
  <c r="D2649" i="9"/>
  <c r="C2649" i="9"/>
  <c r="B2649" i="9"/>
  <c r="D2648" i="9"/>
  <c r="C2648" i="9"/>
  <c r="B2648" i="9"/>
  <c r="D2647" i="9"/>
  <c r="C2647" i="9"/>
  <c r="B2647" i="9"/>
  <c r="D2646" i="9"/>
  <c r="C2646" i="9"/>
  <c r="B2646" i="9"/>
  <c r="D2645" i="9"/>
  <c r="C2645" i="9"/>
  <c r="B2645" i="9"/>
  <c r="D2644" i="9"/>
  <c r="C2644" i="9"/>
  <c r="B2644" i="9"/>
  <c r="D2643" i="9"/>
  <c r="C2643" i="9"/>
  <c r="B2643" i="9"/>
  <c r="D2642" i="9"/>
  <c r="C2642" i="9"/>
  <c r="B2642" i="9"/>
  <c r="D2641" i="9"/>
  <c r="C2641" i="9"/>
  <c r="B2641" i="9"/>
  <c r="D2640" i="9"/>
  <c r="C2640" i="9"/>
  <c r="B2640" i="9"/>
  <c r="D2639" i="9"/>
  <c r="C2639" i="9"/>
  <c r="B2639" i="9"/>
  <c r="D2638" i="9"/>
  <c r="C2638" i="9"/>
  <c r="B2638" i="9"/>
  <c r="D2637" i="9"/>
  <c r="C2637" i="9"/>
  <c r="B2637" i="9"/>
  <c r="D2636" i="9"/>
  <c r="C2636" i="9"/>
  <c r="B2636" i="9"/>
  <c r="D2635" i="9"/>
  <c r="C2635" i="9"/>
  <c r="B2635" i="9"/>
  <c r="D2634" i="9"/>
  <c r="C2634" i="9"/>
  <c r="B2634" i="9"/>
  <c r="D2633" i="9"/>
  <c r="C2633" i="9"/>
  <c r="B2633" i="9"/>
  <c r="D2632" i="9"/>
  <c r="C2632" i="9"/>
  <c r="B2632" i="9"/>
  <c r="D2631" i="9"/>
  <c r="C2631" i="9"/>
  <c r="B2631" i="9"/>
  <c r="D2630" i="9"/>
  <c r="C2630" i="9"/>
  <c r="B2630" i="9"/>
  <c r="D2629" i="9"/>
  <c r="C2629" i="9"/>
  <c r="B2629" i="9"/>
  <c r="D2628" i="9"/>
  <c r="C2628" i="9"/>
  <c r="B2628" i="9"/>
  <c r="D2627" i="9"/>
  <c r="C2627" i="9"/>
  <c r="B2627" i="9"/>
  <c r="D2626" i="9"/>
  <c r="C2626" i="9"/>
  <c r="B2626" i="9"/>
  <c r="D2625" i="9"/>
  <c r="C2625" i="9"/>
  <c r="B2625" i="9"/>
  <c r="D2624" i="9"/>
  <c r="C2624" i="9"/>
  <c r="B2624" i="9"/>
  <c r="D2623" i="9"/>
  <c r="C2623" i="9"/>
  <c r="B2623" i="9"/>
  <c r="D2622" i="9"/>
  <c r="C2622" i="9"/>
  <c r="B2622" i="9"/>
  <c r="D2621" i="9"/>
  <c r="C2621" i="9"/>
  <c r="B2621" i="9"/>
  <c r="D2620" i="9"/>
  <c r="C2620" i="9"/>
  <c r="B2620" i="9"/>
  <c r="D2619" i="9"/>
  <c r="C2619" i="9"/>
  <c r="B2619" i="9"/>
  <c r="D2618" i="9"/>
  <c r="C2618" i="9"/>
  <c r="B2618" i="9"/>
  <c r="D2617" i="9"/>
  <c r="C2617" i="9"/>
  <c r="B2617" i="9"/>
  <c r="D2616" i="9"/>
  <c r="C2616" i="9"/>
  <c r="B2616" i="9"/>
  <c r="D2615" i="9"/>
  <c r="C2615" i="9"/>
  <c r="B2615" i="9"/>
  <c r="D2614" i="9"/>
  <c r="C2614" i="9"/>
  <c r="B2614" i="9"/>
  <c r="D2613" i="9"/>
  <c r="C2613" i="9"/>
  <c r="B2613" i="9"/>
  <c r="D2612" i="9"/>
  <c r="C2612" i="9"/>
  <c r="B2612" i="9"/>
  <c r="D2611" i="9"/>
  <c r="C2611" i="9"/>
  <c r="B2611" i="9"/>
  <c r="D2610" i="9"/>
  <c r="C2610" i="9"/>
  <c r="B2610" i="9"/>
  <c r="D2609" i="9"/>
  <c r="C2609" i="9"/>
  <c r="B2609" i="9"/>
  <c r="D2608" i="9"/>
  <c r="C2608" i="9"/>
  <c r="B2608" i="9"/>
  <c r="D2607" i="9"/>
  <c r="C2607" i="9"/>
  <c r="B2607" i="9"/>
  <c r="D2606" i="9"/>
  <c r="C2606" i="9"/>
  <c r="B2606" i="9"/>
  <c r="D2605" i="9"/>
  <c r="C2605" i="9"/>
  <c r="B2605" i="9"/>
  <c r="D2604" i="9"/>
  <c r="C2604" i="9"/>
  <c r="B2604" i="9"/>
  <c r="D2603" i="9"/>
  <c r="C2603" i="9"/>
  <c r="B2603" i="9"/>
  <c r="D2602" i="9"/>
  <c r="C2602" i="9"/>
  <c r="B2602" i="9"/>
  <c r="D2601" i="9"/>
  <c r="C2601" i="9"/>
  <c r="B2601" i="9"/>
  <c r="D2600" i="9"/>
  <c r="C2600" i="9"/>
  <c r="B2600" i="9"/>
  <c r="D2599" i="9"/>
  <c r="C2599" i="9"/>
  <c r="B2599" i="9"/>
  <c r="D2598" i="9"/>
  <c r="C2598" i="9"/>
  <c r="B2598" i="9"/>
  <c r="D2597" i="9"/>
  <c r="C2597" i="9"/>
  <c r="B2597" i="9"/>
  <c r="D2596" i="9"/>
  <c r="C2596" i="9"/>
  <c r="B2596" i="9"/>
  <c r="D2595" i="9"/>
  <c r="C2595" i="9"/>
  <c r="B2595" i="9"/>
  <c r="D2594" i="9"/>
  <c r="C2594" i="9"/>
  <c r="B2594" i="9"/>
  <c r="D2593" i="9"/>
  <c r="C2593" i="9"/>
  <c r="B2593" i="9"/>
  <c r="D2592" i="9"/>
  <c r="C2592" i="9"/>
  <c r="B2592" i="9"/>
  <c r="D2591" i="9"/>
  <c r="C2591" i="9"/>
  <c r="B2591" i="9"/>
  <c r="D2590" i="9"/>
  <c r="C2590" i="9"/>
  <c r="B2590" i="9"/>
  <c r="D2589" i="9"/>
  <c r="C2589" i="9"/>
  <c r="B2589" i="9"/>
  <c r="D2588" i="9"/>
  <c r="C2588" i="9"/>
  <c r="B2588" i="9"/>
  <c r="D2587" i="9"/>
  <c r="C2587" i="9"/>
  <c r="B2587" i="9"/>
  <c r="D2586" i="9"/>
  <c r="C2586" i="9"/>
  <c r="B2586" i="9"/>
  <c r="D2585" i="9"/>
  <c r="C2585" i="9"/>
  <c r="B2585" i="9"/>
  <c r="D2584" i="9"/>
  <c r="C2584" i="9"/>
  <c r="B2584" i="9"/>
  <c r="D2583" i="9"/>
  <c r="C2583" i="9"/>
  <c r="B2583" i="9"/>
  <c r="D2582" i="9"/>
  <c r="C2582" i="9"/>
  <c r="B2582" i="9"/>
  <c r="D2581" i="9"/>
  <c r="C2581" i="9"/>
  <c r="B2581" i="9"/>
  <c r="D2580" i="9"/>
  <c r="C2580" i="9"/>
  <c r="B2580" i="9"/>
  <c r="D2579" i="9"/>
  <c r="C2579" i="9"/>
  <c r="B2579" i="9"/>
  <c r="D2578" i="9"/>
  <c r="C2578" i="9"/>
  <c r="B2578" i="9"/>
  <c r="D2577" i="9"/>
  <c r="C2577" i="9"/>
  <c r="B2577" i="9"/>
  <c r="D2576" i="9"/>
  <c r="C2576" i="9"/>
  <c r="B2576" i="9"/>
  <c r="D2575" i="9"/>
  <c r="C2575" i="9"/>
  <c r="B2575" i="9"/>
  <c r="D2574" i="9"/>
  <c r="C2574" i="9"/>
  <c r="B2574" i="9"/>
  <c r="D2573" i="9"/>
  <c r="C2573" i="9"/>
  <c r="B2573" i="9"/>
  <c r="D2572" i="9"/>
  <c r="C2572" i="9"/>
  <c r="B2572" i="9"/>
  <c r="D2571" i="9"/>
  <c r="C2571" i="9"/>
  <c r="B2571" i="9"/>
  <c r="D2570" i="9"/>
  <c r="C2570" i="9"/>
  <c r="B2570" i="9"/>
  <c r="D2569" i="9"/>
  <c r="C2569" i="9"/>
  <c r="B2569" i="9"/>
  <c r="D2568" i="9"/>
  <c r="C2568" i="9"/>
  <c r="B2568" i="9"/>
  <c r="D2567" i="9"/>
  <c r="C2567" i="9"/>
  <c r="B2567" i="9"/>
  <c r="D2566" i="9"/>
  <c r="C2566" i="9"/>
  <c r="B2566" i="9"/>
  <c r="D2565" i="9"/>
  <c r="C2565" i="9"/>
  <c r="B2565" i="9"/>
  <c r="D2564" i="9"/>
  <c r="C2564" i="9"/>
  <c r="B2564" i="9"/>
  <c r="D2563" i="9"/>
  <c r="C2563" i="9"/>
  <c r="B2563" i="9"/>
  <c r="D2562" i="9"/>
  <c r="C2562" i="9"/>
  <c r="B2562" i="9"/>
  <c r="D2561" i="9"/>
  <c r="C2561" i="9"/>
  <c r="B2561" i="9"/>
  <c r="D2560" i="9"/>
  <c r="C2560" i="9"/>
  <c r="B2560" i="9"/>
  <c r="D2559" i="9"/>
  <c r="C2559" i="9"/>
  <c r="B2559" i="9"/>
  <c r="D2558" i="9"/>
  <c r="C2558" i="9"/>
  <c r="B2558" i="9"/>
  <c r="D2557" i="9"/>
  <c r="C2557" i="9"/>
  <c r="B2557" i="9"/>
  <c r="D2556" i="9"/>
  <c r="C2556" i="9"/>
  <c r="B2556" i="9"/>
  <c r="D2555" i="9"/>
  <c r="C2555" i="9"/>
  <c r="B2555" i="9"/>
  <c r="D2554" i="9"/>
  <c r="C2554" i="9"/>
  <c r="B2554" i="9"/>
  <c r="D2553" i="9"/>
  <c r="C2553" i="9"/>
  <c r="B2553" i="9"/>
  <c r="D2552" i="9"/>
  <c r="C2552" i="9"/>
  <c r="B2552" i="9"/>
  <c r="D2551" i="9"/>
  <c r="C2551" i="9"/>
  <c r="B2551" i="9"/>
  <c r="D2550" i="9"/>
  <c r="C2550" i="9"/>
  <c r="B2550" i="9"/>
  <c r="D2549" i="9"/>
  <c r="C2549" i="9"/>
  <c r="B2549" i="9"/>
  <c r="D2548" i="9"/>
  <c r="C2548" i="9"/>
  <c r="B2548" i="9"/>
  <c r="D2547" i="9"/>
  <c r="C2547" i="9"/>
  <c r="B2547" i="9"/>
  <c r="D2546" i="9"/>
  <c r="C2546" i="9"/>
  <c r="B2546" i="9"/>
  <c r="D2545" i="9"/>
  <c r="C2545" i="9"/>
  <c r="B2545" i="9"/>
  <c r="D2544" i="9"/>
  <c r="C2544" i="9"/>
  <c r="B2544" i="9"/>
  <c r="D2543" i="9"/>
  <c r="C2543" i="9"/>
  <c r="B2543" i="9"/>
  <c r="D2542" i="9"/>
  <c r="C2542" i="9"/>
  <c r="B2542" i="9"/>
  <c r="D2541" i="9"/>
  <c r="C2541" i="9"/>
  <c r="B2541" i="9"/>
  <c r="D2540" i="9"/>
  <c r="C2540" i="9"/>
  <c r="B2540" i="9"/>
  <c r="D2539" i="9"/>
  <c r="C2539" i="9"/>
  <c r="B2539" i="9"/>
  <c r="D2538" i="9"/>
  <c r="C2538" i="9"/>
  <c r="B2538" i="9"/>
  <c r="D2537" i="9"/>
  <c r="C2537" i="9"/>
  <c r="B2537" i="9"/>
  <c r="D2536" i="9"/>
  <c r="C2536" i="9"/>
  <c r="B2536" i="9"/>
  <c r="D2535" i="9"/>
  <c r="C2535" i="9"/>
  <c r="B2535" i="9"/>
  <c r="D2534" i="9"/>
  <c r="C2534" i="9"/>
  <c r="B2534" i="9"/>
  <c r="D2533" i="9"/>
  <c r="C2533" i="9"/>
  <c r="B2533" i="9"/>
  <c r="D2532" i="9"/>
  <c r="C2532" i="9"/>
  <c r="B2532" i="9"/>
  <c r="D2531" i="9"/>
  <c r="C2531" i="9"/>
  <c r="B2531" i="9"/>
  <c r="D2530" i="9"/>
  <c r="C2530" i="9"/>
  <c r="B2530" i="9"/>
  <c r="D2529" i="9"/>
  <c r="C2529" i="9"/>
  <c r="B2529" i="9"/>
  <c r="D2528" i="9"/>
  <c r="C2528" i="9"/>
  <c r="B2528" i="9"/>
  <c r="D2527" i="9"/>
  <c r="C2527" i="9"/>
  <c r="B2527" i="9"/>
  <c r="D2526" i="9"/>
  <c r="C2526" i="9"/>
  <c r="B2526" i="9"/>
  <c r="D2525" i="9"/>
  <c r="C2525" i="9"/>
  <c r="B2525" i="9"/>
  <c r="D2524" i="9"/>
  <c r="C2524" i="9"/>
  <c r="B2524" i="9"/>
  <c r="D2523" i="9"/>
  <c r="C2523" i="9"/>
  <c r="B2523" i="9"/>
  <c r="D2522" i="9"/>
  <c r="C2522" i="9"/>
  <c r="B2522" i="9"/>
  <c r="D2521" i="9"/>
  <c r="C2521" i="9"/>
  <c r="B2521" i="9"/>
  <c r="D2520" i="9"/>
  <c r="C2520" i="9"/>
  <c r="B2520" i="9"/>
  <c r="D2519" i="9"/>
  <c r="C2519" i="9"/>
  <c r="B2519" i="9"/>
  <c r="D2518" i="9"/>
  <c r="C2518" i="9"/>
  <c r="B2518" i="9"/>
  <c r="D2517" i="9"/>
  <c r="C2517" i="9"/>
  <c r="B2517" i="9"/>
  <c r="D2516" i="9"/>
  <c r="C2516" i="9"/>
  <c r="B2516" i="9"/>
  <c r="D2515" i="9"/>
  <c r="C2515" i="9"/>
  <c r="B2515" i="9"/>
  <c r="D2514" i="9"/>
  <c r="C2514" i="9"/>
  <c r="B2514" i="9"/>
  <c r="D2513" i="9"/>
  <c r="C2513" i="9"/>
  <c r="B2513" i="9"/>
  <c r="D2512" i="9"/>
  <c r="C2512" i="9"/>
  <c r="B2512" i="9"/>
  <c r="D2511" i="9"/>
  <c r="C2511" i="9"/>
  <c r="B2511" i="9"/>
  <c r="D2510" i="9"/>
  <c r="C2510" i="9"/>
  <c r="B2510" i="9"/>
  <c r="D2509" i="9"/>
  <c r="C2509" i="9"/>
  <c r="B2509" i="9"/>
  <c r="D2508" i="9"/>
  <c r="C2508" i="9"/>
  <c r="B2508" i="9"/>
  <c r="D2507" i="9"/>
  <c r="C2507" i="9"/>
  <c r="B2507" i="9"/>
  <c r="D2506" i="9"/>
  <c r="C2506" i="9"/>
  <c r="B2506" i="9"/>
  <c r="D2505" i="9"/>
  <c r="C2505" i="9"/>
  <c r="B2505" i="9"/>
  <c r="D2504" i="9"/>
  <c r="C2504" i="9"/>
  <c r="B2504" i="9"/>
  <c r="D2503" i="9"/>
  <c r="C2503" i="9"/>
  <c r="B2503" i="9"/>
  <c r="D2502" i="9"/>
  <c r="C2502" i="9"/>
  <c r="B2502" i="9"/>
  <c r="D2501" i="9"/>
  <c r="C2501" i="9"/>
  <c r="B2501" i="9"/>
  <c r="D2500" i="9"/>
  <c r="C2500" i="9"/>
  <c r="B2500" i="9"/>
  <c r="D2499" i="9"/>
  <c r="C2499" i="9"/>
  <c r="B2499" i="9"/>
  <c r="D2498" i="9"/>
  <c r="C2498" i="9"/>
  <c r="B2498" i="9"/>
  <c r="D2497" i="9"/>
  <c r="C2497" i="9"/>
  <c r="B2497" i="9"/>
  <c r="D2496" i="9"/>
  <c r="C2496" i="9"/>
  <c r="B2496" i="9"/>
  <c r="D2495" i="9"/>
  <c r="C2495" i="9"/>
  <c r="B2495" i="9"/>
  <c r="D2494" i="9"/>
  <c r="C2494" i="9"/>
  <c r="B2494" i="9"/>
  <c r="D2493" i="9"/>
  <c r="C2493" i="9"/>
  <c r="B2493" i="9"/>
  <c r="D2492" i="9"/>
  <c r="C2492" i="9"/>
  <c r="B2492" i="9"/>
  <c r="D2491" i="9"/>
  <c r="C2491" i="9"/>
  <c r="B2491" i="9"/>
  <c r="D2490" i="9"/>
  <c r="C2490" i="9"/>
  <c r="B2490" i="9"/>
  <c r="D2489" i="9"/>
  <c r="C2489" i="9"/>
  <c r="B2489" i="9"/>
  <c r="D2488" i="9"/>
  <c r="C2488" i="9"/>
  <c r="B2488" i="9"/>
  <c r="D2487" i="9"/>
  <c r="C2487" i="9"/>
  <c r="B2487" i="9"/>
  <c r="D2486" i="9"/>
  <c r="C2486" i="9"/>
  <c r="B2486" i="9"/>
  <c r="D2485" i="9"/>
  <c r="C2485" i="9"/>
  <c r="B2485" i="9"/>
  <c r="D2484" i="9"/>
  <c r="C2484" i="9"/>
  <c r="B2484" i="9"/>
  <c r="D2483" i="9"/>
  <c r="C2483" i="9"/>
  <c r="B2483" i="9"/>
  <c r="D2482" i="9"/>
  <c r="C2482" i="9"/>
  <c r="B2482" i="9"/>
  <c r="D2481" i="9"/>
  <c r="C2481" i="9"/>
  <c r="B2481" i="9"/>
  <c r="D2480" i="9"/>
  <c r="C2480" i="9"/>
  <c r="B2480" i="9"/>
  <c r="D2479" i="9"/>
  <c r="C2479" i="9"/>
  <c r="B2479" i="9"/>
  <c r="D2478" i="9"/>
  <c r="C2478" i="9"/>
  <c r="B2478" i="9"/>
  <c r="D2477" i="9"/>
  <c r="C2477" i="9"/>
  <c r="B2477" i="9"/>
  <c r="D2476" i="9"/>
  <c r="C2476" i="9"/>
  <c r="B2476" i="9"/>
  <c r="D2475" i="9"/>
  <c r="C2475" i="9"/>
  <c r="B2475" i="9"/>
  <c r="D2474" i="9"/>
  <c r="C2474" i="9"/>
  <c r="B2474" i="9"/>
  <c r="D2473" i="9"/>
  <c r="C2473" i="9"/>
  <c r="B2473" i="9"/>
  <c r="D2472" i="9"/>
  <c r="C2472" i="9"/>
  <c r="B2472" i="9"/>
  <c r="D2471" i="9"/>
  <c r="C2471" i="9"/>
  <c r="B2471" i="9"/>
  <c r="D2470" i="9"/>
  <c r="C2470" i="9"/>
  <c r="B2470" i="9"/>
  <c r="D2469" i="9"/>
  <c r="C2469" i="9"/>
  <c r="B2469" i="9"/>
  <c r="D2468" i="9"/>
  <c r="C2468" i="9"/>
  <c r="B2468" i="9"/>
  <c r="D2467" i="9"/>
  <c r="C2467" i="9"/>
  <c r="B2467" i="9"/>
  <c r="D2466" i="9"/>
  <c r="C2466" i="9"/>
  <c r="B2466" i="9"/>
  <c r="D2465" i="9"/>
  <c r="C2465" i="9"/>
  <c r="B2465" i="9"/>
  <c r="D2464" i="9"/>
  <c r="C2464" i="9"/>
  <c r="B2464" i="9"/>
  <c r="D2463" i="9"/>
  <c r="C2463" i="9"/>
  <c r="B2463" i="9"/>
  <c r="D2462" i="9"/>
  <c r="C2462" i="9"/>
  <c r="B2462" i="9"/>
  <c r="D2461" i="9"/>
  <c r="C2461" i="9"/>
  <c r="B2461" i="9"/>
  <c r="D2460" i="9"/>
  <c r="C2460" i="9"/>
  <c r="B2460" i="9"/>
  <c r="D2459" i="9"/>
  <c r="C2459" i="9"/>
  <c r="B2459" i="9"/>
  <c r="D2458" i="9"/>
  <c r="C2458" i="9"/>
  <c r="B2458" i="9"/>
  <c r="D2457" i="9"/>
  <c r="C2457" i="9"/>
  <c r="B2457" i="9"/>
  <c r="D2456" i="9"/>
  <c r="C2456" i="9"/>
  <c r="B2456" i="9"/>
  <c r="D2455" i="9"/>
  <c r="C2455" i="9"/>
  <c r="B2455" i="9"/>
  <c r="D2454" i="9"/>
  <c r="C2454" i="9"/>
  <c r="B2454" i="9"/>
  <c r="D2453" i="9"/>
  <c r="C2453" i="9"/>
  <c r="B2453" i="9"/>
  <c r="D2452" i="9"/>
  <c r="C2452" i="9"/>
  <c r="B2452" i="9"/>
  <c r="D2451" i="9"/>
  <c r="C2451" i="9"/>
  <c r="B2451" i="9"/>
  <c r="D2450" i="9"/>
  <c r="C2450" i="9"/>
  <c r="B2450" i="9"/>
  <c r="D2449" i="9"/>
  <c r="C2449" i="9"/>
  <c r="B2449" i="9"/>
  <c r="D2448" i="9"/>
  <c r="C2448" i="9"/>
  <c r="B2448" i="9"/>
  <c r="D2447" i="9"/>
  <c r="C2447" i="9"/>
  <c r="B2447" i="9"/>
  <c r="D2446" i="9"/>
  <c r="C2446" i="9"/>
  <c r="B2446" i="9"/>
  <c r="D2445" i="9"/>
  <c r="C2445" i="9"/>
  <c r="B2445" i="9"/>
  <c r="D2444" i="9"/>
  <c r="C2444" i="9"/>
  <c r="B2444" i="9"/>
  <c r="D2443" i="9"/>
  <c r="C2443" i="9"/>
  <c r="B2443" i="9"/>
  <c r="D2442" i="9"/>
  <c r="C2442" i="9"/>
  <c r="B2442" i="9"/>
  <c r="D2441" i="9"/>
  <c r="C2441" i="9"/>
  <c r="B2441" i="9"/>
  <c r="D2440" i="9"/>
  <c r="C2440" i="9"/>
  <c r="B2440" i="9"/>
  <c r="D2439" i="9"/>
  <c r="C2439" i="9"/>
  <c r="B2439" i="9"/>
  <c r="D2438" i="9"/>
  <c r="C2438" i="9"/>
  <c r="B2438" i="9"/>
  <c r="D2437" i="9"/>
  <c r="C2437" i="9"/>
  <c r="B2437" i="9"/>
  <c r="D2436" i="9"/>
  <c r="C2436" i="9"/>
  <c r="B2436" i="9"/>
  <c r="D2435" i="9"/>
  <c r="C2435" i="9"/>
  <c r="B2435" i="9"/>
  <c r="D2434" i="9"/>
  <c r="C2434" i="9"/>
  <c r="B2434" i="9"/>
  <c r="D2433" i="9"/>
  <c r="C2433" i="9"/>
  <c r="B2433" i="9"/>
  <c r="D2432" i="9"/>
  <c r="C2432" i="9"/>
  <c r="B2432" i="9"/>
  <c r="D2431" i="9"/>
  <c r="C2431" i="9"/>
  <c r="B2431" i="9"/>
  <c r="D2430" i="9"/>
  <c r="C2430" i="9"/>
  <c r="B2430" i="9"/>
  <c r="D2429" i="9"/>
  <c r="C2429" i="9"/>
  <c r="B2429" i="9"/>
  <c r="D2428" i="9"/>
  <c r="C2428" i="9"/>
  <c r="B2428" i="9"/>
  <c r="D2427" i="9"/>
  <c r="C2427" i="9"/>
  <c r="B2427" i="9"/>
  <c r="D2426" i="9"/>
  <c r="C2426" i="9"/>
  <c r="B2426" i="9"/>
  <c r="D2425" i="9"/>
  <c r="C2425" i="9"/>
  <c r="B2425" i="9"/>
  <c r="D2424" i="9"/>
  <c r="C2424" i="9"/>
  <c r="B2424" i="9"/>
  <c r="D2423" i="9"/>
  <c r="C2423" i="9"/>
  <c r="B2423" i="9"/>
  <c r="D2422" i="9"/>
  <c r="C2422" i="9"/>
  <c r="B2422" i="9"/>
  <c r="D2421" i="9"/>
  <c r="C2421" i="9"/>
  <c r="B2421" i="9"/>
  <c r="D2420" i="9"/>
  <c r="C2420" i="9"/>
  <c r="B2420" i="9"/>
  <c r="D2419" i="9"/>
  <c r="C2419" i="9"/>
  <c r="B2419" i="9"/>
  <c r="D2418" i="9"/>
  <c r="C2418" i="9"/>
  <c r="B2418" i="9"/>
  <c r="D2417" i="9"/>
  <c r="C2417" i="9"/>
  <c r="B2417" i="9"/>
  <c r="D2416" i="9"/>
  <c r="C2416" i="9"/>
  <c r="B2416" i="9"/>
  <c r="D2415" i="9"/>
  <c r="C2415" i="9"/>
  <c r="B2415" i="9"/>
  <c r="D2414" i="9"/>
  <c r="C2414" i="9"/>
  <c r="B2414" i="9"/>
  <c r="D2413" i="9"/>
  <c r="C2413" i="9"/>
  <c r="B2413" i="9"/>
  <c r="D2412" i="9"/>
  <c r="C2412" i="9"/>
  <c r="B2412" i="9"/>
  <c r="D2411" i="9"/>
  <c r="C2411" i="9"/>
  <c r="B2411" i="9"/>
  <c r="D2410" i="9"/>
  <c r="C2410" i="9"/>
  <c r="B2410" i="9"/>
  <c r="D2409" i="9"/>
  <c r="C2409" i="9"/>
  <c r="B2409" i="9"/>
  <c r="D2408" i="9"/>
  <c r="C2408" i="9"/>
  <c r="B2408" i="9"/>
  <c r="D2407" i="9"/>
  <c r="C2407" i="9"/>
  <c r="B2407" i="9"/>
  <c r="D2406" i="9"/>
  <c r="C2406" i="9"/>
  <c r="B2406" i="9"/>
  <c r="D2405" i="9"/>
  <c r="C2405" i="9"/>
  <c r="B2405" i="9"/>
  <c r="D2404" i="9"/>
  <c r="C2404" i="9"/>
  <c r="B2404" i="9"/>
  <c r="D2403" i="9"/>
  <c r="C2403" i="9"/>
  <c r="B2403" i="9"/>
  <c r="D2402" i="9"/>
  <c r="C2402" i="9"/>
  <c r="B2402" i="9"/>
  <c r="D2401" i="9"/>
  <c r="C2401" i="9"/>
  <c r="B2401" i="9"/>
  <c r="D2400" i="9"/>
  <c r="C2400" i="9"/>
  <c r="B2400" i="9"/>
  <c r="D2399" i="9"/>
  <c r="C2399" i="9"/>
  <c r="B2399" i="9"/>
  <c r="D2398" i="9"/>
  <c r="C2398" i="9"/>
  <c r="B2398" i="9"/>
  <c r="D2397" i="9"/>
  <c r="C2397" i="9"/>
  <c r="B2397" i="9"/>
  <c r="D2396" i="9"/>
  <c r="C2396" i="9"/>
  <c r="B2396" i="9"/>
  <c r="D2395" i="9"/>
  <c r="C2395" i="9"/>
  <c r="B2395" i="9"/>
  <c r="D2394" i="9"/>
  <c r="C2394" i="9"/>
  <c r="B2394" i="9"/>
  <c r="D2393" i="9"/>
  <c r="C2393" i="9"/>
  <c r="B2393" i="9"/>
  <c r="D2392" i="9"/>
  <c r="C2392" i="9"/>
  <c r="B2392" i="9"/>
  <c r="D2391" i="9"/>
  <c r="C2391" i="9"/>
  <c r="B2391" i="9"/>
  <c r="D2390" i="9"/>
  <c r="C2390" i="9"/>
  <c r="B2390" i="9"/>
  <c r="D2389" i="9"/>
  <c r="C2389" i="9"/>
  <c r="B2389" i="9"/>
  <c r="D2388" i="9"/>
  <c r="C2388" i="9"/>
  <c r="B2388" i="9"/>
  <c r="D2387" i="9"/>
  <c r="C2387" i="9"/>
  <c r="B2387" i="9"/>
  <c r="D2386" i="9"/>
  <c r="C2386" i="9"/>
  <c r="B2386" i="9"/>
  <c r="D2385" i="9"/>
  <c r="C2385" i="9"/>
  <c r="B2385" i="9"/>
  <c r="D2384" i="9"/>
  <c r="C2384" i="9"/>
  <c r="B2384" i="9"/>
  <c r="D2383" i="9"/>
  <c r="C2383" i="9"/>
  <c r="B2383" i="9"/>
  <c r="D2382" i="9"/>
  <c r="C2382" i="9"/>
  <c r="B2382" i="9"/>
  <c r="D2381" i="9"/>
  <c r="C2381" i="9"/>
  <c r="B2381" i="9"/>
  <c r="D2380" i="9"/>
  <c r="C2380" i="9"/>
  <c r="B2380" i="9"/>
  <c r="D2379" i="9"/>
  <c r="C2379" i="9"/>
  <c r="B2379" i="9"/>
  <c r="D2378" i="9"/>
  <c r="C2378" i="9"/>
  <c r="B2378" i="9"/>
  <c r="D2377" i="9"/>
  <c r="C2377" i="9"/>
  <c r="B2377" i="9"/>
  <c r="D2376" i="9"/>
  <c r="C2376" i="9"/>
  <c r="B2376" i="9"/>
  <c r="D2375" i="9"/>
  <c r="C2375" i="9"/>
  <c r="B2375" i="9"/>
  <c r="D2374" i="9"/>
  <c r="C2374" i="9"/>
  <c r="B2374" i="9"/>
  <c r="D2373" i="9"/>
  <c r="C2373" i="9"/>
  <c r="B2373" i="9"/>
  <c r="D2372" i="9"/>
  <c r="C2372" i="9"/>
  <c r="B2372" i="9"/>
  <c r="D2371" i="9"/>
  <c r="C2371" i="9"/>
  <c r="B2371" i="9"/>
  <c r="D2370" i="9"/>
  <c r="C2370" i="9"/>
  <c r="B2370" i="9"/>
  <c r="D2369" i="9"/>
  <c r="C2369" i="9"/>
  <c r="B2369" i="9"/>
  <c r="D2368" i="9"/>
  <c r="C2368" i="9"/>
  <c r="B2368" i="9"/>
  <c r="D2367" i="9"/>
  <c r="C2367" i="9"/>
  <c r="B2367" i="9"/>
  <c r="D2366" i="9"/>
  <c r="C2366" i="9"/>
  <c r="B2366" i="9"/>
  <c r="D2365" i="9"/>
  <c r="C2365" i="9"/>
  <c r="B2365" i="9"/>
  <c r="D2364" i="9"/>
  <c r="C2364" i="9"/>
  <c r="B2364" i="9"/>
  <c r="D2363" i="9"/>
  <c r="C2363" i="9"/>
  <c r="B2363" i="9"/>
  <c r="D2362" i="9"/>
  <c r="C2362" i="9"/>
  <c r="B2362" i="9"/>
  <c r="D2361" i="9"/>
  <c r="C2361" i="9"/>
  <c r="B2361" i="9"/>
  <c r="D2360" i="9"/>
  <c r="C2360" i="9"/>
  <c r="B2360" i="9"/>
  <c r="D2359" i="9"/>
  <c r="C2359" i="9"/>
  <c r="B2359" i="9"/>
  <c r="D2358" i="9"/>
  <c r="C2358" i="9"/>
  <c r="B2358" i="9"/>
  <c r="D2357" i="9"/>
  <c r="C2357" i="9"/>
  <c r="B2357" i="9"/>
  <c r="D2356" i="9"/>
  <c r="C2356" i="9"/>
  <c r="B2356" i="9"/>
  <c r="D2355" i="9"/>
  <c r="C2355" i="9"/>
  <c r="B2355" i="9"/>
  <c r="D2354" i="9"/>
  <c r="C2354" i="9"/>
  <c r="B2354" i="9"/>
  <c r="D2353" i="9"/>
  <c r="C2353" i="9"/>
  <c r="B2353" i="9"/>
  <c r="D2352" i="9"/>
  <c r="C2352" i="9"/>
  <c r="B2352" i="9"/>
  <c r="D2351" i="9"/>
  <c r="C2351" i="9"/>
  <c r="B2351" i="9"/>
  <c r="D2350" i="9"/>
  <c r="C2350" i="9"/>
  <c r="B2350" i="9"/>
  <c r="D2349" i="9"/>
  <c r="C2349" i="9"/>
  <c r="B2349" i="9"/>
  <c r="D2348" i="9"/>
  <c r="C2348" i="9"/>
  <c r="B2348" i="9"/>
  <c r="D2347" i="9"/>
  <c r="C2347" i="9"/>
  <c r="B2347" i="9"/>
  <c r="D2346" i="9"/>
  <c r="C2346" i="9"/>
  <c r="B2346" i="9"/>
  <c r="D2345" i="9"/>
  <c r="C2345" i="9"/>
  <c r="B2345" i="9"/>
  <c r="D2344" i="9"/>
  <c r="C2344" i="9"/>
  <c r="B2344" i="9"/>
  <c r="D2343" i="9"/>
  <c r="C2343" i="9"/>
  <c r="B2343" i="9"/>
  <c r="D2342" i="9"/>
  <c r="C2342" i="9"/>
  <c r="B2342" i="9"/>
  <c r="D2341" i="9"/>
  <c r="C2341" i="9"/>
  <c r="B2341" i="9"/>
  <c r="D2340" i="9"/>
  <c r="C2340" i="9"/>
  <c r="B2340" i="9"/>
  <c r="D2339" i="9"/>
  <c r="C2339" i="9"/>
  <c r="B2339" i="9"/>
  <c r="D2338" i="9"/>
  <c r="C2338" i="9"/>
  <c r="B2338" i="9"/>
  <c r="D2337" i="9"/>
  <c r="C2337" i="9"/>
  <c r="B2337" i="9"/>
  <c r="D2336" i="9"/>
  <c r="C2336" i="9"/>
  <c r="B2336" i="9"/>
  <c r="D2335" i="9"/>
  <c r="C2335" i="9"/>
  <c r="B2335" i="9"/>
  <c r="D2334" i="9"/>
  <c r="C2334" i="9"/>
  <c r="B2334" i="9"/>
  <c r="D2333" i="9"/>
  <c r="C2333" i="9"/>
  <c r="B2333" i="9"/>
  <c r="D2332" i="9"/>
  <c r="C2332" i="9"/>
  <c r="B2332" i="9"/>
  <c r="D2331" i="9"/>
  <c r="C2331" i="9"/>
  <c r="B2331" i="9"/>
  <c r="D2330" i="9"/>
  <c r="C2330" i="9"/>
  <c r="B2330" i="9"/>
  <c r="D2329" i="9"/>
  <c r="C2329" i="9"/>
  <c r="B2329" i="9"/>
  <c r="D2328" i="9"/>
  <c r="C2328" i="9"/>
  <c r="B2328" i="9"/>
  <c r="D2327" i="9"/>
  <c r="C2327" i="9"/>
  <c r="B2327" i="9"/>
  <c r="D2326" i="9"/>
  <c r="C2326" i="9"/>
  <c r="B2326" i="9"/>
  <c r="D2325" i="9"/>
  <c r="C2325" i="9"/>
  <c r="B2325" i="9"/>
  <c r="D2324" i="9"/>
  <c r="C2324" i="9"/>
  <c r="B2324" i="9"/>
  <c r="D2323" i="9"/>
  <c r="C2323" i="9"/>
  <c r="B2323" i="9"/>
  <c r="D2322" i="9"/>
  <c r="C2322" i="9"/>
  <c r="B2322" i="9"/>
  <c r="D2321" i="9"/>
  <c r="C2321" i="9"/>
  <c r="B2321" i="9"/>
  <c r="D2320" i="9"/>
  <c r="C2320" i="9"/>
  <c r="B2320" i="9"/>
  <c r="D2319" i="9"/>
  <c r="C2319" i="9"/>
  <c r="B2319" i="9"/>
  <c r="D2318" i="9"/>
  <c r="C2318" i="9"/>
  <c r="B2318" i="9"/>
  <c r="D2317" i="9"/>
  <c r="C2317" i="9"/>
  <c r="B2317" i="9"/>
  <c r="D2316" i="9"/>
  <c r="C2316" i="9"/>
  <c r="B2316" i="9"/>
  <c r="D2315" i="9"/>
  <c r="C2315" i="9"/>
  <c r="B2315" i="9"/>
  <c r="D2314" i="9"/>
  <c r="C2314" i="9"/>
  <c r="B2314" i="9"/>
  <c r="D2313" i="9"/>
  <c r="C2313" i="9"/>
  <c r="B2313" i="9"/>
  <c r="D2312" i="9"/>
  <c r="C2312" i="9"/>
  <c r="B2312" i="9"/>
  <c r="D2311" i="9"/>
  <c r="C2311" i="9"/>
  <c r="B2311" i="9"/>
  <c r="D2310" i="9"/>
  <c r="C2310" i="9"/>
  <c r="B2310" i="9"/>
  <c r="D2309" i="9"/>
  <c r="C2309" i="9"/>
  <c r="B2309" i="9"/>
  <c r="D2308" i="9"/>
  <c r="C2308" i="9"/>
  <c r="B2308" i="9"/>
  <c r="D2307" i="9"/>
  <c r="C2307" i="9"/>
  <c r="B2307" i="9"/>
  <c r="D2306" i="9"/>
  <c r="C2306" i="9"/>
  <c r="B2306" i="9"/>
  <c r="D2305" i="9"/>
  <c r="C2305" i="9"/>
  <c r="B2305" i="9"/>
  <c r="D2304" i="9"/>
  <c r="C2304" i="9"/>
  <c r="B2304" i="9"/>
  <c r="D2303" i="9"/>
  <c r="C2303" i="9"/>
  <c r="B2303" i="9"/>
  <c r="D2302" i="9"/>
  <c r="C2302" i="9"/>
  <c r="B2302" i="9"/>
  <c r="D2301" i="9"/>
  <c r="C2301" i="9"/>
  <c r="B2301" i="9"/>
  <c r="D2300" i="9"/>
  <c r="C2300" i="9"/>
  <c r="B2300" i="9"/>
  <c r="D2299" i="9"/>
  <c r="C2299" i="9"/>
  <c r="B2299" i="9"/>
  <c r="D2298" i="9"/>
  <c r="C2298" i="9"/>
  <c r="B2298" i="9"/>
  <c r="D2297" i="9"/>
  <c r="C2297" i="9"/>
  <c r="B2297" i="9"/>
  <c r="D2296" i="9"/>
  <c r="C2296" i="9"/>
  <c r="B2296" i="9"/>
  <c r="D2295" i="9"/>
  <c r="C2295" i="9"/>
  <c r="B2295" i="9"/>
  <c r="D2294" i="9"/>
  <c r="C2294" i="9"/>
  <c r="B2294" i="9"/>
  <c r="D2293" i="9"/>
  <c r="C2293" i="9"/>
  <c r="B2293" i="9"/>
  <c r="D2292" i="9"/>
  <c r="C2292" i="9"/>
  <c r="B2292" i="9"/>
  <c r="D2291" i="9"/>
  <c r="C2291" i="9"/>
  <c r="B2291" i="9"/>
  <c r="D2290" i="9"/>
  <c r="C2290" i="9"/>
  <c r="B2290" i="9"/>
  <c r="D2289" i="9"/>
  <c r="C2289" i="9"/>
  <c r="B2289" i="9"/>
  <c r="D2288" i="9"/>
  <c r="C2288" i="9"/>
  <c r="B2288" i="9"/>
  <c r="D2287" i="9"/>
  <c r="C2287" i="9"/>
  <c r="B2287" i="9"/>
  <c r="D2286" i="9"/>
  <c r="C2286" i="9"/>
  <c r="B2286" i="9"/>
  <c r="D2285" i="9"/>
  <c r="C2285" i="9"/>
  <c r="B2285" i="9"/>
  <c r="D2284" i="9"/>
  <c r="C2284" i="9"/>
  <c r="B2284" i="9"/>
  <c r="D2283" i="9"/>
  <c r="C2283" i="9"/>
  <c r="B2283" i="9"/>
  <c r="D2282" i="9"/>
  <c r="C2282" i="9"/>
  <c r="B2282" i="9"/>
  <c r="D2281" i="9"/>
  <c r="C2281" i="9"/>
  <c r="B2281" i="9"/>
  <c r="D2280" i="9"/>
  <c r="C2280" i="9"/>
  <c r="B2280" i="9"/>
  <c r="D2279" i="9"/>
  <c r="C2279" i="9"/>
  <c r="B2279" i="9"/>
  <c r="D2278" i="9"/>
  <c r="C2278" i="9"/>
  <c r="B2278" i="9"/>
  <c r="D2277" i="9"/>
  <c r="C2277" i="9"/>
  <c r="B2277" i="9"/>
  <c r="D2276" i="9"/>
  <c r="C2276" i="9"/>
  <c r="B2276" i="9"/>
  <c r="D2275" i="9"/>
  <c r="C2275" i="9"/>
  <c r="B2275" i="9"/>
  <c r="D2274" i="9"/>
  <c r="C2274" i="9"/>
  <c r="B2274" i="9"/>
  <c r="D2273" i="9"/>
  <c r="C2273" i="9"/>
  <c r="B2273" i="9"/>
  <c r="D2272" i="9"/>
  <c r="C2272" i="9"/>
  <c r="B2272" i="9"/>
  <c r="D2271" i="9"/>
  <c r="C2271" i="9"/>
  <c r="B2271" i="9"/>
  <c r="D2270" i="9"/>
  <c r="C2270" i="9"/>
  <c r="B2270" i="9"/>
  <c r="D2269" i="9"/>
  <c r="C2269" i="9"/>
  <c r="B2269" i="9"/>
  <c r="D2268" i="9"/>
  <c r="C2268" i="9"/>
  <c r="B2268" i="9"/>
  <c r="D2267" i="9"/>
  <c r="C2267" i="9"/>
  <c r="B2267" i="9"/>
  <c r="D2266" i="9"/>
  <c r="C2266" i="9"/>
  <c r="B2266" i="9"/>
  <c r="D2265" i="9"/>
  <c r="C2265" i="9"/>
  <c r="B2265" i="9"/>
  <c r="D2264" i="9"/>
  <c r="C2264" i="9"/>
  <c r="B2264" i="9"/>
  <c r="D2263" i="9"/>
  <c r="C2263" i="9"/>
  <c r="B2263" i="9"/>
  <c r="D2262" i="9"/>
  <c r="C2262" i="9"/>
  <c r="B2262" i="9"/>
  <c r="D2261" i="9"/>
  <c r="C2261" i="9"/>
  <c r="B2261" i="9"/>
  <c r="D2260" i="9"/>
  <c r="C2260" i="9"/>
  <c r="B2260" i="9"/>
  <c r="D2259" i="9"/>
  <c r="C2259" i="9"/>
  <c r="B2259" i="9"/>
  <c r="D2258" i="9"/>
  <c r="C2258" i="9"/>
  <c r="B2258" i="9"/>
  <c r="D2257" i="9"/>
  <c r="C2257" i="9"/>
  <c r="B2257" i="9"/>
  <c r="D2256" i="9"/>
  <c r="C2256" i="9"/>
  <c r="B2256" i="9"/>
  <c r="D2255" i="9"/>
  <c r="C2255" i="9"/>
  <c r="B2255" i="9"/>
  <c r="D2254" i="9"/>
  <c r="C2254" i="9"/>
  <c r="B2254" i="9"/>
  <c r="D2253" i="9"/>
  <c r="C2253" i="9"/>
  <c r="B2253" i="9"/>
  <c r="D2252" i="9"/>
  <c r="C2252" i="9"/>
  <c r="B2252" i="9"/>
  <c r="D2251" i="9"/>
  <c r="C2251" i="9"/>
  <c r="B2251" i="9"/>
  <c r="D2250" i="9"/>
  <c r="C2250" i="9"/>
  <c r="B2250" i="9"/>
  <c r="D2249" i="9"/>
  <c r="C2249" i="9"/>
  <c r="B2249" i="9"/>
  <c r="D2248" i="9"/>
  <c r="C2248" i="9"/>
  <c r="B2248" i="9"/>
  <c r="D2247" i="9"/>
  <c r="C2247" i="9"/>
  <c r="B2247" i="9"/>
  <c r="D2246" i="9"/>
  <c r="C2246" i="9"/>
  <c r="B2246" i="9"/>
  <c r="D2245" i="9"/>
  <c r="C2245" i="9"/>
  <c r="B2245" i="9"/>
  <c r="D2244" i="9"/>
  <c r="C2244" i="9"/>
  <c r="B2244" i="9"/>
  <c r="D2243" i="9"/>
  <c r="C2243" i="9"/>
  <c r="B2243" i="9"/>
  <c r="D2242" i="9"/>
  <c r="C2242" i="9"/>
  <c r="B2242" i="9"/>
  <c r="D2241" i="9"/>
  <c r="C2241" i="9"/>
  <c r="B2241" i="9"/>
  <c r="D2240" i="9"/>
  <c r="C2240" i="9"/>
  <c r="B2240" i="9"/>
  <c r="D2239" i="9"/>
  <c r="C2239" i="9"/>
  <c r="B2239" i="9"/>
  <c r="D2238" i="9"/>
  <c r="C2238" i="9"/>
  <c r="B2238" i="9"/>
  <c r="D2237" i="9"/>
  <c r="C2237" i="9"/>
  <c r="B2237" i="9"/>
  <c r="D2236" i="9"/>
  <c r="C2236" i="9"/>
  <c r="B2236" i="9"/>
  <c r="D2235" i="9"/>
  <c r="C2235" i="9"/>
  <c r="B2235" i="9"/>
  <c r="D2234" i="9"/>
  <c r="C2234" i="9"/>
  <c r="B2234" i="9"/>
  <c r="D2233" i="9"/>
  <c r="C2233" i="9"/>
  <c r="B2233" i="9"/>
  <c r="D2232" i="9"/>
  <c r="C2232" i="9"/>
  <c r="B2232" i="9"/>
  <c r="D2231" i="9"/>
  <c r="C2231" i="9"/>
  <c r="B2231" i="9"/>
  <c r="D2230" i="9"/>
  <c r="C2230" i="9"/>
  <c r="B2230" i="9"/>
  <c r="D2229" i="9"/>
  <c r="C2229" i="9"/>
  <c r="B2229" i="9"/>
  <c r="D2228" i="9"/>
  <c r="C2228" i="9"/>
  <c r="B2228" i="9"/>
  <c r="D2227" i="9"/>
  <c r="C2227" i="9"/>
  <c r="B2227" i="9"/>
  <c r="D2226" i="9"/>
  <c r="C2226" i="9"/>
  <c r="B2226" i="9"/>
  <c r="D2225" i="9"/>
  <c r="C2225" i="9"/>
  <c r="B2225" i="9"/>
  <c r="D2224" i="9"/>
  <c r="C2224" i="9"/>
  <c r="B2224" i="9"/>
  <c r="D2223" i="9"/>
  <c r="C2223" i="9"/>
  <c r="B2223" i="9"/>
  <c r="D2222" i="9"/>
  <c r="C2222" i="9"/>
  <c r="B2222" i="9"/>
  <c r="D2221" i="9"/>
  <c r="C2221" i="9"/>
  <c r="B2221" i="9"/>
  <c r="D2220" i="9"/>
  <c r="C2220" i="9"/>
  <c r="B2220" i="9"/>
  <c r="D2219" i="9"/>
  <c r="C2219" i="9"/>
  <c r="B2219" i="9"/>
  <c r="D2218" i="9"/>
  <c r="C2218" i="9"/>
  <c r="B2218" i="9"/>
  <c r="D2217" i="9"/>
  <c r="C2217" i="9"/>
  <c r="B2217" i="9"/>
  <c r="D2216" i="9"/>
  <c r="C2216" i="9"/>
  <c r="B2216" i="9"/>
  <c r="D2215" i="9"/>
  <c r="C2215" i="9"/>
  <c r="B2215" i="9"/>
  <c r="D2214" i="9"/>
  <c r="C2214" i="9"/>
  <c r="B2214" i="9"/>
  <c r="D2213" i="9"/>
  <c r="C2213" i="9"/>
  <c r="B2213" i="9"/>
  <c r="D2212" i="9"/>
  <c r="C2212" i="9"/>
  <c r="B2212" i="9"/>
  <c r="D2211" i="9"/>
  <c r="C2211" i="9"/>
  <c r="B2211" i="9"/>
  <c r="D2210" i="9"/>
  <c r="C2210" i="9"/>
  <c r="B2210" i="9"/>
  <c r="D2209" i="9"/>
  <c r="C2209" i="9"/>
  <c r="B2209" i="9"/>
  <c r="D2208" i="9"/>
  <c r="C2208" i="9"/>
  <c r="B2208" i="9"/>
  <c r="D2207" i="9"/>
  <c r="C2207" i="9"/>
  <c r="B2207" i="9"/>
  <c r="D2206" i="9"/>
  <c r="C2206" i="9"/>
  <c r="B2206" i="9"/>
  <c r="D2205" i="9"/>
  <c r="C2205" i="9"/>
  <c r="B2205" i="9"/>
  <c r="D2204" i="9"/>
  <c r="C2204" i="9"/>
  <c r="B2204" i="9"/>
  <c r="D2203" i="9"/>
  <c r="C2203" i="9"/>
  <c r="B2203" i="9"/>
  <c r="D2202" i="9"/>
  <c r="C2202" i="9"/>
  <c r="B2202" i="9"/>
  <c r="D2201" i="9"/>
  <c r="C2201" i="9"/>
  <c r="B2201" i="9"/>
  <c r="D2200" i="9"/>
  <c r="C2200" i="9"/>
  <c r="B2200" i="9"/>
  <c r="D2199" i="9"/>
  <c r="C2199" i="9"/>
  <c r="B2199" i="9"/>
  <c r="D2198" i="9"/>
  <c r="C2198" i="9"/>
  <c r="B2198" i="9"/>
  <c r="D2197" i="9"/>
  <c r="C2197" i="9"/>
  <c r="B2197" i="9"/>
  <c r="D2196" i="9"/>
  <c r="C2196" i="9"/>
  <c r="B2196" i="9"/>
  <c r="D2195" i="9"/>
  <c r="C2195" i="9"/>
  <c r="B2195" i="9"/>
  <c r="D2194" i="9"/>
  <c r="C2194" i="9"/>
  <c r="B2194" i="9"/>
  <c r="D2193" i="9"/>
  <c r="C2193" i="9"/>
  <c r="B2193" i="9"/>
  <c r="D2192" i="9"/>
  <c r="C2192" i="9"/>
  <c r="B2192" i="9"/>
  <c r="D2191" i="9"/>
  <c r="C2191" i="9"/>
  <c r="B2191" i="9"/>
  <c r="D2190" i="9"/>
  <c r="C2190" i="9"/>
  <c r="B2190" i="9"/>
  <c r="D2189" i="9"/>
  <c r="C2189" i="9"/>
  <c r="B2189" i="9"/>
  <c r="D2188" i="9"/>
  <c r="C2188" i="9"/>
  <c r="B2188" i="9"/>
  <c r="D2187" i="9"/>
  <c r="C2187" i="9"/>
  <c r="B2187" i="9"/>
  <c r="D2186" i="9"/>
  <c r="C2186" i="9"/>
  <c r="B2186" i="9"/>
  <c r="D2185" i="9"/>
  <c r="C2185" i="9"/>
  <c r="B2185" i="9"/>
  <c r="D2184" i="9"/>
  <c r="C2184" i="9"/>
  <c r="B2184" i="9"/>
  <c r="D2183" i="9"/>
  <c r="C2183" i="9"/>
  <c r="B2183" i="9"/>
  <c r="D2182" i="9"/>
  <c r="C2182" i="9"/>
  <c r="B2182" i="9"/>
  <c r="D2181" i="9"/>
  <c r="C2181" i="9"/>
  <c r="B2181" i="9"/>
  <c r="D2180" i="9"/>
  <c r="C2180" i="9"/>
  <c r="B2180" i="9"/>
  <c r="D2179" i="9"/>
  <c r="C2179" i="9"/>
  <c r="B2179" i="9"/>
  <c r="D2178" i="9"/>
  <c r="C2178" i="9"/>
  <c r="B2178" i="9"/>
  <c r="D2177" i="9"/>
  <c r="C2177" i="9"/>
  <c r="B2177" i="9"/>
  <c r="D2176" i="9"/>
  <c r="C2176" i="9"/>
  <c r="B2176" i="9"/>
  <c r="D2175" i="9"/>
  <c r="C2175" i="9"/>
  <c r="B2175" i="9"/>
  <c r="D2174" i="9"/>
  <c r="C2174" i="9"/>
  <c r="B2174" i="9"/>
  <c r="D2173" i="9"/>
  <c r="C2173" i="9"/>
  <c r="B2173" i="9"/>
  <c r="D2172" i="9"/>
  <c r="C2172" i="9"/>
  <c r="B2172" i="9"/>
  <c r="D2171" i="9"/>
  <c r="C2171" i="9"/>
  <c r="B2171" i="9"/>
  <c r="D2170" i="9"/>
  <c r="C2170" i="9"/>
  <c r="B2170" i="9"/>
  <c r="D2169" i="9"/>
  <c r="C2169" i="9"/>
  <c r="B2169" i="9"/>
  <c r="D2168" i="9"/>
  <c r="C2168" i="9"/>
  <c r="B2168" i="9"/>
  <c r="D2167" i="9"/>
  <c r="C2167" i="9"/>
  <c r="B2167" i="9"/>
  <c r="D2166" i="9"/>
  <c r="C2166" i="9"/>
  <c r="B2166" i="9"/>
  <c r="D2165" i="9"/>
  <c r="C2165" i="9"/>
  <c r="B2165" i="9"/>
  <c r="D2164" i="9"/>
  <c r="C2164" i="9"/>
  <c r="B2164" i="9"/>
  <c r="D2163" i="9"/>
  <c r="C2163" i="9"/>
  <c r="B2163" i="9"/>
  <c r="D2162" i="9"/>
  <c r="C2162" i="9"/>
  <c r="B2162" i="9"/>
  <c r="D2161" i="9"/>
  <c r="C2161" i="9"/>
  <c r="B2161" i="9"/>
  <c r="D2160" i="9"/>
  <c r="C2160" i="9"/>
  <c r="B2160" i="9"/>
  <c r="D2159" i="9"/>
  <c r="C2159" i="9"/>
  <c r="B2159" i="9"/>
  <c r="D2158" i="9"/>
  <c r="C2158" i="9"/>
  <c r="B2158" i="9"/>
  <c r="D2157" i="9"/>
  <c r="C2157" i="9"/>
  <c r="B2157" i="9"/>
  <c r="D2156" i="9"/>
  <c r="C2156" i="9"/>
  <c r="B2156" i="9"/>
  <c r="D2155" i="9"/>
  <c r="C2155" i="9"/>
  <c r="B2155" i="9"/>
  <c r="D2154" i="9"/>
  <c r="C2154" i="9"/>
  <c r="B2154" i="9"/>
  <c r="D2153" i="9"/>
  <c r="C2153" i="9"/>
  <c r="B2153" i="9"/>
  <c r="D2152" i="9"/>
  <c r="C2152" i="9"/>
  <c r="B2152" i="9"/>
  <c r="D2151" i="9"/>
  <c r="C2151" i="9"/>
  <c r="B2151" i="9"/>
  <c r="D2150" i="9"/>
  <c r="C2150" i="9"/>
  <c r="B2150" i="9"/>
  <c r="D2149" i="9"/>
  <c r="C2149" i="9"/>
  <c r="B2149" i="9"/>
  <c r="D2148" i="9"/>
  <c r="C2148" i="9"/>
  <c r="B2148" i="9"/>
  <c r="D2147" i="9"/>
  <c r="C2147" i="9"/>
  <c r="B2147" i="9"/>
  <c r="D2146" i="9"/>
  <c r="C2146" i="9"/>
  <c r="B2146" i="9"/>
  <c r="D2145" i="9"/>
  <c r="C2145" i="9"/>
  <c r="B2145" i="9"/>
  <c r="D2144" i="9"/>
  <c r="C2144" i="9"/>
  <c r="B2144" i="9"/>
  <c r="D2143" i="9"/>
  <c r="C2143" i="9"/>
  <c r="B2143" i="9"/>
  <c r="D2142" i="9"/>
  <c r="C2142" i="9"/>
  <c r="B2142" i="9"/>
  <c r="D2141" i="9"/>
  <c r="C2141" i="9"/>
  <c r="B2141" i="9"/>
  <c r="D2140" i="9"/>
  <c r="C2140" i="9"/>
  <c r="B2140" i="9"/>
  <c r="D2139" i="9"/>
  <c r="C2139" i="9"/>
  <c r="B2139" i="9"/>
  <c r="D2138" i="9"/>
  <c r="C2138" i="9"/>
  <c r="B2138" i="9"/>
  <c r="D2137" i="9"/>
  <c r="C2137" i="9"/>
  <c r="B2137" i="9"/>
  <c r="D2136" i="9"/>
  <c r="C2136" i="9"/>
  <c r="B2136" i="9"/>
  <c r="D2135" i="9"/>
  <c r="C2135" i="9"/>
  <c r="B2135" i="9"/>
  <c r="D2134" i="9"/>
  <c r="C2134" i="9"/>
  <c r="B2134" i="9"/>
  <c r="D2133" i="9"/>
  <c r="C2133" i="9"/>
  <c r="B2133" i="9"/>
  <c r="D2132" i="9"/>
  <c r="C2132" i="9"/>
  <c r="B2132" i="9"/>
  <c r="D2131" i="9"/>
  <c r="C2131" i="9"/>
  <c r="B2131" i="9"/>
  <c r="D2130" i="9"/>
  <c r="C2130" i="9"/>
  <c r="B2130" i="9"/>
  <c r="D2129" i="9"/>
  <c r="C2129" i="9"/>
  <c r="B2129" i="9"/>
  <c r="D2128" i="9"/>
  <c r="C2128" i="9"/>
  <c r="B2128" i="9"/>
  <c r="D2127" i="9"/>
  <c r="C2127" i="9"/>
  <c r="B2127" i="9"/>
  <c r="D2126" i="9"/>
  <c r="C2126" i="9"/>
  <c r="B2126" i="9"/>
  <c r="D2125" i="9"/>
  <c r="C2125" i="9"/>
  <c r="B2125" i="9"/>
  <c r="D2124" i="9"/>
  <c r="C2124" i="9"/>
  <c r="B2124" i="9"/>
  <c r="D2123" i="9"/>
  <c r="C2123" i="9"/>
  <c r="B2123" i="9"/>
  <c r="D2122" i="9"/>
  <c r="C2122" i="9"/>
  <c r="B2122" i="9"/>
  <c r="D2121" i="9"/>
  <c r="C2121" i="9"/>
  <c r="B2121" i="9"/>
  <c r="D2120" i="9"/>
  <c r="C2120" i="9"/>
  <c r="B2120" i="9"/>
  <c r="D2119" i="9"/>
  <c r="C2119" i="9"/>
  <c r="B2119" i="9"/>
  <c r="D2118" i="9"/>
  <c r="C2118" i="9"/>
  <c r="B2118" i="9"/>
  <c r="D2117" i="9"/>
  <c r="C2117" i="9"/>
  <c r="B2117" i="9"/>
  <c r="D2116" i="9"/>
  <c r="C2116" i="9"/>
  <c r="B2116" i="9"/>
  <c r="D2115" i="9"/>
  <c r="C2115" i="9"/>
  <c r="B2115" i="9"/>
  <c r="D2114" i="9"/>
  <c r="C2114" i="9"/>
  <c r="B2114" i="9"/>
  <c r="D2113" i="9"/>
  <c r="C2113" i="9"/>
  <c r="B2113" i="9"/>
  <c r="D2112" i="9"/>
  <c r="C2112" i="9"/>
  <c r="B2112" i="9"/>
  <c r="D2111" i="9"/>
  <c r="C2111" i="9"/>
  <c r="B2111" i="9"/>
  <c r="D2110" i="9"/>
  <c r="C2110" i="9"/>
  <c r="B2110" i="9"/>
  <c r="D2109" i="9"/>
  <c r="C2109" i="9"/>
  <c r="B2109" i="9"/>
  <c r="D2108" i="9"/>
  <c r="C2108" i="9"/>
  <c r="B2108" i="9"/>
  <c r="D2107" i="9"/>
  <c r="C2107" i="9"/>
  <c r="B2107" i="9"/>
  <c r="D2106" i="9"/>
  <c r="C2106" i="9"/>
  <c r="B2106" i="9"/>
  <c r="D2105" i="9"/>
  <c r="C2105" i="9"/>
  <c r="B2105" i="9"/>
  <c r="D2104" i="9"/>
  <c r="C2104" i="9"/>
  <c r="B2104" i="9"/>
  <c r="D2103" i="9"/>
  <c r="C2103" i="9"/>
  <c r="B2103" i="9"/>
  <c r="D2102" i="9"/>
  <c r="C2102" i="9"/>
  <c r="B2102" i="9"/>
  <c r="D2101" i="9"/>
  <c r="C2101" i="9"/>
  <c r="B2101" i="9"/>
  <c r="D2100" i="9"/>
  <c r="C2100" i="9"/>
  <c r="B2100" i="9"/>
  <c r="D2099" i="9"/>
  <c r="C2099" i="9"/>
  <c r="B2099" i="9"/>
  <c r="D2098" i="9"/>
  <c r="C2098" i="9"/>
  <c r="B2098" i="9"/>
  <c r="D2097" i="9"/>
  <c r="C2097" i="9"/>
  <c r="B2097" i="9"/>
  <c r="D2096" i="9"/>
  <c r="C2096" i="9"/>
  <c r="B2096" i="9"/>
  <c r="D2095" i="9"/>
  <c r="C2095" i="9"/>
  <c r="B2095" i="9"/>
  <c r="D2094" i="9"/>
  <c r="C2094" i="9"/>
  <c r="B2094" i="9"/>
  <c r="D2093" i="9"/>
  <c r="C2093" i="9"/>
  <c r="B2093" i="9"/>
  <c r="D2092" i="9"/>
  <c r="C2092" i="9"/>
  <c r="B2092" i="9"/>
  <c r="D2091" i="9"/>
  <c r="C2091" i="9"/>
  <c r="B2091" i="9"/>
  <c r="D2090" i="9"/>
  <c r="C2090" i="9"/>
  <c r="B2090" i="9"/>
  <c r="D2089" i="9"/>
  <c r="C2089" i="9"/>
  <c r="B2089" i="9"/>
  <c r="D2088" i="9"/>
  <c r="C2088" i="9"/>
  <c r="B2088" i="9"/>
  <c r="D2087" i="9"/>
  <c r="C2087" i="9"/>
  <c r="B2087" i="9"/>
  <c r="D2086" i="9"/>
  <c r="C2086" i="9"/>
  <c r="B2086" i="9"/>
  <c r="D2085" i="9"/>
  <c r="C2085" i="9"/>
  <c r="B2085" i="9"/>
  <c r="D2084" i="9"/>
  <c r="C2084" i="9"/>
  <c r="B2084" i="9"/>
  <c r="D2083" i="9"/>
  <c r="C2083" i="9"/>
  <c r="B2083" i="9"/>
  <c r="D2082" i="9"/>
  <c r="C2082" i="9"/>
  <c r="B2082" i="9"/>
  <c r="D2081" i="9"/>
  <c r="C2081" i="9"/>
  <c r="B2081" i="9"/>
  <c r="D2080" i="9"/>
  <c r="C2080" i="9"/>
  <c r="B2080" i="9"/>
  <c r="D2079" i="9"/>
  <c r="C2079" i="9"/>
  <c r="B2079" i="9"/>
  <c r="D2078" i="9"/>
  <c r="C2078" i="9"/>
  <c r="B2078" i="9"/>
  <c r="D2077" i="9"/>
  <c r="C2077" i="9"/>
  <c r="B2077" i="9"/>
  <c r="D2076" i="9"/>
  <c r="C2076" i="9"/>
  <c r="B2076" i="9"/>
  <c r="D2075" i="9"/>
  <c r="C2075" i="9"/>
  <c r="B2075" i="9"/>
  <c r="D2074" i="9"/>
  <c r="C2074" i="9"/>
  <c r="B2074" i="9"/>
  <c r="D2073" i="9"/>
  <c r="C2073" i="9"/>
  <c r="B2073" i="9"/>
  <c r="D2072" i="9"/>
  <c r="C2072" i="9"/>
  <c r="B2072" i="9"/>
  <c r="D2071" i="9"/>
  <c r="C2071" i="9"/>
  <c r="B2071" i="9"/>
  <c r="D2070" i="9"/>
  <c r="C2070" i="9"/>
  <c r="B2070" i="9"/>
  <c r="D2069" i="9"/>
  <c r="C2069" i="9"/>
  <c r="B2069" i="9"/>
  <c r="D2068" i="9"/>
  <c r="C2068" i="9"/>
  <c r="B2068" i="9"/>
  <c r="D2067" i="9"/>
  <c r="C2067" i="9"/>
  <c r="B2067" i="9"/>
  <c r="D2066" i="9"/>
  <c r="C2066" i="9"/>
  <c r="B2066" i="9"/>
  <c r="D2065" i="9"/>
  <c r="C2065" i="9"/>
  <c r="B2065" i="9"/>
  <c r="D2064" i="9"/>
  <c r="C2064" i="9"/>
  <c r="B2064" i="9"/>
  <c r="D2063" i="9"/>
  <c r="C2063" i="9"/>
  <c r="B2063" i="9"/>
  <c r="D2062" i="9"/>
  <c r="C2062" i="9"/>
  <c r="B2062" i="9"/>
  <c r="D2061" i="9"/>
  <c r="C2061" i="9"/>
  <c r="B2061" i="9"/>
  <c r="D2060" i="9"/>
  <c r="C2060" i="9"/>
  <c r="B2060" i="9"/>
  <c r="D2059" i="9"/>
  <c r="C2059" i="9"/>
  <c r="B2059" i="9"/>
  <c r="D2058" i="9"/>
  <c r="C2058" i="9"/>
  <c r="B2058" i="9"/>
  <c r="D2057" i="9"/>
  <c r="C2057" i="9"/>
  <c r="B2057" i="9"/>
  <c r="D2056" i="9"/>
  <c r="C2056" i="9"/>
  <c r="B2056" i="9"/>
  <c r="D2055" i="9"/>
  <c r="C2055" i="9"/>
  <c r="B2055" i="9"/>
  <c r="D2054" i="9"/>
  <c r="C2054" i="9"/>
  <c r="B2054" i="9"/>
  <c r="D2053" i="9"/>
  <c r="C2053" i="9"/>
  <c r="B2053" i="9"/>
  <c r="D2052" i="9"/>
  <c r="C2052" i="9"/>
  <c r="B2052" i="9"/>
  <c r="D2051" i="9"/>
  <c r="C2051" i="9"/>
  <c r="B2051" i="9"/>
  <c r="D2050" i="9"/>
  <c r="C2050" i="9"/>
  <c r="B2050" i="9"/>
  <c r="D2049" i="9"/>
  <c r="C2049" i="9"/>
  <c r="B2049" i="9"/>
  <c r="D2048" i="9"/>
  <c r="C2048" i="9"/>
  <c r="B2048" i="9"/>
  <c r="D2047" i="9"/>
  <c r="C2047" i="9"/>
  <c r="B2047" i="9"/>
  <c r="D2046" i="9"/>
  <c r="C2046" i="9"/>
  <c r="B2046" i="9"/>
  <c r="D2045" i="9"/>
  <c r="C2045" i="9"/>
  <c r="B2045" i="9"/>
  <c r="D2044" i="9"/>
  <c r="C2044" i="9"/>
  <c r="B2044" i="9"/>
  <c r="D2043" i="9"/>
  <c r="C2043" i="9"/>
  <c r="B2043" i="9"/>
  <c r="D2042" i="9"/>
  <c r="C2042" i="9"/>
  <c r="B2042" i="9"/>
  <c r="D2041" i="9"/>
  <c r="C2041" i="9"/>
  <c r="B2041" i="9"/>
  <c r="D2040" i="9"/>
  <c r="C2040" i="9"/>
  <c r="B2040" i="9"/>
  <c r="D2039" i="9"/>
  <c r="C2039" i="9"/>
  <c r="B2039" i="9"/>
  <c r="D2038" i="9"/>
  <c r="C2038" i="9"/>
  <c r="B2038" i="9"/>
  <c r="D2037" i="9"/>
  <c r="C2037" i="9"/>
  <c r="B2037" i="9"/>
  <c r="D2036" i="9"/>
  <c r="C2036" i="9"/>
  <c r="B2036" i="9"/>
  <c r="D2035" i="9"/>
  <c r="C2035" i="9"/>
  <c r="B2035" i="9"/>
  <c r="D2034" i="9"/>
  <c r="C2034" i="9"/>
  <c r="B2034" i="9"/>
  <c r="D2033" i="9"/>
  <c r="C2033" i="9"/>
  <c r="B2033" i="9"/>
  <c r="D2032" i="9"/>
  <c r="C2032" i="9"/>
  <c r="B2032" i="9"/>
  <c r="D2031" i="9"/>
  <c r="C2031" i="9"/>
  <c r="B2031" i="9"/>
  <c r="D2030" i="9"/>
  <c r="C2030" i="9"/>
  <c r="B2030" i="9"/>
  <c r="D2029" i="9"/>
  <c r="C2029" i="9"/>
  <c r="B2029" i="9"/>
  <c r="D2028" i="9"/>
  <c r="C2028" i="9"/>
  <c r="B2028" i="9"/>
  <c r="D2027" i="9"/>
  <c r="C2027" i="9"/>
  <c r="B2027" i="9"/>
  <c r="D2026" i="9"/>
  <c r="C2026" i="9"/>
  <c r="B2026" i="9"/>
  <c r="D2025" i="9"/>
  <c r="C2025" i="9"/>
  <c r="B2025" i="9"/>
  <c r="D2024" i="9"/>
  <c r="C2024" i="9"/>
  <c r="B2024" i="9"/>
  <c r="D2023" i="9"/>
  <c r="C2023" i="9"/>
  <c r="B2023" i="9"/>
  <c r="D2022" i="9"/>
  <c r="C2022" i="9"/>
  <c r="B2022" i="9"/>
  <c r="D2021" i="9"/>
  <c r="C2021" i="9"/>
  <c r="B2021" i="9"/>
  <c r="D2020" i="9"/>
  <c r="C2020" i="9"/>
  <c r="B2020" i="9"/>
  <c r="D2019" i="9"/>
  <c r="C2019" i="9"/>
  <c r="B2019" i="9"/>
  <c r="D2018" i="9"/>
  <c r="C2018" i="9"/>
  <c r="B2018" i="9"/>
  <c r="D2017" i="9"/>
  <c r="C2017" i="9"/>
  <c r="B2017" i="9"/>
  <c r="D2016" i="9"/>
  <c r="C2016" i="9"/>
  <c r="B2016" i="9"/>
  <c r="D2015" i="9"/>
  <c r="C2015" i="9"/>
  <c r="B2015" i="9"/>
  <c r="D2014" i="9"/>
  <c r="C2014" i="9"/>
  <c r="B2014" i="9"/>
  <c r="D2013" i="9"/>
  <c r="C2013" i="9"/>
  <c r="B2013" i="9"/>
  <c r="D2012" i="9"/>
  <c r="C2012" i="9"/>
  <c r="B2012" i="9"/>
  <c r="D2011" i="9"/>
  <c r="C2011" i="9"/>
  <c r="B2011" i="9"/>
  <c r="D2010" i="9"/>
  <c r="C2010" i="9"/>
  <c r="B2010" i="9"/>
  <c r="D2009" i="9"/>
  <c r="C2009" i="9"/>
  <c r="B2009" i="9"/>
  <c r="D2008" i="9"/>
  <c r="C2008" i="9"/>
  <c r="B2008" i="9"/>
  <c r="D2007" i="9"/>
  <c r="C2007" i="9"/>
  <c r="B2007" i="9"/>
  <c r="D2006" i="9"/>
  <c r="C2006" i="9"/>
  <c r="B2006" i="9"/>
  <c r="D2005" i="9"/>
  <c r="C2005" i="9"/>
  <c r="B2005" i="9"/>
  <c r="D2004" i="9"/>
  <c r="C2004" i="9"/>
  <c r="B2004" i="9"/>
  <c r="D2003" i="9"/>
  <c r="C2003" i="9"/>
  <c r="B2003" i="9"/>
  <c r="D2002" i="9"/>
  <c r="C2002" i="9"/>
  <c r="B2002" i="9"/>
  <c r="D2001" i="9"/>
  <c r="C2001" i="9"/>
  <c r="B2001" i="9"/>
  <c r="D2000" i="9"/>
  <c r="C2000" i="9"/>
  <c r="B2000" i="9"/>
  <c r="D1999" i="9"/>
  <c r="C1999" i="9"/>
  <c r="B1999" i="9"/>
  <c r="D1998" i="9"/>
  <c r="C1998" i="9"/>
  <c r="B1998" i="9"/>
  <c r="D1997" i="9"/>
  <c r="C1997" i="9"/>
  <c r="B1997" i="9"/>
  <c r="D1996" i="9"/>
  <c r="C1996" i="9"/>
  <c r="B1996" i="9"/>
  <c r="D1995" i="9"/>
  <c r="C1995" i="9"/>
  <c r="B1995" i="9"/>
  <c r="D1994" i="9"/>
  <c r="C1994" i="9"/>
  <c r="B1994" i="9"/>
  <c r="D1993" i="9"/>
  <c r="C1993" i="9"/>
  <c r="B1993" i="9"/>
  <c r="D1992" i="9"/>
  <c r="C1992" i="9"/>
  <c r="B1992" i="9"/>
  <c r="D1991" i="9"/>
  <c r="C1991" i="9"/>
  <c r="B1991" i="9"/>
  <c r="D1990" i="9"/>
  <c r="C1990" i="9"/>
  <c r="B1990" i="9"/>
  <c r="D1989" i="9"/>
  <c r="C1989" i="9"/>
  <c r="B1989" i="9"/>
  <c r="D1988" i="9"/>
  <c r="C1988" i="9"/>
  <c r="B1988" i="9"/>
  <c r="D1987" i="9"/>
  <c r="C1987" i="9"/>
  <c r="B1987" i="9"/>
  <c r="D1986" i="9"/>
  <c r="C1986" i="9"/>
  <c r="B1986" i="9"/>
  <c r="D1985" i="9"/>
  <c r="C1985" i="9"/>
  <c r="B1985" i="9"/>
  <c r="D1984" i="9"/>
  <c r="C1984" i="9"/>
  <c r="B1984" i="9"/>
  <c r="D1983" i="9"/>
  <c r="C1983" i="9"/>
  <c r="B1983" i="9"/>
  <c r="D1982" i="9"/>
  <c r="C1982" i="9"/>
  <c r="B1982" i="9"/>
  <c r="D1981" i="9"/>
  <c r="C1981" i="9"/>
  <c r="B1981" i="9"/>
  <c r="D1980" i="9"/>
  <c r="C1980" i="9"/>
  <c r="B1980" i="9"/>
  <c r="D1979" i="9"/>
  <c r="C1979" i="9"/>
  <c r="B1979" i="9"/>
  <c r="D1978" i="9"/>
  <c r="C1978" i="9"/>
  <c r="B1978" i="9"/>
  <c r="D1977" i="9"/>
  <c r="C1977" i="9"/>
  <c r="B1977" i="9"/>
  <c r="D1976" i="9"/>
  <c r="C1976" i="9"/>
  <c r="B1976" i="9"/>
  <c r="D1975" i="9"/>
  <c r="C1975" i="9"/>
  <c r="B1975" i="9"/>
  <c r="D1974" i="9"/>
  <c r="C1974" i="9"/>
  <c r="B1974" i="9"/>
  <c r="D1973" i="9"/>
  <c r="C1973" i="9"/>
  <c r="B1973" i="9"/>
  <c r="D1972" i="9"/>
  <c r="C1972" i="9"/>
  <c r="B1972" i="9"/>
  <c r="D1971" i="9"/>
  <c r="C1971" i="9"/>
  <c r="B1971" i="9"/>
  <c r="D1970" i="9"/>
  <c r="C1970" i="9"/>
  <c r="B1970" i="9"/>
  <c r="D1969" i="9"/>
  <c r="C1969" i="9"/>
  <c r="B1969" i="9"/>
  <c r="D1968" i="9"/>
  <c r="C1968" i="9"/>
  <c r="B1968" i="9"/>
  <c r="D1967" i="9"/>
  <c r="C1967" i="9"/>
  <c r="B1967" i="9"/>
  <c r="D1966" i="9"/>
  <c r="C1966" i="9"/>
  <c r="B1966" i="9"/>
  <c r="D1965" i="9"/>
  <c r="C1965" i="9"/>
  <c r="B1965" i="9"/>
  <c r="D1964" i="9"/>
  <c r="C1964" i="9"/>
  <c r="B1964" i="9"/>
  <c r="D1963" i="9"/>
  <c r="C1963" i="9"/>
  <c r="B1963" i="9"/>
  <c r="D1962" i="9"/>
  <c r="C1962" i="9"/>
  <c r="B1962" i="9"/>
  <c r="D1961" i="9"/>
  <c r="C1961" i="9"/>
  <c r="B1961" i="9"/>
  <c r="D1960" i="9"/>
  <c r="C1960" i="9"/>
  <c r="B1960" i="9"/>
  <c r="D1959" i="9"/>
  <c r="C1959" i="9"/>
  <c r="B1959" i="9"/>
  <c r="D1958" i="9"/>
  <c r="C1958" i="9"/>
  <c r="B1958" i="9"/>
  <c r="D1957" i="9"/>
  <c r="C1957" i="9"/>
  <c r="B1957" i="9"/>
  <c r="D1956" i="9"/>
  <c r="C1956" i="9"/>
  <c r="B1956" i="9"/>
  <c r="D1955" i="9"/>
  <c r="C1955" i="9"/>
  <c r="B1955" i="9"/>
  <c r="D1954" i="9"/>
  <c r="C1954" i="9"/>
  <c r="B1954" i="9"/>
  <c r="D1953" i="9"/>
  <c r="C1953" i="9"/>
  <c r="B1953" i="9"/>
  <c r="D1952" i="9"/>
  <c r="C1952" i="9"/>
  <c r="B1952" i="9"/>
  <c r="D1951" i="9"/>
  <c r="C1951" i="9"/>
  <c r="B1951" i="9"/>
  <c r="D1950" i="9"/>
  <c r="C1950" i="9"/>
  <c r="B1950" i="9"/>
  <c r="D1949" i="9"/>
  <c r="C1949" i="9"/>
  <c r="B1949" i="9"/>
  <c r="D1948" i="9"/>
  <c r="C1948" i="9"/>
  <c r="B1948" i="9"/>
  <c r="D1947" i="9"/>
  <c r="C1947" i="9"/>
  <c r="B1947" i="9"/>
  <c r="D1946" i="9"/>
  <c r="C1946" i="9"/>
  <c r="B1946" i="9"/>
  <c r="D1945" i="9"/>
  <c r="C1945" i="9"/>
  <c r="B1945" i="9"/>
  <c r="D1944" i="9"/>
  <c r="C1944" i="9"/>
  <c r="B1944" i="9"/>
  <c r="D1943" i="9"/>
  <c r="C1943" i="9"/>
  <c r="B1943" i="9"/>
  <c r="D1942" i="9"/>
  <c r="C1942" i="9"/>
  <c r="B1942" i="9"/>
  <c r="D1941" i="9"/>
  <c r="C1941" i="9"/>
  <c r="B1941" i="9"/>
  <c r="D1940" i="9"/>
  <c r="C1940" i="9"/>
  <c r="B1940" i="9"/>
  <c r="D1939" i="9"/>
  <c r="C1939" i="9"/>
  <c r="B1939" i="9"/>
  <c r="D1938" i="9"/>
  <c r="C1938" i="9"/>
  <c r="B1938" i="9"/>
  <c r="D1937" i="9"/>
  <c r="C1937" i="9"/>
  <c r="B1937" i="9"/>
  <c r="D1936" i="9"/>
  <c r="C1936" i="9"/>
  <c r="B1936" i="9"/>
  <c r="D1935" i="9"/>
  <c r="C1935" i="9"/>
  <c r="B1935" i="9"/>
  <c r="D1934" i="9"/>
  <c r="C1934" i="9"/>
  <c r="B1934" i="9"/>
  <c r="D1933" i="9"/>
  <c r="C1933" i="9"/>
  <c r="B1933" i="9"/>
  <c r="D1932" i="9"/>
  <c r="C1932" i="9"/>
  <c r="B1932" i="9"/>
  <c r="D1931" i="9"/>
  <c r="C1931" i="9"/>
  <c r="B1931" i="9"/>
  <c r="D1930" i="9"/>
  <c r="C1930" i="9"/>
  <c r="B1930" i="9"/>
  <c r="D1929" i="9"/>
  <c r="C1929" i="9"/>
  <c r="B1929" i="9"/>
  <c r="D1928" i="9"/>
  <c r="C1928" i="9"/>
  <c r="B1928" i="9"/>
  <c r="D1927" i="9"/>
  <c r="C1927" i="9"/>
  <c r="B1927" i="9"/>
  <c r="D1926" i="9"/>
  <c r="C1926" i="9"/>
  <c r="B1926" i="9"/>
  <c r="D1925" i="9"/>
  <c r="C1925" i="9"/>
  <c r="B1925" i="9"/>
  <c r="D1924" i="9"/>
  <c r="C1924" i="9"/>
  <c r="B1924" i="9"/>
  <c r="D1923" i="9"/>
  <c r="C1923" i="9"/>
  <c r="B1923" i="9"/>
  <c r="D1922" i="9"/>
  <c r="C1922" i="9"/>
  <c r="B1922" i="9"/>
  <c r="D1921" i="9"/>
  <c r="C1921" i="9"/>
  <c r="B1921" i="9"/>
  <c r="D1920" i="9"/>
  <c r="C1920" i="9"/>
  <c r="B1920" i="9"/>
  <c r="D1919" i="9"/>
  <c r="C1919" i="9"/>
  <c r="B1919" i="9"/>
  <c r="D1918" i="9"/>
  <c r="C1918" i="9"/>
  <c r="B1918" i="9"/>
  <c r="D1917" i="9"/>
  <c r="C1917" i="9"/>
  <c r="B1917" i="9"/>
  <c r="D1916" i="9"/>
  <c r="C1916" i="9"/>
  <c r="B1916" i="9"/>
  <c r="D1915" i="9"/>
  <c r="C1915" i="9"/>
  <c r="B1915" i="9"/>
  <c r="D1914" i="9"/>
  <c r="C1914" i="9"/>
  <c r="B1914" i="9"/>
  <c r="D1913" i="9"/>
  <c r="C1913" i="9"/>
  <c r="B1913" i="9"/>
  <c r="D1912" i="9"/>
  <c r="C1912" i="9"/>
  <c r="B1912" i="9"/>
  <c r="D1911" i="9"/>
  <c r="C1911" i="9"/>
  <c r="B1911" i="9"/>
  <c r="D1910" i="9"/>
  <c r="C1910" i="9"/>
  <c r="B1910" i="9"/>
  <c r="D1909" i="9"/>
  <c r="C1909" i="9"/>
  <c r="B1909" i="9"/>
  <c r="D1908" i="9"/>
  <c r="C1908" i="9"/>
  <c r="B1908" i="9"/>
  <c r="D1907" i="9"/>
  <c r="C1907" i="9"/>
  <c r="B1907" i="9"/>
  <c r="D1906" i="9"/>
  <c r="C1906" i="9"/>
  <c r="B1906" i="9"/>
  <c r="D1905" i="9"/>
  <c r="C1905" i="9"/>
  <c r="B1905" i="9"/>
  <c r="D1904" i="9"/>
  <c r="C1904" i="9"/>
  <c r="B1904" i="9"/>
  <c r="D1903" i="9"/>
  <c r="C1903" i="9"/>
  <c r="B1903" i="9"/>
  <c r="D1902" i="9"/>
  <c r="C1902" i="9"/>
  <c r="B1902" i="9"/>
  <c r="D1901" i="9"/>
  <c r="C1901" i="9"/>
  <c r="B1901" i="9"/>
  <c r="D1900" i="9"/>
  <c r="C1900" i="9"/>
  <c r="B1900" i="9"/>
  <c r="D1899" i="9"/>
  <c r="C1899" i="9"/>
  <c r="B1899" i="9"/>
  <c r="D1898" i="9"/>
  <c r="C1898" i="9"/>
  <c r="B1898" i="9"/>
  <c r="D1897" i="9"/>
  <c r="C1897" i="9"/>
  <c r="B1897" i="9"/>
  <c r="D1896" i="9"/>
  <c r="C1896" i="9"/>
  <c r="B1896" i="9"/>
  <c r="D1895" i="9"/>
  <c r="C1895" i="9"/>
  <c r="B1895" i="9"/>
  <c r="D1894" i="9"/>
  <c r="C1894" i="9"/>
  <c r="B1894" i="9"/>
  <c r="D1893" i="9"/>
  <c r="C1893" i="9"/>
  <c r="B1893" i="9"/>
  <c r="D1892" i="9"/>
  <c r="C1892" i="9"/>
  <c r="B1892" i="9"/>
  <c r="D1891" i="9"/>
  <c r="C1891" i="9"/>
  <c r="B1891" i="9"/>
  <c r="D1890" i="9"/>
  <c r="C1890" i="9"/>
  <c r="B1890" i="9"/>
  <c r="D1889" i="9"/>
  <c r="C1889" i="9"/>
  <c r="B1889" i="9"/>
  <c r="D1888" i="9"/>
  <c r="C1888" i="9"/>
  <c r="B1888" i="9"/>
  <c r="D1887" i="9"/>
  <c r="C1887" i="9"/>
  <c r="B1887" i="9"/>
  <c r="D1886" i="9"/>
  <c r="C1886" i="9"/>
  <c r="B1886" i="9"/>
  <c r="D1885" i="9"/>
  <c r="C1885" i="9"/>
  <c r="B1885" i="9"/>
  <c r="D1884" i="9"/>
  <c r="C1884" i="9"/>
  <c r="B1884" i="9"/>
  <c r="D1883" i="9"/>
  <c r="C1883" i="9"/>
  <c r="B1883" i="9"/>
  <c r="D1882" i="9"/>
  <c r="C1882" i="9"/>
  <c r="B1882" i="9"/>
  <c r="D1881" i="9"/>
  <c r="C1881" i="9"/>
  <c r="B1881" i="9"/>
  <c r="D1880" i="9"/>
  <c r="C1880" i="9"/>
  <c r="B1880" i="9"/>
  <c r="D1879" i="9"/>
  <c r="C1879" i="9"/>
  <c r="B1879" i="9"/>
  <c r="D1878" i="9"/>
  <c r="C1878" i="9"/>
  <c r="B1878" i="9"/>
  <c r="D1877" i="9"/>
  <c r="C1877" i="9"/>
  <c r="B1877" i="9"/>
  <c r="D1876" i="9"/>
  <c r="C1876" i="9"/>
  <c r="B1876" i="9"/>
  <c r="D1875" i="9"/>
  <c r="C1875" i="9"/>
  <c r="B1875" i="9"/>
  <c r="D1874" i="9"/>
  <c r="C1874" i="9"/>
  <c r="B1874" i="9"/>
  <c r="D1873" i="9"/>
  <c r="C1873" i="9"/>
  <c r="B1873" i="9"/>
  <c r="D1872" i="9"/>
  <c r="C1872" i="9"/>
  <c r="B1872" i="9"/>
  <c r="D1871" i="9"/>
  <c r="C1871" i="9"/>
  <c r="B1871" i="9"/>
  <c r="D1870" i="9"/>
  <c r="C1870" i="9"/>
  <c r="B1870" i="9"/>
  <c r="D1869" i="9"/>
  <c r="C1869" i="9"/>
  <c r="B1869" i="9"/>
  <c r="D1868" i="9"/>
  <c r="C1868" i="9"/>
  <c r="B1868" i="9"/>
  <c r="D1867" i="9"/>
  <c r="C1867" i="9"/>
  <c r="B1867" i="9"/>
  <c r="D1866" i="9"/>
  <c r="C1866" i="9"/>
  <c r="B1866" i="9"/>
  <c r="D1865" i="9"/>
  <c r="C1865" i="9"/>
  <c r="B1865" i="9"/>
  <c r="D1864" i="9"/>
  <c r="C1864" i="9"/>
  <c r="B1864" i="9"/>
  <c r="D1863" i="9"/>
  <c r="C1863" i="9"/>
  <c r="B1863" i="9"/>
  <c r="D1862" i="9"/>
  <c r="C1862" i="9"/>
  <c r="B1862" i="9"/>
  <c r="D1861" i="9"/>
  <c r="C1861" i="9"/>
  <c r="B1861" i="9"/>
  <c r="D1860" i="9"/>
  <c r="C1860" i="9"/>
  <c r="B1860" i="9"/>
  <c r="D1859" i="9"/>
  <c r="C1859" i="9"/>
  <c r="B1859" i="9"/>
  <c r="D1858" i="9"/>
  <c r="C1858" i="9"/>
  <c r="B1858" i="9"/>
  <c r="D1857" i="9"/>
  <c r="C1857" i="9"/>
  <c r="B1857" i="9"/>
  <c r="D1856" i="9"/>
  <c r="C1856" i="9"/>
  <c r="B1856" i="9"/>
  <c r="D1855" i="9"/>
  <c r="C1855" i="9"/>
  <c r="B1855" i="9"/>
  <c r="D1854" i="9"/>
  <c r="C1854" i="9"/>
  <c r="B1854" i="9"/>
  <c r="D1853" i="9"/>
  <c r="C1853" i="9"/>
  <c r="B1853" i="9"/>
  <c r="D1852" i="9"/>
  <c r="C1852" i="9"/>
  <c r="B1852" i="9"/>
  <c r="D1851" i="9"/>
  <c r="C1851" i="9"/>
  <c r="B1851" i="9"/>
  <c r="D1850" i="9"/>
  <c r="C1850" i="9"/>
  <c r="B1850" i="9"/>
  <c r="D1849" i="9"/>
  <c r="C1849" i="9"/>
  <c r="B1849" i="9"/>
  <c r="D1848" i="9"/>
  <c r="C1848" i="9"/>
  <c r="B1848" i="9"/>
  <c r="D1847" i="9"/>
  <c r="C1847" i="9"/>
  <c r="B1847" i="9"/>
  <c r="D1846" i="9"/>
  <c r="C1846" i="9"/>
  <c r="B1846" i="9"/>
  <c r="D1845" i="9"/>
  <c r="C1845" i="9"/>
  <c r="B1845" i="9"/>
  <c r="D1844" i="9"/>
  <c r="C1844" i="9"/>
  <c r="B1844" i="9"/>
  <c r="D1843" i="9"/>
  <c r="C1843" i="9"/>
  <c r="B1843" i="9"/>
  <c r="D1842" i="9"/>
  <c r="C1842" i="9"/>
  <c r="B1842" i="9"/>
  <c r="D1841" i="9"/>
  <c r="C1841" i="9"/>
  <c r="B1841" i="9"/>
  <c r="D1840" i="9"/>
  <c r="C1840" i="9"/>
  <c r="B1840" i="9"/>
  <c r="D1839" i="9"/>
  <c r="C1839" i="9"/>
  <c r="B1839" i="9"/>
  <c r="D1838" i="9"/>
  <c r="C1838" i="9"/>
  <c r="B1838" i="9"/>
  <c r="D1837" i="9"/>
  <c r="C1837" i="9"/>
  <c r="B1837" i="9"/>
  <c r="D1836" i="9"/>
  <c r="C1836" i="9"/>
  <c r="B1836" i="9"/>
  <c r="D1835" i="9"/>
  <c r="C1835" i="9"/>
  <c r="B1835" i="9"/>
  <c r="D1834" i="9"/>
  <c r="C1834" i="9"/>
  <c r="B1834" i="9"/>
  <c r="D1833" i="9"/>
  <c r="C1833" i="9"/>
  <c r="B1833" i="9"/>
  <c r="D1832" i="9"/>
  <c r="C1832" i="9"/>
  <c r="B1832" i="9"/>
  <c r="D1831" i="9"/>
  <c r="C1831" i="9"/>
  <c r="B1831" i="9"/>
  <c r="D1830" i="9"/>
  <c r="C1830" i="9"/>
  <c r="B1830" i="9"/>
  <c r="D1829" i="9"/>
  <c r="C1829" i="9"/>
  <c r="B1829" i="9"/>
  <c r="D1828" i="9"/>
  <c r="C1828" i="9"/>
  <c r="B1828" i="9"/>
  <c r="D1827" i="9"/>
  <c r="C1827" i="9"/>
  <c r="B1827" i="9"/>
  <c r="D1826" i="9"/>
  <c r="C1826" i="9"/>
  <c r="B1826" i="9"/>
  <c r="D1825" i="9"/>
  <c r="C1825" i="9"/>
  <c r="B1825" i="9"/>
  <c r="D1824" i="9"/>
  <c r="C1824" i="9"/>
  <c r="B1824" i="9"/>
  <c r="D1823" i="9"/>
  <c r="C1823" i="9"/>
  <c r="B1823" i="9"/>
  <c r="D1822" i="9"/>
  <c r="C1822" i="9"/>
  <c r="B1822" i="9"/>
  <c r="D1821" i="9"/>
  <c r="C1821" i="9"/>
  <c r="B1821" i="9"/>
  <c r="D1820" i="9"/>
  <c r="C1820" i="9"/>
  <c r="B1820" i="9"/>
  <c r="D1819" i="9"/>
  <c r="C1819" i="9"/>
  <c r="B1819" i="9"/>
  <c r="D1818" i="9"/>
  <c r="C1818" i="9"/>
  <c r="B1818" i="9"/>
  <c r="D1817" i="9"/>
  <c r="C1817" i="9"/>
  <c r="B1817" i="9"/>
  <c r="D1816" i="9"/>
  <c r="C1816" i="9"/>
  <c r="B1816" i="9"/>
  <c r="D1815" i="9"/>
  <c r="C1815" i="9"/>
  <c r="B1815" i="9"/>
  <c r="D1814" i="9"/>
  <c r="C1814" i="9"/>
  <c r="B1814" i="9"/>
  <c r="D1813" i="9"/>
  <c r="C1813" i="9"/>
  <c r="B1813" i="9"/>
  <c r="D1812" i="9"/>
  <c r="C1812" i="9"/>
  <c r="B1812" i="9"/>
  <c r="D1811" i="9"/>
  <c r="C1811" i="9"/>
  <c r="B1811" i="9"/>
  <c r="D1810" i="9"/>
  <c r="C1810" i="9"/>
  <c r="B1810" i="9"/>
  <c r="D1809" i="9"/>
  <c r="C1809" i="9"/>
  <c r="B1809" i="9"/>
  <c r="D1808" i="9"/>
  <c r="C1808" i="9"/>
  <c r="B1808" i="9"/>
  <c r="D1807" i="9"/>
  <c r="C1807" i="9"/>
  <c r="B1807" i="9"/>
  <c r="D1806" i="9"/>
  <c r="C1806" i="9"/>
  <c r="B1806" i="9"/>
  <c r="D1805" i="9"/>
  <c r="C1805" i="9"/>
  <c r="B1805" i="9"/>
  <c r="D1804" i="9"/>
  <c r="C1804" i="9"/>
  <c r="B1804" i="9"/>
  <c r="D1803" i="9"/>
  <c r="C1803" i="9"/>
  <c r="B1803" i="9"/>
  <c r="D1802" i="9"/>
  <c r="C1802" i="9"/>
  <c r="B1802" i="9"/>
  <c r="D1801" i="9"/>
  <c r="C1801" i="9"/>
  <c r="B1801" i="9"/>
  <c r="D1800" i="9"/>
  <c r="C1800" i="9"/>
  <c r="B1800" i="9"/>
  <c r="D1799" i="9"/>
  <c r="C1799" i="9"/>
  <c r="B1799" i="9"/>
  <c r="D1798" i="9"/>
  <c r="C1798" i="9"/>
  <c r="B1798" i="9"/>
  <c r="D1797" i="9"/>
  <c r="C1797" i="9"/>
  <c r="B1797" i="9"/>
  <c r="D1796" i="9"/>
  <c r="C1796" i="9"/>
  <c r="B1796" i="9"/>
  <c r="D1795" i="9"/>
  <c r="C1795" i="9"/>
  <c r="B1795" i="9"/>
  <c r="D1794" i="9"/>
  <c r="C1794" i="9"/>
  <c r="B1794" i="9"/>
  <c r="D1793" i="9"/>
  <c r="C1793" i="9"/>
  <c r="B1793" i="9"/>
  <c r="D1792" i="9"/>
  <c r="C1792" i="9"/>
  <c r="B1792" i="9"/>
  <c r="D1791" i="9"/>
  <c r="C1791" i="9"/>
  <c r="B1791" i="9"/>
  <c r="D1790" i="9"/>
  <c r="C1790" i="9"/>
  <c r="B1790" i="9"/>
  <c r="D1789" i="9"/>
  <c r="C1789" i="9"/>
  <c r="B1789" i="9"/>
  <c r="D1788" i="9"/>
  <c r="C1788" i="9"/>
  <c r="B1788" i="9"/>
  <c r="D1787" i="9"/>
  <c r="C1787" i="9"/>
  <c r="B1787" i="9"/>
  <c r="D1786" i="9"/>
  <c r="C1786" i="9"/>
  <c r="B1786" i="9"/>
  <c r="D1785" i="9"/>
  <c r="C1785" i="9"/>
  <c r="B1785" i="9"/>
  <c r="D1784" i="9"/>
  <c r="C1784" i="9"/>
  <c r="B1784" i="9"/>
  <c r="D1783" i="9"/>
  <c r="C1783" i="9"/>
  <c r="B1783" i="9"/>
  <c r="D1782" i="9"/>
  <c r="C1782" i="9"/>
  <c r="B1782" i="9"/>
  <c r="D1781" i="9"/>
  <c r="C1781" i="9"/>
  <c r="B1781" i="9"/>
  <c r="D1780" i="9"/>
  <c r="C1780" i="9"/>
  <c r="B1780" i="9"/>
  <c r="D1779" i="9"/>
  <c r="C1779" i="9"/>
  <c r="B1779" i="9"/>
  <c r="D1778" i="9"/>
  <c r="C1778" i="9"/>
  <c r="B1778" i="9"/>
  <c r="D1777" i="9"/>
  <c r="C1777" i="9"/>
  <c r="B1777" i="9"/>
  <c r="D1776" i="9"/>
  <c r="C1776" i="9"/>
  <c r="B1776" i="9"/>
  <c r="D1775" i="9"/>
  <c r="C1775" i="9"/>
  <c r="B1775" i="9"/>
  <c r="D1774" i="9"/>
  <c r="C1774" i="9"/>
  <c r="B1774" i="9"/>
  <c r="D1773" i="9"/>
  <c r="C1773" i="9"/>
  <c r="B1773" i="9"/>
  <c r="D1772" i="9"/>
  <c r="C1772" i="9"/>
  <c r="B1772" i="9"/>
  <c r="D1771" i="9"/>
  <c r="C1771" i="9"/>
  <c r="B1771" i="9"/>
  <c r="D1770" i="9"/>
  <c r="C1770" i="9"/>
  <c r="B1770" i="9"/>
  <c r="D1769" i="9"/>
  <c r="C1769" i="9"/>
  <c r="B1769" i="9"/>
  <c r="D1768" i="9"/>
  <c r="C1768" i="9"/>
  <c r="B1768" i="9"/>
  <c r="D1767" i="9"/>
  <c r="C1767" i="9"/>
  <c r="B1767" i="9"/>
  <c r="D1766" i="9"/>
  <c r="C1766" i="9"/>
  <c r="B1766" i="9"/>
  <c r="D1765" i="9"/>
  <c r="C1765" i="9"/>
  <c r="B1765" i="9"/>
  <c r="D1764" i="9"/>
  <c r="C1764" i="9"/>
  <c r="B1764" i="9"/>
  <c r="D1763" i="9"/>
  <c r="C1763" i="9"/>
  <c r="B1763" i="9"/>
  <c r="D1762" i="9"/>
  <c r="C1762" i="9"/>
  <c r="B1762" i="9"/>
  <c r="D1761" i="9"/>
  <c r="C1761" i="9"/>
  <c r="B1761" i="9"/>
  <c r="D1760" i="9"/>
  <c r="C1760" i="9"/>
  <c r="B1760" i="9"/>
  <c r="D1759" i="9"/>
  <c r="C1759" i="9"/>
  <c r="B1759" i="9"/>
  <c r="D1758" i="9"/>
  <c r="C1758" i="9"/>
  <c r="B1758" i="9"/>
  <c r="D1757" i="9"/>
  <c r="C1757" i="9"/>
  <c r="B1757" i="9"/>
  <c r="D1756" i="9"/>
  <c r="C1756" i="9"/>
  <c r="B1756" i="9"/>
  <c r="D1755" i="9"/>
  <c r="C1755" i="9"/>
  <c r="B1755" i="9"/>
  <c r="D1754" i="9"/>
  <c r="C1754" i="9"/>
  <c r="B1754" i="9"/>
  <c r="D1753" i="9"/>
  <c r="C1753" i="9"/>
  <c r="B1753" i="9"/>
  <c r="D1752" i="9"/>
  <c r="C1752" i="9"/>
  <c r="B1752" i="9"/>
  <c r="D1751" i="9"/>
  <c r="C1751" i="9"/>
  <c r="B1751" i="9"/>
  <c r="D1750" i="9"/>
  <c r="C1750" i="9"/>
  <c r="B1750" i="9"/>
  <c r="D1749" i="9"/>
  <c r="C1749" i="9"/>
  <c r="B1749" i="9"/>
  <c r="D1748" i="9"/>
  <c r="C1748" i="9"/>
  <c r="B1748" i="9"/>
  <c r="D1747" i="9"/>
  <c r="C1747" i="9"/>
  <c r="B1747" i="9"/>
  <c r="D1746" i="9"/>
  <c r="C1746" i="9"/>
  <c r="B1746" i="9"/>
  <c r="D1745" i="9"/>
  <c r="C1745" i="9"/>
  <c r="B1745" i="9"/>
  <c r="D1744" i="9"/>
  <c r="C1744" i="9"/>
  <c r="B1744" i="9"/>
  <c r="D1743" i="9"/>
  <c r="C1743" i="9"/>
  <c r="B1743" i="9"/>
  <c r="D1742" i="9"/>
  <c r="C1742" i="9"/>
  <c r="B1742" i="9"/>
  <c r="D1741" i="9"/>
  <c r="C1741" i="9"/>
  <c r="B1741" i="9"/>
  <c r="D1740" i="9"/>
  <c r="C1740" i="9"/>
  <c r="B1740" i="9"/>
  <c r="D1739" i="9"/>
  <c r="C1739" i="9"/>
  <c r="B1739" i="9"/>
  <c r="D1738" i="9"/>
  <c r="C1738" i="9"/>
  <c r="B1738" i="9"/>
  <c r="D1737" i="9"/>
  <c r="C1737" i="9"/>
  <c r="B1737" i="9"/>
  <c r="D1736" i="9"/>
  <c r="C1736" i="9"/>
  <c r="B1736" i="9"/>
  <c r="D1735" i="9"/>
  <c r="C1735" i="9"/>
  <c r="B1735" i="9"/>
  <c r="D1734" i="9"/>
  <c r="C1734" i="9"/>
  <c r="B1734" i="9"/>
  <c r="D1733" i="9"/>
  <c r="C1733" i="9"/>
  <c r="B1733" i="9"/>
  <c r="D1732" i="9"/>
  <c r="C1732" i="9"/>
  <c r="B1732" i="9"/>
  <c r="D1731" i="9"/>
  <c r="C1731" i="9"/>
  <c r="B1731" i="9"/>
  <c r="D1730" i="9"/>
  <c r="C1730" i="9"/>
  <c r="B1730" i="9"/>
  <c r="D1729" i="9"/>
  <c r="C1729" i="9"/>
  <c r="B1729" i="9"/>
  <c r="D1728" i="9"/>
  <c r="C1728" i="9"/>
  <c r="B1728" i="9"/>
  <c r="D1727" i="9"/>
  <c r="C1727" i="9"/>
  <c r="B1727" i="9"/>
  <c r="D1726" i="9"/>
  <c r="C1726" i="9"/>
  <c r="B1726" i="9"/>
  <c r="D1725" i="9"/>
  <c r="C1725" i="9"/>
  <c r="B1725" i="9"/>
  <c r="D1724" i="9"/>
  <c r="C1724" i="9"/>
  <c r="B1724" i="9"/>
  <c r="D1723" i="9"/>
  <c r="C1723" i="9"/>
  <c r="B1723" i="9"/>
  <c r="D1722" i="9"/>
  <c r="C1722" i="9"/>
  <c r="B1722" i="9"/>
  <c r="D1721" i="9"/>
  <c r="C1721" i="9"/>
  <c r="B1721" i="9"/>
  <c r="D1720" i="9"/>
  <c r="C1720" i="9"/>
  <c r="B1720" i="9"/>
  <c r="D1719" i="9"/>
  <c r="C1719" i="9"/>
  <c r="B1719" i="9"/>
  <c r="D1718" i="9"/>
  <c r="C1718" i="9"/>
  <c r="B1718" i="9"/>
  <c r="D1717" i="9"/>
  <c r="C1717" i="9"/>
  <c r="B1717" i="9"/>
  <c r="D1716" i="9"/>
  <c r="C1716" i="9"/>
  <c r="B1716" i="9"/>
  <c r="D1715" i="9"/>
  <c r="C1715" i="9"/>
  <c r="B1715" i="9"/>
  <c r="D1714" i="9"/>
  <c r="C1714" i="9"/>
  <c r="B1714" i="9"/>
  <c r="D1713" i="9"/>
  <c r="C1713" i="9"/>
  <c r="B1713" i="9"/>
  <c r="D1712" i="9"/>
  <c r="C1712" i="9"/>
  <c r="B1712" i="9"/>
  <c r="D1711" i="9"/>
  <c r="C1711" i="9"/>
  <c r="B1711" i="9"/>
  <c r="D1710" i="9"/>
  <c r="C1710" i="9"/>
  <c r="B1710" i="9"/>
  <c r="D1709" i="9"/>
  <c r="C1709" i="9"/>
  <c r="B1709" i="9"/>
  <c r="D1708" i="9"/>
  <c r="C1708" i="9"/>
  <c r="B1708" i="9"/>
  <c r="D1707" i="9"/>
  <c r="C1707" i="9"/>
  <c r="B1707" i="9"/>
  <c r="D1706" i="9"/>
  <c r="C1706" i="9"/>
  <c r="B1706" i="9"/>
  <c r="D1705" i="9"/>
  <c r="C1705" i="9"/>
  <c r="B1705" i="9"/>
  <c r="D1704" i="9"/>
  <c r="C1704" i="9"/>
  <c r="B1704" i="9"/>
  <c r="D1703" i="9"/>
  <c r="C1703" i="9"/>
  <c r="B1703" i="9"/>
  <c r="D1702" i="9"/>
  <c r="C1702" i="9"/>
  <c r="B1702" i="9"/>
  <c r="D1701" i="9"/>
  <c r="C1701" i="9"/>
  <c r="B1701" i="9"/>
  <c r="D1700" i="9"/>
  <c r="C1700" i="9"/>
  <c r="B1700" i="9"/>
  <c r="D1699" i="9"/>
  <c r="C1699" i="9"/>
  <c r="B1699" i="9"/>
  <c r="D1698" i="9"/>
  <c r="C1698" i="9"/>
  <c r="B1698" i="9"/>
  <c r="D1697" i="9"/>
  <c r="C1697" i="9"/>
  <c r="B1697" i="9"/>
  <c r="D1696" i="9"/>
  <c r="C1696" i="9"/>
  <c r="B1696" i="9"/>
  <c r="D1695" i="9"/>
  <c r="C1695" i="9"/>
  <c r="B1695" i="9"/>
  <c r="D1694" i="9"/>
  <c r="C1694" i="9"/>
  <c r="B1694" i="9"/>
  <c r="D1693" i="9"/>
  <c r="C1693" i="9"/>
  <c r="B1693" i="9"/>
  <c r="D1692" i="9"/>
  <c r="C1692" i="9"/>
  <c r="B1692" i="9"/>
  <c r="D1691" i="9"/>
  <c r="C1691" i="9"/>
  <c r="B1691" i="9"/>
  <c r="D1690" i="9"/>
  <c r="C1690" i="9"/>
  <c r="B1690" i="9"/>
  <c r="D1689" i="9"/>
  <c r="C1689" i="9"/>
  <c r="B1689" i="9"/>
  <c r="D1688" i="9"/>
  <c r="C1688" i="9"/>
  <c r="B1688" i="9"/>
  <c r="D1687" i="9"/>
  <c r="C1687" i="9"/>
  <c r="B1687" i="9"/>
  <c r="D1686" i="9"/>
  <c r="C1686" i="9"/>
  <c r="B1686" i="9"/>
  <c r="D1685" i="9"/>
  <c r="C1685" i="9"/>
  <c r="B1685" i="9"/>
  <c r="D1684" i="9"/>
  <c r="C1684" i="9"/>
  <c r="B1684" i="9"/>
  <c r="D1683" i="9"/>
  <c r="C1683" i="9"/>
  <c r="B1683" i="9"/>
  <c r="D1682" i="9"/>
  <c r="C1682" i="9"/>
  <c r="B1682" i="9"/>
  <c r="D1681" i="9"/>
  <c r="C1681" i="9"/>
  <c r="B1681" i="9"/>
  <c r="D1680" i="9"/>
  <c r="C1680" i="9"/>
  <c r="B1680" i="9"/>
  <c r="D1679" i="9"/>
  <c r="C1679" i="9"/>
  <c r="B1679" i="9"/>
  <c r="D1678" i="9"/>
  <c r="C1678" i="9"/>
  <c r="B1678" i="9"/>
  <c r="D1677" i="9"/>
  <c r="C1677" i="9"/>
  <c r="B1677" i="9"/>
  <c r="D1676" i="9"/>
  <c r="C1676" i="9"/>
  <c r="B1676" i="9"/>
  <c r="D1675" i="9"/>
  <c r="C1675" i="9"/>
  <c r="B1675" i="9"/>
  <c r="D1674" i="9"/>
  <c r="C1674" i="9"/>
  <c r="B1674" i="9"/>
  <c r="D1673" i="9"/>
  <c r="C1673" i="9"/>
  <c r="B1673" i="9"/>
  <c r="D1672" i="9"/>
  <c r="C1672" i="9"/>
  <c r="B1672" i="9"/>
  <c r="D1671" i="9"/>
  <c r="C1671" i="9"/>
  <c r="B1671" i="9"/>
  <c r="D1670" i="9"/>
  <c r="C1670" i="9"/>
  <c r="B1670" i="9"/>
  <c r="D1669" i="9"/>
  <c r="C1669" i="9"/>
  <c r="B1669" i="9"/>
  <c r="D1668" i="9"/>
  <c r="C1668" i="9"/>
  <c r="B1668" i="9"/>
  <c r="D1667" i="9"/>
  <c r="C1667" i="9"/>
  <c r="B1667" i="9"/>
  <c r="D1666" i="9"/>
  <c r="C1666" i="9"/>
  <c r="B1666" i="9"/>
  <c r="D1665" i="9"/>
  <c r="C1665" i="9"/>
  <c r="B1665" i="9"/>
  <c r="D1664" i="9"/>
  <c r="C1664" i="9"/>
  <c r="B1664" i="9"/>
  <c r="D1663" i="9"/>
  <c r="C1663" i="9"/>
  <c r="B1663" i="9"/>
  <c r="D1662" i="9"/>
  <c r="C1662" i="9"/>
  <c r="B1662" i="9"/>
  <c r="D1661" i="9"/>
  <c r="C1661" i="9"/>
  <c r="B1661" i="9"/>
  <c r="D1660" i="9"/>
  <c r="C1660" i="9"/>
  <c r="B1660" i="9"/>
  <c r="D1659" i="9"/>
  <c r="C1659" i="9"/>
  <c r="B1659" i="9"/>
  <c r="D1658" i="9"/>
  <c r="C1658" i="9"/>
  <c r="B1658" i="9"/>
  <c r="D1657" i="9"/>
  <c r="C1657" i="9"/>
  <c r="B1657" i="9"/>
  <c r="D1656" i="9"/>
  <c r="C1656" i="9"/>
  <c r="B1656" i="9"/>
  <c r="D1655" i="9"/>
  <c r="C1655" i="9"/>
  <c r="B1655" i="9"/>
  <c r="D1654" i="9"/>
  <c r="C1654" i="9"/>
  <c r="B1654" i="9"/>
  <c r="D1653" i="9"/>
  <c r="C1653" i="9"/>
  <c r="B1653" i="9"/>
  <c r="D1652" i="9"/>
  <c r="C1652" i="9"/>
  <c r="B1652" i="9"/>
  <c r="D1651" i="9"/>
  <c r="C1651" i="9"/>
  <c r="B1651" i="9"/>
  <c r="D1650" i="9"/>
  <c r="C1650" i="9"/>
  <c r="B1650" i="9"/>
  <c r="D1649" i="9"/>
  <c r="C1649" i="9"/>
  <c r="B1649" i="9"/>
  <c r="D1648" i="9"/>
  <c r="C1648" i="9"/>
  <c r="B1648" i="9"/>
  <c r="D1647" i="9"/>
  <c r="C1647" i="9"/>
  <c r="B1647" i="9"/>
  <c r="D1646" i="9"/>
  <c r="C1646" i="9"/>
  <c r="B1646" i="9"/>
  <c r="D1645" i="9"/>
  <c r="C1645" i="9"/>
  <c r="B1645" i="9"/>
  <c r="D1644" i="9"/>
  <c r="C1644" i="9"/>
  <c r="B1644" i="9"/>
  <c r="D1643" i="9"/>
  <c r="C1643" i="9"/>
  <c r="B1643" i="9"/>
  <c r="D1642" i="9"/>
  <c r="C1642" i="9"/>
  <c r="B1642" i="9"/>
  <c r="D1641" i="9"/>
  <c r="C1641" i="9"/>
  <c r="B1641" i="9"/>
  <c r="D1640" i="9"/>
  <c r="C1640" i="9"/>
  <c r="B1640" i="9"/>
  <c r="D1639" i="9"/>
  <c r="C1639" i="9"/>
  <c r="B1639" i="9"/>
  <c r="D1638" i="9"/>
  <c r="C1638" i="9"/>
  <c r="B1638" i="9"/>
  <c r="D1637" i="9"/>
  <c r="C1637" i="9"/>
  <c r="B1637" i="9"/>
  <c r="D1636" i="9"/>
  <c r="C1636" i="9"/>
  <c r="B1636" i="9"/>
  <c r="D1635" i="9"/>
  <c r="C1635" i="9"/>
  <c r="B1635" i="9"/>
  <c r="D1634" i="9"/>
  <c r="C1634" i="9"/>
  <c r="B1634" i="9"/>
  <c r="D1633" i="9"/>
  <c r="C1633" i="9"/>
  <c r="B1633" i="9"/>
  <c r="D1632" i="9"/>
  <c r="C1632" i="9"/>
  <c r="B1632" i="9"/>
  <c r="D1631" i="9"/>
  <c r="C1631" i="9"/>
  <c r="B1631" i="9"/>
  <c r="D1630" i="9"/>
  <c r="C1630" i="9"/>
  <c r="B1630" i="9"/>
  <c r="D1629" i="9"/>
  <c r="C1629" i="9"/>
  <c r="B1629" i="9"/>
  <c r="D1628" i="9"/>
  <c r="C1628" i="9"/>
  <c r="B1628" i="9"/>
  <c r="D1627" i="9"/>
  <c r="C1627" i="9"/>
  <c r="B1627" i="9"/>
  <c r="D1626" i="9"/>
  <c r="C1626" i="9"/>
  <c r="B1626" i="9"/>
  <c r="D1625" i="9"/>
  <c r="C1625" i="9"/>
  <c r="B1625" i="9"/>
  <c r="D1624" i="9"/>
  <c r="C1624" i="9"/>
  <c r="B1624" i="9"/>
  <c r="D1623" i="9"/>
  <c r="C1623" i="9"/>
  <c r="B1623" i="9"/>
  <c r="D1622" i="9"/>
  <c r="C1622" i="9"/>
  <c r="B1622" i="9"/>
  <c r="D1621" i="9"/>
  <c r="C1621" i="9"/>
  <c r="B1621" i="9"/>
  <c r="D1620" i="9"/>
  <c r="C1620" i="9"/>
  <c r="B1620" i="9"/>
  <c r="D1619" i="9"/>
  <c r="C1619" i="9"/>
  <c r="B1619" i="9"/>
  <c r="D1618" i="9"/>
  <c r="C1618" i="9"/>
  <c r="B1618" i="9"/>
  <c r="D1617" i="9"/>
  <c r="C1617" i="9"/>
  <c r="B1617" i="9"/>
  <c r="D1616" i="9"/>
  <c r="C1616" i="9"/>
  <c r="B1616" i="9"/>
  <c r="D1615" i="9"/>
  <c r="C1615" i="9"/>
  <c r="B1615" i="9"/>
  <c r="D1614" i="9"/>
  <c r="C1614" i="9"/>
  <c r="B1614" i="9"/>
  <c r="D1613" i="9"/>
  <c r="C1613" i="9"/>
  <c r="B1613" i="9"/>
  <c r="D1612" i="9"/>
  <c r="C1612" i="9"/>
  <c r="B1612" i="9"/>
  <c r="D1611" i="9"/>
  <c r="C1611" i="9"/>
  <c r="B1611" i="9"/>
  <c r="D1610" i="9"/>
  <c r="C1610" i="9"/>
  <c r="B1610" i="9"/>
  <c r="D1609" i="9"/>
  <c r="C1609" i="9"/>
  <c r="B1609" i="9"/>
  <c r="D1608" i="9"/>
  <c r="C1608" i="9"/>
  <c r="B1608" i="9"/>
  <c r="D1607" i="9"/>
  <c r="C1607" i="9"/>
  <c r="B1607" i="9"/>
  <c r="D1606" i="9"/>
  <c r="C1606" i="9"/>
  <c r="B1606" i="9"/>
  <c r="D1605" i="9"/>
  <c r="C1605" i="9"/>
  <c r="B1605" i="9"/>
  <c r="D1604" i="9"/>
  <c r="C1604" i="9"/>
  <c r="B1604" i="9"/>
  <c r="D1603" i="9"/>
  <c r="C1603" i="9"/>
  <c r="B1603" i="9"/>
  <c r="D1602" i="9"/>
  <c r="C1602" i="9"/>
  <c r="B1602" i="9"/>
  <c r="D1601" i="9"/>
  <c r="C1601" i="9"/>
  <c r="B1601" i="9"/>
  <c r="D1600" i="9"/>
  <c r="C1600" i="9"/>
  <c r="B1600" i="9"/>
  <c r="D1599" i="9"/>
  <c r="C1599" i="9"/>
  <c r="B1599" i="9"/>
  <c r="D1598" i="9"/>
  <c r="C1598" i="9"/>
  <c r="B1598" i="9"/>
  <c r="D1597" i="9"/>
  <c r="C1597" i="9"/>
  <c r="B1597" i="9"/>
  <c r="D1596" i="9"/>
  <c r="C1596" i="9"/>
  <c r="B1596" i="9"/>
  <c r="D1595" i="9"/>
  <c r="C1595" i="9"/>
  <c r="B1595" i="9"/>
  <c r="D1594" i="9"/>
  <c r="C1594" i="9"/>
  <c r="B1594" i="9"/>
  <c r="D1593" i="9"/>
  <c r="C1593" i="9"/>
  <c r="B1593" i="9"/>
  <c r="D1592" i="9"/>
  <c r="C1592" i="9"/>
  <c r="B1592" i="9"/>
  <c r="D1591" i="9"/>
  <c r="C1591" i="9"/>
  <c r="B1591" i="9"/>
  <c r="D1590" i="9"/>
  <c r="C1590" i="9"/>
  <c r="B1590" i="9"/>
  <c r="D1589" i="9"/>
  <c r="C1589" i="9"/>
  <c r="B1589" i="9"/>
  <c r="D1588" i="9"/>
  <c r="C1588" i="9"/>
  <c r="B1588" i="9"/>
  <c r="D1587" i="9"/>
  <c r="C1587" i="9"/>
  <c r="B1587" i="9"/>
  <c r="D1586" i="9"/>
  <c r="C1586" i="9"/>
  <c r="B1586" i="9"/>
  <c r="D1585" i="9"/>
  <c r="C1585" i="9"/>
  <c r="B1585" i="9"/>
  <c r="D1584" i="9"/>
  <c r="C1584" i="9"/>
  <c r="B1584" i="9"/>
  <c r="D1583" i="9"/>
  <c r="C1583" i="9"/>
  <c r="B1583" i="9"/>
  <c r="D1582" i="9"/>
  <c r="C1582" i="9"/>
  <c r="B1582" i="9"/>
  <c r="D1581" i="9"/>
  <c r="C1581" i="9"/>
  <c r="B1581" i="9"/>
  <c r="D1580" i="9"/>
  <c r="C1580" i="9"/>
  <c r="B1580" i="9"/>
  <c r="D1579" i="9"/>
  <c r="C1579" i="9"/>
  <c r="B1579" i="9"/>
  <c r="D1578" i="9"/>
  <c r="C1578" i="9"/>
  <c r="B1578" i="9"/>
  <c r="D1577" i="9"/>
  <c r="C1577" i="9"/>
  <c r="B1577" i="9"/>
  <c r="D1576" i="9"/>
  <c r="C1576" i="9"/>
  <c r="B1576" i="9"/>
  <c r="D1575" i="9"/>
  <c r="C1575" i="9"/>
  <c r="B1575" i="9"/>
  <c r="D1574" i="9"/>
  <c r="C1574" i="9"/>
  <c r="B1574" i="9"/>
  <c r="D1573" i="9"/>
  <c r="C1573" i="9"/>
  <c r="B1573" i="9"/>
  <c r="D1572" i="9"/>
  <c r="C1572" i="9"/>
  <c r="B1572" i="9"/>
  <c r="D1571" i="9"/>
  <c r="C1571" i="9"/>
  <c r="B1571" i="9"/>
  <c r="D1570" i="9"/>
  <c r="C1570" i="9"/>
  <c r="B1570" i="9"/>
  <c r="D1569" i="9"/>
  <c r="C1569" i="9"/>
  <c r="B1569" i="9"/>
  <c r="D1568" i="9"/>
  <c r="C1568" i="9"/>
  <c r="B1568" i="9"/>
  <c r="D1567" i="9"/>
  <c r="C1567" i="9"/>
  <c r="B1567" i="9"/>
  <c r="D1566" i="9"/>
  <c r="C1566" i="9"/>
  <c r="B1566" i="9"/>
  <c r="D1565" i="9"/>
  <c r="C1565" i="9"/>
  <c r="B1565" i="9"/>
  <c r="D1564" i="9"/>
  <c r="C1564" i="9"/>
  <c r="B1564" i="9"/>
  <c r="D1563" i="9"/>
  <c r="C1563" i="9"/>
  <c r="B1563" i="9"/>
  <c r="D1562" i="9"/>
  <c r="C1562" i="9"/>
  <c r="B1562" i="9"/>
  <c r="D1561" i="9"/>
  <c r="C1561" i="9"/>
  <c r="B1561" i="9"/>
  <c r="D1560" i="9"/>
  <c r="C1560" i="9"/>
  <c r="B1560" i="9"/>
  <c r="D1559" i="9"/>
  <c r="C1559" i="9"/>
  <c r="B1559" i="9"/>
  <c r="D1558" i="9"/>
  <c r="C1558" i="9"/>
  <c r="B1558" i="9"/>
  <c r="D1557" i="9"/>
  <c r="C1557" i="9"/>
  <c r="B1557" i="9"/>
  <c r="D1556" i="9"/>
  <c r="C1556" i="9"/>
  <c r="B1556" i="9"/>
  <c r="D1555" i="9"/>
  <c r="C1555" i="9"/>
  <c r="B1555" i="9"/>
  <c r="D1554" i="9"/>
  <c r="C1554" i="9"/>
  <c r="B1554" i="9"/>
  <c r="D1553" i="9"/>
  <c r="C1553" i="9"/>
  <c r="B1553" i="9"/>
  <c r="D1552" i="9"/>
  <c r="C1552" i="9"/>
  <c r="B1552" i="9"/>
  <c r="D1551" i="9"/>
  <c r="C1551" i="9"/>
  <c r="B1551" i="9"/>
  <c r="D1550" i="9"/>
  <c r="C1550" i="9"/>
  <c r="B1550" i="9"/>
  <c r="D1549" i="9"/>
  <c r="C1549" i="9"/>
  <c r="B1549" i="9"/>
  <c r="D1548" i="9"/>
  <c r="C1548" i="9"/>
  <c r="B1548" i="9"/>
  <c r="D1547" i="9"/>
  <c r="C1547" i="9"/>
  <c r="B1547" i="9"/>
  <c r="D1546" i="9"/>
  <c r="C1546" i="9"/>
  <c r="B1546" i="9"/>
  <c r="D1545" i="9"/>
  <c r="C1545" i="9"/>
  <c r="B1545" i="9"/>
  <c r="D1544" i="9"/>
  <c r="C1544" i="9"/>
  <c r="B1544" i="9"/>
  <c r="D1543" i="9"/>
  <c r="C1543" i="9"/>
  <c r="B1543" i="9"/>
  <c r="D1542" i="9"/>
  <c r="C1542" i="9"/>
  <c r="B1542" i="9"/>
  <c r="D1541" i="9"/>
  <c r="C1541" i="9"/>
  <c r="B1541" i="9"/>
  <c r="D1540" i="9"/>
  <c r="C1540" i="9"/>
  <c r="B1540" i="9"/>
  <c r="D1539" i="9"/>
  <c r="C1539" i="9"/>
  <c r="B1539" i="9"/>
  <c r="D1538" i="9"/>
  <c r="C1538" i="9"/>
  <c r="B1538" i="9"/>
  <c r="D1537" i="9"/>
  <c r="C1537" i="9"/>
  <c r="B1537" i="9"/>
  <c r="D1536" i="9"/>
  <c r="C1536" i="9"/>
  <c r="B1536" i="9"/>
  <c r="D1535" i="9"/>
  <c r="C1535" i="9"/>
  <c r="B1535" i="9"/>
  <c r="D1534" i="9"/>
  <c r="C1534" i="9"/>
  <c r="B1534" i="9"/>
  <c r="D1533" i="9"/>
  <c r="C1533" i="9"/>
  <c r="B1533" i="9"/>
  <c r="D1532" i="9"/>
  <c r="C1532" i="9"/>
  <c r="B1532" i="9"/>
  <c r="D1531" i="9"/>
  <c r="C1531" i="9"/>
  <c r="B1531" i="9"/>
  <c r="D1530" i="9"/>
  <c r="C1530" i="9"/>
  <c r="B1530" i="9"/>
  <c r="D1529" i="9"/>
  <c r="C1529" i="9"/>
  <c r="B1529" i="9"/>
  <c r="D1528" i="9"/>
  <c r="C1528" i="9"/>
  <c r="B1528" i="9"/>
  <c r="D1527" i="9"/>
  <c r="C1527" i="9"/>
  <c r="B1527" i="9"/>
  <c r="D1526" i="9"/>
  <c r="C1526" i="9"/>
  <c r="B1526" i="9"/>
  <c r="D1525" i="9"/>
  <c r="C1525" i="9"/>
  <c r="B1525" i="9"/>
  <c r="D1524" i="9"/>
  <c r="C1524" i="9"/>
  <c r="B1524" i="9"/>
  <c r="D1523" i="9"/>
  <c r="C1523" i="9"/>
  <c r="B1523" i="9"/>
  <c r="D1522" i="9"/>
  <c r="C1522" i="9"/>
  <c r="B1522" i="9"/>
  <c r="D1521" i="9"/>
  <c r="C1521" i="9"/>
  <c r="B1521" i="9"/>
  <c r="D1520" i="9"/>
  <c r="C1520" i="9"/>
  <c r="B1520" i="9"/>
  <c r="D1519" i="9"/>
  <c r="C1519" i="9"/>
  <c r="B1519" i="9"/>
  <c r="D1518" i="9"/>
  <c r="C1518" i="9"/>
  <c r="B1518" i="9"/>
  <c r="D1517" i="9"/>
  <c r="C1517" i="9"/>
  <c r="B1517" i="9"/>
  <c r="D1516" i="9"/>
  <c r="C1516" i="9"/>
  <c r="B1516" i="9"/>
  <c r="D1515" i="9"/>
  <c r="C1515" i="9"/>
  <c r="B1515" i="9"/>
  <c r="D1514" i="9"/>
  <c r="C1514" i="9"/>
  <c r="B1514" i="9"/>
  <c r="D1513" i="9"/>
  <c r="C1513" i="9"/>
  <c r="B1513" i="9"/>
  <c r="D1512" i="9"/>
  <c r="C1512" i="9"/>
  <c r="B1512" i="9"/>
  <c r="D1511" i="9"/>
  <c r="C1511" i="9"/>
  <c r="B1511" i="9"/>
  <c r="D1510" i="9"/>
  <c r="C1510" i="9"/>
  <c r="B1510" i="9"/>
  <c r="D1509" i="9"/>
  <c r="C1509" i="9"/>
  <c r="B1509" i="9"/>
  <c r="D1508" i="9"/>
  <c r="C1508" i="9"/>
  <c r="B1508" i="9"/>
  <c r="D1507" i="9"/>
  <c r="C1507" i="9"/>
  <c r="B1507" i="9"/>
  <c r="D1506" i="9"/>
  <c r="C1506" i="9"/>
  <c r="B1506" i="9"/>
  <c r="D1505" i="9"/>
  <c r="C1505" i="9"/>
  <c r="B1505" i="9"/>
  <c r="D1504" i="9"/>
  <c r="C1504" i="9"/>
  <c r="B1504" i="9"/>
  <c r="D1503" i="9"/>
  <c r="C1503" i="9"/>
  <c r="B1503" i="9"/>
  <c r="D1502" i="9"/>
  <c r="C1502" i="9"/>
  <c r="B1502" i="9"/>
  <c r="D1501" i="9"/>
  <c r="C1501" i="9"/>
  <c r="B1501" i="9"/>
  <c r="D1500" i="9"/>
  <c r="C1500" i="9"/>
  <c r="B1500" i="9"/>
  <c r="D1499" i="9"/>
  <c r="C1499" i="9"/>
  <c r="B1499" i="9"/>
  <c r="D1498" i="9"/>
  <c r="C1498" i="9"/>
  <c r="B1498" i="9"/>
  <c r="D1497" i="9"/>
  <c r="C1497" i="9"/>
  <c r="B1497" i="9"/>
  <c r="D1496" i="9"/>
  <c r="C1496" i="9"/>
  <c r="B1496" i="9"/>
  <c r="D1495" i="9"/>
  <c r="C1495" i="9"/>
  <c r="B1495" i="9"/>
  <c r="D1494" i="9"/>
  <c r="C1494" i="9"/>
  <c r="B1494" i="9"/>
  <c r="D1493" i="9"/>
  <c r="C1493" i="9"/>
  <c r="B1493" i="9"/>
  <c r="D1492" i="9"/>
  <c r="C1492" i="9"/>
  <c r="B1492" i="9"/>
  <c r="D1491" i="9"/>
  <c r="C1491" i="9"/>
  <c r="B1491" i="9"/>
  <c r="D1490" i="9"/>
  <c r="C1490" i="9"/>
  <c r="B1490" i="9"/>
  <c r="D1489" i="9"/>
  <c r="C1489" i="9"/>
  <c r="B1489" i="9"/>
  <c r="D1488" i="9"/>
  <c r="C1488" i="9"/>
  <c r="B1488" i="9"/>
  <c r="D1487" i="9"/>
  <c r="C1487" i="9"/>
  <c r="B1487" i="9"/>
  <c r="D1486" i="9"/>
  <c r="C1486" i="9"/>
  <c r="B1486" i="9"/>
  <c r="D1485" i="9"/>
  <c r="C1485" i="9"/>
  <c r="B1485" i="9"/>
  <c r="D1484" i="9"/>
  <c r="C1484" i="9"/>
  <c r="B1484" i="9"/>
  <c r="D1483" i="9"/>
  <c r="C1483" i="9"/>
  <c r="B1483" i="9"/>
  <c r="D1482" i="9"/>
  <c r="C1482" i="9"/>
  <c r="B1482" i="9"/>
  <c r="D1481" i="9"/>
  <c r="C1481" i="9"/>
  <c r="B1481" i="9"/>
  <c r="D1480" i="9"/>
  <c r="C1480" i="9"/>
  <c r="B1480" i="9"/>
  <c r="D1479" i="9"/>
  <c r="C1479" i="9"/>
  <c r="B1479" i="9"/>
  <c r="D1478" i="9"/>
  <c r="C1478" i="9"/>
  <c r="B1478" i="9"/>
  <c r="D1477" i="9"/>
  <c r="C1477" i="9"/>
  <c r="B1477" i="9"/>
  <c r="D1476" i="9"/>
  <c r="C1476" i="9"/>
  <c r="B1476" i="9"/>
  <c r="D1475" i="9"/>
  <c r="C1475" i="9"/>
  <c r="B1475" i="9"/>
  <c r="D1474" i="9"/>
  <c r="C1474" i="9"/>
  <c r="B1474" i="9"/>
  <c r="D1473" i="9"/>
  <c r="C1473" i="9"/>
  <c r="B1473" i="9"/>
  <c r="D1472" i="9"/>
  <c r="C1472" i="9"/>
  <c r="B1472" i="9"/>
  <c r="D1471" i="9"/>
  <c r="C1471" i="9"/>
  <c r="B1471" i="9"/>
  <c r="D1470" i="9"/>
  <c r="C1470" i="9"/>
  <c r="B1470" i="9"/>
  <c r="D1469" i="9"/>
  <c r="C1469" i="9"/>
  <c r="B1469" i="9"/>
  <c r="D1468" i="9"/>
  <c r="C1468" i="9"/>
  <c r="B1468" i="9"/>
  <c r="D1467" i="9"/>
  <c r="C1467" i="9"/>
  <c r="B1467" i="9"/>
  <c r="D1466" i="9"/>
  <c r="C1466" i="9"/>
  <c r="B1466" i="9"/>
  <c r="D1465" i="9"/>
  <c r="C1465" i="9"/>
  <c r="B1465" i="9"/>
  <c r="D1464" i="9"/>
  <c r="C1464" i="9"/>
  <c r="B1464" i="9"/>
  <c r="D1463" i="9"/>
  <c r="C1463" i="9"/>
  <c r="B1463" i="9"/>
  <c r="D1462" i="9"/>
  <c r="C1462" i="9"/>
  <c r="B1462" i="9"/>
  <c r="D1461" i="9"/>
  <c r="C1461" i="9"/>
  <c r="B1461" i="9"/>
  <c r="D1460" i="9"/>
  <c r="C1460" i="9"/>
  <c r="B1460" i="9"/>
  <c r="D1459" i="9"/>
  <c r="C1459" i="9"/>
  <c r="B1459" i="9"/>
  <c r="D1458" i="9"/>
  <c r="C1458" i="9"/>
  <c r="B1458" i="9"/>
  <c r="D1457" i="9"/>
  <c r="C1457" i="9"/>
  <c r="B1457" i="9"/>
  <c r="D1456" i="9"/>
  <c r="C1456" i="9"/>
  <c r="B1456" i="9"/>
  <c r="D1455" i="9"/>
  <c r="C1455" i="9"/>
  <c r="B1455" i="9"/>
  <c r="D1454" i="9"/>
  <c r="C1454" i="9"/>
  <c r="B1454" i="9"/>
  <c r="D1453" i="9"/>
  <c r="C1453" i="9"/>
  <c r="B1453" i="9"/>
  <c r="D1452" i="9"/>
  <c r="C1452" i="9"/>
  <c r="B1452" i="9"/>
  <c r="D1451" i="9"/>
  <c r="C1451" i="9"/>
  <c r="B1451" i="9"/>
  <c r="D1450" i="9"/>
  <c r="C1450" i="9"/>
  <c r="B1450" i="9"/>
  <c r="D1449" i="9"/>
  <c r="C1449" i="9"/>
  <c r="B1449" i="9"/>
  <c r="D1448" i="9"/>
  <c r="C1448" i="9"/>
  <c r="B1448" i="9"/>
  <c r="D1447" i="9"/>
  <c r="C1447" i="9"/>
  <c r="B1447" i="9"/>
  <c r="D1446" i="9"/>
  <c r="C1446" i="9"/>
  <c r="B1446" i="9"/>
  <c r="D1445" i="9"/>
  <c r="C1445" i="9"/>
  <c r="B1445" i="9"/>
  <c r="D1444" i="9"/>
  <c r="C1444" i="9"/>
  <c r="B1444" i="9"/>
  <c r="D1443" i="9"/>
  <c r="C1443" i="9"/>
  <c r="B1443" i="9"/>
  <c r="D1442" i="9"/>
  <c r="C1442" i="9"/>
  <c r="B1442" i="9"/>
  <c r="D1441" i="9"/>
  <c r="C1441" i="9"/>
  <c r="B1441" i="9"/>
  <c r="D1440" i="9"/>
  <c r="C1440" i="9"/>
  <c r="B1440" i="9"/>
  <c r="D1439" i="9"/>
  <c r="C1439" i="9"/>
  <c r="B1439" i="9"/>
  <c r="D1438" i="9"/>
  <c r="C1438" i="9"/>
  <c r="B1438" i="9"/>
  <c r="D1437" i="9"/>
  <c r="C1437" i="9"/>
  <c r="B1437" i="9"/>
  <c r="D1436" i="9"/>
  <c r="C1436" i="9"/>
  <c r="B1436" i="9"/>
  <c r="D1435" i="9"/>
  <c r="C1435" i="9"/>
  <c r="B1435" i="9"/>
  <c r="D1434" i="9"/>
  <c r="C1434" i="9"/>
  <c r="B1434" i="9"/>
  <c r="D1433" i="9"/>
  <c r="C1433" i="9"/>
  <c r="B1433" i="9"/>
  <c r="D1432" i="9"/>
  <c r="C1432" i="9"/>
  <c r="B1432" i="9"/>
  <c r="D1431" i="9"/>
  <c r="C1431" i="9"/>
  <c r="B1431" i="9"/>
  <c r="D1430" i="9"/>
  <c r="C1430" i="9"/>
  <c r="B1430" i="9"/>
  <c r="D1429" i="9"/>
  <c r="C1429" i="9"/>
  <c r="B1429" i="9"/>
  <c r="D1428" i="9"/>
  <c r="C1428" i="9"/>
  <c r="B1428" i="9"/>
  <c r="D1427" i="9"/>
  <c r="C1427" i="9"/>
  <c r="B1427" i="9"/>
  <c r="D1426" i="9"/>
  <c r="C1426" i="9"/>
  <c r="B1426" i="9"/>
  <c r="D1425" i="9"/>
  <c r="C1425" i="9"/>
  <c r="B1425" i="9"/>
  <c r="D1424" i="9"/>
  <c r="C1424" i="9"/>
  <c r="B1424" i="9"/>
  <c r="D1423" i="9"/>
  <c r="C1423" i="9"/>
  <c r="B1423" i="9"/>
  <c r="D1422" i="9"/>
  <c r="C1422" i="9"/>
  <c r="B1422" i="9"/>
  <c r="D1421" i="9"/>
  <c r="C1421" i="9"/>
  <c r="B1421" i="9"/>
  <c r="D1420" i="9"/>
  <c r="C1420" i="9"/>
  <c r="B1420" i="9"/>
  <c r="D1419" i="9"/>
  <c r="C1419" i="9"/>
  <c r="B1419" i="9"/>
  <c r="D1418" i="9"/>
  <c r="C1418" i="9"/>
  <c r="B1418" i="9"/>
  <c r="D1417" i="9"/>
  <c r="C1417" i="9"/>
  <c r="B1417" i="9"/>
  <c r="D1416" i="9"/>
  <c r="C1416" i="9"/>
  <c r="B1416" i="9"/>
  <c r="D1415" i="9"/>
  <c r="C1415" i="9"/>
  <c r="B1415" i="9"/>
  <c r="D1414" i="9"/>
  <c r="C1414" i="9"/>
  <c r="B1414" i="9"/>
  <c r="D1413" i="9"/>
  <c r="C1413" i="9"/>
  <c r="B1413" i="9"/>
  <c r="D1412" i="9"/>
  <c r="C1412" i="9"/>
  <c r="B1412" i="9"/>
  <c r="D1411" i="9"/>
  <c r="C1411" i="9"/>
  <c r="B1411" i="9"/>
  <c r="D1410" i="9"/>
  <c r="C1410" i="9"/>
  <c r="B1410" i="9"/>
  <c r="D1409" i="9"/>
  <c r="C1409" i="9"/>
  <c r="B1409" i="9"/>
  <c r="D1408" i="9"/>
  <c r="C1408" i="9"/>
  <c r="B1408" i="9"/>
  <c r="D1407" i="9"/>
  <c r="C1407" i="9"/>
  <c r="B1407" i="9"/>
  <c r="D1406" i="9"/>
  <c r="C1406" i="9"/>
  <c r="B1406" i="9"/>
  <c r="D1405" i="9"/>
  <c r="C1405" i="9"/>
  <c r="B1405" i="9"/>
  <c r="D1404" i="9"/>
  <c r="C1404" i="9"/>
  <c r="B1404" i="9"/>
  <c r="D1403" i="9"/>
  <c r="C1403" i="9"/>
  <c r="B1403" i="9"/>
  <c r="D1402" i="9"/>
  <c r="C1402" i="9"/>
  <c r="B1402" i="9"/>
  <c r="D1401" i="9"/>
  <c r="C1401" i="9"/>
  <c r="B1401" i="9"/>
  <c r="D1400" i="9"/>
  <c r="C1400" i="9"/>
  <c r="B1400" i="9"/>
  <c r="D1399" i="9"/>
  <c r="C1399" i="9"/>
  <c r="B1399" i="9"/>
  <c r="D1398" i="9"/>
  <c r="C1398" i="9"/>
  <c r="B1398" i="9"/>
  <c r="D1397" i="9"/>
  <c r="C1397" i="9"/>
  <c r="B1397" i="9"/>
  <c r="D1396" i="9"/>
  <c r="C1396" i="9"/>
  <c r="B1396" i="9"/>
  <c r="D1395" i="9"/>
  <c r="C1395" i="9"/>
  <c r="B1395" i="9"/>
  <c r="D1394" i="9"/>
  <c r="C1394" i="9"/>
  <c r="B1394" i="9"/>
  <c r="D1393" i="9"/>
  <c r="C1393" i="9"/>
  <c r="B1393" i="9"/>
  <c r="D1392" i="9"/>
  <c r="C1392" i="9"/>
  <c r="B1392" i="9"/>
  <c r="D1391" i="9"/>
  <c r="C1391" i="9"/>
  <c r="B1391" i="9"/>
  <c r="D1390" i="9"/>
  <c r="C1390" i="9"/>
  <c r="B1390" i="9"/>
  <c r="D1389" i="9"/>
  <c r="C1389" i="9"/>
  <c r="B1389" i="9"/>
  <c r="D1388" i="9"/>
  <c r="C1388" i="9"/>
  <c r="B1388" i="9"/>
  <c r="D1387" i="9"/>
  <c r="C1387" i="9"/>
  <c r="B1387" i="9"/>
  <c r="D1386" i="9"/>
  <c r="C1386" i="9"/>
  <c r="B1386" i="9"/>
  <c r="D1385" i="9"/>
  <c r="C1385" i="9"/>
  <c r="B1385" i="9"/>
  <c r="D1384" i="9"/>
  <c r="C1384" i="9"/>
  <c r="B1384" i="9"/>
  <c r="D1383" i="9"/>
  <c r="C1383" i="9"/>
  <c r="B1383" i="9"/>
  <c r="D1382" i="9"/>
  <c r="C1382" i="9"/>
  <c r="B1382" i="9"/>
  <c r="D1381" i="9"/>
  <c r="C1381" i="9"/>
  <c r="B1381" i="9"/>
  <c r="D1380" i="9"/>
  <c r="C1380" i="9"/>
  <c r="B1380" i="9"/>
  <c r="D1379" i="9"/>
  <c r="C1379" i="9"/>
  <c r="B1379" i="9"/>
  <c r="D1378" i="9"/>
  <c r="C1378" i="9"/>
  <c r="B1378" i="9"/>
  <c r="D1377" i="9"/>
  <c r="C1377" i="9"/>
  <c r="B1377" i="9"/>
  <c r="D1376" i="9"/>
  <c r="C1376" i="9"/>
  <c r="B1376" i="9"/>
  <c r="D1375" i="9"/>
  <c r="C1375" i="9"/>
  <c r="B1375" i="9"/>
  <c r="D1374" i="9"/>
  <c r="C1374" i="9"/>
  <c r="B1374" i="9"/>
  <c r="D1373" i="9"/>
  <c r="C1373" i="9"/>
  <c r="B1373" i="9"/>
  <c r="D1372" i="9"/>
  <c r="C1372" i="9"/>
  <c r="B1372" i="9"/>
  <c r="D1371" i="9"/>
  <c r="C1371" i="9"/>
  <c r="B1371" i="9"/>
  <c r="D1370" i="9"/>
  <c r="C1370" i="9"/>
  <c r="B1370" i="9"/>
  <c r="D1369" i="9"/>
  <c r="C1369" i="9"/>
  <c r="B1369" i="9"/>
  <c r="D1368" i="9"/>
  <c r="C1368" i="9"/>
  <c r="B1368" i="9"/>
  <c r="D1367" i="9"/>
  <c r="C1367" i="9"/>
  <c r="B1367" i="9"/>
  <c r="D1366" i="9"/>
  <c r="C1366" i="9"/>
  <c r="B1366" i="9"/>
  <c r="D1365" i="9"/>
  <c r="C1365" i="9"/>
  <c r="B1365" i="9"/>
  <c r="D1364" i="9"/>
  <c r="C1364" i="9"/>
  <c r="B1364" i="9"/>
  <c r="D1363" i="9"/>
  <c r="C1363" i="9"/>
  <c r="B1363" i="9"/>
  <c r="D1362" i="9"/>
  <c r="C1362" i="9"/>
  <c r="B1362" i="9"/>
  <c r="D1361" i="9"/>
  <c r="C1361" i="9"/>
  <c r="B1361" i="9"/>
  <c r="D1360" i="9"/>
  <c r="C1360" i="9"/>
  <c r="B1360" i="9"/>
  <c r="D1359" i="9"/>
  <c r="C1359" i="9"/>
  <c r="B1359" i="9"/>
  <c r="D1358" i="9"/>
  <c r="C1358" i="9"/>
  <c r="B1358" i="9"/>
  <c r="D1357" i="9"/>
  <c r="C1357" i="9"/>
  <c r="B1357" i="9"/>
  <c r="D1356" i="9"/>
  <c r="C1356" i="9"/>
  <c r="B1356" i="9"/>
  <c r="D1355" i="9"/>
  <c r="C1355" i="9"/>
  <c r="B1355" i="9"/>
  <c r="D1354" i="9"/>
  <c r="C1354" i="9"/>
  <c r="B1354" i="9"/>
  <c r="D1353" i="9"/>
  <c r="C1353" i="9"/>
  <c r="B1353" i="9"/>
  <c r="D1352" i="9"/>
  <c r="C1352" i="9"/>
  <c r="B1352" i="9"/>
  <c r="D1351" i="9"/>
  <c r="C1351" i="9"/>
  <c r="B1351" i="9"/>
  <c r="D1350" i="9"/>
  <c r="C1350" i="9"/>
  <c r="B1350" i="9"/>
  <c r="D1349" i="9"/>
  <c r="C1349" i="9"/>
  <c r="B1349" i="9"/>
  <c r="D1348" i="9"/>
  <c r="C1348" i="9"/>
  <c r="B1348" i="9"/>
  <c r="D1347" i="9"/>
  <c r="C1347" i="9"/>
  <c r="B1347" i="9"/>
  <c r="D1346" i="9"/>
  <c r="C1346" i="9"/>
  <c r="B1346" i="9"/>
  <c r="D1345" i="9"/>
  <c r="C1345" i="9"/>
  <c r="B1345" i="9"/>
  <c r="D1344" i="9"/>
  <c r="C1344" i="9"/>
  <c r="B1344" i="9"/>
  <c r="D1343" i="9"/>
  <c r="C1343" i="9"/>
  <c r="B1343" i="9"/>
  <c r="D1342" i="9"/>
  <c r="C1342" i="9"/>
  <c r="B1342" i="9"/>
  <c r="D1341" i="9"/>
  <c r="C1341" i="9"/>
  <c r="B1341" i="9"/>
  <c r="D1340" i="9"/>
  <c r="C1340" i="9"/>
  <c r="B1340" i="9"/>
  <c r="D1339" i="9"/>
  <c r="C1339" i="9"/>
  <c r="B1339" i="9"/>
  <c r="D1338" i="9"/>
  <c r="C1338" i="9"/>
  <c r="B1338" i="9"/>
  <c r="D1337" i="9"/>
  <c r="C1337" i="9"/>
  <c r="B1337" i="9"/>
  <c r="D1336" i="9"/>
  <c r="C1336" i="9"/>
  <c r="B1336" i="9"/>
  <c r="D1335" i="9"/>
  <c r="C1335" i="9"/>
  <c r="B1335" i="9"/>
  <c r="D1334" i="9"/>
  <c r="C1334" i="9"/>
  <c r="B1334" i="9"/>
  <c r="D1333" i="9"/>
  <c r="C1333" i="9"/>
  <c r="B1333" i="9"/>
  <c r="D1332" i="9"/>
  <c r="C1332" i="9"/>
  <c r="B1332" i="9"/>
  <c r="D1331" i="9"/>
  <c r="C1331" i="9"/>
  <c r="B1331" i="9"/>
  <c r="D1330" i="9"/>
  <c r="C1330" i="9"/>
  <c r="B1330" i="9"/>
  <c r="D1329" i="9"/>
  <c r="C1329" i="9"/>
  <c r="B1329" i="9"/>
  <c r="D1328" i="9"/>
  <c r="C1328" i="9"/>
  <c r="B1328" i="9"/>
  <c r="D1327" i="9"/>
  <c r="C1327" i="9"/>
  <c r="B1327" i="9"/>
  <c r="D1326" i="9"/>
  <c r="C1326" i="9"/>
  <c r="B1326" i="9"/>
  <c r="D1325" i="9"/>
  <c r="C1325" i="9"/>
  <c r="B1325" i="9"/>
  <c r="D1324" i="9"/>
  <c r="C1324" i="9"/>
  <c r="B1324" i="9"/>
  <c r="D1323" i="9"/>
  <c r="C1323" i="9"/>
  <c r="B1323" i="9"/>
  <c r="D1322" i="9"/>
  <c r="C1322" i="9"/>
  <c r="B1322" i="9"/>
  <c r="D1321" i="9"/>
  <c r="C1321" i="9"/>
  <c r="B1321" i="9"/>
  <c r="D1320" i="9"/>
  <c r="C1320" i="9"/>
  <c r="B1320" i="9"/>
  <c r="D1319" i="9"/>
  <c r="C1319" i="9"/>
  <c r="B1319" i="9"/>
  <c r="D1318" i="9"/>
  <c r="C1318" i="9"/>
  <c r="B1318" i="9"/>
  <c r="D1317" i="9"/>
  <c r="C1317" i="9"/>
  <c r="B1317" i="9"/>
  <c r="D1316" i="9"/>
  <c r="C1316" i="9"/>
  <c r="B1316" i="9"/>
  <c r="D1315" i="9"/>
  <c r="C1315" i="9"/>
  <c r="B1315" i="9"/>
  <c r="D1314" i="9"/>
  <c r="C1314" i="9"/>
  <c r="B1314" i="9"/>
  <c r="D1313" i="9"/>
  <c r="C1313" i="9"/>
  <c r="B1313" i="9"/>
  <c r="D1312" i="9"/>
  <c r="C1312" i="9"/>
  <c r="B1312" i="9"/>
  <c r="D1311" i="9"/>
  <c r="C1311" i="9"/>
  <c r="B1311" i="9"/>
  <c r="D1310" i="9"/>
  <c r="C1310" i="9"/>
  <c r="B1310" i="9"/>
  <c r="D1309" i="9"/>
  <c r="C1309" i="9"/>
  <c r="B1309" i="9"/>
  <c r="D1308" i="9"/>
  <c r="C1308" i="9"/>
  <c r="B1308" i="9"/>
  <c r="D1307" i="9"/>
  <c r="C1307" i="9"/>
  <c r="B1307" i="9"/>
  <c r="D1306" i="9"/>
  <c r="C1306" i="9"/>
  <c r="B1306" i="9"/>
  <c r="D1305" i="9"/>
  <c r="C1305" i="9"/>
  <c r="B1305" i="9"/>
  <c r="D1304" i="9"/>
  <c r="C1304" i="9"/>
  <c r="B1304" i="9"/>
  <c r="D1303" i="9"/>
  <c r="C1303" i="9"/>
  <c r="B1303" i="9"/>
  <c r="D1302" i="9"/>
  <c r="C1302" i="9"/>
  <c r="B1302" i="9"/>
  <c r="D1301" i="9"/>
  <c r="C1301" i="9"/>
  <c r="B1301" i="9"/>
  <c r="D1300" i="9"/>
  <c r="C1300" i="9"/>
  <c r="B1300" i="9"/>
  <c r="D1299" i="9"/>
  <c r="C1299" i="9"/>
  <c r="B1299" i="9"/>
  <c r="D1298" i="9"/>
  <c r="C1298" i="9"/>
  <c r="B1298" i="9"/>
  <c r="D1297" i="9"/>
  <c r="C1297" i="9"/>
  <c r="B1297" i="9"/>
  <c r="D1296" i="9"/>
  <c r="C1296" i="9"/>
  <c r="B1296" i="9"/>
  <c r="D1295" i="9"/>
  <c r="C1295" i="9"/>
  <c r="B1295" i="9"/>
  <c r="D1294" i="9"/>
  <c r="C1294" i="9"/>
  <c r="B1294" i="9"/>
  <c r="D1293" i="9"/>
  <c r="C1293" i="9"/>
  <c r="B1293" i="9"/>
  <c r="D1292" i="9"/>
  <c r="C1292" i="9"/>
  <c r="B1292" i="9"/>
  <c r="D1291" i="9"/>
  <c r="C1291" i="9"/>
  <c r="B1291" i="9"/>
  <c r="D1290" i="9"/>
  <c r="C1290" i="9"/>
  <c r="B1290" i="9"/>
  <c r="D1289" i="9"/>
  <c r="C1289" i="9"/>
  <c r="B1289" i="9"/>
  <c r="D1288" i="9"/>
  <c r="C1288" i="9"/>
  <c r="B1288" i="9"/>
  <c r="D1287" i="9"/>
  <c r="C1287" i="9"/>
  <c r="B1287" i="9"/>
  <c r="D1286" i="9"/>
  <c r="C1286" i="9"/>
  <c r="B1286" i="9"/>
  <c r="D1285" i="9"/>
  <c r="C1285" i="9"/>
  <c r="B1285" i="9"/>
  <c r="D1284" i="9"/>
  <c r="C1284" i="9"/>
  <c r="B1284" i="9"/>
  <c r="D1283" i="9"/>
  <c r="C1283" i="9"/>
  <c r="B1283" i="9"/>
  <c r="D1282" i="9"/>
  <c r="C1282" i="9"/>
  <c r="B1282" i="9"/>
  <c r="D1281" i="9"/>
  <c r="C1281" i="9"/>
  <c r="B1281" i="9"/>
  <c r="D1280" i="9"/>
  <c r="C1280" i="9"/>
  <c r="B1280" i="9"/>
  <c r="D1279" i="9"/>
  <c r="C1279" i="9"/>
  <c r="B1279" i="9"/>
  <c r="D1278" i="9"/>
  <c r="C1278" i="9"/>
  <c r="B1278" i="9"/>
  <c r="D1277" i="9"/>
  <c r="C1277" i="9"/>
  <c r="B1277" i="9"/>
  <c r="D1276" i="9"/>
  <c r="C1276" i="9"/>
  <c r="B1276" i="9"/>
  <c r="D1275" i="9"/>
  <c r="C1275" i="9"/>
  <c r="B1275" i="9"/>
  <c r="D1274" i="9"/>
  <c r="C1274" i="9"/>
  <c r="B1274" i="9"/>
  <c r="D1273" i="9"/>
  <c r="C1273" i="9"/>
  <c r="B1273" i="9"/>
  <c r="D1272" i="9"/>
  <c r="C1272" i="9"/>
  <c r="B1272" i="9"/>
  <c r="D1271" i="9"/>
  <c r="C1271" i="9"/>
  <c r="B1271" i="9"/>
  <c r="D1270" i="9"/>
  <c r="C1270" i="9"/>
  <c r="B1270" i="9"/>
  <c r="D1269" i="9"/>
  <c r="C1269" i="9"/>
  <c r="B1269" i="9"/>
  <c r="D1268" i="9"/>
  <c r="C1268" i="9"/>
  <c r="B1268" i="9"/>
  <c r="D1267" i="9"/>
  <c r="C1267" i="9"/>
  <c r="B1267" i="9"/>
  <c r="D1266" i="9"/>
  <c r="C1266" i="9"/>
  <c r="B1266" i="9"/>
  <c r="D1265" i="9"/>
  <c r="C1265" i="9"/>
  <c r="B1265" i="9"/>
  <c r="D1264" i="9"/>
  <c r="C1264" i="9"/>
  <c r="B1264" i="9"/>
  <c r="D1263" i="9"/>
  <c r="C1263" i="9"/>
  <c r="B1263" i="9"/>
  <c r="D1262" i="9"/>
  <c r="C1262" i="9"/>
  <c r="B1262" i="9"/>
  <c r="D1261" i="9"/>
  <c r="C1261" i="9"/>
  <c r="B1261" i="9"/>
  <c r="D1260" i="9"/>
  <c r="C1260" i="9"/>
  <c r="B1260" i="9"/>
  <c r="D1259" i="9"/>
  <c r="C1259" i="9"/>
  <c r="B1259" i="9"/>
  <c r="D1258" i="9"/>
  <c r="C1258" i="9"/>
  <c r="B1258" i="9"/>
  <c r="D1257" i="9"/>
  <c r="C1257" i="9"/>
  <c r="B1257" i="9"/>
  <c r="D1256" i="9"/>
  <c r="C1256" i="9"/>
  <c r="B1256" i="9"/>
  <c r="D1255" i="9"/>
  <c r="C1255" i="9"/>
  <c r="B1255" i="9"/>
  <c r="D1254" i="9"/>
  <c r="C1254" i="9"/>
  <c r="B1254" i="9"/>
  <c r="D1253" i="9"/>
  <c r="C1253" i="9"/>
  <c r="B1253" i="9"/>
  <c r="D1252" i="9"/>
  <c r="C1252" i="9"/>
  <c r="B1252" i="9"/>
  <c r="D1251" i="9"/>
  <c r="C1251" i="9"/>
  <c r="B1251" i="9"/>
  <c r="D1250" i="9"/>
  <c r="C1250" i="9"/>
  <c r="B1250" i="9"/>
  <c r="D1249" i="9"/>
  <c r="C1249" i="9"/>
  <c r="B1249" i="9"/>
  <c r="D1248" i="9"/>
  <c r="C1248" i="9"/>
  <c r="B1248" i="9"/>
  <c r="D1247" i="9"/>
  <c r="C1247" i="9"/>
  <c r="B1247" i="9"/>
  <c r="D1246" i="9"/>
  <c r="C1246" i="9"/>
  <c r="B1246" i="9"/>
  <c r="D1245" i="9"/>
  <c r="C1245" i="9"/>
  <c r="B1245" i="9"/>
  <c r="D1244" i="9"/>
  <c r="C1244" i="9"/>
  <c r="B1244" i="9"/>
  <c r="D1243" i="9"/>
  <c r="C1243" i="9"/>
  <c r="B1243" i="9"/>
  <c r="D1242" i="9"/>
  <c r="C1242" i="9"/>
  <c r="B1242" i="9"/>
  <c r="D1241" i="9"/>
  <c r="C1241" i="9"/>
  <c r="B1241" i="9"/>
  <c r="D1240" i="9"/>
  <c r="C1240" i="9"/>
  <c r="B1240" i="9"/>
  <c r="D1239" i="9"/>
  <c r="C1239" i="9"/>
  <c r="B1239" i="9"/>
  <c r="D1238" i="9"/>
  <c r="C1238" i="9"/>
  <c r="B1238" i="9"/>
  <c r="D1237" i="9"/>
  <c r="C1237" i="9"/>
  <c r="B1237" i="9"/>
  <c r="D1236" i="9"/>
  <c r="C1236" i="9"/>
  <c r="B1236" i="9"/>
  <c r="D1235" i="9"/>
  <c r="C1235" i="9"/>
  <c r="B1235" i="9"/>
  <c r="D1234" i="9"/>
  <c r="C1234" i="9"/>
  <c r="B1234" i="9"/>
  <c r="D1233" i="9"/>
  <c r="C1233" i="9"/>
  <c r="B1233" i="9"/>
  <c r="D1232" i="9"/>
  <c r="C1232" i="9"/>
  <c r="B1232" i="9"/>
  <c r="D1231" i="9"/>
  <c r="C1231" i="9"/>
  <c r="B1231" i="9"/>
  <c r="D1230" i="9"/>
  <c r="C1230" i="9"/>
  <c r="B1230" i="9"/>
  <c r="D1229" i="9"/>
  <c r="C1229" i="9"/>
  <c r="B1229" i="9"/>
  <c r="D1228" i="9"/>
  <c r="C1228" i="9"/>
  <c r="B1228" i="9"/>
  <c r="D1227" i="9"/>
  <c r="C1227" i="9"/>
  <c r="B1227" i="9"/>
  <c r="D1226" i="9"/>
  <c r="C1226" i="9"/>
  <c r="B1226" i="9"/>
  <c r="D1225" i="9"/>
  <c r="C1225" i="9"/>
  <c r="B1225" i="9"/>
  <c r="D1224" i="9"/>
  <c r="C1224" i="9"/>
  <c r="B1224" i="9"/>
  <c r="D1223" i="9"/>
  <c r="C1223" i="9"/>
  <c r="B1223" i="9"/>
  <c r="D1222" i="9"/>
  <c r="C1222" i="9"/>
  <c r="B1222" i="9"/>
  <c r="D1221" i="9"/>
  <c r="C1221" i="9"/>
  <c r="B1221" i="9"/>
  <c r="D1220" i="9"/>
  <c r="C1220" i="9"/>
  <c r="B1220" i="9"/>
  <c r="D1219" i="9"/>
  <c r="C1219" i="9"/>
  <c r="B1219" i="9"/>
  <c r="D1218" i="9"/>
  <c r="C1218" i="9"/>
  <c r="B1218" i="9"/>
  <c r="D1217" i="9"/>
  <c r="C1217" i="9"/>
  <c r="B1217" i="9"/>
  <c r="D1216" i="9"/>
  <c r="C1216" i="9"/>
  <c r="B1216" i="9"/>
  <c r="D1215" i="9"/>
  <c r="C1215" i="9"/>
  <c r="B1215" i="9"/>
  <c r="D1214" i="9"/>
  <c r="C1214" i="9"/>
  <c r="B1214" i="9"/>
  <c r="D1213" i="9"/>
  <c r="C1213" i="9"/>
  <c r="B1213" i="9"/>
  <c r="D1212" i="9"/>
  <c r="C1212" i="9"/>
  <c r="B1212" i="9"/>
  <c r="D1211" i="9"/>
  <c r="C1211" i="9"/>
  <c r="B1211" i="9"/>
  <c r="D1210" i="9"/>
  <c r="C1210" i="9"/>
  <c r="B1210" i="9"/>
  <c r="D1209" i="9"/>
  <c r="C1209" i="9"/>
  <c r="B1209" i="9"/>
  <c r="D1208" i="9"/>
  <c r="C1208" i="9"/>
  <c r="B1208" i="9"/>
  <c r="D1207" i="9"/>
  <c r="C1207" i="9"/>
  <c r="B1207" i="9"/>
  <c r="D1206" i="9"/>
  <c r="C1206" i="9"/>
  <c r="B1206" i="9"/>
  <c r="D1205" i="9"/>
  <c r="C1205" i="9"/>
  <c r="B1205" i="9"/>
  <c r="D1204" i="9"/>
  <c r="C1204" i="9"/>
  <c r="B1204" i="9"/>
  <c r="D1203" i="9"/>
  <c r="C1203" i="9"/>
  <c r="B1203" i="9"/>
  <c r="D1202" i="9"/>
  <c r="C1202" i="9"/>
  <c r="B1202" i="9"/>
  <c r="D1201" i="9"/>
  <c r="C1201" i="9"/>
  <c r="B1201" i="9"/>
  <c r="D1200" i="9"/>
  <c r="C1200" i="9"/>
  <c r="B1200" i="9"/>
  <c r="D1199" i="9"/>
  <c r="C1199" i="9"/>
  <c r="B1199" i="9"/>
  <c r="D1198" i="9"/>
  <c r="C1198" i="9"/>
  <c r="B1198" i="9"/>
  <c r="D1197" i="9"/>
  <c r="C1197" i="9"/>
  <c r="B1197" i="9"/>
  <c r="D1196" i="9"/>
  <c r="C1196" i="9"/>
  <c r="B1196" i="9"/>
  <c r="D1195" i="9"/>
  <c r="C1195" i="9"/>
  <c r="B1195" i="9"/>
  <c r="D1194" i="9"/>
  <c r="C1194" i="9"/>
  <c r="B1194" i="9"/>
  <c r="D1193" i="9"/>
  <c r="C1193" i="9"/>
  <c r="B1193" i="9"/>
  <c r="D1192" i="9"/>
  <c r="C1192" i="9"/>
  <c r="B1192" i="9"/>
  <c r="D1191" i="9"/>
  <c r="C1191" i="9"/>
  <c r="B1191" i="9"/>
  <c r="D1190" i="9"/>
  <c r="C1190" i="9"/>
  <c r="B1190" i="9"/>
  <c r="D1189" i="9"/>
  <c r="C1189" i="9"/>
  <c r="B1189" i="9"/>
  <c r="D1188" i="9"/>
  <c r="C1188" i="9"/>
  <c r="B1188" i="9"/>
  <c r="D1187" i="9"/>
  <c r="C1187" i="9"/>
  <c r="B1187" i="9"/>
  <c r="D1186" i="9"/>
  <c r="C1186" i="9"/>
  <c r="B1186" i="9"/>
  <c r="D1185" i="9"/>
  <c r="C1185" i="9"/>
  <c r="B1185" i="9"/>
  <c r="D1184" i="9"/>
  <c r="C1184" i="9"/>
  <c r="B1184" i="9"/>
  <c r="D1183" i="9"/>
  <c r="C1183" i="9"/>
  <c r="B1183" i="9"/>
  <c r="D1182" i="9"/>
  <c r="C1182" i="9"/>
  <c r="B1182" i="9"/>
  <c r="D1181" i="9"/>
  <c r="C1181" i="9"/>
  <c r="B1181" i="9"/>
  <c r="D1180" i="9"/>
  <c r="C1180" i="9"/>
  <c r="B1180" i="9"/>
  <c r="D1179" i="9"/>
  <c r="C1179" i="9"/>
  <c r="B1179" i="9"/>
  <c r="D1178" i="9"/>
  <c r="C1178" i="9"/>
  <c r="B1178" i="9"/>
  <c r="D1177" i="9"/>
  <c r="C1177" i="9"/>
  <c r="B1177" i="9"/>
  <c r="D1176" i="9"/>
  <c r="C1176" i="9"/>
  <c r="B1176" i="9"/>
  <c r="D1175" i="9"/>
  <c r="C1175" i="9"/>
  <c r="B1175" i="9"/>
  <c r="D1174" i="9"/>
  <c r="C1174" i="9"/>
  <c r="B1174" i="9"/>
  <c r="D1173" i="9"/>
  <c r="C1173" i="9"/>
  <c r="B1173" i="9"/>
  <c r="D1172" i="9"/>
  <c r="C1172" i="9"/>
  <c r="B1172" i="9"/>
  <c r="D1171" i="9"/>
  <c r="C1171" i="9"/>
  <c r="B1171" i="9"/>
  <c r="D1170" i="9"/>
  <c r="C1170" i="9"/>
  <c r="B1170" i="9"/>
  <c r="D1169" i="9"/>
  <c r="C1169" i="9"/>
  <c r="B1169" i="9"/>
  <c r="D1168" i="9"/>
  <c r="C1168" i="9"/>
  <c r="B1168" i="9"/>
  <c r="D1167" i="9"/>
  <c r="C1167" i="9"/>
  <c r="B1167" i="9"/>
  <c r="D1166" i="9"/>
  <c r="C1166" i="9"/>
  <c r="B1166" i="9"/>
  <c r="D1165" i="9"/>
  <c r="C1165" i="9"/>
  <c r="B1165" i="9"/>
  <c r="D1164" i="9"/>
  <c r="C1164" i="9"/>
  <c r="B1164" i="9"/>
  <c r="D1163" i="9"/>
  <c r="C1163" i="9"/>
  <c r="B1163" i="9"/>
  <c r="D1162" i="9"/>
  <c r="C1162" i="9"/>
  <c r="B1162" i="9"/>
  <c r="D1161" i="9"/>
  <c r="C1161" i="9"/>
  <c r="B1161" i="9"/>
  <c r="D1160" i="9"/>
  <c r="C1160" i="9"/>
  <c r="B1160" i="9"/>
  <c r="D1159" i="9"/>
  <c r="C1159" i="9"/>
  <c r="B1159" i="9"/>
  <c r="D1158" i="9"/>
  <c r="C1158" i="9"/>
  <c r="B1158" i="9"/>
  <c r="D1157" i="9"/>
  <c r="C1157" i="9"/>
  <c r="B1157" i="9"/>
  <c r="D1156" i="9"/>
  <c r="C1156" i="9"/>
  <c r="B1156" i="9"/>
  <c r="D1155" i="9"/>
  <c r="C1155" i="9"/>
  <c r="B1155" i="9"/>
  <c r="D1154" i="9"/>
  <c r="C1154" i="9"/>
  <c r="B1154" i="9"/>
  <c r="D1153" i="9"/>
  <c r="C1153" i="9"/>
  <c r="B1153" i="9"/>
  <c r="D1152" i="9"/>
  <c r="C1152" i="9"/>
  <c r="B1152" i="9"/>
  <c r="D1151" i="9"/>
  <c r="C1151" i="9"/>
  <c r="B1151" i="9"/>
  <c r="D1150" i="9"/>
  <c r="C1150" i="9"/>
  <c r="B1150" i="9"/>
  <c r="D1149" i="9"/>
  <c r="C1149" i="9"/>
  <c r="B1149" i="9"/>
  <c r="D1148" i="9"/>
  <c r="C1148" i="9"/>
  <c r="B1148" i="9"/>
  <c r="D1147" i="9"/>
  <c r="C1147" i="9"/>
  <c r="B1147" i="9"/>
  <c r="D1146" i="9"/>
  <c r="C1146" i="9"/>
  <c r="B1146" i="9"/>
  <c r="D1145" i="9"/>
  <c r="C1145" i="9"/>
  <c r="B1145" i="9"/>
  <c r="D1144" i="9"/>
  <c r="C1144" i="9"/>
  <c r="B1144" i="9"/>
  <c r="D1143" i="9"/>
  <c r="C1143" i="9"/>
  <c r="B1143" i="9"/>
  <c r="D1142" i="9"/>
  <c r="C1142" i="9"/>
  <c r="B1142" i="9"/>
  <c r="D1141" i="9"/>
  <c r="C1141" i="9"/>
  <c r="B1141" i="9"/>
  <c r="D1140" i="9"/>
  <c r="C1140" i="9"/>
  <c r="B1140" i="9"/>
  <c r="D1139" i="9"/>
  <c r="C1139" i="9"/>
  <c r="B1139" i="9"/>
  <c r="D1138" i="9"/>
  <c r="C1138" i="9"/>
  <c r="B1138" i="9"/>
  <c r="D1137" i="9"/>
  <c r="C1137" i="9"/>
  <c r="B1137" i="9"/>
  <c r="D1136" i="9"/>
  <c r="C1136" i="9"/>
  <c r="B1136" i="9"/>
  <c r="D1135" i="9"/>
  <c r="C1135" i="9"/>
  <c r="B1135" i="9"/>
  <c r="D1134" i="9"/>
  <c r="C1134" i="9"/>
  <c r="B1134" i="9"/>
  <c r="D1133" i="9"/>
  <c r="C1133" i="9"/>
  <c r="B1133" i="9"/>
  <c r="D1132" i="9"/>
  <c r="C1132" i="9"/>
  <c r="B1132" i="9"/>
  <c r="D1131" i="9"/>
  <c r="C1131" i="9"/>
  <c r="B1131" i="9"/>
  <c r="D1130" i="9"/>
  <c r="C1130" i="9"/>
  <c r="B1130" i="9"/>
  <c r="D1129" i="9"/>
  <c r="C1129" i="9"/>
  <c r="B1129" i="9"/>
  <c r="D1128" i="9"/>
  <c r="C1128" i="9"/>
  <c r="B1128" i="9"/>
  <c r="D1127" i="9"/>
  <c r="C1127" i="9"/>
  <c r="B1127" i="9"/>
  <c r="D1126" i="9"/>
  <c r="C1126" i="9"/>
  <c r="B1126" i="9"/>
  <c r="D1125" i="9"/>
  <c r="C1125" i="9"/>
  <c r="B1125" i="9"/>
  <c r="D1124" i="9"/>
  <c r="C1124" i="9"/>
  <c r="B1124" i="9"/>
  <c r="D1123" i="9"/>
  <c r="C1123" i="9"/>
  <c r="B1123" i="9"/>
  <c r="D1122" i="9"/>
  <c r="C1122" i="9"/>
  <c r="B1122" i="9"/>
  <c r="D1121" i="9"/>
  <c r="C1121" i="9"/>
  <c r="B1121" i="9"/>
  <c r="D1120" i="9"/>
  <c r="C1120" i="9"/>
  <c r="B1120" i="9"/>
  <c r="D1119" i="9"/>
  <c r="C1119" i="9"/>
  <c r="B1119" i="9"/>
  <c r="D1118" i="9"/>
  <c r="C1118" i="9"/>
  <c r="B1118" i="9"/>
  <c r="D1117" i="9"/>
  <c r="C1117" i="9"/>
  <c r="B1117" i="9"/>
  <c r="D1116" i="9"/>
  <c r="C1116" i="9"/>
  <c r="B1116" i="9"/>
  <c r="D1115" i="9"/>
  <c r="C1115" i="9"/>
  <c r="B1115" i="9"/>
  <c r="D1114" i="9"/>
  <c r="C1114" i="9"/>
  <c r="B1114" i="9"/>
  <c r="D1113" i="9"/>
  <c r="C1113" i="9"/>
  <c r="B1113" i="9"/>
  <c r="D1112" i="9"/>
  <c r="C1112" i="9"/>
  <c r="B1112" i="9"/>
  <c r="D1111" i="9"/>
  <c r="C1111" i="9"/>
  <c r="B1111" i="9"/>
  <c r="D1110" i="9"/>
  <c r="C1110" i="9"/>
  <c r="B1110" i="9"/>
  <c r="D1109" i="9"/>
  <c r="C1109" i="9"/>
  <c r="B1109" i="9"/>
  <c r="D1108" i="9"/>
  <c r="C1108" i="9"/>
  <c r="B1108" i="9"/>
  <c r="D1107" i="9"/>
  <c r="C1107" i="9"/>
  <c r="B1107" i="9"/>
  <c r="D1106" i="9"/>
  <c r="C1106" i="9"/>
  <c r="B1106" i="9"/>
  <c r="D1105" i="9"/>
  <c r="C1105" i="9"/>
  <c r="B1105" i="9"/>
  <c r="D1104" i="9"/>
  <c r="C1104" i="9"/>
  <c r="B1104" i="9"/>
  <c r="D1103" i="9"/>
  <c r="C1103" i="9"/>
  <c r="B1103" i="9"/>
  <c r="D1102" i="9"/>
  <c r="C1102" i="9"/>
  <c r="B1102" i="9"/>
  <c r="D1101" i="9"/>
  <c r="C1101" i="9"/>
  <c r="B1101" i="9"/>
  <c r="D1100" i="9"/>
  <c r="C1100" i="9"/>
  <c r="B1100" i="9"/>
  <c r="D1099" i="9"/>
  <c r="C1099" i="9"/>
  <c r="B1099" i="9"/>
  <c r="D1098" i="9"/>
  <c r="C1098" i="9"/>
  <c r="B1098" i="9"/>
  <c r="D1097" i="9"/>
  <c r="C1097" i="9"/>
  <c r="B1097" i="9"/>
  <c r="D1096" i="9"/>
  <c r="C1096" i="9"/>
  <c r="B1096" i="9"/>
  <c r="D1095" i="9"/>
  <c r="C1095" i="9"/>
  <c r="B1095" i="9"/>
  <c r="D1094" i="9"/>
  <c r="C1094" i="9"/>
  <c r="B1094" i="9"/>
  <c r="D1093" i="9"/>
  <c r="C1093" i="9"/>
  <c r="B1093" i="9"/>
  <c r="D1092" i="9"/>
  <c r="C1092" i="9"/>
  <c r="B1092" i="9"/>
  <c r="D1091" i="9"/>
  <c r="C1091" i="9"/>
  <c r="B1091" i="9"/>
  <c r="D1090" i="9"/>
  <c r="C1090" i="9"/>
  <c r="B1090" i="9"/>
  <c r="D1089" i="9"/>
  <c r="C1089" i="9"/>
  <c r="B1089" i="9"/>
  <c r="D1088" i="9"/>
  <c r="C1088" i="9"/>
  <c r="B1088" i="9"/>
  <c r="D1087" i="9"/>
  <c r="C1087" i="9"/>
  <c r="B1087" i="9"/>
  <c r="D1086" i="9"/>
  <c r="C1086" i="9"/>
  <c r="B1086" i="9"/>
  <c r="D1085" i="9"/>
  <c r="C1085" i="9"/>
  <c r="B1085" i="9"/>
  <c r="D1084" i="9"/>
  <c r="C1084" i="9"/>
  <c r="B1084" i="9"/>
  <c r="D1083" i="9"/>
  <c r="C1083" i="9"/>
  <c r="B1083" i="9"/>
  <c r="D1082" i="9"/>
  <c r="C1082" i="9"/>
  <c r="B1082" i="9"/>
  <c r="D1081" i="9"/>
  <c r="C1081" i="9"/>
  <c r="B1081" i="9"/>
  <c r="D1080" i="9"/>
  <c r="C1080" i="9"/>
  <c r="B1080" i="9"/>
  <c r="D1079" i="9"/>
  <c r="C1079" i="9"/>
  <c r="B1079" i="9"/>
  <c r="D1078" i="9"/>
  <c r="C1078" i="9"/>
  <c r="B1078" i="9"/>
  <c r="D1077" i="9"/>
  <c r="C1077" i="9"/>
  <c r="B1077" i="9"/>
  <c r="D1076" i="9"/>
  <c r="C1076" i="9"/>
  <c r="B1076" i="9"/>
  <c r="D1075" i="9"/>
  <c r="C1075" i="9"/>
  <c r="B1075" i="9"/>
  <c r="D1074" i="9"/>
  <c r="C1074" i="9"/>
  <c r="B1074" i="9"/>
  <c r="D1073" i="9"/>
  <c r="C1073" i="9"/>
  <c r="B1073" i="9"/>
  <c r="D1072" i="9"/>
  <c r="C1072" i="9"/>
  <c r="B1072" i="9"/>
  <c r="D1071" i="9"/>
  <c r="C1071" i="9"/>
  <c r="B1071" i="9"/>
  <c r="D1070" i="9"/>
  <c r="C1070" i="9"/>
  <c r="B1070" i="9"/>
  <c r="D1069" i="9"/>
  <c r="C1069" i="9"/>
  <c r="B1069" i="9"/>
  <c r="D1068" i="9"/>
  <c r="C1068" i="9"/>
  <c r="B1068" i="9"/>
  <c r="D1067" i="9"/>
  <c r="C1067" i="9"/>
  <c r="B1067" i="9"/>
  <c r="D1066" i="9"/>
  <c r="C1066" i="9"/>
  <c r="B1066" i="9"/>
  <c r="D1065" i="9"/>
  <c r="C1065" i="9"/>
  <c r="B1065" i="9"/>
  <c r="D1064" i="9"/>
  <c r="C1064" i="9"/>
  <c r="B1064" i="9"/>
  <c r="D1063" i="9"/>
  <c r="C1063" i="9"/>
  <c r="B1063" i="9"/>
  <c r="D1062" i="9"/>
  <c r="C1062" i="9"/>
  <c r="B1062" i="9"/>
  <c r="D1061" i="9"/>
  <c r="C1061" i="9"/>
  <c r="B1061" i="9"/>
  <c r="D1060" i="9"/>
  <c r="C1060" i="9"/>
  <c r="B1060" i="9"/>
  <c r="D1059" i="9"/>
  <c r="C1059" i="9"/>
  <c r="B1059" i="9"/>
  <c r="D1058" i="9"/>
  <c r="C1058" i="9"/>
  <c r="B1058" i="9"/>
  <c r="D1057" i="9"/>
  <c r="C1057" i="9"/>
  <c r="B1057" i="9"/>
  <c r="D1056" i="9"/>
  <c r="C1056" i="9"/>
  <c r="B1056" i="9"/>
  <c r="D1055" i="9"/>
  <c r="C1055" i="9"/>
  <c r="B1055" i="9"/>
  <c r="D1054" i="9"/>
  <c r="C1054" i="9"/>
  <c r="B1054" i="9"/>
  <c r="D1053" i="9"/>
  <c r="C1053" i="9"/>
  <c r="B1053" i="9"/>
  <c r="D1052" i="9"/>
  <c r="C1052" i="9"/>
  <c r="B1052" i="9"/>
  <c r="D1051" i="9"/>
  <c r="C1051" i="9"/>
  <c r="B1051" i="9"/>
  <c r="D1050" i="9"/>
  <c r="C1050" i="9"/>
  <c r="B1050" i="9"/>
  <c r="D1049" i="9"/>
  <c r="C1049" i="9"/>
  <c r="B1049" i="9"/>
  <c r="D1048" i="9"/>
  <c r="C1048" i="9"/>
  <c r="B1048" i="9"/>
  <c r="D1047" i="9"/>
  <c r="C1047" i="9"/>
  <c r="B1047" i="9"/>
  <c r="D1046" i="9"/>
  <c r="C1046" i="9"/>
  <c r="B1046" i="9"/>
  <c r="D1045" i="9"/>
  <c r="C1045" i="9"/>
  <c r="B1045" i="9"/>
  <c r="D1044" i="9"/>
  <c r="C1044" i="9"/>
  <c r="B1044" i="9"/>
  <c r="D1043" i="9"/>
  <c r="C1043" i="9"/>
  <c r="B1043" i="9"/>
  <c r="D1042" i="9"/>
  <c r="C1042" i="9"/>
  <c r="B1042" i="9"/>
  <c r="D1041" i="9"/>
  <c r="C1041" i="9"/>
  <c r="B1041" i="9"/>
  <c r="D1040" i="9"/>
  <c r="C1040" i="9"/>
  <c r="B1040" i="9"/>
  <c r="D1039" i="9"/>
  <c r="C1039" i="9"/>
  <c r="B1039" i="9"/>
  <c r="D1038" i="9"/>
  <c r="C1038" i="9"/>
  <c r="B1038" i="9"/>
  <c r="D1037" i="9"/>
  <c r="C1037" i="9"/>
  <c r="B1037" i="9"/>
  <c r="D1036" i="9"/>
  <c r="C1036" i="9"/>
  <c r="B1036" i="9"/>
  <c r="D1035" i="9"/>
  <c r="C1035" i="9"/>
  <c r="B1035" i="9"/>
  <c r="D1034" i="9"/>
  <c r="C1034" i="9"/>
  <c r="B1034" i="9"/>
  <c r="D1033" i="9"/>
  <c r="C1033" i="9"/>
  <c r="B1033" i="9"/>
  <c r="D1032" i="9"/>
  <c r="C1032" i="9"/>
  <c r="B1032" i="9"/>
  <c r="D1031" i="9"/>
  <c r="C1031" i="9"/>
  <c r="B1031" i="9"/>
  <c r="D1030" i="9"/>
  <c r="C1030" i="9"/>
  <c r="B1030" i="9"/>
  <c r="D1029" i="9"/>
  <c r="C1029" i="9"/>
  <c r="B1029" i="9"/>
  <c r="D1028" i="9"/>
  <c r="C1028" i="9"/>
  <c r="B1028" i="9"/>
  <c r="D1027" i="9"/>
  <c r="C1027" i="9"/>
  <c r="B1027" i="9"/>
  <c r="D1026" i="9"/>
  <c r="C1026" i="9"/>
  <c r="B1026" i="9"/>
  <c r="D1025" i="9"/>
  <c r="C1025" i="9"/>
  <c r="B1025" i="9"/>
  <c r="D1024" i="9"/>
  <c r="C1024" i="9"/>
  <c r="B1024" i="9"/>
  <c r="D1023" i="9"/>
  <c r="C1023" i="9"/>
  <c r="B1023" i="9"/>
  <c r="D1022" i="9"/>
  <c r="C1022" i="9"/>
  <c r="B1022" i="9"/>
  <c r="D1021" i="9"/>
  <c r="C1021" i="9"/>
  <c r="B1021" i="9"/>
  <c r="D1020" i="9"/>
  <c r="C1020" i="9"/>
  <c r="B1020" i="9"/>
  <c r="D1019" i="9"/>
  <c r="C1019" i="9"/>
  <c r="B1019" i="9"/>
  <c r="D1018" i="9"/>
  <c r="C1018" i="9"/>
  <c r="B1018" i="9"/>
  <c r="D1017" i="9"/>
  <c r="C1017" i="9"/>
  <c r="B1017" i="9"/>
  <c r="D1016" i="9"/>
  <c r="C1016" i="9"/>
  <c r="B1016" i="9"/>
  <c r="D1015" i="9"/>
  <c r="C1015" i="9"/>
  <c r="B1015" i="9"/>
  <c r="D1014" i="9"/>
  <c r="C1014" i="9"/>
  <c r="B1014" i="9"/>
  <c r="D1013" i="9"/>
  <c r="C1013" i="9"/>
  <c r="B1013" i="9"/>
  <c r="D1012" i="9"/>
  <c r="C1012" i="9"/>
  <c r="B1012" i="9"/>
  <c r="D1011" i="9"/>
  <c r="C1011" i="9"/>
  <c r="B1011" i="9"/>
  <c r="D1010" i="9"/>
  <c r="C1010" i="9"/>
  <c r="B1010" i="9"/>
  <c r="D1009" i="9"/>
  <c r="C1009" i="9"/>
  <c r="B1009" i="9"/>
  <c r="D1008" i="9"/>
  <c r="C1008" i="9"/>
  <c r="B1008" i="9"/>
  <c r="D1007" i="9"/>
  <c r="C1007" i="9"/>
  <c r="B1007" i="9"/>
  <c r="D1006" i="9"/>
  <c r="C1006" i="9"/>
  <c r="B1006" i="9"/>
  <c r="D1005" i="9"/>
  <c r="C1005" i="9"/>
  <c r="B1005" i="9"/>
  <c r="D1004" i="9"/>
  <c r="C1004" i="9"/>
  <c r="B1004" i="9"/>
  <c r="D1003" i="9"/>
  <c r="C1003" i="9"/>
  <c r="B1003" i="9"/>
  <c r="D1002" i="9"/>
  <c r="C1002" i="9"/>
  <c r="B1002" i="9"/>
  <c r="D1001" i="9"/>
  <c r="C1001" i="9"/>
  <c r="B1001" i="9"/>
  <c r="D1000" i="9"/>
  <c r="C1000" i="9"/>
  <c r="B1000" i="9"/>
  <c r="D999" i="9"/>
  <c r="C999" i="9"/>
  <c r="B999" i="9"/>
  <c r="D998" i="9"/>
  <c r="C998" i="9"/>
  <c r="B998" i="9"/>
  <c r="D997" i="9"/>
  <c r="C997" i="9"/>
  <c r="B997" i="9"/>
  <c r="D996" i="9"/>
  <c r="C996" i="9"/>
  <c r="B996" i="9"/>
  <c r="D995" i="9"/>
  <c r="C995" i="9"/>
  <c r="B995" i="9"/>
  <c r="D994" i="9"/>
  <c r="C994" i="9"/>
  <c r="B994" i="9"/>
  <c r="D993" i="9"/>
  <c r="C993" i="9"/>
  <c r="B993" i="9"/>
  <c r="D992" i="9"/>
  <c r="C992" i="9"/>
  <c r="B992" i="9"/>
  <c r="D991" i="9"/>
  <c r="C991" i="9"/>
  <c r="B991" i="9"/>
  <c r="D990" i="9"/>
  <c r="C990" i="9"/>
  <c r="B990" i="9"/>
  <c r="D989" i="9"/>
  <c r="C989" i="9"/>
  <c r="B989" i="9"/>
  <c r="D988" i="9"/>
  <c r="C988" i="9"/>
  <c r="B988" i="9"/>
  <c r="D987" i="9"/>
  <c r="C987" i="9"/>
  <c r="B987" i="9"/>
  <c r="D986" i="9"/>
  <c r="C986" i="9"/>
  <c r="B986" i="9"/>
  <c r="D985" i="9"/>
  <c r="C985" i="9"/>
  <c r="B985" i="9"/>
  <c r="D984" i="9"/>
  <c r="C984" i="9"/>
  <c r="B984" i="9"/>
  <c r="D983" i="9"/>
  <c r="C983" i="9"/>
  <c r="B983" i="9"/>
  <c r="D982" i="9"/>
  <c r="C982" i="9"/>
  <c r="B982" i="9"/>
  <c r="D981" i="9"/>
  <c r="C981" i="9"/>
  <c r="B981" i="9"/>
  <c r="D980" i="9"/>
  <c r="C980" i="9"/>
  <c r="B980" i="9"/>
  <c r="D979" i="9"/>
  <c r="C979" i="9"/>
  <c r="B979" i="9"/>
  <c r="D978" i="9"/>
  <c r="C978" i="9"/>
  <c r="B978" i="9"/>
  <c r="D977" i="9"/>
  <c r="C977" i="9"/>
  <c r="B977" i="9"/>
  <c r="D976" i="9"/>
  <c r="C976" i="9"/>
  <c r="B976" i="9"/>
  <c r="D975" i="9"/>
  <c r="C975" i="9"/>
  <c r="B975" i="9"/>
  <c r="D974" i="9"/>
  <c r="C974" i="9"/>
  <c r="B974" i="9"/>
  <c r="D973" i="9"/>
  <c r="C973" i="9"/>
  <c r="B973" i="9"/>
  <c r="D972" i="9"/>
  <c r="C972" i="9"/>
  <c r="B972" i="9"/>
  <c r="D971" i="9"/>
  <c r="C971" i="9"/>
  <c r="B971" i="9"/>
  <c r="D970" i="9"/>
  <c r="C970" i="9"/>
  <c r="B970" i="9"/>
  <c r="D969" i="9"/>
  <c r="C969" i="9"/>
  <c r="B969" i="9"/>
  <c r="D968" i="9"/>
  <c r="C968" i="9"/>
  <c r="B968" i="9"/>
  <c r="D967" i="9"/>
  <c r="C967" i="9"/>
  <c r="B967" i="9"/>
  <c r="D966" i="9"/>
  <c r="C966" i="9"/>
  <c r="B966" i="9"/>
  <c r="D965" i="9"/>
  <c r="C965" i="9"/>
  <c r="B965" i="9"/>
  <c r="D964" i="9"/>
  <c r="C964" i="9"/>
  <c r="B964" i="9"/>
  <c r="D963" i="9"/>
  <c r="C963" i="9"/>
  <c r="B963" i="9"/>
  <c r="D962" i="9"/>
  <c r="C962" i="9"/>
  <c r="B962" i="9"/>
  <c r="D961" i="9"/>
  <c r="C961" i="9"/>
  <c r="B961" i="9"/>
  <c r="D960" i="9"/>
  <c r="C960" i="9"/>
  <c r="B960" i="9"/>
  <c r="D959" i="9"/>
  <c r="C959" i="9"/>
  <c r="B959" i="9"/>
  <c r="D958" i="9"/>
  <c r="C958" i="9"/>
  <c r="B958" i="9"/>
  <c r="D957" i="9"/>
  <c r="C957" i="9"/>
  <c r="B957" i="9"/>
  <c r="D956" i="9"/>
  <c r="C956" i="9"/>
  <c r="B956" i="9"/>
  <c r="D955" i="9"/>
  <c r="C955" i="9"/>
  <c r="B955" i="9"/>
  <c r="D954" i="9"/>
  <c r="C954" i="9"/>
  <c r="B954" i="9"/>
  <c r="D953" i="9"/>
  <c r="C953" i="9"/>
  <c r="B953" i="9"/>
  <c r="D952" i="9"/>
  <c r="C952" i="9"/>
  <c r="B952" i="9"/>
  <c r="D951" i="9"/>
  <c r="C951" i="9"/>
  <c r="B951" i="9"/>
  <c r="D950" i="9"/>
  <c r="C950" i="9"/>
  <c r="B950" i="9"/>
  <c r="D949" i="9"/>
  <c r="C949" i="9"/>
  <c r="B949" i="9"/>
  <c r="D948" i="9"/>
  <c r="C948" i="9"/>
  <c r="B948" i="9"/>
  <c r="D947" i="9"/>
  <c r="C947" i="9"/>
  <c r="B947" i="9"/>
  <c r="D946" i="9"/>
  <c r="C946" i="9"/>
  <c r="B946" i="9"/>
  <c r="D945" i="9"/>
  <c r="C945" i="9"/>
  <c r="B945" i="9"/>
  <c r="D944" i="9"/>
  <c r="C944" i="9"/>
  <c r="B944" i="9"/>
  <c r="D943" i="9"/>
  <c r="C943" i="9"/>
  <c r="B943" i="9"/>
  <c r="D942" i="9"/>
  <c r="C942" i="9"/>
  <c r="B942" i="9"/>
  <c r="D941" i="9"/>
  <c r="C941" i="9"/>
  <c r="B941" i="9"/>
  <c r="D940" i="9"/>
  <c r="C940" i="9"/>
  <c r="B940" i="9"/>
  <c r="D939" i="9"/>
  <c r="C939" i="9"/>
  <c r="B939" i="9"/>
  <c r="D938" i="9"/>
  <c r="C938" i="9"/>
  <c r="B938" i="9"/>
  <c r="D937" i="9"/>
  <c r="C937" i="9"/>
  <c r="B937" i="9"/>
  <c r="D936" i="9"/>
  <c r="C936" i="9"/>
  <c r="B936" i="9"/>
  <c r="D935" i="9"/>
  <c r="C935" i="9"/>
  <c r="B935" i="9"/>
  <c r="D934" i="9"/>
  <c r="C934" i="9"/>
  <c r="B934" i="9"/>
  <c r="D933" i="9"/>
  <c r="C933" i="9"/>
  <c r="B933" i="9"/>
  <c r="D932" i="9"/>
  <c r="C932" i="9"/>
  <c r="B932" i="9"/>
  <c r="D931" i="9"/>
  <c r="C931" i="9"/>
  <c r="B931" i="9"/>
  <c r="D930" i="9"/>
  <c r="C930" i="9"/>
  <c r="B930" i="9"/>
  <c r="D929" i="9"/>
  <c r="C929" i="9"/>
  <c r="B929" i="9"/>
  <c r="D928" i="9"/>
  <c r="C928" i="9"/>
  <c r="B928" i="9"/>
  <c r="D927" i="9"/>
  <c r="C927" i="9"/>
  <c r="B927" i="9"/>
  <c r="D926" i="9"/>
  <c r="C926" i="9"/>
  <c r="B926" i="9"/>
  <c r="D925" i="9"/>
  <c r="C925" i="9"/>
  <c r="B925" i="9"/>
  <c r="D924" i="9"/>
  <c r="C924" i="9"/>
  <c r="B924" i="9"/>
  <c r="D923" i="9"/>
  <c r="C923" i="9"/>
  <c r="B923" i="9"/>
  <c r="D922" i="9"/>
  <c r="C922" i="9"/>
  <c r="B922" i="9"/>
  <c r="D921" i="9"/>
  <c r="C921" i="9"/>
  <c r="B921" i="9"/>
  <c r="D920" i="9"/>
  <c r="C920" i="9"/>
  <c r="B920" i="9"/>
  <c r="D919" i="9"/>
  <c r="C919" i="9"/>
  <c r="B919" i="9"/>
  <c r="D918" i="9"/>
  <c r="C918" i="9"/>
  <c r="B918" i="9"/>
  <c r="D917" i="9"/>
  <c r="C917" i="9"/>
  <c r="B917" i="9"/>
  <c r="D916" i="9"/>
  <c r="C916" i="9"/>
  <c r="B916" i="9"/>
  <c r="D915" i="9"/>
  <c r="C915" i="9"/>
  <c r="B915" i="9"/>
  <c r="D914" i="9"/>
  <c r="C914" i="9"/>
  <c r="B914" i="9"/>
  <c r="D913" i="9"/>
  <c r="C913" i="9"/>
  <c r="B913" i="9"/>
  <c r="D912" i="9"/>
  <c r="C912" i="9"/>
  <c r="B912" i="9"/>
  <c r="D911" i="9"/>
  <c r="C911" i="9"/>
  <c r="B911" i="9"/>
  <c r="D910" i="9"/>
  <c r="C910" i="9"/>
  <c r="B910" i="9"/>
  <c r="D909" i="9"/>
  <c r="C909" i="9"/>
  <c r="B909" i="9"/>
  <c r="D908" i="9"/>
  <c r="C908" i="9"/>
  <c r="B908" i="9"/>
  <c r="D907" i="9"/>
  <c r="C907" i="9"/>
  <c r="B907" i="9"/>
  <c r="D906" i="9"/>
  <c r="C906" i="9"/>
  <c r="B906" i="9"/>
  <c r="D905" i="9"/>
  <c r="C905" i="9"/>
  <c r="B905" i="9"/>
  <c r="D904" i="9"/>
  <c r="C904" i="9"/>
  <c r="B904" i="9"/>
  <c r="D903" i="9"/>
  <c r="C903" i="9"/>
  <c r="B903" i="9"/>
  <c r="D902" i="9"/>
  <c r="C902" i="9"/>
  <c r="B902" i="9"/>
  <c r="D901" i="9"/>
  <c r="C901" i="9"/>
  <c r="B901" i="9"/>
  <c r="D900" i="9"/>
  <c r="C900" i="9"/>
  <c r="B900" i="9"/>
  <c r="D899" i="9"/>
  <c r="C899" i="9"/>
  <c r="B899" i="9"/>
  <c r="D898" i="9"/>
  <c r="C898" i="9"/>
  <c r="B898" i="9"/>
  <c r="D897" i="9"/>
  <c r="C897" i="9"/>
  <c r="B897" i="9"/>
  <c r="D896" i="9"/>
  <c r="C896" i="9"/>
  <c r="B896" i="9"/>
  <c r="D895" i="9"/>
  <c r="C895" i="9"/>
  <c r="B895" i="9"/>
  <c r="D894" i="9"/>
  <c r="C894" i="9"/>
  <c r="B894" i="9"/>
  <c r="D893" i="9"/>
  <c r="C893" i="9"/>
  <c r="B893" i="9"/>
  <c r="D892" i="9"/>
  <c r="C892" i="9"/>
  <c r="B892" i="9"/>
  <c r="D891" i="9"/>
  <c r="C891" i="9"/>
  <c r="B891" i="9"/>
  <c r="D890" i="9"/>
  <c r="C890" i="9"/>
  <c r="B890" i="9"/>
  <c r="D889" i="9"/>
  <c r="C889" i="9"/>
  <c r="B889" i="9"/>
  <c r="D888" i="9"/>
  <c r="C888" i="9"/>
  <c r="B888" i="9"/>
  <c r="D887" i="9"/>
  <c r="C887" i="9"/>
  <c r="B887" i="9"/>
  <c r="D886" i="9"/>
  <c r="C886" i="9"/>
  <c r="B886" i="9"/>
  <c r="D885" i="9"/>
  <c r="C885" i="9"/>
  <c r="B885" i="9"/>
  <c r="D884" i="9"/>
  <c r="C884" i="9"/>
  <c r="B884" i="9"/>
  <c r="D883" i="9"/>
  <c r="C883" i="9"/>
  <c r="B883" i="9"/>
  <c r="D882" i="9"/>
  <c r="C882" i="9"/>
  <c r="B882" i="9"/>
  <c r="D881" i="9"/>
  <c r="C881" i="9"/>
  <c r="B881" i="9"/>
  <c r="D880" i="9"/>
  <c r="C880" i="9"/>
  <c r="B880" i="9"/>
  <c r="D879" i="9"/>
  <c r="C879" i="9"/>
  <c r="B879" i="9"/>
  <c r="D878" i="9"/>
  <c r="C878" i="9"/>
  <c r="B878" i="9"/>
  <c r="D877" i="9"/>
  <c r="C877" i="9"/>
  <c r="B877" i="9"/>
  <c r="D876" i="9"/>
  <c r="C876" i="9"/>
  <c r="B876" i="9"/>
  <c r="D875" i="9"/>
  <c r="C875" i="9"/>
  <c r="B875" i="9"/>
  <c r="D874" i="9"/>
  <c r="C874" i="9"/>
  <c r="B874" i="9"/>
  <c r="D873" i="9"/>
  <c r="C873" i="9"/>
  <c r="B873" i="9"/>
  <c r="D872" i="9"/>
  <c r="C872" i="9"/>
  <c r="B872" i="9"/>
  <c r="D871" i="9"/>
  <c r="C871" i="9"/>
  <c r="B871" i="9"/>
  <c r="D870" i="9"/>
  <c r="C870" i="9"/>
  <c r="B870" i="9"/>
  <c r="D869" i="9"/>
  <c r="C869" i="9"/>
  <c r="B869" i="9"/>
  <c r="D868" i="9"/>
  <c r="C868" i="9"/>
  <c r="B868" i="9"/>
  <c r="D867" i="9"/>
  <c r="C867" i="9"/>
  <c r="B867" i="9"/>
  <c r="D866" i="9"/>
  <c r="C866" i="9"/>
  <c r="B866" i="9"/>
  <c r="D865" i="9"/>
  <c r="C865" i="9"/>
  <c r="B865" i="9"/>
  <c r="D864" i="9"/>
  <c r="C864" i="9"/>
  <c r="B864" i="9"/>
  <c r="D863" i="9"/>
  <c r="C863" i="9"/>
  <c r="B863" i="9"/>
  <c r="D862" i="9"/>
  <c r="C862" i="9"/>
  <c r="B862" i="9"/>
  <c r="D861" i="9"/>
  <c r="C861" i="9"/>
  <c r="B861" i="9"/>
  <c r="D860" i="9"/>
  <c r="C860" i="9"/>
  <c r="B860" i="9"/>
  <c r="D859" i="9"/>
  <c r="C859" i="9"/>
  <c r="B859" i="9"/>
  <c r="D858" i="9"/>
  <c r="C858" i="9"/>
  <c r="B858" i="9"/>
  <c r="D857" i="9"/>
  <c r="C857" i="9"/>
  <c r="B857" i="9"/>
  <c r="D856" i="9"/>
  <c r="C856" i="9"/>
  <c r="B856" i="9"/>
  <c r="D855" i="9"/>
  <c r="C855" i="9"/>
  <c r="B855" i="9"/>
  <c r="D854" i="9"/>
  <c r="C854" i="9"/>
  <c r="B854" i="9"/>
  <c r="D853" i="9"/>
  <c r="C853" i="9"/>
  <c r="B853" i="9"/>
  <c r="D852" i="9"/>
  <c r="C852" i="9"/>
  <c r="B852" i="9"/>
  <c r="D851" i="9"/>
  <c r="C851" i="9"/>
  <c r="B851" i="9"/>
  <c r="D850" i="9"/>
  <c r="C850" i="9"/>
  <c r="B850" i="9"/>
  <c r="D849" i="9"/>
  <c r="C849" i="9"/>
  <c r="B849" i="9"/>
  <c r="D848" i="9"/>
  <c r="C848" i="9"/>
  <c r="B848" i="9"/>
  <c r="D847" i="9"/>
  <c r="C847" i="9"/>
  <c r="B847" i="9"/>
  <c r="D846" i="9"/>
  <c r="C846" i="9"/>
  <c r="B846" i="9"/>
  <c r="D845" i="9"/>
  <c r="C845" i="9"/>
  <c r="B845" i="9"/>
  <c r="D844" i="9"/>
  <c r="C844" i="9"/>
  <c r="B844" i="9"/>
  <c r="D843" i="9"/>
  <c r="C843" i="9"/>
  <c r="B843" i="9"/>
  <c r="D842" i="9"/>
  <c r="C842" i="9"/>
  <c r="B842" i="9"/>
  <c r="D841" i="9"/>
  <c r="C841" i="9"/>
  <c r="B841" i="9"/>
  <c r="D840" i="9"/>
  <c r="C840" i="9"/>
  <c r="B840" i="9"/>
  <c r="D839" i="9"/>
  <c r="C839" i="9"/>
  <c r="B839" i="9"/>
  <c r="D838" i="9"/>
  <c r="C838" i="9"/>
  <c r="B838" i="9"/>
  <c r="D837" i="9"/>
  <c r="C837" i="9"/>
  <c r="B837" i="9"/>
  <c r="D836" i="9"/>
  <c r="C836" i="9"/>
  <c r="B836" i="9"/>
  <c r="D835" i="9"/>
  <c r="C835" i="9"/>
  <c r="B835" i="9"/>
  <c r="D834" i="9"/>
  <c r="C834" i="9"/>
  <c r="B834" i="9"/>
  <c r="D833" i="9"/>
  <c r="C833" i="9"/>
  <c r="B833" i="9"/>
  <c r="D832" i="9"/>
  <c r="C832" i="9"/>
  <c r="B832" i="9"/>
  <c r="D831" i="9"/>
  <c r="C831" i="9"/>
  <c r="B831" i="9"/>
  <c r="D830" i="9"/>
  <c r="C830" i="9"/>
  <c r="B830" i="9"/>
  <c r="D829" i="9"/>
  <c r="C829" i="9"/>
  <c r="B829" i="9"/>
  <c r="D828" i="9"/>
  <c r="C828" i="9"/>
  <c r="B828" i="9"/>
  <c r="D827" i="9"/>
  <c r="C827" i="9"/>
  <c r="B827" i="9"/>
  <c r="D826" i="9"/>
  <c r="C826" i="9"/>
  <c r="B826" i="9"/>
  <c r="D825" i="9"/>
  <c r="C825" i="9"/>
  <c r="B825" i="9"/>
  <c r="D824" i="9"/>
  <c r="C824" i="9"/>
  <c r="B824" i="9"/>
  <c r="D823" i="9"/>
  <c r="C823" i="9"/>
  <c r="B823" i="9"/>
  <c r="D822" i="9"/>
  <c r="C822" i="9"/>
  <c r="B822" i="9"/>
  <c r="D821" i="9"/>
  <c r="C821" i="9"/>
  <c r="B821" i="9"/>
  <c r="D820" i="9"/>
  <c r="C820" i="9"/>
  <c r="B820" i="9"/>
  <c r="D819" i="9"/>
  <c r="C819" i="9"/>
  <c r="B819" i="9"/>
  <c r="D818" i="9"/>
  <c r="C818" i="9"/>
  <c r="B818" i="9"/>
  <c r="D817" i="9"/>
  <c r="C817" i="9"/>
  <c r="B817" i="9"/>
  <c r="D816" i="9"/>
  <c r="C816" i="9"/>
  <c r="B816" i="9"/>
  <c r="D815" i="9"/>
  <c r="C815" i="9"/>
  <c r="B815" i="9"/>
  <c r="D814" i="9"/>
  <c r="C814" i="9"/>
  <c r="B814" i="9"/>
  <c r="D813" i="9"/>
  <c r="C813" i="9"/>
  <c r="B813" i="9"/>
  <c r="D812" i="9"/>
  <c r="C812" i="9"/>
  <c r="B812" i="9"/>
  <c r="D811" i="9"/>
  <c r="C811" i="9"/>
  <c r="B811" i="9"/>
  <c r="D810" i="9"/>
  <c r="C810" i="9"/>
  <c r="B810" i="9"/>
  <c r="D809" i="9"/>
  <c r="C809" i="9"/>
  <c r="B809" i="9"/>
  <c r="D808" i="9"/>
  <c r="C808" i="9"/>
  <c r="B808" i="9"/>
  <c r="D807" i="9"/>
  <c r="C807" i="9"/>
  <c r="B807" i="9"/>
  <c r="D806" i="9"/>
  <c r="C806" i="9"/>
  <c r="B806" i="9"/>
  <c r="D805" i="9"/>
  <c r="C805" i="9"/>
  <c r="B805" i="9"/>
  <c r="D804" i="9"/>
  <c r="C804" i="9"/>
  <c r="B804" i="9"/>
  <c r="D803" i="9"/>
  <c r="C803" i="9"/>
  <c r="B803" i="9"/>
  <c r="D802" i="9"/>
  <c r="C802" i="9"/>
  <c r="B802" i="9"/>
  <c r="D801" i="9"/>
  <c r="C801" i="9"/>
  <c r="B801" i="9"/>
  <c r="D800" i="9"/>
  <c r="C800" i="9"/>
  <c r="B800" i="9"/>
  <c r="D799" i="9"/>
  <c r="C799" i="9"/>
  <c r="B799" i="9"/>
  <c r="D798" i="9"/>
  <c r="C798" i="9"/>
  <c r="B798" i="9"/>
  <c r="D797" i="9"/>
  <c r="C797" i="9"/>
  <c r="B797" i="9"/>
  <c r="D796" i="9"/>
  <c r="C796" i="9"/>
  <c r="B796" i="9"/>
  <c r="D795" i="9"/>
  <c r="C795" i="9"/>
  <c r="B795" i="9"/>
  <c r="D794" i="9"/>
  <c r="C794" i="9"/>
  <c r="B794" i="9"/>
  <c r="D793" i="9"/>
  <c r="C793" i="9"/>
  <c r="B793" i="9"/>
  <c r="D792" i="9"/>
  <c r="C792" i="9"/>
  <c r="B792" i="9"/>
  <c r="D791" i="9"/>
  <c r="C791" i="9"/>
  <c r="B791" i="9"/>
  <c r="D790" i="9"/>
  <c r="C790" i="9"/>
  <c r="B790" i="9"/>
  <c r="D789" i="9"/>
  <c r="C789" i="9"/>
  <c r="B789" i="9"/>
  <c r="D788" i="9"/>
  <c r="C788" i="9"/>
  <c r="B788" i="9"/>
  <c r="D787" i="9"/>
  <c r="C787" i="9"/>
  <c r="B787" i="9"/>
  <c r="D786" i="9"/>
  <c r="C786" i="9"/>
  <c r="B786" i="9"/>
  <c r="D785" i="9"/>
  <c r="C785" i="9"/>
  <c r="B785" i="9"/>
  <c r="D784" i="9"/>
  <c r="C784" i="9"/>
  <c r="B784" i="9"/>
  <c r="D783" i="9"/>
  <c r="C783" i="9"/>
  <c r="B783" i="9"/>
  <c r="D782" i="9"/>
  <c r="C782" i="9"/>
  <c r="B782" i="9"/>
  <c r="D781" i="9"/>
  <c r="C781" i="9"/>
  <c r="B781" i="9"/>
  <c r="D780" i="9"/>
  <c r="C780" i="9"/>
  <c r="B780" i="9"/>
  <c r="D779" i="9"/>
  <c r="C779" i="9"/>
  <c r="B779" i="9"/>
  <c r="D778" i="9"/>
  <c r="C778" i="9"/>
  <c r="B778" i="9"/>
  <c r="D777" i="9"/>
  <c r="C777" i="9"/>
  <c r="B777" i="9"/>
  <c r="D776" i="9"/>
  <c r="C776" i="9"/>
  <c r="B776" i="9"/>
  <c r="D775" i="9"/>
  <c r="C775" i="9"/>
  <c r="B775" i="9"/>
  <c r="D774" i="9"/>
  <c r="C774" i="9"/>
  <c r="B774" i="9"/>
  <c r="D773" i="9"/>
  <c r="C773" i="9"/>
  <c r="B773" i="9"/>
  <c r="D772" i="9"/>
  <c r="C772" i="9"/>
  <c r="B772" i="9"/>
  <c r="D771" i="9"/>
  <c r="C771" i="9"/>
  <c r="B771" i="9"/>
  <c r="D770" i="9"/>
  <c r="C770" i="9"/>
  <c r="B770" i="9"/>
  <c r="D769" i="9"/>
  <c r="C769" i="9"/>
  <c r="B769" i="9"/>
  <c r="D768" i="9"/>
  <c r="C768" i="9"/>
  <c r="B768" i="9"/>
  <c r="D767" i="9"/>
  <c r="C767" i="9"/>
  <c r="B767" i="9"/>
  <c r="D766" i="9"/>
  <c r="C766" i="9"/>
  <c r="B766" i="9"/>
  <c r="D765" i="9"/>
  <c r="C765" i="9"/>
  <c r="B765" i="9"/>
  <c r="D764" i="9"/>
  <c r="C764" i="9"/>
  <c r="B764" i="9"/>
  <c r="D763" i="9"/>
  <c r="C763" i="9"/>
  <c r="B763" i="9"/>
  <c r="D762" i="9"/>
  <c r="C762" i="9"/>
  <c r="B762" i="9"/>
  <c r="D761" i="9"/>
  <c r="C761" i="9"/>
  <c r="B761" i="9"/>
  <c r="D760" i="9"/>
  <c r="C760" i="9"/>
  <c r="B760" i="9"/>
  <c r="D759" i="9"/>
  <c r="C759" i="9"/>
  <c r="B759" i="9"/>
  <c r="D758" i="9"/>
  <c r="C758" i="9"/>
  <c r="B758" i="9"/>
  <c r="D757" i="9"/>
  <c r="C757" i="9"/>
  <c r="B757" i="9"/>
  <c r="D756" i="9"/>
  <c r="C756" i="9"/>
  <c r="B756" i="9"/>
  <c r="D755" i="9"/>
  <c r="C755" i="9"/>
  <c r="B755" i="9"/>
  <c r="D754" i="9"/>
  <c r="C754" i="9"/>
  <c r="B754" i="9"/>
  <c r="D753" i="9"/>
  <c r="C753" i="9"/>
  <c r="B753" i="9"/>
  <c r="D752" i="9"/>
  <c r="C752" i="9"/>
  <c r="B752" i="9"/>
  <c r="D751" i="9"/>
  <c r="C751" i="9"/>
  <c r="B751" i="9"/>
  <c r="D750" i="9"/>
  <c r="C750" i="9"/>
  <c r="B750" i="9"/>
  <c r="D749" i="9"/>
  <c r="C749" i="9"/>
  <c r="B749" i="9"/>
  <c r="D748" i="9"/>
  <c r="C748" i="9"/>
  <c r="B748" i="9"/>
  <c r="D747" i="9"/>
  <c r="C747" i="9"/>
  <c r="B747" i="9"/>
  <c r="D746" i="9"/>
  <c r="C746" i="9"/>
  <c r="B746" i="9"/>
  <c r="D745" i="9"/>
  <c r="C745" i="9"/>
  <c r="B745" i="9"/>
  <c r="D744" i="9"/>
  <c r="C744" i="9"/>
  <c r="B744" i="9"/>
  <c r="D743" i="9"/>
  <c r="C743" i="9"/>
  <c r="B743" i="9"/>
  <c r="D742" i="9"/>
  <c r="C742" i="9"/>
  <c r="B742" i="9"/>
  <c r="D741" i="9"/>
  <c r="C741" i="9"/>
  <c r="B741" i="9"/>
  <c r="D740" i="9"/>
  <c r="C740" i="9"/>
  <c r="B740" i="9"/>
  <c r="D739" i="9"/>
  <c r="C739" i="9"/>
  <c r="B739" i="9"/>
  <c r="D738" i="9"/>
  <c r="C738" i="9"/>
  <c r="B738" i="9"/>
  <c r="D737" i="9"/>
  <c r="C737" i="9"/>
  <c r="B737" i="9"/>
  <c r="D736" i="9"/>
  <c r="C736" i="9"/>
  <c r="B736" i="9"/>
  <c r="D735" i="9"/>
  <c r="C735" i="9"/>
  <c r="B735" i="9"/>
  <c r="D734" i="9"/>
  <c r="C734" i="9"/>
  <c r="B734" i="9"/>
  <c r="D733" i="9"/>
  <c r="C733" i="9"/>
  <c r="B733" i="9"/>
  <c r="D732" i="9"/>
  <c r="C732" i="9"/>
  <c r="B732" i="9"/>
  <c r="D731" i="9"/>
  <c r="C731" i="9"/>
  <c r="B731" i="9"/>
  <c r="D730" i="9"/>
  <c r="C730" i="9"/>
  <c r="B730" i="9"/>
  <c r="D729" i="9"/>
  <c r="C729" i="9"/>
  <c r="B729" i="9"/>
  <c r="D728" i="9"/>
  <c r="C728" i="9"/>
  <c r="B728" i="9"/>
  <c r="D727" i="9"/>
  <c r="C727" i="9"/>
  <c r="B727" i="9"/>
  <c r="D726" i="9"/>
  <c r="C726" i="9"/>
  <c r="B726" i="9"/>
  <c r="D725" i="9"/>
  <c r="C725" i="9"/>
  <c r="B725" i="9"/>
  <c r="D724" i="9"/>
  <c r="C724" i="9"/>
  <c r="B724" i="9"/>
  <c r="D723" i="9"/>
  <c r="C723" i="9"/>
  <c r="B723" i="9"/>
  <c r="D722" i="9"/>
  <c r="C722" i="9"/>
  <c r="B722" i="9"/>
  <c r="D721" i="9"/>
  <c r="C721" i="9"/>
  <c r="B721" i="9"/>
  <c r="D720" i="9"/>
  <c r="C720" i="9"/>
  <c r="B720" i="9"/>
  <c r="D719" i="9"/>
  <c r="C719" i="9"/>
  <c r="B719" i="9"/>
  <c r="D718" i="9"/>
  <c r="C718" i="9"/>
  <c r="B718" i="9"/>
  <c r="D717" i="9"/>
  <c r="C717" i="9"/>
  <c r="B717" i="9"/>
  <c r="D716" i="9"/>
  <c r="C716" i="9"/>
  <c r="B716" i="9"/>
  <c r="D715" i="9"/>
  <c r="C715" i="9"/>
  <c r="B715" i="9"/>
  <c r="D714" i="9"/>
  <c r="C714" i="9"/>
  <c r="B714" i="9"/>
  <c r="D713" i="9"/>
  <c r="C713" i="9"/>
  <c r="B713" i="9"/>
  <c r="D712" i="9"/>
  <c r="C712" i="9"/>
  <c r="B712" i="9"/>
  <c r="D711" i="9"/>
  <c r="C711" i="9"/>
  <c r="B711" i="9"/>
  <c r="D710" i="9"/>
  <c r="C710" i="9"/>
  <c r="B710" i="9"/>
  <c r="D709" i="9"/>
  <c r="C709" i="9"/>
  <c r="B709" i="9"/>
  <c r="D708" i="9"/>
  <c r="C708" i="9"/>
  <c r="B708" i="9"/>
  <c r="D707" i="9"/>
  <c r="C707" i="9"/>
  <c r="B707" i="9"/>
  <c r="D706" i="9"/>
  <c r="C706" i="9"/>
  <c r="B706" i="9"/>
  <c r="D705" i="9"/>
  <c r="C705" i="9"/>
  <c r="B705" i="9"/>
  <c r="D704" i="9"/>
  <c r="C704" i="9"/>
  <c r="B704" i="9"/>
  <c r="D703" i="9"/>
  <c r="C703" i="9"/>
  <c r="B703" i="9"/>
  <c r="D702" i="9"/>
  <c r="C702" i="9"/>
  <c r="B702" i="9"/>
  <c r="D701" i="9"/>
  <c r="C701" i="9"/>
  <c r="B701" i="9"/>
  <c r="D700" i="9"/>
  <c r="C700" i="9"/>
  <c r="B700" i="9"/>
  <c r="D699" i="9"/>
  <c r="C699" i="9"/>
  <c r="B699" i="9"/>
  <c r="D698" i="9"/>
  <c r="C698" i="9"/>
  <c r="B698" i="9"/>
  <c r="D697" i="9"/>
  <c r="C697" i="9"/>
  <c r="B697" i="9"/>
  <c r="D696" i="9"/>
  <c r="C696" i="9"/>
  <c r="B696" i="9"/>
  <c r="D695" i="9"/>
  <c r="C695" i="9"/>
  <c r="B695" i="9"/>
  <c r="D694" i="9"/>
  <c r="C694" i="9"/>
  <c r="B694" i="9"/>
  <c r="D693" i="9"/>
  <c r="C693" i="9"/>
  <c r="B693" i="9"/>
  <c r="D692" i="9"/>
  <c r="C692" i="9"/>
  <c r="B692" i="9"/>
  <c r="D691" i="9"/>
  <c r="C691" i="9"/>
  <c r="B691" i="9"/>
  <c r="D690" i="9"/>
  <c r="C690" i="9"/>
  <c r="B690" i="9"/>
  <c r="D689" i="9"/>
  <c r="C689" i="9"/>
  <c r="B689" i="9"/>
  <c r="D688" i="9"/>
  <c r="C688" i="9"/>
  <c r="B688" i="9"/>
  <c r="D687" i="9"/>
  <c r="C687" i="9"/>
  <c r="B687" i="9"/>
  <c r="D686" i="9"/>
  <c r="C686" i="9"/>
  <c r="B686" i="9"/>
  <c r="D685" i="9"/>
  <c r="C685" i="9"/>
  <c r="B685" i="9"/>
  <c r="D684" i="9"/>
  <c r="C684" i="9"/>
  <c r="B684" i="9"/>
  <c r="D683" i="9"/>
  <c r="C683" i="9"/>
  <c r="B683" i="9"/>
  <c r="D682" i="9"/>
  <c r="C682" i="9"/>
  <c r="B682" i="9"/>
  <c r="D681" i="9"/>
  <c r="C681" i="9"/>
  <c r="B681" i="9"/>
  <c r="D680" i="9"/>
  <c r="C680" i="9"/>
  <c r="B680" i="9"/>
  <c r="D679" i="9"/>
  <c r="C679" i="9"/>
  <c r="B679" i="9"/>
  <c r="D678" i="9"/>
  <c r="C678" i="9"/>
  <c r="B678" i="9"/>
  <c r="D677" i="9"/>
  <c r="C677" i="9"/>
  <c r="B677" i="9"/>
  <c r="D676" i="9"/>
  <c r="C676" i="9"/>
  <c r="B676" i="9"/>
  <c r="D675" i="9"/>
  <c r="C675" i="9"/>
  <c r="B675" i="9"/>
  <c r="D674" i="9"/>
  <c r="C674" i="9"/>
  <c r="B674" i="9"/>
  <c r="D673" i="9"/>
  <c r="C673" i="9"/>
  <c r="B673" i="9"/>
  <c r="D672" i="9"/>
  <c r="C672" i="9"/>
  <c r="B672" i="9"/>
  <c r="D671" i="9"/>
  <c r="C671" i="9"/>
  <c r="B671" i="9"/>
  <c r="D670" i="9"/>
  <c r="C670" i="9"/>
  <c r="B670" i="9"/>
  <c r="D669" i="9"/>
  <c r="C669" i="9"/>
  <c r="B669" i="9"/>
  <c r="D668" i="9"/>
  <c r="C668" i="9"/>
  <c r="B668" i="9"/>
  <c r="D667" i="9"/>
  <c r="C667" i="9"/>
  <c r="B667" i="9"/>
  <c r="D666" i="9"/>
  <c r="C666" i="9"/>
  <c r="B666" i="9"/>
  <c r="D665" i="9"/>
  <c r="C665" i="9"/>
  <c r="B665" i="9"/>
  <c r="D664" i="9"/>
  <c r="C664" i="9"/>
  <c r="B664" i="9"/>
  <c r="D663" i="9"/>
  <c r="C663" i="9"/>
  <c r="B663" i="9"/>
  <c r="D662" i="9"/>
  <c r="C662" i="9"/>
  <c r="B662" i="9"/>
  <c r="D661" i="9"/>
  <c r="C661" i="9"/>
  <c r="B661" i="9"/>
  <c r="D660" i="9"/>
  <c r="C660" i="9"/>
  <c r="B660" i="9"/>
  <c r="D659" i="9"/>
  <c r="C659" i="9"/>
  <c r="B659" i="9"/>
  <c r="D658" i="9"/>
  <c r="C658" i="9"/>
  <c r="B658" i="9"/>
  <c r="D657" i="9"/>
  <c r="C657" i="9"/>
  <c r="B657" i="9"/>
  <c r="D656" i="9"/>
  <c r="C656" i="9"/>
  <c r="B656" i="9"/>
  <c r="D655" i="9"/>
  <c r="C655" i="9"/>
  <c r="B655" i="9"/>
  <c r="D654" i="9"/>
  <c r="C654" i="9"/>
  <c r="B654" i="9"/>
  <c r="D653" i="9"/>
  <c r="C653" i="9"/>
  <c r="B653" i="9"/>
  <c r="D652" i="9"/>
  <c r="C652" i="9"/>
  <c r="B652" i="9"/>
  <c r="D651" i="9"/>
  <c r="C651" i="9"/>
  <c r="B651" i="9"/>
  <c r="D650" i="9"/>
  <c r="C650" i="9"/>
  <c r="B650" i="9"/>
  <c r="D649" i="9"/>
  <c r="C649" i="9"/>
  <c r="B649" i="9"/>
  <c r="D648" i="9"/>
  <c r="C648" i="9"/>
  <c r="B648" i="9"/>
  <c r="D647" i="9"/>
  <c r="C647" i="9"/>
  <c r="B647" i="9"/>
  <c r="D646" i="9"/>
  <c r="C646" i="9"/>
  <c r="B646" i="9"/>
  <c r="D645" i="9"/>
  <c r="C645" i="9"/>
  <c r="B645" i="9"/>
  <c r="D644" i="9"/>
  <c r="C644" i="9"/>
  <c r="B644" i="9"/>
  <c r="D643" i="9"/>
  <c r="C643" i="9"/>
  <c r="B643" i="9"/>
  <c r="D642" i="9"/>
  <c r="C642" i="9"/>
  <c r="B642" i="9"/>
  <c r="D641" i="9"/>
  <c r="C641" i="9"/>
  <c r="B641" i="9"/>
  <c r="D640" i="9"/>
  <c r="C640" i="9"/>
  <c r="B640" i="9"/>
  <c r="D639" i="9"/>
  <c r="C639" i="9"/>
  <c r="B639" i="9"/>
  <c r="D638" i="9"/>
  <c r="C638" i="9"/>
  <c r="B638" i="9"/>
  <c r="D637" i="9"/>
  <c r="C637" i="9"/>
  <c r="B637" i="9"/>
  <c r="D636" i="9"/>
  <c r="C636" i="9"/>
  <c r="B636" i="9"/>
  <c r="D635" i="9"/>
  <c r="C635" i="9"/>
  <c r="B635" i="9"/>
  <c r="D634" i="9"/>
  <c r="C634" i="9"/>
  <c r="B634" i="9"/>
  <c r="D633" i="9"/>
  <c r="C633" i="9"/>
  <c r="B633" i="9"/>
  <c r="D632" i="9"/>
  <c r="C632" i="9"/>
  <c r="B632" i="9"/>
  <c r="D631" i="9"/>
  <c r="C631" i="9"/>
  <c r="B631" i="9"/>
  <c r="D630" i="9"/>
  <c r="C630" i="9"/>
  <c r="B630" i="9"/>
  <c r="D629" i="9"/>
  <c r="C629" i="9"/>
  <c r="B629" i="9"/>
  <c r="D628" i="9"/>
  <c r="C628" i="9"/>
  <c r="B628" i="9"/>
  <c r="D627" i="9"/>
  <c r="C627" i="9"/>
  <c r="B627" i="9"/>
  <c r="D626" i="9"/>
  <c r="C626" i="9"/>
  <c r="B626" i="9"/>
  <c r="D625" i="9"/>
  <c r="C625" i="9"/>
  <c r="B625" i="9"/>
  <c r="D624" i="9"/>
  <c r="C624" i="9"/>
  <c r="B624" i="9"/>
  <c r="D623" i="9"/>
  <c r="C623" i="9"/>
  <c r="B623" i="9"/>
  <c r="D622" i="9"/>
  <c r="C622" i="9"/>
  <c r="B622" i="9"/>
  <c r="D621" i="9"/>
  <c r="C621" i="9"/>
  <c r="B621" i="9"/>
  <c r="D620" i="9"/>
  <c r="C620" i="9"/>
  <c r="B620" i="9"/>
  <c r="D619" i="9"/>
  <c r="C619" i="9"/>
  <c r="B619" i="9"/>
  <c r="D618" i="9"/>
  <c r="C618" i="9"/>
  <c r="B618" i="9"/>
  <c r="D617" i="9"/>
  <c r="C617" i="9"/>
  <c r="B617" i="9"/>
  <c r="D616" i="9"/>
  <c r="C616" i="9"/>
  <c r="B616" i="9"/>
  <c r="D615" i="9"/>
  <c r="C615" i="9"/>
  <c r="B615" i="9"/>
  <c r="D614" i="9"/>
  <c r="C614" i="9"/>
  <c r="B614" i="9"/>
  <c r="D613" i="9"/>
  <c r="C613" i="9"/>
  <c r="B613" i="9"/>
  <c r="D612" i="9"/>
  <c r="C612" i="9"/>
  <c r="B612" i="9"/>
  <c r="D611" i="9"/>
  <c r="C611" i="9"/>
  <c r="B611" i="9"/>
  <c r="D610" i="9"/>
  <c r="C610" i="9"/>
  <c r="B610" i="9"/>
  <c r="D609" i="9"/>
  <c r="C609" i="9"/>
  <c r="B609" i="9"/>
  <c r="D608" i="9"/>
  <c r="C608" i="9"/>
  <c r="B608" i="9"/>
  <c r="D607" i="9"/>
  <c r="C607" i="9"/>
  <c r="B607" i="9"/>
  <c r="D606" i="9"/>
  <c r="C606" i="9"/>
  <c r="B606" i="9"/>
  <c r="D605" i="9"/>
  <c r="C605" i="9"/>
  <c r="B605" i="9"/>
  <c r="D604" i="9"/>
  <c r="C604" i="9"/>
  <c r="B604" i="9"/>
  <c r="D603" i="9"/>
  <c r="C603" i="9"/>
  <c r="B603" i="9"/>
  <c r="D602" i="9"/>
  <c r="C602" i="9"/>
  <c r="B602" i="9"/>
  <c r="D601" i="9"/>
  <c r="C601" i="9"/>
  <c r="B601" i="9"/>
  <c r="D600" i="9"/>
  <c r="C600" i="9"/>
  <c r="B600" i="9"/>
  <c r="D599" i="9"/>
  <c r="C599" i="9"/>
  <c r="B599" i="9"/>
  <c r="D598" i="9"/>
  <c r="C598" i="9"/>
  <c r="B598" i="9"/>
  <c r="D597" i="9"/>
  <c r="C597" i="9"/>
  <c r="B597" i="9"/>
  <c r="D596" i="9"/>
  <c r="C596" i="9"/>
  <c r="B596" i="9"/>
  <c r="D595" i="9"/>
  <c r="C595" i="9"/>
  <c r="B595" i="9"/>
  <c r="D594" i="9"/>
  <c r="C594" i="9"/>
  <c r="B594" i="9"/>
  <c r="D593" i="9"/>
  <c r="C593" i="9"/>
  <c r="B593" i="9"/>
  <c r="D592" i="9"/>
  <c r="C592" i="9"/>
  <c r="B592" i="9"/>
  <c r="D591" i="9"/>
  <c r="C591" i="9"/>
  <c r="B591" i="9"/>
  <c r="D590" i="9"/>
  <c r="C590" i="9"/>
  <c r="B590" i="9"/>
  <c r="D589" i="9"/>
  <c r="C589" i="9"/>
  <c r="B589" i="9"/>
  <c r="D588" i="9"/>
  <c r="C588" i="9"/>
  <c r="B588" i="9"/>
  <c r="D587" i="9"/>
  <c r="C587" i="9"/>
  <c r="B587" i="9"/>
  <c r="D586" i="9"/>
  <c r="C586" i="9"/>
  <c r="B586" i="9"/>
  <c r="D585" i="9"/>
  <c r="C585" i="9"/>
  <c r="B585" i="9"/>
  <c r="D584" i="9"/>
  <c r="C584" i="9"/>
  <c r="B584" i="9"/>
  <c r="D583" i="9"/>
  <c r="C583" i="9"/>
  <c r="B583" i="9"/>
  <c r="D582" i="9"/>
  <c r="C582" i="9"/>
  <c r="B582" i="9"/>
  <c r="D581" i="9"/>
  <c r="C581" i="9"/>
  <c r="B581" i="9"/>
  <c r="D580" i="9"/>
  <c r="C580" i="9"/>
  <c r="B580" i="9"/>
  <c r="D579" i="9"/>
  <c r="C579" i="9"/>
  <c r="B579" i="9"/>
  <c r="D578" i="9"/>
  <c r="C578" i="9"/>
  <c r="B578" i="9"/>
  <c r="D577" i="9"/>
  <c r="C577" i="9"/>
  <c r="B577" i="9"/>
  <c r="D576" i="9"/>
  <c r="C576" i="9"/>
  <c r="B576" i="9"/>
  <c r="D575" i="9"/>
  <c r="C575" i="9"/>
  <c r="B575" i="9"/>
  <c r="D574" i="9"/>
  <c r="C574" i="9"/>
  <c r="B574" i="9"/>
  <c r="D573" i="9"/>
  <c r="C573" i="9"/>
  <c r="B573" i="9"/>
  <c r="D572" i="9"/>
  <c r="C572" i="9"/>
  <c r="B572" i="9"/>
  <c r="D571" i="9"/>
  <c r="C571" i="9"/>
  <c r="B571" i="9"/>
  <c r="D570" i="9"/>
  <c r="C570" i="9"/>
  <c r="B570" i="9"/>
  <c r="D569" i="9"/>
  <c r="C569" i="9"/>
  <c r="B569" i="9"/>
  <c r="D568" i="9"/>
  <c r="C568" i="9"/>
  <c r="B568" i="9"/>
  <c r="D567" i="9"/>
  <c r="C567" i="9"/>
  <c r="B567" i="9"/>
  <c r="D566" i="9"/>
  <c r="C566" i="9"/>
  <c r="B566" i="9"/>
  <c r="D565" i="9"/>
  <c r="C565" i="9"/>
  <c r="B565" i="9"/>
  <c r="D564" i="9"/>
  <c r="C564" i="9"/>
  <c r="B564" i="9"/>
  <c r="D563" i="9"/>
  <c r="C563" i="9"/>
  <c r="B563" i="9"/>
  <c r="D562" i="9"/>
  <c r="C562" i="9"/>
  <c r="B562" i="9"/>
  <c r="D561" i="9"/>
  <c r="C561" i="9"/>
  <c r="B561" i="9"/>
  <c r="D560" i="9"/>
  <c r="C560" i="9"/>
  <c r="B560" i="9"/>
  <c r="D559" i="9"/>
  <c r="C559" i="9"/>
  <c r="B559" i="9"/>
  <c r="D558" i="9"/>
  <c r="C558" i="9"/>
  <c r="B558" i="9"/>
  <c r="D557" i="9"/>
  <c r="C557" i="9"/>
  <c r="B557" i="9"/>
  <c r="D556" i="9"/>
  <c r="C556" i="9"/>
  <c r="B556" i="9"/>
  <c r="D555" i="9"/>
  <c r="C555" i="9"/>
  <c r="B555" i="9"/>
  <c r="D554" i="9"/>
  <c r="C554" i="9"/>
  <c r="B554" i="9"/>
  <c r="D553" i="9"/>
  <c r="C553" i="9"/>
  <c r="B553" i="9"/>
  <c r="D552" i="9"/>
  <c r="C552" i="9"/>
  <c r="B552" i="9"/>
  <c r="D551" i="9"/>
  <c r="C551" i="9"/>
  <c r="B551" i="9"/>
  <c r="D550" i="9"/>
  <c r="C550" i="9"/>
  <c r="B550" i="9"/>
  <c r="D549" i="9"/>
  <c r="C549" i="9"/>
  <c r="B549" i="9"/>
  <c r="D548" i="9"/>
  <c r="C548" i="9"/>
  <c r="B548" i="9"/>
  <c r="D547" i="9"/>
  <c r="C547" i="9"/>
  <c r="B547" i="9"/>
  <c r="D546" i="9"/>
  <c r="C546" i="9"/>
  <c r="B546" i="9"/>
  <c r="D545" i="9"/>
  <c r="C545" i="9"/>
  <c r="B545" i="9"/>
  <c r="D544" i="9"/>
  <c r="C544" i="9"/>
  <c r="B544" i="9"/>
  <c r="D543" i="9"/>
  <c r="C543" i="9"/>
  <c r="B543" i="9"/>
  <c r="D542" i="9"/>
  <c r="C542" i="9"/>
  <c r="B542" i="9"/>
  <c r="D541" i="9"/>
  <c r="C541" i="9"/>
  <c r="B541" i="9"/>
  <c r="D540" i="9"/>
  <c r="C540" i="9"/>
  <c r="B540" i="9"/>
  <c r="D539" i="9"/>
  <c r="C539" i="9"/>
  <c r="B539" i="9"/>
  <c r="D538" i="9"/>
  <c r="C538" i="9"/>
  <c r="B538" i="9"/>
  <c r="D537" i="9"/>
  <c r="C537" i="9"/>
  <c r="B537" i="9"/>
  <c r="D536" i="9"/>
  <c r="C536" i="9"/>
  <c r="B536" i="9"/>
  <c r="D535" i="9"/>
  <c r="C535" i="9"/>
  <c r="B535" i="9"/>
  <c r="D534" i="9"/>
  <c r="C534" i="9"/>
  <c r="B534" i="9"/>
  <c r="D533" i="9"/>
  <c r="C533" i="9"/>
  <c r="B533" i="9"/>
  <c r="D532" i="9"/>
  <c r="C532" i="9"/>
  <c r="B532" i="9"/>
  <c r="D531" i="9"/>
  <c r="C531" i="9"/>
  <c r="B531" i="9"/>
  <c r="D530" i="9"/>
  <c r="C530" i="9"/>
  <c r="B530" i="9"/>
  <c r="D529" i="9"/>
  <c r="C529" i="9"/>
  <c r="B529" i="9"/>
  <c r="D528" i="9"/>
  <c r="C528" i="9"/>
  <c r="B528" i="9"/>
  <c r="D527" i="9"/>
  <c r="C527" i="9"/>
  <c r="B527" i="9"/>
  <c r="D526" i="9"/>
  <c r="C526" i="9"/>
  <c r="B526" i="9"/>
  <c r="D525" i="9"/>
  <c r="C525" i="9"/>
  <c r="B525" i="9"/>
  <c r="D524" i="9"/>
  <c r="C524" i="9"/>
  <c r="B524" i="9"/>
  <c r="D523" i="9"/>
  <c r="C523" i="9"/>
  <c r="B523" i="9"/>
  <c r="D522" i="9"/>
  <c r="C522" i="9"/>
  <c r="B522" i="9"/>
  <c r="D521" i="9"/>
  <c r="C521" i="9"/>
  <c r="B521" i="9"/>
  <c r="D520" i="9"/>
  <c r="C520" i="9"/>
  <c r="B520" i="9"/>
  <c r="D519" i="9"/>
  <c r="C519" i="9"/>
  <c r="B519" i="9"/>
  <c r="D518" i="9"/>
  <c r="C518" i="9"/>
  <c r="B518" i="9"/>
  <c r="D517" i="9"/>
  <c r="C517" i="9"/>
  <c r="B517" i="9"/>
  <c r="D516" i="9"/>
  <c r="C516" i="9"/>
  <c r="B516" i="9"/>
  <c r="D515" i="9"/>
  <c r="C515" i="9"/>
  <c r="B515" i="9"/>
  <c r="D514" i="9"/>
  <c r="C514" i="9"/>
  <c r="B514" i="9"/>
  <c r="D513" i="9"/>
  <c r="C513" i="9"/>
  <c r="B513" i="9"/>
  <c r="D512" i="9"/>
  <c r="C512" i="9"/>
  <c r="B512" i="9"/>
  <c r="D511" i="9"/>
  <c r="C511" i="9"/>
  <c r="B511" i="9"/>
  <c r="D510" i="9"/>
  <c r="C510" i="9"/>
  <c r="B510" i="9"/>
  <c r="D509" i="9"/>
  <c r="C509" i="9"/>
  <c r="B509" i="9"/>
  <c r="D508" i="9"/>
  <c r="C508" i="9"/>
  <c r="B508" i="9"/>
  <c r="D507" i="9"/>
  <c r="C507" i="9"/>
  <c r="B507" i="9"/>
  <c r="D506" i="9"/>
  <c r="C506" i="9"/>
  <c r="B506" i="9"/>
  <c r="D505" i="9"/>
  <c r="C505" i="9"/>
  <c r="B505" i="9"/>
  <c r="D504" i="9"/>
  <c r="C504" i="9"/>
  <c r="B504" i="9"/>
  <c r="D503" i="9"/>
  <c r="C503" i="9"/>
  <c r="B503" i="9"/>
  <c r="D502" i="9"/>
  <c r="C502" i="9"/>
  <c r="B502" i="9"/>
  <c r="D501" i="9"/>
  <c r="C501" i="9"/>
  <c r="B501" i="9"/>
  <c r="D500" i="9"/>
  <c r="C500" i="9"/>
  <c r="B500" i="9"/>
  <c r="D499" i="9"/>
  <c r="C499" i="9"/>
  <c r="B499" i="9"/>
  <c r="D498" i="9"/>
  <c r="C498" i="9"/>
  <c r="B498" i="9"/>
  <c r="D497" i="9"/>
  <c r="C497" i="9"/>
  <c r="B497" i="9"/>
  <c r="D496" i="9"/>
  <c r="C496" i="9"/>
  <c r="B496" i="9"/>
  <c r="D495" i="9"/>
  <c r="C495" i="9"/>
  <c r="B495" i="9"/>
  <c r="D494" i="9"/>
  <c r="C494" i="9"/>
  <c r="B494" i="9"/>
  <c r="D493" i="9"/>
  <c r="C493" i="9"/>
  <c r="B493" i="9"/>
  <c r="D492" i="9"/>
  <c r="C492" i="9"/>
  <c r="B492" i="9"/>
  <c r="D491" i="9"/>
  <c r="C491" i="9"/>
  <c r="B491" i="9"/>
  <c r="D490" i="9"/>
  <c r="C490" i="9"/>
  <c r="B490" i="9"/>
  <c r="D489" i="9"/>
  <c r="C489" i="9"/>
  <c r="B489" i="9"/>
  <c r="D488" i="9"/>
  <c r="C488" i="9"/>
  <c r="B488" i="9"/>
  <c r="D487" i="9"/>
  <c r="C487" i="9"/>
  <c r="B487" i="9"/>
  <c r="D486" i="9"/>
  <c r="C486" i="9"/>
  <c r="B486" i="9"/>
  <c r="D485" i="9"/>
  <c r="C485" i="9"/>
  <c r="B485" i="9"/>
  <c r="D484" i="9"/>
  <c r="C484" i="9"/>
  <c r="B484" i="9"/>
  <c r="D483" i="9"/>
  <c r="C483" i="9"/>
  <c r="B483" i="9"/>
  <c r="D482" i="9"/>
  <c r="C482" i="9"/>
  <c r="B482" i="9"/>
  <c r="D481" i="9"/>
  <c r="C481" i="9"/>
  <c r="B481" i="9"/>
  <c r="D480" i="9"/>
  <c r="C480" i="9"/>
  <c r="B480" i="9"/>
  <c r="D479" i="9"/>
  <c r="C479" i="9"/>
  <c r="B479" i="9"/>
  <c r="D478" i="9"/>
  <c r="C478" i="9"/>
  <c r="B478" i="9"/>
  <c r="D477" i="9"/>
  <c r="C477" i="9"/>
  <c r="B477" i="9"/>
  <c r="D476" i="9"/>
  <c r="C476" i="9"/>
  <c r="B476" i="9"/>
  <c r="D475" i="9"/>
  <c r="C475" i="9"/>
  <c r="B475" i="9"/>
  <c r="D474" i="9"/>
  <c r="C474" i="9"/>
  <c r="B474" i="9"/>
  <c r="D473" i="9"/>
  <c r="C473" i="9"/>
  <c r="B473" i="9"/>
  <c r="D472" i="9"/>
  <c r="C472" i="9"/>
  <c r="B472" i="9"/>
  <c r="D471" i="9"/>
  <c r="C471" i="9"/>
  <c r="B471" i="9"/>
  <c r="D470" i="9"/>
  <c r="C470" i="9"/>
  <c r="B470" i="9"/>
  <c r="D469" i="9"/>
  <c r="C469" i="9"/>
  <c r="B469" i="9"/>
  <c r="D468" i="9"/>
  <c r="C468" i="9"/>
  <c r="B468" i="9"/>
  <c r="D467" i="9"/>
  <c r="C467" i="9"/>
  <c r="B467" i="9"/>
  <c r="D466" i="9"/>
  <c r="C466" i="9"/>
  <c r="B466" i="9"/>
  <c r="D465" i="9"/>
  <c r="C465" i="9"/>
  <c r="B465" i="9"/>
  <c r="D464" i="9"/>
  <c r="C464" i="9"/>
  <c r="B464" i="9"/>
  <c r="D463" i="9"/>
  <c r="C463" i="9"/>
  <c r="B463" i="9"/>
  <c r="D462" i="9"/>
  <c r="C462" i="9"/>
  <c r="B462" i="9"/>
  <c r="D461" i="9"/>
  <c r="C461" i="9"/>
  <c r="B461" i="9"/>
  <c r="D460" i="9"/>
  <c r="C460" i="9"/>
  <c r="B460" i="9"/>
  <c r="D459" i="9"/>
  <c r="C459" i="9"/>
  <c r="B459" i="9"/>
  <c r="D458" i="9"/>
  <c r="C458" i="9"/>
  <c r="B458" i="9"/>
  <c r="D457" i="9"/>
  <c r="C457" i="9"/>
  <c r="B457" i="9"/>
  <c r="D456" i="9"/>
  <c r="C456" i="9"/>
  <c r="B456" i="9"/>
  <c r="D455" i="9"/>
  <c r="C455" i="9"/>
  <c r="B455" i="9"/>
  <c r="D454" i="9"/>
  <c r="C454" i="9"/>
  <c r="B454" i="9"/>
  <c r="D453" i="9"/>
  <c r="C453" i="9"/>
  <c r="B453" i="9"/>
  <c r="D452" i="9"/>
  <c r="C452" i="9"/>
  <c r="B452" i="9"/>
  <c r="D451" i="9"/>
  <c r="C451" i="9"/>
  <c r="B451" i="9"/>
  <c r="D450" i="9"/>
  <c r="C450" i="9"/>
  <c r="B450" i="9"/>
  <c r="D449" i="9"/>
  <c r="C449" i="9"/>
  <c r="B449" i="9"/>
  <c r="D448" i="9"/>
  <c r="C448" i="9"/>
  <c r="B448" i="9"/>
  <c r="D447" i="9"/>
  <c r="C447" i="9"/>
  <c r="B447" i="9"/>
  <c r="D446" i="9"/>
  <c r="C446" i="9"/>
  <c r="B446" i="9"/>
  <c r="D445" i="9"/>
  <c r="C445" i="9"/>
  <c r="B445" i="9"/>
  <c r="D444" i="9"/>
  <c r="C444" i="9"/>
  <c r="B444" i="9"/>
  <c r="D443" i="9"/>
  <c r="C443" i="9"/>
  <c r="B443" i="9"/>
  <c r="D442" i="9"/>
  <c r="C442" i="9"/>
  <c r="B442" i="9"/>
  <c r="D441" i="9"/>
  <c r="C441" i="9"/>
  <c r="B441" i="9"/>
  <c r="D440" i="9"/>
  <c r="C440" i="9"/>
  <c r="B440" i="9"/>
  <c r="D439" i="9"/>
  <c r="C439" i="9"/>
  <c r="B439" i="9"/>
  <c r="D438" i="9"/>
  <c r="C438" i="9"/>
  <c r="B438" i="9"/>
  <c r="D437" i="9"/>
  <c r="C437" i="9"/>
  <c r="B437" i="9"/>
  <c r="D436" i="9"/>
  <c r="C436" i="9"/>
  <c r="B436" i="9"/>
  <c r="D435" i="9"/>
  <c r="C435" i="9"/>
  <c r="B435" i="9"/>
  <c r="D434" i="9"/>
  <c r="C434" i="9"/>
  <c r="B434" i="9"/>
  <c r="D433" i="9"/>
  <c r="C433" i="9"/>
  <c r="B433" i="9"/>
  <c r="D432" i="9"/>
  <c r="C432" i="9"/>
  <c r="B432" i="9"/>
  <c r="D431" i="9"/>
  <c r="C431" i="9"/>
  <c r="B431" i="9"/>
  <c r="D430" i="9"/>
  <c r="C430" i="9"/>
  <c r="B430" i="9"/>
  <c r="D429" i="9"/>
  <c r="C429" i="9"/>
  <c r="B429" i="9"/>
  <c r="D428" i="9"/>
  <c r="C428" i="9"/>
  <c r="B428" i="9"/>
  <c r="D427" i="9"/>
  <c r="C427" i="9"/>
  <c r="B427" i="9"/>
  <c r="D426" i="9"/>
  <c r="C426" i="9"/>
  <c r="B426" i="9"/>
  <c r="D425" i="9"/>
  <c r="C425" i="9"/>
  <c r="B425" i="9"/>
  <c r="D424" i="9"/>
  <c r="C424" i="9"/>
  <c r="B424" i="9"/>
  <c r="D423" i="9"/>
  <c r="C423" i="9"/>
  <c r="B423" i="9"/>
  <c r="D422" i="9"/>
  <c r="C422" i="9"/>
  <c r="B422" i="9"/>
  <c r="D421" i="9"/>
  <c r="C421" i="9"/>
  <c r="B421" i="9"/>
  <c r="D420" i="9"/>
  <c r="C420" i="9"/>
  <c r="B420" i="9"/>
  <c r="D419" i="9"/>
  <c r="C419" i="9"/>
  <c r="B419" i="9"/>
  <c r="D418" i="9"/>
  <c r="C418" i="9"/>
  <c r="B418" i="9"/>
  <c r="D417" i="9"/>
  <c r="C417" i="9"/>
  <c r="B417" i="9"/>
  <c r="D416" i="9"/>
  <c r="C416" i="9"/>
  <c r="B416" i="9"/>
  <c r="D415" i="9"/>
  <c r="C415" i="9"/>
  <c r="B415" i="9"/>
  <c r="D414" i="9"/>
  <c r="C414" i="9"/>
  <c r="B414" i="9"/>
  <c r="D413" i="9"/>
  <c r="C413" i="9"/>
  <c r="B413" i="9"/>
  <c r="D412" i="9"/>
  <c r="C412" i="9"/>
  <c r="B412" i="9"/>
  <c r="D411" i="9"/>
  <c r="C411" i="9"/>
  <c r="B411" i="9"/>
  <c r="D410" i="9"/>
  <c r="C410" i="9"/>
  <c r="B410" i="9"/>
  <c r="D409" i="9"/>
  <c r="C409" i="9"/>
  <c r="B409" i="9"/>
  <c r="D408" i="9"/>
  <c r="C408" i="9"/>
  <c r="B408" i="9"/>
  <c r="D407" i="9"/>
  <c r="C407" i="9"/>
  <c r="B407" i="9"/>
  <c r="D406" i="9"/>
  <c r="C406" i="9"/>
  <c r="B406" i="9"/>
  <c r="D405" i="9"/>
  <c r="C405" i="9"/>
  <c r="B405" i="9"/>
  <c r="D404" i="9"/>
  <c r="C404" i="9"/>
  <c r="B404" i="9"/>
  <c r="D403" i="9"/>
  <c r="C403" i="9"/>
  <c r="B403" i="9"/>
  <c r="D402" i="9"/>
  <c r="C402" i="9"/>
  <c r="B402" i="9"/>
  <c r="D401" i="9"/>
  <c r="C401" i="9"/>
  <c r="B401" i="9"/>
  <c r="D400" i="9"/>
  <c r="C400" i="9"/>
  <c r="B400" i="9"/>
  <c r="D399" i="9"/>
  <c r="C399" i="9"/>
  <c r="B399" i="9"/>
  <c r="D398" i="9"/>
  <c r="C398" i="9"/>
  <c r="B398" i="9"/>
  <c r="D397" i="9"/>
  <c r="C397" i="9"/>
  <c r="B397" i="9"/>
  <c r="D396" i="9"/>
  <c r="C396" i="9"/>
  <c r="B396" i="9"/>
  <c r="D395" i="9"/>
  <c r="C395" i="9"/>
  <c r="B395" i="9"/>
  <c r="D394" i="9"/>
  <c r="C394" i="9"/>
  <c r="B394" i="9"/>
  <c r="D393" i="9"/>
  <c r="C393" i="9"/>
  <c r="B393" i="9"/>
  <c r="D392" i="9"/>
  <c r="C392" i="9"/>
  <c r="B392" i="9"/>
  <c r="D391" i="9"/>
  <c r="C391" i="9"/>
  <c r="B391" i="9"/>
  <c r="D390" i="9"/>
  <c r="C390" i="9"/>
  <c r="B390" i="9"/>
  <c r="D389" i="9"/>
  <c r="C389" i="9"/>
  <c r="B389" i="9"/>
  <c r="D388" i="9"/>
  <c r="C388" i="9"/>
  <c r="B388" i="9"/>
  <c r="D387" i="9"/>
  <c r="C387" i="9"/>
  <c r="B387" i="9"/>
  <c r="D386" i="9"/>
  <c r="C386" i="9"/>
  <c r="B386" i="9"/>
  <c r="D385" i="9"/>
  <c r="C385" i="9"/>
  <c r="B385" i="9"/>
  <c r="D384" i="9"/>
  <c r="C384" i="9"/>
  <c r="B384" i="9"/>
  <c r="D383" i="9"/>
  <c r="C383" i="9"/>
  <c r="B383" i="9"/>
  <c r="D382" i="9"/>
  <c r="C382" i="9"/>
  <c r="B382" i="9"/>
  <c r="D381" i="9"/>
  <c r="C381" i="9"/>
  <c r="B381" i="9"/>
  <c r="D380" i="9"/>
  <c r="C380" i="9"/>
  <c r="B380" i="9"/>
  <c r="D379" i="9"/>
  <c r="C379" i="9"/>
  <c r="B379" i="9"/>
  <c r="D378" i="9"/>
  <c r="C378" i="9"/>
  <c r="B378" i="9"/>
  <c r="D377" i="9"/>
  <c r="C377" i="9"/>
  <c r="B377" i="9"/>
  <c r="D376" i="9"/>
  <c r="C376" i="9"/>
  <c r="B376" i="9"/>
  <c r="D375" i="9"/>
  <c r="C375" i="9"/>
  <c r="B375" i="9"/>
  <c r="D374" i="9"/>
  <c r="C374" i="9"/>
  <c r="B374" i="9"/>
  <c r="D373" i="9"/>
  <c r="C373" i="9"/>
  <c r="B373" i="9"/>
  <c r="D372" i="9"/>
  <c r="C372" i="9"/>
  <c r="B372" i="9"/>
  <c r="D371" i="9"/>
  <c r="C371" i="9"/>
  <c r="B371" i="9"/>
  <c r="D370" i="9"/>
  <c r="C370" i="9"/>
  <c r="B370" i="9"/>
  <c r="D369" i="9"/>
  <c r="C369" i="9"/>
  <c r="B369" i="9"/>
  <c r="D368" i="9"/>
  <c r="C368" i="9"/>
  <c r="B368" i="9"/>
  <c r="D367" i="9"/>
  <c r="C367" i="9"/>
  <c r="B367" i="9"/>
  <c r="D366" i="9"/>
  <c r="C366" i="9"/>
  <c r="B366" i="9"/>
  <c r="D365" i="9"/>
  <c r="C365" i="9"/>
  <c r="B365" i="9"/>
  <c r="D364" i="9"/>
  <c r="C364" i="9"/>
  <c r="B364" i="9"/>
  <c r="D363" i="9"/>
  <c r="C363" i="9"/>
  <c r="B363" i="9"/>
  <c r="D362" i="9"/>
  <c r="C362" i="9"/>
  <c r="B362" i="9"/>
  <c r="D361" i="9"/>
  <c r="C361" i="9"/>
  <c r="B361" i="9"/>
  <c r="D360" i="9"/>
  <c r="C360" i="9"/>
  <c r="B360" i="9"/>
  <c r="D359" i="9"/>
  <c r="C359" i="9"/>
  <c r="B359" i="9"/>
  <c r="D358" i="9"/>
  <c r="C358" i="9"/>
  <c r="B358" i="9"/>
  <c r="D357" i="9"/>
  <c r="C357" i="9"/>
  <c r="B357" i="9"/>
  <c r="D356" i="9"/>
  <c r="C356" i="9"/>
  <c r="B356" i="9"/>
  <c r="D355" i="9"/>
  <c r="C355" i="9"/>
  <c r="B355" i="9"/>
  <c r="D354" i="9"/>
  <c r="C354" i="9"/>
  <c r="B354" i="9"/>
  <c r="D353" i="9"/>
  <c r="C353" i="9"/>
  <c r="B353" i="9"/>
  <c r="D352" i="9"/>
  <c r="C352" i="9"/>
  <c r="B352" i="9"/>
  <c r="D351" i="9"/>
  <c r="C351" i="9"/>
  <c r="B351" i="9"/>
  <c r="D350" i="9"/>
  <c r="C350" i="9"/>
  <c r="B350" i="9"/>
  <c r="D349" i="9"/>
  <c r="C349" i="9"/>
  <c r="B349" i="9"/>
  <c r="D348" i="9"/>
  <c r="C348" i="9"/>
  <c r="B348" i="9"/>
  <c r="D347" i="9"/>
  <c r="C347" i="9"/>
  <c r="B347" i="9"/>
  <c r="D346" i="9"/>
  <c r="C346" i="9"/>
  <c r="B346" i="9"/>
  <c r="D345" i="9"/>
  <c r="C345" i="9"/>
  <c r="B345" i="9"/>
  <c r="D344" i="9"/>
  <c r="C344" i="9"/>
  <c r="B344" i="9"/>
  <c r="D343" i="9"/>
  <c r="C343" i="9"/>
  <c r="B343" i="9"/>
  <c r="D342" i="9"/>
  <c r="C342" i="9"/>
  <c r="B342" i="9"/>
  <c r="D341" i="9"/>
  <c r="C341" i="9"/>
  <c r="B341" i="9"/>
  <c r="D340" i="9"/>
  <c r="C340" i="9"/>
  <c r="B340" i="9"/>
  <c r="D339" i="9"/>
  <c r="C339" i="9"/>
  <c r="B339" i="9"/>
  <c r="D338" i="9"/>
  <c r="C338" i="9"/>
  <c r="B338" i="9"/>
  <c r="D337" i="9"/>
  <c r="C337" i="9"/>
  <c r="B337" i="9"/>
  <c r="D336" i="9"/>
  <c r="C336" i="9"/>
  <c r="B336" i="9"/>
  <c r="D335" i="9"/>
  <c r="C335" i="9"/>
  <c r="B335" i="9"/>
  <c r="D334" i="9"/>
  <c r="C334" i="9"/>
  <c r="B334" i="9"/>
  <c r="D333" i="9"/>
  <c r="C333" i="9"/>
  <c r="B333" i="9"/>
  <c r="D332" i="9"/>
  <c r="C332" i="9"/>
  <c r="B332" i="9"/>
  <c r="D331" i="9"/>
  <c r="C331" i="9"/>
  <c r="B331" i="9"/>
  <c r="D330" i="9"/>
  <c r="C330" i="9"/>
  <c r="B330" i="9"/>
  <c r="D329" i="9"/>
  <c r="C329" i="9"/>
  <c r="B329" i="9"/>
  <c r="D328" i="9"/>
  <c r="C328" i="9"/>
  <c r="B328" i="9"/>
  <c r="D327" i="9"/>
  <c r="C327" i="9"/>
  <c r="B327" i="9"/>
  <c r="D326" i="9"/>
  <c r="C326" i="9"/>
  <c r="B326" i="9"/>
  <c r="D325" i="9"/>
  <c r="C325" i="9"/>
  <c r="B325" i="9"/>
  <c r="D324" i="9"/>
  <c r="C324" i="9"/>
  <c r="B324" i="9"/>
  <c r="D323" i="9"/>
  <c r="C323" i="9"/>
  <c r="B323" i="9"/>
  <c r="D322" i="9"/>
  <c r="C322" i="9"/>
  <c r="B322" i="9"/>
  <c r="D321" i="9"/>
  <c r="C321" i="9"/>
  <c r="B321" i="9"/>
  <c r="D320" i="9"/>
  <c r="C320" i="9"/>
  <c r="B320" i="9"/>
  <c r="D319" i="9"/>
  <c r="C319" i="9"/>
  <c r="B319" i="9"/>
  <c r="D318" i="9"/>
  <c r="C318" i="9"/>
  <c r="B318" i="9"/>
  <c r="D317" i="9"/>
  <c r="C317" i="9"/>
  <c r="B317" i="9"/>
  <c r="D316" i="9"/>
  <c r="C316" i="9"/>
  <c r="B316" i="9"/>
  <c r="D315" i="9"/>
  <c r="C315" i="9"/>
  <c r="B315" i="9"/>
  <c r="D314" i="9"/>
  <c r="C314" i="9"/>
  <c r="B314" i="9"/>
  <c r="D313" i="9"/>
  <c r="C313" i="9"/>
  <c r="B313" i="9"/>
  <c r="D312" i="9"/>
  <c r="C312" i="9"/>
  <c r="B312" i="9"/>
  <c r="D311" i="9"/>
  <c r="C311" i="9"/>
  <c r="B311" i="9"/>
  <c r="D310" i="9"/>
  <c r="C310" i="9"/>
  <c r="B310" i="9"/>
  <c r="D309" i="9"/>
  <c r="C309" i="9"/>
  <c r="B309" i="9"/>
  <c r="D308" i="9"/>
  <c r="C308" i="9"/>
  <c r="B308" i="9"/>
  <c r="D307" i="9"/>
  <c r="C307" i="9"/>
  <c r="B307" i="9"/>
  <c r="D306" i="9"/>
  <c r="C306" i="9"/>
  <c r="B306" i="9"/>
  <c r="D305" i="9"/>
  <c r="C305" i="9"/>
  <c r="B305" i="9"/>
  <c r="D304" i="9"/>
  <c r="C304" i="9"/>
  <c r="B304" i="9"/>
  <c r="D303" i="9"/>
  <c r="C303" i="9"/>
  <c r="B303" i="9"/>
  <c r="D302" i="9"/>
  <c r="C302" i="9"/>
  <c r="B302" i="9"/>
  <c r="D301" i="9"/>
  <c r="C301" i="9"/>
  <c r="B301" i="9"/>
  <c r="D300" i="9"/>
  <c r="C300" i="9"/>
  <c r="B300" i="9"/>
  <c r="D299" i="9"/>
  <c r="C299" i="9"/>
  <c r="B299" i="9"/>
  <c r="D298" i="9"/>
  <c r="C298" i="9"/>
  <c r="B298" i="9"/>
  <c r="D297" i="9"/>
  <c r="C297" i="9"/>
  <c r="B297" i="9"/>
  <c r="D296" i="9"/>
  <c r="C296" i="9"/>
  <c r="B296" i="9"/>
  <c r="D295" i="9"/>
  <c r="C295" i="9"/>
  <c r="B295" i="9"/>
  <c r="D294" i="9"/>
  <c r="C294" i="9"/>
  <c r="B294" i="9"/>
  <c r="D293" i="9"/>
  <c r="C293" i="9"/>
  <c r="B293" i="9"/>
  <c r="D292" i="9"/>
  <c r="C292" i="9"/>
  <c r="B292" i="9"/>
  <c r="D291" i="9"/>
  <c r="C291" i="9"/>
  <c r="B291" i="9"/>
  <c r="D290" i="9"/>
  <c r="C290" i="9"/>
  <c r="B290" i="9"/>
  <c r="D289" i="9"/>
  <c r="C289" i="9"/>
  <c r="B289" i="9"/>
  <c r="D288" i="9"/>
  <c r="C288" i="9"/>
  <c r="B288" i="9"/>
  <c r="D287" i="9"/>
  <c r="C287" i="9"/>
  <c r="B287" i="9"/>
  <c r="D286" i="9"/>
  <c r="C286" i="9"/>
  <c r="B286" i="9"/>
  <c r="D285" i="9"/>
  <c r="C285" i="9"/>
  <c r="B285" i="9"/>
  <c r="D284" i="9"/>
  <c r="C284" i="9"/>
  <c r="B284" i="9"/>
  <c r="D283" i="9"/>
  <c r="C283" i="9"/>
  <c r="B283" i="9"/>
  <c r="D282" i="9"/>
  <c r="C282" i="9"/>
  <c r="B282" i="9"/>
  <c r="D281" i="9"/>
  <c r="C281" i="9"/>
  <c r="B281" i="9"/>
  <c r="D280" i="9"/>
  <c r="C280" i="9"/>
  <c r="B280" i="9"/>
  <c r="D279" i="9"/>
  <c r="C279" i="9"/>
  <c r="B279" i="9"/>
  <c r="D278" i="9"/>
  <c r="C278" i="9"/>
  <c r="B278" i="9"/>
  <c r="D277" i="9"/>
  <c r="C277" i="9"/>
  <c r="B277" i="9"/>
  <c r="D276" i="9"/>
  <c r="C276" i="9"/>
  <c r="B276" i="9"/>
  <c r="D275" i="9"/>
  <c r="C275" i="9"/>
  <c r="B275" i="9"/>
  <c r="D274" i="9"/>
  <c r="C274" i="9"/>
  <c r="B274" i="9"/>
  <c r="D273" i="9"/>
  <c r="C273" i="9"/>
  <c r="B273" i="9"/>
  <c r="D272" i="9"/>
  <c r="C272" i="9"/>
  <c r="B272" i="9"/>
  <c r="D271" i="9"/>
  <c r="C271" i="9"/>
  <c r="B271" i="9"/>
  <c r="D270" i="9"/>
  <c r="C270" i="9"/>
  <c r="B270" i="9"/>
  <c r="D269" i="9"/>
  <c r="C269" i="9"/>
  <c r="B269" i="9"/>
  <c r="D268" i="9"/>
  <c r="C268" i="9"/>
  <c r="B268" i="9"/>
  <c r="D267" i="9"/>
  <c r="C267" i="9"/>
  <c r="B267" i="9"/>
  <c r="D266" i="9"/>
  <c r="C266" i="9"/>
  <c r="B266" i="9"/>
  <c r="D265" i="9"/>
  <c r="C265" i="9"/>
  <c r="B265" i="9"/>
  <c r="D264" i="9"/>
  <c r="C264" i="9"/>
  <c r="B264" i="9"/>
  <c r="D263" i="9"/>
  <c r="C263" i="9"/>
  <c r="B263" i="9"/>
  <c r="D262" i="9"/>
  <c r="C262" i="9"/>
  <c r="B262" i="9"/>
  <c r="D261" i="9"/>
  <c r="C261" i="9"/>
  <c r="B261" i="9"/>
  <c r="D260" i="9"/>
  <c r="C260" i="9"/>
  <c r="B260" i="9"/>
  <c r="D259" i="9"/>
  <c r="C259" i="9"/>
  <c r="B259" i="9"/>
  <c r="D258" i="9"/>
  <c r="C258" i="9"/>
  <c r="B258" i="9"/>
  <c r="D257" i="9"/>
  <c r="C257" i="9"/>
  <c r="B257" i="9"/>
  <c r="D256" i="9"/>
  <c r="C256" i="9"/>
  <c r="B256" i="9"/>
  <c r="D255" i="9"/>
  <c r="C255" i="9"/>
  <c r="B255" i="9"/>
  <c r="D254" i="9"/>
  <c r="C254" i="9"/>
  <c r="B254" i="9"/>
  <c r="D253" i="9"/>
  <c r="C253" i="9"/>
  <c r="B253" i="9"/>
  <c r="D252" i="9"/>
  <c r="C252" i="9"/>
  <c r="B252" i="9"/>
  <c r="D251" i="9"/>
  <c r="C251" i="9"/>
  <c r="B251" i="9"/>
  <c r="D250" i="9"/>
  <c r="C250" i="9"/>
  <c r="B250" i="9"/>
  <c r="D249" i="9"/>
  <c r="C249" i="9"/>
  <c r="B249" i="9"/>
  <c r="D248" i="9"/>
  <c r="C248" i="9"/>
  <c r="B248" i="9"/>
  <c r="D247" i="9"/>
  <c r="C247" i="9"/>
  <c r="B247" i="9"/>
  <c r="D246" i="9"/>
  <c r="C246" i="9"/>
  <c r="B246" i="9"/>
  <c r="D245" i="9"/>
  <c r="C245" i="9"/>
  <c r="B245" i="9"/>
  <c r="D244" i="9"/>
  <c r="C244" i="9"/>
  <c r="B244" i="9"/>
  <c r="D243" i="9"/>
  <c r="C243" i="9"/>
  <c r="B243" i="9"/>
  <c r="D242" i="9"/>
  <c r="C242" i="9"/>
  <c r="B242" i="9"/>
  <c r="D241" i="9"/>
  <c r="C241" i="9"/>
  <c r="B241" i="9"/>
  <c r="D240" i="9"/>
  <c r="C240" i="9"/>
  <c r="B240" i="9"/>
  <c r="D239" i="9"/>
  <c r="C239" i="9"/>
  <c r="B239" i="9"/>
  <c r="D238" i="9"/>
  <c r="C238" i="9"/>
  <c r="B238" i="9"/>
  <c r="D237" i="9"/>
  <c r="C237" i="9"/>
  <c r="B237" i="9"/>
  <c r="D236" i="9"/>
  <c r="C236" i="9"/>
  <c r="B236" i="9"/>
  <c r="D235" i="9"/>
  <c r="C235" i="9"/>
  <c r="B235" i="9"/>
  <c r="D234" i="9"/>
  <c r="C234" i="9"/>
  <c r="B234" i="9"/>
  <c r="D233" i="9"/>
  <c r="C233" i="9"/>
  <c r="B233" i="9"/>
  <c r="D232" i="9"/>
  <c r="C232" i="9"/>
  <c r="B232" i="9"/>
  <c r="D231" i="9"/>
  <c r="C231" i="9"/>
  <c r="B231" i="9"/>
  <c r="D230" i="9"/>
  <c r="C230" i="9"/>
  <c r="B230" i="9"/>
  <c r="D229" i="9"/>
  <c r="C229" i="9"/>
  <c r="B229" i="9"/>
  <c r="D228" i="9"/>
  <c r="C228" i="9"/>
  <c r="B228" i="9"/>
  <c r="D227" i="9"/>
  <c r="C227" i="9"/>
  <c r="B227" i="9"/>
  <c r="D226" i="9"/>
  <c r="C226" i="9"/>
  <c r="B226" i="9"/>
  <c r="D225" i="9"/>
  <c r="C225" i="9"/>
  <c r="B225" i="9"/>
  <c r="D224" i="9"/>
  <c r="C224" i="9"/>
  <c r="B224" i="9"/>
  <c r="D223" i="9"/>
  <c r="C223" i="9"/>
  <c r="B223" i="9"/>
  <c r="D222" i="9"/>
  <c r="C222" i="9"/>
  <c r="B222" i="9"/>
  <c r="D221" i="9"/>
  <c r="C221" i="9"/>
  <c r="B221" i="9"/>
  <c r="D220" i="9"/>
  <c r="C220" i="9"/>
  <c r="B220" i="9"/>
  <c r="D219" i="9"/>
  <c r="C219" i="9"/>
  <c r="B219" i="9"/>
  <c r="D218" i="9"/>
  <c r="C218" i="9"/>
  <c r="B218" i="9"/>
  <c r="D217" i="9"/>
  <c r="C217" i="9"/>
  <c r="B217" i="9"/>
  <c r="D216" i="9"/>
  <c r="C216" i="9"/>
  <c r="B216" i="9"/>
  <c r="D215" i="9"/>
  <c r="C215" i="9"/>
  <c r="B215" i="9"/>
  <c r="D214" i="9"/>
  <c r="C214" i="9"/>
  <c r="B214" i="9"/>
  <c r="D213" i="9"/>
  <c r="C213" i="9"/>
  <c r="B213" i="9"/>
  <c r="D212" i="9"/>
  <c r="C212" i="9"/>
  <c r="B212" i="9"/>
  <c r="D211" i="9"/>
  <c r="C211" i="9"/>
  <c r="B211" i="9"/>
  <c r="D210" i="9"/>
  <c r="C210" i="9"/>
  <c r="B210" i="9"/>
  <c r="D209" i="9"/>
  <c r="C209" i="9"/>
  <c r="B209" i="9"/>
  <c r="D208" i="9"/>
  <c r="C208" i="9"/>
  <c r="B208" i="9"/>
  <c r="D207" i="9"/>
  <c r="C207" i="9"/>
  <c r="B207" i="9"/>
  <c r="D206" i="9"/>
  <c r="C206" i="9"/>
  <c r="B206" i="9"/>
  <c r="D205" i="9"/>
  <c r="C205" i="9"/>
  <c r="B205" i="9"/>
  <c r="D204" i="9"/>
  <c r="C204" i="9"/>
  <c r="B204" i="9"/>
  <c r="D203" i="9"/>
  <c r="C203" i="9"/>
  <c r="B203" i="9"/>
  <c r="D202" i="9"/>
  <c r="C202" i="9"/>
  <c r="B202" i="9"/>
  <c r="D201" i="9"/>
  <c r="C201" i="9"/>
  <c r="B201" i="9"/>
  <c r="D200" i="9"/>
  <c r="C200" i="9"/>
  <c r="B200" i="9"/>
  <c r="D199" i="9"/>
  <c r="C199" i="9"/>
  <c r="B199" i="9"/>
  <c r="D198" i="9"/>
  <c r="C198" i="9"/>
  <c r="B198" i="9"/>
  <c r="D197" i="9"/>
  <c r="C197" i="9"/>
  <c r="B197" i="9"/>
  <c r="D196" i="9"/>
  <c r="C196" i="9"/>
  <c r="B196" i="9"/>
  <c r="D195" i="9"/>
  <c r="C195" i="9"/>
  <c r="B195" i="9"/>
  <c r="D194" i="9"/>
  <c r="C194" i="9"/>
  <c r="B194" i="9"/>
  <c r="D193" i="9"/>
  <c r="C193" i="9"/>
  <c r="B193" i="9"/>
  <c r="D192" i="9"/>
  <c r="C192" i="9"/>
  <c r="B192" i="9"/>
  <c r="D191" i="9"/>
  <c r="C191" i="9"/>
  <c r="B191" i="9"/>
  <c r="D190" i="9"/>
  <c r="C190" i="9"/>
  <c r="B190" i="9"/>
  <c r="D189" i="9"/>
  <c r="C189" i="9"/>
  <c r="B189" i="9"/>
  <c r="D188" i="9"/>
  <c r="C188" i="9"/>
  <c r="B188" i="9"/>
  <c r="D187" i="9"/>
  <c r="C187" i="9"/>
  <c r="B187" i="9"/>
  <c r="D186" i="9"/>
  <c r="C186" i="9"/>
  <c r="B186" i="9"/>
  <c r="D185" i="9"/>
  <c r="C185" i="9"/>
  <c r="B185" i="9"/>
  <c r="D184" i="9"/>
  <c r="C184" i="9"/>
  <c r="B184" i="9"/>
  <c r="D183" i="9"/>
  <c r="C183" i="9"/>
  <c r="B183" i="9"/>
  <c r="D182" i="9"/>
  <c r="C182" i="9"/>
  <c r="B182" i="9"/>
  <c r="D181" i="9"/>
  <c r="C181" i="9"/>
  <c r="B181" i="9"/>
  <c r="D180" i="9"/>
  <c r="C180" i="9"/>
  <c r="B180" i="9"/>
  <c r="D179" i="9"/>
  <c r="C179" i="9"/>
  <c r="B179" i="9"/>
  <c r="D178" i="9"/>
  <c r="C178" i="9"/>
  <c r="B178" i="9"/>
  <c r="D177" i="9"/>
  <c r="C177" i="9"/>
  <c r="B177" i="9"/>
  <c r="D176" i="9"/>
  <c r="C176" i="9"/>
  <c r="B176" i="9"/>
  <c r="D175" i="9"/>
  <c r="C175" i="9"/>
  <c r="B175" i="9"/>
  <c r="D174" i="9"/>
  <c r="C174" i="9"/>
  <c r="B174" i="9"/>
  <c r="D173" i="9"/>
  <c r="C173" i="9"/>
  <c r="B173" i="9"/>
  <c r="D172" i="9"/>
  <c r="C172" i="9"/>
  <c r="B172" i="9"/>
  <c r="D171" i="9"/>
  <c r="C171" i="9"/>
  <c r="B171" i="9"/>
  <c r="D170" i="9"/>
  <c r="C170" i="9"/>
  <c r="B170" i="9"/>
  <c r="D169" i="9"/>
  <c r="C169" i="9"/>
  <c r="B169" i="9"/>
  <c r="D168" i="9"/>
  <c r="C168" i="9"/>
  <c r="B168" i="9"/>
  <c r="D167" i="9"/>
  <c r="C167" i="9"/>
  <c r="B167" i="9"/>
  <c r="D166" i="9"/>
  <c r="C166" i="9"/>
  <c r="B166" i="9"/>
  <c r="D165" i="9"/>
  <c r="C165" i="9"/>
  <c r="B165" i="9"/>
  <c r="D164" i="9"/>
  <c r="C164" i="9"/>
  <c r="B164" i="9"/>
  <c r="D163" i="9"/>
  <c r="C163" i="9"/>
  <c r="B163" i="9"/>
  <c r="D162" i="9"/>
  <c r="C162" i="9"/>
  <c r="B162" i="9"/>
  <c r="D161" i="9"/>
  <c r="C161" i="9"/>
  <c r="B161" i="9"/>
  <c r="D160" i="9"/>
  <c r="C160" i="9"/>
  <c r="B160" i="9"/>
  <c r="D159" i="9"/>
  <c r="C159" i="9"/>
  <c r="B159" i="9"/>
  <c r="D158" i="9"/>
  <c r="C158" i="9"/>
  <c r="B158" i="9"/>
  <c r="D157" i="9"/>
  <c r="C157" i="9"/>
  <c r="B157" i="9"/>
  <c r="D156" i="9"/>
  <c r="C156" i="9"/>
  <c r="B156" i="9"/>
  <c r="D155" i="9"/>
  <c r="C155" i="9"/>
  <c r="B155" i="9"/>
  <c r="D154" i="9"/>
  <c r="C154" i="9"/>
  <c r="B154" i="9"/>
  <c r="D153" i="9"/>
  <c r="C153" i="9"/>
  <c r="B153" i="9"/>
  <c r="D152" i="9"/>
  <c r="C152" i="9"/>
  <c r="B152" i="9"/>
  <c r="D151" i="9"/>
  <c r="C151" i="9"/>
  <c r="B151" i="9"/>
  <c r="D150" i="9"/>
  <c r="C150" i="9"/>
  <c r="B150" i="9"/>
  <c r="D149" i="9"/>
  <c r="C149" i="9"/>
  <c r="B149" i="9"/>
  <c r="D148" i="9"/>
  <c r="C148" i="9"/>
  <c r="B148" i="9"/>
  <c r="D147" i="9"/>
  <c r="C147" i="9"/>
  <c r="B147" i="9"/>
  <c r="D146" i="9"/>
  <c r="C146" i="9"/>
  <c r="B146" i="9"/>
  <c r="D145" i="9"/>
  <c r="C145" i="9"/>
  <c r="B145" i="9"/>
  <c r="D144" i="9"/>
  <c r="C144" i="9"/>
  <c r="B144" i="9"/>
  <c r="D143" i="9"/>
  <c r="C143" i="9"/>
  <c r="B143" i="9"/>
  <c r="D142" i="9"/>
  <c r="C142" i="9"/>
  <c r="B142" i="9"/>
  <c r="D141" i="9"/>
  <c r="C141" i="9"/>
  <c r="B141" i="9"/>
  <c r="D140" i="9"/>
  <c r="C140" i="9"/>
  <c r="B140" i="9"/>
  <c r="D139" i="9"/>
  <c r="C139" i="9"/>
  <c r="B139" i="9"/>
  <c r="D138" i="9"/>
  <c r="C138" i="9"/>
  <c r="B138" i="9"/>
  <c r="D137" i="9"/>
  <c r="C137" i="9"/>
  <c r="B137" i="9"/>
  <c r="D136" i="9"/>
  <c r="C136" i="9"/>
  <c r="B136" i="9"/>
  <c r="D135" i="9"/>
  <c r="C135" i="9"/>
  <c r="B135" i="9"/>
  <c r="D134" i="9"/>
  <c r="C134" i="9"/>
  <c r="B134" i="9"/>
  <c r="D133" i="9"/>
  <c r="C133" i="9"/>
  <c r="B133" i="9"/>
  <c r="D132" i="9"/>
  <c r="C132" i="9"/>
  <c r="B132" i="9"/>
  <c r="D131" i="9"/>
  <c r="C131" i="9"/>
  <c r="B131" i="9"/>
  <c r="D130" i="9"/>
  <c r="C130" i="9"/>
  <c r="B130" i="9"/>
  <c r="D129" i="9"/>
  <c r="C129" i="9"/>
  <c r="B129" i="9"/>
  <c r="D128" i="9"/>
  <c r="C128" i="9"/>
  <c r="B128" i="9"/>
  <c r="D127" i="9"/>
  <c r="C127" i="9"/>
  <c r="B127" i="9"/>
  <c r="D126" i="9"/>
  <c r="C126" i="9"/>
  <c r="B126" i="9"/>
  <c r="D125" i="9"/>
  <c r="C125" i="9"/>
  <c r="B125" i="9"/>
  <c r="D124" i="9"/>
  <c r="C124" i="9"/>
  <c r="B124" i="9"/>
  <c r="D123" i="9"/>
  <c r="C123" i="9"/>
  <c r="B123" i="9"/>
  <c r="D122" i="9"/>
  <c r="C122" i="9"/>
  <c r="B122" i="9"/>
  <c r="D121" i="9"/>
  <c r="C121" i="9"/>
  <c r="B121" i="9"/>
  <c r="D120" i="9"/>
  <c r="C120" i="9"/>
  <c r="B120" i="9"/>
  <c r="D119" i="9"/>
  <c r="C119" i="9"/>
  <c r="B119" i="9"/>
  <c r="D118" i="9"/>
  <c r="C118" i="9"/>
  <c r="B118" i="9"/>
  <c r="D117" i="9"/>
  <c r="C117" i="9"/>
  <c r="B117" i="9"/>
  <c r="D116" i="9"/>
  <c r="C116" i="9"/>
  <c r="B116" i="9"/>
  <c r="D115" i="9"/>
  <c r="C115" i="9"/>
  <c r="B115" i="9"/>
  <c r="D114" i="9"/>
  <c r="C114" i="9"/>
  <c r="B114" i="9"/>
  <c r="D113" i="9"/>
  <c r="C113" i="9"/>
  <c r="B113" i="9"/>
  <c r="D112" i="9"/>
  <c r="C112" i="9"/>
  <c r="B112" i="9"/>
  <c r="D111" i="9"/>
  <c r="C111" i="9"/>
  <c r="B111" i="9"/>
  <c r="D110" i="9"/>
  <c r="C110" i="9"/>
  <c r="B110" i="9"/>
  <c r="D109" i="9"/>
  <c r="C109" i="9"/>
  <c r="B109" i="9"/>
  <c r="D108" i="9"/>
  <c r="C108" i="9"/>
  <c r="B108" i="9"/>
  <c r="D107" i="9"/>
  <c r="C107" i="9"/>
  <c r="B107" i="9"/>
  <c r="D106" i="9"/>
  <c r="C106" i="9"/>
  <c r="B106" i="9"/>
  <c r="D105" i="9"/>
  <c r="C105" i="9"/>
  <c r="B105" i="9"/>
  <c r="D104" i="9"/>
  <c r="C104" i="9"/>
  <c r="B104" i="9"/>
  <c r="D103" i="9"/>
  <c r="C103" i="9"/>
  <c r="B103" i="9"/>
  <c r="D102" i="9"/>
  <c r="C102" i="9"/>
  <c r="B102" i="9"/>
  <c r="D101" i="9"/>
  <c r="C101" i="9"/>
  <c r="B101" i="9"/>
  <c r="D100" i="9"/>
  <c r="C100" i="9"/>
  <c r="B100" i="9"/>
  <c r="D99" i="9"/>
  <c r="C99" i="9"/>
  <c r="B99" i="9"/>
  <c r="D98" i="9"/>
  <c r="C98" i="9"/>
  <c r="B98" i="9"/>
  <c r="D97" i="9"/>
  <c r="C97" i="9"/>
  <c r="B97" i="9"/>
  <c r="D96" i="9"/>
  <c r="C96" i="9"/>
  <c r="B96" i="9"/>
  <c r="D95" i="9"/>
  <c r="C95" i="9"/>
  <c r="B95" i="9"/>
  <c r="D94" i="9"/>
  <c r="C94" i="9"/>
  <c r="B94" i="9"/>
  <c r="D93" i="9"/>
  <c r="C93" i="9"/>
  <c r="B93" i="9"/>
  <c r="D92" i="9"/>
  <c r="C92" i="9"/>
  <c r="B92" i="9"/>
  <c r="D91" i="9"/>
  <c r="C91" i="9"/>
  <c r="B91" i="9"/>
  <c r="D90" i="9"/>
  <c r="C90" i="9"/>
  <c r="B90" i="9"/>
  <c r="D89" i="9"/>
  <c r="C89" i="9"/>
  <c r="B89" i="9"/>
  <c r="D88" i="9"/>
  <c r="C88" i="9"/>
  <c r="B88" i="9"/>
  <c r="D87" i="9"/>
  <c r="C87" i="9"/>
  <c r="B87" i="9"/>
  <c r="D86" i="9"/>
  <c r="C86" i="9"/>
  <c r="B86" i="9"/>
  <c r="D85" i="9"/>
  <c r="C85" i="9"/>
  <c r="B85" i="9"/>
  <c r="D84" i="9"/>
  <c r="C84" i="9"/>
  <c r="B84" i="9"/>
  <c r="D83" i="9"/>
  <c r="C83" i="9"/>
  <c r="B83" i="9"/>
  <c r="D82" i="9"/>
  <c r="C82" i="9"/>
  <c r="B82" i="9"/>
  <c r="D81" i="9"/>
  <c r="C81" i="9"/>
  <c r="B81" i="9"/>
  <c r="D80" i="9"/>
  <c r="C80" i="9"/>
  <c r="B80" i="9"/>
  <c r="D79" i="9"/>
  <c r="C79" i="9"/>
  <c r="B79" i="9"/>
  <c r="D78" i="9"/>
  <c r="C78" i="9"/>
  <c r="B78" i="9"/>
  <c r="D77" i="9"/>
  <c r="C77" i="9"/>
  <c r="B77" i="9"/>
  <c r="D76" i="9"/>
  <c r="C76" i="9"/>
  <c r="B76" i="9"/>
  <c r="D75" i="9"/>
  <c r="C75" i="9"/>
  <c r="B75" i="9"/>
  <c r="D74" i="9"/>
  <c r="C74" i="9"/>
  <c r="B74" i="9"/>
  <c r="D73" i="9"/>
  <c r="C73" i="9"/>
  <c r="B73" i="9"/>
  <c r="D72" i="9"/>
  <c r="C72" i="9"/>
  <c r="B72" i="9"/>
  <c r="D71" i="9"/>
  <c r="C71" i="9"/>
  <c r="B71" i="9"/>
  <c r="D70" i="9"/>
  <c r="C70" i="9"/>
  <c r="B70" i="9"/>
  <c r="D69" i="9"/>
  <c r="C69" i="9"/>
  <c r="B69" i="9"/>
  <c r="D68" i="9"/>
  <c r="C68" i="9"/>
  <c r="B68" i="9"/>
  <c r="D67" i="9"/>
  <c r="C67" i="9"/>
  <c r="B67" i="9"/>
  <c r="D66" i="9"/>
  <c r="C66" i="9"/>
  <c r="B66" i="9"/>
  <c r="D65" i="9"/>
  <c r="C65" i="9"/>
  <c r="B65" i="9"/>
  <c r="D64" i="9"/>
  <c r="C64" i="9"/>
  <c r="B64" i="9"/>
  <c r="D63" i="9"/>
  <c r="C63" i="9"/>
  <c r="B63" i="9"/>
  <c r="D62" i="9"/>
  <c r="C62" i="9"/>
  <c r="B62" i="9"/>
  <c r="D61" i="9"/>
  <c r="C61" i="9"/>
  <c r="B61" i="9"/>
  <c r="D60" i="9"/>
  <c r="C60" i="9"/>
  <c r="B60" i="9"/>
  <c r="D59" i="9"/>
  <c r="C59" i="9"/>
  <c r="B59" i="9"/>
  <c r="D58" i="9"/>
  <c r="C58" i="9"/>
  <c r="B58" i="9"/>
  <c r="D57" i="9"/>
  <c r="C57" i="9"/>
  <c r="B57" i="9"/>
  <c r="D56" i="9"/>
  <c r="C56" i="9"/>
  <c r="B56" i="9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Kristyn Liu</author>
  </authors>
  <commentList>
    <comment ref="E3" authorId="0" shapeId="0" xr:uid="{FF4FF0A9-D0D0-446E-885E-ACB7E88B5752}">
      <text>
        <r>
          <rPr>
            <sz val="9"/>
            <color indexed="81"/>
            <rFont val="Tahoma"/>
            <family val="2"/>
          </rPr>
          <t>Name of your sample
Please do not include any spaces, special characters or symbols. Use underscores instead of spaces.</t>
        </r>
      </text>
    </comment>
    <comment ref="F3" authorId="0" shapeId="0" xr:uid="{4D8A8535-70E5-4514-A26F-B2D06554EFAA}">
      <text>
        <r>
          <rPr>
            <sz val="9"/>
            <color indexed="81"/>
            <rFont val="Tahoma"/>
            <family val="2"/>
          </rPr>
          <t xml:space="preserve">Cells in media/buffer, cryopreserved pellet, tissue, FFPE, DNA, RNA, etc.
</t>
        </r>
      </text>
    </comment>
    <comment ref="G3" authorId="0" shapeId="0" xr:uid="{252C339A-5938-4AF9-84CC-E5E96A68DE2D}">
      <text>
        <r>
          <rPr>
            <sz val="9"/>
            <color indexed="81"/>
            <rFont val="Tahoma"/>
            <family val="2"/>
          </rPr>
          <t>Whole blood, serum, saliva, FFPE, liver tissue, leaf, feces, etc.</t>
        </r>
      </text>
    </comment>
    <comment ref="N3" authorId="0" shapeId="0" xr:uid="{D1BC15E0-CB3A-4CA8-9587-AFF3982FFF48}">
      <text>
        <r>
          <rPr>
            <sz val="9"/>
            <color indexed="81"/>
            <rFont val="Tahoma"/>
            <family val="2"/>
          </rPr>
          <t>Standard or custom</t>
        </r>
      </text>
    </comment>
    <comment ref="R3" authorId="0" shapeId="0" xr:uid="{DAB8FA27-A4E0-49A1-80DE-37DB3ACA1164}">
      <text>
        <r>
          <rPr>
            <sz val="9"/>
            <color indexed="81"/>
            <rFont val="Tahoma"/>
            <family val="2"/>
          </rPr>
          <t xml:space="preserve">Used to differentiate multiplexed sets, if multiplexing required
</t>
        </r>
      </text>
    </comment>
    <comment ref="T3" authorId="0" shapeId="0" xr:uid="{7EACFBAD-8C7C-4E45-A1EB-E00753305EC4}">
      <text>
        <r>
          <rPr>
            <sz val="9"/>
            <color indexed="81"/>
            <rFont val="Tahoma"/>
            <charset val="1"/>
          </rPr>
          <t>Samples are likely degraded, may include DNA from a non-species of interest, cannot be replaced,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Kristyn Liu</author>
  </authors>
  <commentList>
    <comment ref="B4" authorId="0" shapeId="0" xr:uid="{C0F32745-5F6B-4B9C-B1B3-20DCAB81A77B}">
      <text>
        <r>
          <rPr>
            <sz val="9"/>
            <color indexed="81"/>
            <rFont val="Tahoma"/>
            <family val="2"/>
          </rPr>
          <t xml:space="preserve">Name of the individual libraries.
Please do not include any spaces, special characters or symbols. Use underscores instead of spaces.
</t>
        </r>
      </text>
    </comment>
    <comment ref="C4" authorId="0" shapeId="0" xr:uid="{1EA6E290-498A-4E34-9700-67812E537524}">
      <text>
        <r>
          <rPr>
            <sz val="9"/>
            <color indexed="81"/>
            <rFont val="Tahoma"/>
            <family val="2"/>
          </rPr>
          <t>Required if sending pools
Please do not include any spaces, special characters or symbols. Use underscores instead of spaces.</t>
        </r>
      </text>
    </comment>
    <comment ref="M4" authorId="0" shapeId="0" xr:uid="{76A5E7DA-D04A-4492-86B4-83464532C99A}">
      <text>
        <r>
          <rPr>
            <sz val="9"/>
            <color indexed="81"/>
            <rFont val="Tahoma"/>
            <family val="2"/>
          </rPr>
          <t xml:space="preserve">Equimolar or custom. Total should be 100% for each lane.
</t>
        </r>
      </text>
    </comment>
  </commentList>
</comments>
</file>

<file path=xl/sharedStrings.xml><?xml version="1.0" encoding="utf-8"?>
<sst xmlns="http://schemas.openxmlformats.org/spreadsheetml/2006/main" count="1571" uniqueCount="375">
  <si>
    <t>Row</t>
  </si>
  <si>
    <t>other: please specify</t>
  </si>
  <si>
    <t>Option / Lists</t>
  </si>
  <si>
    <t>select container type</t>
  </si>
  <si>
    <t>96-well plate</t>
  </si>
  <si>
    <t>384-well plate</t>
  </si>
  <si>
    <t>Species</t>
  </si>
  <si>
    <t>Container type</t>
  </si>
  <si>
    <t>Plate1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</si>
  <si>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</si>
  <si>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</si>
  <si>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</si>
  <si>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</si>
  <si>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</si>
  <si>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</si>
  <si>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</si>
  <si>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</si>
  <si>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</si>
  <si>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</si>
  <si>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</si>
  <si>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</si>
  <si>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</si>
  <si>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</si>
  <si>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</si>
  <si>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</si>
  <si>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Plate2</t>
  </si>
  <si>
    <t>Plate3</t>
  </si>
  <si>
    <t>Plate4</t>
  </si>
  <si>
    <t>Plate6</t>
  </si>
  <si>
    <t>Plate7</t>
  </si>
  <si>
    <t>Plate8</t>
  </si>
  <si>
    <t>Plate9</t>
  </si>
  <si>
    <t>Plate10</t>
  </si>
  <si>
    <t>Plate</t>
  </si>
  <si>
    <t>Well</t>
  </si>
  <si>
    <t>Plate5</t>
  </si>
  <si>
    <t>Plate11</t>
  </si>
  <si>
    <t>Plate12</t>
  </si>
  <si>
    <t>Plate13</t>
  </si>
  <si>
    <t>Plate14</t>
  </si>
  <si>
    <t>Plate15</t>
  </si>
  <si>
    <t>Plate16</t>
  </si>
  <si>
    <t>Plate17</t>
  </si>
  <si>
    <t>Plate18</t>
  </si>
  <si>
    <t>Plate19</t>
  </si>
  <si>
    <t>Plate20</t>
  </si>
  <si>
    <t>Plate21</t>
  </si>
  <si>
    <t>Plate22</t>
  </si>
  <si>
    <t>Plate23</t>
  </si>
  <si>
    <t>Plate24</t>
  </si>
  <si>
    <t>Plate25</t>
  </si>
  <si>
    <t>Plate26</t>
  </si>
  <si>
    <t>Plate27</t>
  </si>
  <si>
    <t>Plate28</t>
  </si>
  <si>
    <t>Plate29</t>
  </si>
  <si>
    <t>Plate30</t>
  </si>
  <si>
    <t>Plate31</t>
  </si>
  <si>
    <t>Plate32</t>
  </si>
  <si>
    <t>Plate33</t>
  </si>
  <si>
    <t>Plate34</t>
  </si>
  <si>
    <t>Plate35</t>
  </si>
  <si>
    <t>Plate36</t>
  </si>
  <si>
    <t>Plate37</t>
  </si>
  <si>
    <t>Plate38</t>
  </si>
  <si>
    <t>Plate39</t>
  </si>
  <si>
    <t>Plate40</t>
  </si>
  <si>
    <t>Sample Container Type</t>
  </si>
  <si>
    <r>
      <t>2</t>
    </r>
    <r>
      <rPr>
        <sz val="10"/>
        <rFont val="Calibri"/>
        <family val="2"/>
      </rPr>
      <t>00 u</t>
    </r>
    <r>
      <rPr>
        <sz val="10"/>
        <rFont val="Calibri"/>
        <family val="2"/>
      </rPr>
      <t xml:space="preserve">L </t>
    </r>
    <r>
      <rPr>
        <sz val="10"/>
        <rFont val="Calibri"/>
        <family val="2"/>
      </rPr>
      <t>Tubes</t>
    </r>
  </si>
  <si>
    <r>
      <t xml:space="preserve">1.5 - 2.0 </t>
    </r>
    <r>
      <rPr>
        <sz val="10"/>
        <rFont val="Calibri"/>
        <family val="2"/>
      </rPr>
      <t xml:space="preserve">mL </t>
    </r>
    <r>
      <rPr>
        <sz val="10"/>
        <rFont val="Calibri"/>
        <family val="2"/>
      </rPr>
      <t>Tubes</t>
    </r>
  </si>
  <si>
    <t>10 - 50 mL Tubes</t>
  </si>
  <si>
    <t>Buffer</t>
  </si>
  <si>
    <t>Enter plate references in 96 well layout. Values will automatically populate in sample/library manifest tab</t>
  </si>
  <si>
    <t>Enter plate references in 384 well layout. Values will automatically populate in sample/library manifest tab</t>
  </si>
  <si>
    <t>Reference Genome</t>
  </si>
  <si>
    <t>Volume (μL)</t>
  </si>
  <si>
    <t>QC Method</t>
  </si>
  <si>
    <t>Concentration (ng/μL)</t>
  </si>
  <si>
    <t>Sample Buffer</t>
  </si>
  <si>
    <t>Comment (i.e. special storage or handling)</t>
  </si>
  <si>
    <t>Method Used to Construct Library</t>
  </si>
  <si>
    <t>Index ID (i7) or Barcode 1</t>
  </si>
  <si>
    <t>Index ID (i5) or Barcode 2</t>
  </si>
  <si>
    <t>Index Sequence (i7)</t>
  </si>
  <si>
    <t>Index Sequence (i5)</t>
  </si>
  <si>
    <t>Pooling % or Pooling MR</t>
  </si>
  <si>
    <t>Sample ID</t>
  </si>
  <si>
    <t>Sample Type</t>
  </si>
  <si>
    <t xml:space="preserve">Size Including Adapters (bp) </t>
  </si>
  <si>
    <t>Sample Source</t>
  </si>
  <si>
    <t>BSL Level</t>
  </si>
  <si>
    <t>A 260/280</t>
  </si>
  <si>
    <t>A 260/230</t>
  </si>
  <si>
    <t>Library Type</t>
  </si>
  <si>
    <t xml:space="preserve">Project Number: </t>
  </si>
  <si>
    <t>Multiplexing Group</t>
  </si>
  <si>
    <t>PhiX Spike-In (%):</t>
  </si>
  <si>
    <t>Pool ID</t>
  </si>
  <si>
    <t>Library ID</t>
  </si>
  <si>
    <t>Requested Insert Size (including adapters)</t>
  </si>
  <si>
    <t>Plate Reference</t>
  </si>
  <si>
    <t>Purification/Extraction Method</t>
  </si>
  <si>
    <t>MD-4-21</t>
  </si>
  <si>
    <t>MD-5-6</t>
  </si>
  <si>
    <t>MD-1-3</t>
  </si>
  <si>
    <t>MD-2-25</t>
  </si>
  <si>
    <t>MD-5-10</t>
  </si>
  <si>
    <t>MD-1</t>
  </si>
  <si>
    <t>MD-2-23</t>
  </si>
  <si>
    <t>MD-1-24</t>
  </si>
  <si>
    <t>MD-4-26</t>
  </si>
  <si>
    <t>MD-4-2</t>
  </si>
  <si>
    <t>MD-4-19</t>
  </si>
  <si>
    <t>MD-4-22</t>
  </si>
  <si>
    <t>MD-5-26</t>
  </si>
  <si>
    <t>MD-5-13</t>
  </si>
  <si>
    <t>MD-1-18</t>
  </si>
  <si>
    <t>MD-4-15</t>
  </si>
  <si>
    <t>MD-5-21</t>
  </si>
  <si>
    <t>MD-5-24</t>
  </si>
  <si>
    <t>MD-1-5</t>
  </si>
  <si>
    <t>MD-5-25</t>
  </si>
  <si>
    <t>MD-1-21</t>
  </si>
  <si>
    <t>MD-2-5</t>
  </si>
  <si>
    <t>MD-1-13</t>
  </si>
  <si>
    <t>MD-2-14</t>
  </si>
  <si>
    <t>MD-5-15</t>
  </si>
  <si>
    <t>MD-4-18</t>
  </si>
  <si>
    <t>MD-2</t>
  </si>
  <si>
    <t>MD-5-1</t>
  </si>
  <si>
    <t>MD-5-17</t>
  </si>
  <si>
    <t>MD-4-23</t>
  </si>
  <si>
    <t>MD-1-2</t>
  </si>
  <si>
    <t>MD-4-20</t>
  </si>
  <si>
    <t>MD-2-15</t>
  </si>
  <si>
    <t>MD-1-14</t>
  </si>
  <si>
    <t>MD-5-16</t>
  </si>
  <si>
    <t>MD-2-17</t>
  </si>
  <si>
    <t>MD-2-1</t>
  </si>
  <si>
    <t>MD-4-12</t>
  </si>
  <si>
    <t>MD-2-9</t>
  </si>
  <si>
    <t>MD-1-9</t>
  </si>
  <si>
    <t>MD-2-21</t>
  </si>
  <si>
    <t>MD-1-22</t>
  </si>
  <si>
    <t>MD-2-13</t>
  </si>
  <si>
    <t>MD-4-7</t>
  </si>
  <si>
    <t>MD-2-19</t>
  </si>
  <si>
    <t>MD-4</t>
  </si>
  <si>
    <t>MD-1-12</t>
  </si>
  <si>
    <t>MD-5-18</t>
  </si>
  <si>
    <t>MD-4-10</t>
  </si>
  <si>
    <t>MD-5-23</t>
  </si>
  <si>
    <t>Pool1</t>
  </si>
  <si>
    <t>Tapestation</t>
  </si>
  <si>
    <t>MD-4-24</t>
  </si>
  <si>
    <t>MD-2-20</t>
  </si>
  <si>
    <t>MD-2-22</t>
  </si>
  <si>
    <t>MD-4-13</t>
  </si>
  <si>
    <t>MD-2-18</t>
  </si>
  <si>
    <t>MD-1-26</t>
  </si>
  <si>
    <t>MD-5-7</t>
  </si>
  <si>
    <t>MD-1-16</t>
  </si>
  <si>
    <t>MD-5-14</t>
  </si>
  <si>
    <t>MD-1-11</t>
  </si>
  <si>
    <t>MD-4-9</t>
  </si>
  <si>
    <t>MD-2-12</t>
  </si>
  <si>
    <t>MD-1-19</t>
  </si>
  <si>
    <t>MD-1-15</t>
  </si>
  <si>
    <t>MD-5-19</t>
  </si>
  <si>
    <t>MD-5-9</t>
  </si>
  <si>
    <t>MD-5-5</t>
  </si>
  <si>
    <t>MD-4-1</t>
  </si>
  <si>
    <t>MD-5-22</t>
  </si>
  <si>
    <t>MD-2-6</t>
  </si>
  <si>
    <t>MD-2-8</t>
  </si>
  <si>
    <t>MD-1-20</t>
  </si>
  <si>
    <t>MD-2-4</t>
  </si>
  <si>
    <t>MD-2-10</t>
  </si>
  <si>
    <t>MD-4-5</t>
  </si>
  <si>
    <t>MD-2-2</t>
  </si>
  <si>
    <t>MD-1-8</t>
  </si>
  <si>
    <t>MD-2-7</t>
  </si>
  <si>
    <t>MD-2-3</t>
  </si>
  <si>
    <t>MD-5-11</t>
  </si>
  <si>
    <t>MD-4-25</t>
  </si>
  <si>
    <t>MD-1-10</t>
  </si>
  <si>
    <t>MD-1-17</t>
  </si>
  <si>
    <t>MD-1-6</t>
  </si>
  <si>
    <t>MD-5</t>
  </si>
  <si>
    <t>MD-5-4</t>
  </si>
  <si>
    <t>MD-1-25</t>
  </si>
  <si>
    <t>MD-1-4</t>
  </si>
  <si>
    <t>MD-5-20</t>
  </si>
  <si>
    <t>MD-5-3</t>
  </si>
  <si>
    <t>MD-1-7</t>
  </si>
  <si>
    <t>MD-2-24</t>
  </si>
  <si>
    <t>MD-4-4</t>
  </si>
  <si>
    <t>MD-4-6</t>
  </si>
  <si>
    <t>MD-2-26</t>
  </si>
  <si>
    <t>MD-4-16</t>
  </si>
  <si>
    <t>MD-4-17</t>
  </si>
  <si>
    <t>MD-4-3</t>
  </si>
  <si>
    <t>MD-4-11</t>
  </si>
  <si>
    <t>Pool2</t>
  </si>
  <si>
    <t>CCGCGGTT</t>
  </si>
  <si>
    <t>TTATAACC</t>
  </si>
  <si>
    <t>GGACTTGG</t>
  </si>
  <si>
    <t>AAGTCCAA</t>
  </si>
  <si>
    <t>ATCCACTG</t>
  </si>
  <si>
    <t>GCTTGTCA</t>
  </si>
  <si>
    <t>CAAGCTAG</t>
  </si>
  <si>
    <t>TGGATCGA</t>
  </si>
  <si>
    <t>AGTTCAGG</t>
  </si>
  <si>
    <t>GACCTGAA</t>
  </si>
  <si>
    <t>TCTCTACT</t>
  </si>
  <si>
    <t>CTCTCGTC</t>
  </si>
  <si>
    <t>CCAAGTCT</t>
  </si>
  <si>
    <t>TTGGACTC</t>
  </si>
  <si>
    <t>GGCTTAAG</t>
  </si>
  <si>
    <t>AATCCGGA</t>
  </si>
  <si>
    <t>TAATACAG</t>
  </si>
  <si>
    <t>CGGCGTGA</t>
  </si>
  <si>
    <t>ATGTAAGT</t>
  </si>
  <si>
    <t>GCACGGAC</t>
  </si>
  <si>
    <t>GGTACCTT</t>
  </si>
  <si>
    <t>AACGTTCC</t>
  </si>
  <si>
    <t>GCAGAATT</t>
  </si>
  <si>
    <t>ATGAGGCC</t>
  </si>
  <si>
    <t>ACTAAGAT</t>
  </si>
  <si>
    <t>GTCGGAGC</t>
  </si>
  <si>
    <t>CTTGGTAT</t>
  </si>
  <si>
    <t>TCCAACGC</t>
  </si>
  <si>
    <t>TTACAGGA</t>
  </si>
  <si>
    <t>GGCATTCT</t>
  </si>
  <si>
    <t>AATGCCTC</t>
  </si>
  <si>
    <t>TGGCCGGT</t>
  </si>
  <si>
    <t>TCGTAGTG</t>
  </si>
  <si>
    <t>CTACGACA</t>
  </si>
  <si>
    <t>TAAGTGGT</t>
  </si>
  <si>
    <t>CGGACAAC</t>
  </si>
  <si>
    <t>ATATGGAT</t>
  </si>
  <si>
    <t>AAGATACT</t>
  </si>
  <si>
    <t>GGAGCGTC</t>
  </si>
  <si>
    <t>ATGGCATG</t>
  </si>
  <si>
    <t>GCAATGCA</t>
  </si>
  <si>
    <t>GTTCCAAT</t>
  </si>
  <si>
    <t>TGCGAGAC</t>
  </si>
  <si>
    <t>CATAGAGT</t>
  </si>
  <si>
    <t>ACAGGCGC</t>
  </si>
  <si>
    <t>GTGAATAT</t>
  </si>
  <si>
    <t>AGGTTATA</t>
  </si>
  <si>
    <t>GAACCGCG</t>
  </si>
  <si>
    <t>CTCACCAA</t>
  </si>
  <si>
    <t>TCTGTTGG</t>
  </si>
  <si>
    <t>CTAGCGCT</t>
  </si>
  <si>
    <t>TCGATATC</t>
  </si>
  <si>
    <t>CGTCTGCG</t>
  </si>
  <si>
    <t>TACTCATA</t>
  </si>
  <si>
    <t>ACGCACCT</t>
  </si>
  <si>
    <t>GTATGTTC</t>
  </si>
  <si>
    <t>CGCTATGT</t>
  </si>
  <si>
    <t>TATCGCAC</t>
  </si>
  <si>
    <t>TCATCCTT</t>
  </si>
  <si>
    <t>CTGCTTCC</t>
  </si>
  <si>
    <t>GGTCACGA</t>
  </si>
  <si>
    <t>AACTGTAG</t>
  </si>
  <si>
    <t>GACGTCTT</t>
  </si>
  <si>
    <t>AGTACTCC</t>
  </si>
  <si>
    <t>CAATTAAC</t>
  </si>
  <si>
    <t>GCGCTCTA</t>
  </si>
  <si>
    <t>CAACAATG</t>
  </si>
  <si>
    <t>TGGTGGCA</t>
  </si>
  <si>
    <t>AGGCAGAG</t>
  </si>
  <si>
    <t>GAATGAGA</t>
  </si>
  <si>
    <t>CGGAACTG</t>
  </si>
  <si>
    <t>TAAGGTCA</t>
  </si>
  <si>
    <t>TTGCCTAG</t>
  </si>
  <si>
    <t>CCATTCGA</t>
  </si>
  <si>
    <t>Zymo-Seq SwitchFree 3′ mRNA Library Kit</t>
  </si>
  <si>
    <t>UDI_01</t>
  </si>
  <si>
    <t>UDI_02</t>
  </si>
  <si>
    <t>UDI_03</t>
  </si>
  <si>
    <t>UDI_04</t>
  </si>
  <si>
    <t>UDI_05</t>
  </si>
  <si>
    <t>UDI_06</t>
  </si>
  <si>
    <t>UDI_07</t>
  </si>
  <si>
    <t>UDI_08</t>
  </si>
  <si>
    <t>UDI_09</t>
  </si>
  <si>
    <t>UDI_10</t>
  </si>
  <si>
    <t>UDI_11</t>
  </si>
  <si>
    <t>UDI_12</t>
  </si>
  <si>
    <t>UDI_13</t>
  </si>
  <si>
    <t>UDI_14</t>
  </si>
  <si>
    <t>UDI_15</t>
  </si>
  <si>
    <t>UDI_16</t>
  </si>
  <si>
    <t>UDI_17</t>
  </si>
  <si>
    <t>UDI_18</t>
  </si>
  <si>
    <t>UDI_19</t>
  </si>
  <si>
    <t>UDI_20</t>
  </si>
  <si>
    <t>UDI_21</t>
  </si>
  <si>
    <t>UDI_22</t>
  </si>
  <si>
    <t>UDI_23</t>
  </si>
  <si>
    <t>UDI_24</t>
  </si>
  <si>
    <t>UDI_25</t>
  </si>
  <si>
    <t>UDI_26</t>
  </si>
  <si>
    <t>UDI_27</t>
  </si>
  <si>
    <t>UDI_28</t>
  </si>
  <si>
    <t>UDI_30</t>
  </si>
  <si>
    <t>UDI_31</t>
  </si>
  <si>
    <t>UDI_32</t>
  </si>
  <si>
    <t>UDI_74</t>
  </si>
  <si>
    <t>UDI_37</t>
  </si>
  <si>
    <t>UDI_38</t>
  </si>
  <si>
    <t>UDI_39</t>
  </si>
  <si>
    <t>UDI_40</t>
  </si>
  <si>
    <t>UDI_41</t>
  </si>
  <si>
    <t>UDI_43</t>
  </si>
  <si>
    <t>UDI_44</t>
  </si>
  <si>
    <t>UDI_45</t>
  </si>
  <si>
    <t>UDI_46</t>
  </si>
  <si>
    <t>UDI_47</t>
  </si>
  <si>
    <t>UDI_77</t>
  </si>
  <si>
    <t>UDI_78</t>
  </si>
  <si>
    <t>UDI_79</t>
  </si>
  <si>
    <t>UDI_80</t>
  </si>
  <si>
    <t>UDI_85</t>
  </si>
  <si>
    <t>UDI_86</t>
  </si>
  <si>
    <t>UDI_87</t>
  </si>
  <si>
    <t>UDI_88</t>
  </si>
  <si>
    <t>UDI_1</t>
  </si>
  <si>
    <t>UDI_2</t>
  </si>
  <si>
    <t>UDI_7</t>
  </si>
  <si>
    <t>UDI_48</t>
  </si>
  <si>
    <t>UDI_49</t>
  </si>
  <si>
    <t>UDI_50</t>
  </si>
  <si>
    <t>UDI_51</t>
  </si>
  <si>
    <t>UDI_52</t>
  </si>
  <si>
    <t>UDI_58</t>
  </si>
  <si>
    <t>UDI_67</t>
  </si>
  <si>
    <t>UDI_68</t>
  </si>
  <si>
    <t>UDI_69</t>
  </si>
  <si>
    <t>UDI_70</t>
  </si>
  <si>
    <t>UDI_71</t>
  </si>
  <si>
    <t>UDI_72</t>
  </si>
  <si>
    <t>UDI_73</t>
  </si>
  <si>
    <t>UDI_75</t>
  </si>
  <si>
    <t>UDI_76</t>
  </si>
  <si>
    <t>UDI_82</t>
  </si>
  <si>
    <t>UDI_83</t>
  </si>
  <si>
    <t>UDI_84</t>
  </si>
  <si>
    <t>UDI_89</t>
  </si>
  <si>
    <t>UDI_90</t>
  </si>
  <si>
    <t>UDI_91</t>
  </si>
  <si>
    <t>UDI_92</t>
  </si>
  <si>
    <t>UDI_93</t>
  </si>
  <si>
    <t>UDI_94</t>
  </si>
  <si>
    <t>UDI_95</t>
  </si>
  <si>
    <t>UDI_96</t>
  </si>
  <si>
    <t>ACCTTGGC</t>
  </si>
  <si>
    <t>ATATCTCG</t>
  </si>
  <si>
    <t>AACAGGTT</t>
  </si>
  <si>
    <t>GGTGAACC</t>
  </si>
  <si>
    <t>CATAATAC</t>
  </si>
  <si>
    <t>TTCCTGTT</t>
  </si>
  <si>
    <t>CCTTCACC</t>
  </si>
  <si>
    <t>GCCACAGG</t>
  </si>
  <si>
    <t>ATTGTGAA</t>
  </si>
  <si>
    <t>ACTCGTGT</t>
  </si>
  <si>
    <t>GTCTACAC</t>
  </si>
  <si>
    <t>CGTTAGAA</t>
  </si>
  <si>
    <t>GATCTATC</t>
  </si>
  <si>
    <t>AGCTCGCT</t>
  </si>
  <si>
    <t>ACACTAAG</t>
  </si>
  <si>
    <t>GTGTCGGA</t>
  </si>
  <si>
    <t>rnase free water</t>
  </si>
  <si>
    <t xml:space="preserve">3′ mRNA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</si>
</sst>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name val="Verdana"/>
    </font>
    <font>
      <sz val="10"/>
      <name val="Verdana"/>
      <family val="2"/>
    </font>
    <font>
      <sz val="10"/>
      <name val="Calibri"/>
      <family val="2"/>
    </font>
    <font>
      <b/>
      <sz val="10"/>
      <name val="Verdana"/>
      <family val="2"/>
    </font>
    <font>
      <sz val="10"/>
      <name val="Calibri"/>
      <family val="2"/>
    </font>
    <font>
      <sz val="12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sz val="24"/>
      <name val="Calibri"/>
      <family val="2"/>
    </font>
    <font>
      <b/>
      <sz val="24"/>
      <name val="Calibri"/>
      <family val="2"/>
    </font>
    <font>
      <b/>
      <sz val="24"/>
      <color indexed="10"/>
      <name val="Calibri"/>
      <family val="2"/>
    </font>
    <font>
      <sz val="8"/>
      <name val="Verdana"/>
      <family val="2"/>
    </font>
    <font>
      <b/>
      <sz val="8"/>
      <name val="Calibri"/>
      <family val="2"/>
    </font>
    <font>
      <b/>
      <sz val="16"/>
      <color rgb="FFC00000"/>
      <name val="Calibri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2"/>
      <name val="Calibri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11"/>
      <name val="Aptos Narrow"/>
      <family val="2"/>
    </font>
    <font>
      <sz val="11"/>
      <name val="Arial"/>
      <family val="2"/>
    </font>
    <font>
      <sz val="9"/>
      <name val="Aptos Narrow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ourier"/>
    </font>
    <font>
      <sz val="10"/>
      <color rgb="FF3A4249"/>
      <name val="Arial"/>
      <family val="2"/>
    </font>
    <font>
      <sz val="11"/>
      <name val="Calibri"/>
      <family val="2"/>
    </font>
    <font>
      <sz val="12"/>
      <color rgb="FF21252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indexed="55"/>
      </right>
      <top/>
      <bottom style="thick">
        <color auto="1"/>
      </bottom>
      <diagonal/>
    </border>
    <border>
      <left style="thin">
        <color indexed="55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indexed="55"/>
      </left>
      <right style="thin">
        <color indexed="55"/>
      </right>
      <top/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thick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19">
    <xf numFmtId="0" fontId="0" fillId="0" borderId="0" xfId="0"/>
    <xf numFmtId="0" fontId="4" fillId="0" borderId="0" xfId="0" applyFont="1"/>
    <xf numFmtId="0" fontId="5" fillId="0" borderId="0" xfId="0" applyFont="1"/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" fillId="0" borderId="12" xfId="0" applyFont="1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1" fillId="0" borderId="15" xfId="0" applyFont="1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12" xfId="0" applyBorder="1" applyProtection="1">
      <protection locked="0"/>
    </xf>
    <xf numFmtId="0" fontId="4" fillId="0" borderId="12" xfId="0" applyFont="1" applyBorder="1" applyProtection="1">
      <protection locked="0"/>
    </xf>
    <xf numFmtId="0" fontId="4" fillId="0" borderId="13" xfId="0" applyFont="1" applyBorder="1" applyProtection="1">
      <protection locked="0"/>
    </xf>
    <xf numFmtId="0" fontId="4" fillId="0" borderId="14" xfId="0" applyFont="1" applyBorder="1" applyProtection="1">
      <protection locked="0"/>
    </xf>
    <xf numFmtId="0" fontId="4" fillId="0" borderId="15" xfId="0" applyFont="1" applyBorder="1" applyProtection="1">
      <protection locked="0"/>
    </xf>
    <xf numFmtId="0" fontId="4" fillId="0" borderId="16" xfId="0" applyFont="1" applyBorder="1" applyProtection="1">
      <protection locked="0"/>
    </xf>
    <xf numFmtId="0" fontId="4" fillId="0" borderId="17" xfId="0" applyFont="1" applyBorder="1" applyProtection="1">
      <protection locked="0"/>
    </xf>
    <xf numFmtId="0" fontId="4" fillId="0" borderId="18" xfId="0" applyFont="1" applyBorder="1" applyProtection="1">
      <protection locked="0"/>
    </xf>
    <xf numFmtId="0" fontId="4" fillId="0" borderId="19" xfId="0" applyFont="1" applyBorder="1" applyProtection="1">
      <protection locked="0"/>
    </xf>
    <xf numFmtId="0" fontId="4" fillId="0" borderId="20" xfId="0" applyFont="1" applyBorder="1" applyProtection="1">
      <protection locked="0"/>
    </xf>
    <xf numFmtId="0" fontId="7" fillId="2" borderId="21" xfId="0" applyFont="1" applyFill="1" applyBorder="1"/>
    <xf numFmtId="0" fontId="4" fillId="2" borderId="22" xfId="0" applyFont="1" applyFill="1" applyBorder="1"/>
    <xf numFmtId="0" fontId="7" fillId="2" borderId="23" xfId="0" applyFont="1" applyFill="1" applyBorder="1"/>
    <xf numFmtId="0" fontId="4" fillId="2" borderId="0" xfId="0" applyFont="1" applyFill="1"/>
    <xf numFmtId="0" fontId="4" fillId="2" borderId="8" xfId="0" applyFont="1" applyFill="1" applyBorder="1"/>
    <xf numFmtId="0" fontId="7" fillId="2" borderId="24" xfId="0" applyFont="1" applyFill="1" applyBorder="1"/>
    <xf numFmtId="0" fontId="7" fillId="2" borderId="25" xfId="0" applyFont="1" applyFill="1" applyBorder="1"/>
    <xf numFmtId="0" fontId="2" fillId="2" borderId="0" xfId="0" applyFont="1" applyFill="1"/>
    <xf numFmtId="0" fontId="2" fillId="0" borderId="12" xfId="0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0" fillId="3" borderId="6" xfId="0" applyFill="1" applyBorder="1"/>
    <xf numFmtId="0" fontId="0" fillId="3" borderId="11" xfId="0" applyFill="1" applyBorder="1"/>
    <xf numFmtId="0" fontId="3" fillId="3" borderId="22" xfId="0" applyFont="1" applyFill="1" applyBorder="1"/>
    <xf numFmtId="0" fontId="3" fillId="3" borderId="28" xfId="0" applyFont="1" applyFill="1" applyBorder="1"/>
    <xf numFmtId="0" fontId="0" fillId="3" borderId="0" xfId="0" applyFill="1"/>
    <xf numFmtId="0" fontId="0" fillId="3" borderId="8" xfId="0" applyFill="1" applyBorder="1"/>
    <xf numFmtId="0" fontId="4" fillId="3" borderId="6" xfId="0" applyFont="1" applyFill="1" applyBorder="1"/>
    <xf numFmtId="0" fontId="4" fillId="3" borderId="11" xfId="0" applyFont="1" applyFill="1" applyBorder="1"/>
    <xf numFmtId="0" fontId="4" fillId="3" borderId="0" xfId="0" applyFont="1" applyFill="1"/>
    <xf numFmtId="0" fontId="7" fillId="3" borderId="22" xfId="0" applyFont="1" applyFill="1" applyBorder="1"/>
    <xf numFmtId="0" fontId="7" fillId="3" borderId="28" xfId="0" applyFont="1" applyFill="1" applyBorder="1"/>
    <xf numFmtId="0" fontId="4" fillId="3" borderId="8" xfId="0" applyFont="1" applyFill="1" applyBorder="1"/>
    <xf numFmtId="0" fontId="5" fillId="0" borderId="1" xfId="0" applyFont="1" applyBorder="1"/>
    <xf numFmtId="0" fontId="5" fillId="0" borderId="2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 applyProtection="1"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8" xfId="0" applyFont="1" applyBorder="1" applyProtection="1">
      <protection locked="0"/>
    </xf>
    <xf numFmtId="0" fontId="16" fillId="0" borderId="0" xfId="0" applyFont="1" applyAlignment="1">
      <alignment vertical="top" wrapText="1"/>
    </xf>
    <xf numFmtId="0" fontId="2" fillId="0" borderId="18" xfId="0" applyFont="1" applyBorder="1" applyProtection="1">
      <protection locked="0"/>
    </xf>
    <xf numFmtId="0" fontId="5" fillId="4" borderId="30" xfId="0" applyFont="1" applyFill="1" applyBorder="1"/>
    <xf numFmtId="0" fontId="5" fillId="4" borderId="31" xfId="0" applyFont="1" applyFill="1" applyBorder="1"/>
    <xf numFmtId="0" fontId="5" fillId="4" borderId="32" xfId="0" applyFont="1" applyFill="1" applyBorder="1"/>
    <xf numFmtId="0" fontId="6" fillId="0" borderId="0" xfId="0" applyFont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3" borderId="38" xfId="0" applyFont="1" applyFill="1" applyBorder="1"/>
    <xf numFmtId="0" fontId="6" fillId="3" borderId="0" xfId="0" applyFont="1" applyFill="1"/>
    <xf numFmtId="0" fontId="6" fillId="3" borderId="40" xfId="0" applyFont="1" applyFill="1" applyBorder="1"/>
    <xf numFmtId="0" fontId="12" fillId="3" borderId="35" xfId="0" applyFont="1" applyFill="1" applyBorder="1" applyAlignment="1">
      <alignment vertical="center"/>
    </xf>
    <xf numFmtId="0" fontId="13" fillId="3" borderId="35" xfId="0" applyFont="1" applyFill="1" applyBorder="1" applyAlignment="1">
      <alignment vertical="center"/>
    </xf>
    <xf numFmtId="0" fontId="13" fillId="3" borderId="33" xfId="0" applyFont="1" applyFill="1" applyBorder="1" applyAlignment="1">
      <alignment vertical="center"/>
    </xf>
    <xf numFmtId="0" fontId="5" fillId="0" borderId="41" xfId="0" applyFont="1" applyBorder="1"/>
    <xf numFmtId="0" fontId="5" fillId="0" borderId="42" xfId="0" applyFont="1" applyBorder="1"/>
    <xf numFmtId="0" fontId="3" fillId="3" borderId="21" xfId="0" applyFont="1" applyFill="1" applyBorder="1" applyAlignment="1">
      <alignment horizontal="right"/>
    </xf>
    <xf numFmtId="0" fontId="3" fillId="3" borderId="24" xfId="0" applyFont="1" applyFill="1" applyBorder="1" applyAlignment="1">
      <alignment horizontal="right"/>
    </xf>
    <xf numFmtId="0" fontId="0" fillId="3" borderId="23" xfId="0" applyFill="1" applyBorder="1" applyAlignment="1">
      <alignment horizontal="right"/>
    </xf>
    <xf numFmtId="0" fontId="0" fillId="3" borderId="27" xfId="0" applyFill="1" applyBorder="1" applyAlignment="1">
      <alignment horizontal="right"/>
    </xf>
    <xf numFmtId="0" fontId="0" fillId="0" borderId="0" xfId="0" applyAlignment="1">
      <alignment horizontal="right"/>
    </xf>
    <xf numFmtId="0" fontId="7" fillId="3" borderId="21" xfId="0" applyFont="1" applyFill="1" applyBorder="1" applyAlignment="1">
      <alignment horizontal="right"/>
    </xf>
    <xf numFmtId="0" fontId="7" fillId="3" borderId="24" xfId="0" applyFont="1" applyFill="1" applyBorder="1" applyAlignment="1">
      <alignment horizontal="right"/>
    </xf>
    <xf numFmtId="0" fontId="7" fillId="3" borderId="25" xfId="0" applyFont="1" applyFill="1" applyBorder="1" applyAlignment="1">
      <alignment horizontal="right"/>
    </xf>
    <xf numFmtId="0" fontId="4" fillId="3" borderId="23" xfId="0" applyFont="1" applyFill="1" applyBorder="1" applyAlignment="1">
      <alignment horizontal="right"/>
    </xf>
    <xf numFmtId="0" fontId="4" fillId="3" borderId="27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6" fillId="3" borderId="35" xfId="0" applyFont="1" applyFill="1" applyBorder="1"/>
    <xf numFmtId="0" fontId="13" fillId="3" borderId="43" xfId="0" applyFont="1" applyFill="1" applyBorder="1" applyAlignment="1">
      <alignment vertical="center"/>
    </xf>
    <xf numFmtId="0" fontId="5" fillId="3" borderId="26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5" fillId="0" borderId="26" xfId="0" applyFont="1" applyBorder="1"/>
    <xf numFmtId="0" fontId="5" fillId="3" borderId="35" xfId="0" applyFont="1" applyFill="1" applyBorder="1" applyProtection="1">
      <protection locked="0"/>
    </xf>
    <xf numFmtId="0" fontId="6" fillId="3" borderId="37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6" fillId="3" borderId="39" xfId="0" applyFont="1" applyFill="1" applyBorder="1" applyAlignment="1">
      <alignment vertical="center"/>
    </xf>
    <xf numFmtId="0" fontId="6" fillId="3" borderId="36" xfId="0" applyFont="1" applyFill="1" applyBorder="1" applyAlignment="1">
      <alignment vertic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right" wrapText="1"/>
    </xf>
    <xf numFmtId="0" fontId="20" fillId="0" borderId="0" xfId="0" applyFont="1" applyAlignment="1">
      <alignment horizontal="right" wrapText="1"/>
    </xf>
    <xf numFmtId="0" fontId="6" fillId="3" borderId="43" xfId="0" applyFont="1" applyFill="1" applyBorder="1" applyAlignment="1">
      <alignment vertical="center"/>
    </xf>
    <xf numFmtId="0" fontId="0" fillId="3" borderId="35" xfId="0" applyFill="1" applyBorder="1" applyAlignment="1">
      <alignment vertical="center"/>
    </xf>
    <xf numFmtId="0" fontId="6" fillId="3" borderId="39" xfId="0" applyFont="1" applyFill="1" applyBorder="1" applyAlignment="1">
      <alignment vertical="center"/>
    </xf>
    <xf numFmtId="0" fontId="0" fillId="3" borderId="26" xfId="0" applyFill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9" fillId="3" borderId="29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9" fillId="3" borderId="29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10" fillId="2" borderId="23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horizontal="right" wrapText="1"/>
    </xf>
    <xf numFmtId="0" fontId="24" fillId="0" borderId="0" xfId="0" applyFont="1" applyAlignment="1">
      <alignment horizontal="right" wrapText="1"/>
    </xf>
    <xf numFmtId="0" fontId="25" fillId="0" borderId="0" xfId="0" applyFont="1" applyAlignment="1">
      <alignment wrapText="1"/>
    </xf>
    <xf numFmtId="0" fontId="26" fillId="0" borderId="0" xfId="0" applyFont="1"/>
    <xf numFmtId="0" fontId="27" fillId="0" borderId="0" xfId="0" applyFont="1" applyAlignment="1">
      <alignment wrapText="1"/>
    </xf>
    <xf numFmtId="0" fontId="28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0" dropStyle="combo" dx="31" fmlaLink="$E$2" fmlaRange="ControlLists!$B$3:$B$9" sel="6" val="0"/>
</file>

<file path=xl/ctrlProps/ctrlProp2.xml><?xml version="1.0" encoding="utf-8"?>
<formControlPr xmlns="http://schemas.microsoft.com/office/spreadsheetml/2009/9/main" objectType="Drop" dropLines="70" dropStyle="combo" dx="31" fmlaLink="#REF!" fmlaRange="ControlLists!$B$3:$B$9" sel="3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36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0"/>
          <a:ext cx="7315200" cy="6273800"/>
        </a:xfrm>
        <a:prstGeom prst="rect">
          <a:avLst/>
        </a:prstGeom>
        <a:solidFill>
          <a:sysClr val="window" lastClr="FFFFFF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wrap="square" rtlCol="0" anchor="t"/>
        <a:lstStyle/>
        <a:p>
          <a:r>
            <a:rPr lang="en-US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Instructions:</a:t>
          </a:r>
        </a:p>
        <a:p>
          <a:endParaRPr lang="en-US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If you are sending samples that will have to undergo nucleic acid extraction and/or library preparation, please fill out the </a:t>
          </a:r>
          <a:r>
            <a:rPr lang="en-US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Sample Manifest</a:t>
          </a:r>
          <a:r>
            <a:rPr lang="en-US" sz="1600" b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sheet. Enter the Sample ID(s) as shown on your tubes or plates.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If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you are sending pre-constructed libraries, please fill out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Library Manifest 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sheet. If you want demultiplexing performed, please include the barcode/index information.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In either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Sample Manifest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or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Library Manifest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sheet, choose an option from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Sample Container Type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dropdown menu at the top of the sheet. If you choose 96-Well plate or 384-Well plate, you can fill in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96-Well Plates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or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384-Well Plates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sheet, which will automatically populate the plate reference column in the Sample/Library Manifest sheet. 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For the Sample ID, Library ID or Pool ID columns, please do not include any spaces, special characters or symbols. You may use underscores instead of spaces.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If you are sending PCR strips, please post a message on the project page to check with the provider to make sure they can accept them. </a:t>
          </a:r>
          <a:endParaRPr lang="en-US" sz="1600" b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endParaRPr lang="en-US" sz="1800" b="1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114300</xdr:rowOff>
        </xdr:from>
        <xdr:to>
          <xdr:col>5</xdr:col>
          <xdr:colOff>576263</xdr:colOff>
          <xdr:row>1</xdr:row>
          <xdr:rowOff>357188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114300</xdr:rowOff>
        </xdr:from>
        <xdr:to>
          <xdr:col>4</xdr:col>
          <xdr:colOff>249238</xdr:colOff>
          <xdr:row>2</xdr:row>
          <xdr:rowOff>361950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2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0" workbookViewId="0">
      <selection activeCell="K15" sqref="K15"/>
    </sheetView>
  </sheetViews>
  <sheetFormatPr defaultColWidth="11.05859375" defaultRowHeight="12.4" x14ac:dyDescent="0.3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7EB2-32E6-480C-BF26-BC88841F267D}">
  <sheetPr>
    <tabColor theme="5" tint="0.39997558519241921"/>
  </sheetPr>
  <dimension ref="A1:AI3844"/>
  <sheetViews>
    <sheetView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I9" sqref="I9"/>
    </sheetView>
  </sheetViews>
  <sheetFormatPr defaultColWidth="8.703125" defaultRowHeight="15.75" x14ac:dyDescent="0.5"/>
  <cols>
    <col min="1" max="1" width="4.8203125" style="2" customWidth="1"/>
    <col min="2" max="2" width="9.703125" style="2" customWidth="1"/>
    <col min="3" max="3" width="8.3515625" style="2" customWidth="1"/>
    <col min="4" max="4" width="17.3515625" style="2" bestFit="1" customWidth="1"/>
    <col min="5" max="5" width="9.8203125" style="56" bestFit="1" customWidth="1"/>
    <col min="6" max="6" width="12.234375" style="56" bestFit="1" customWidth="1"/>
    <col min="7" max="7" width="14.05859375" style="56" bestFit="1" customWidth="1"/>
    <col min="8" max="8" width="7.46875" style="56" bestFit="1" customWidth="1"/>
    <col min="9" max="9" width="30.3515625" style="56" bestFit="1" customWidth="1"/>
    <col min="10" max="10" width="9.05859375" style="56" bestFit="1" customWidth="1"/>
    <col min="11" max="11" width="13.5859375" style="56" bestFit="1" customWidth="1"/>
    <col min="12" max="12" width="11.8203125" style="56" bestFit="1" customWidth="1"/>
    <col min="13" max="13" width="20.9375" style="56" bestFit="1" customWidth="1"/>
    <col min="14" max="14" width="38.8203125" style="56" bestFit="1" customWidth="1"/>
    <col min="15" max="15" width="11.05859375" style="56" bestFit="1" customWidth="1"/>
    <col min="16" max="17" width="10" style="56" bestFit="1" customWidth="1"/>
    <col min="18" max="18" width="18.3515625" style="56" bestFit="1" customWidth="1"/>
    <col min="19" max="19" width="18.17578125" style="56" bestFit="1" customWidth="1"/>
    <col min="20" max="20" width="39.17578125" style="56" bestFit="1" customWidth="1"/>
    <col min="21" max="21" width="14.05859375" style="56" bestFit="1" customWidth="1"/>
    <col min="22" max="22" width="7.46875" style="56" bestFit="1" customWidth="1"/>
    <col min="23" max="23" width="18.17578125" style="56" bestFit="1" customWidth="1"/>
    <col min="24" max="24" width="39.17578125" style="56" bestFit="1" customWidth="1"/>
    <col min="25" max="26" width="18" style="2" customWidth="1"/>
    <col min="27" max="27" width="21.52734375" style="2" customWidth="1"/>
    <col min="28" max="28" width="22.703125" style="2" customWidth="1"/>
    <col min="29" max="29" width="18.8203125" style="2" customWidth="1"/>
    <col min="30" max="30" width="9.52734375" style="2" bestFit="1" customWidth="1"/>
    <col min="31" max="16384" width="8.703125" style="2"/>
  </cols>
  <sheetData>
    <row r="1" spans="1:35" ht="32.549999999999997" customHeight="1" x14ac:dyDescent="0.5">
      <c r="A1" s="100" t="s">
        <v>93</v>
      </c>
      <c r="B1" s="101"/>
      <c r="C1" s="101"/>
      <c r="D1" s="89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8"/>
    </row>
    <row r="2" spans="1:35" ht="35.25" customHeight="1" x14ac:dyDescent="0.55000000000000004">
      <c r="A2" s="98" t="s">
        <v>66</v>
      </c>
      <c r="B2" s="99"/>
      <c r="C2" s="99"/>
      <c r="D2" s="85"/>
      <c r="E2" s="69">
        <v>6</v>
      </c>
      <c r="F2" s="69"/>
      <c r="G2" s="71" t="str">
        <f>IF(E2=1,"Please specify the container type",IF(E2=6,"Note: You may fill in the 384-Well Plates worksheet to automatically populate the Plate Reference column in the corresponding rows.",IF(E2=5,"Note: You may fill in the 96-Well Plates worksheet to automatically populate the Plate Reference column in the corresponding rows.","")))</f>
        <v>Note: You may fill in the 384-Well Plates worksheet to automatically populate the Plate Reference column in the corresponding rows.</v>
      </c>
      <c r="H2" s="86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1"/>
      <c r="U2" s="65"/>
      <c r="V2" s="65"/>
      <c r="W2" s="65"/>
      <c r="X2" s="65"/>
      <c r="Y2" s="64"/>
      <c r="Z2" s="64"/>
      <c r="AA2" s="64"/>
      <c r="AB2" s="64"/>
      <c r="AC2" s="64"/>
      <c r="AD2" s="63"/>
    </row>
    <row r="3" spans="1:35" ht="18" x14ac:dyDescent="0.55000000000000004">
      <c r="A3" s="68" t="s">
        <v>0</v>
      </c>
      <c r="B3" s="68" t="s">
        <v>33</v>
      </c>
      <c r="C3" s="68" t="s">
        <v>34</v>
      </c>
      <c r="D3" s="68" t="s">
        <v>99</v>
      </c>
      <c r="E3" s="68" t="s">
        <v>85</v>
      </c>
      <c r="F3" s="68" t="s">
        <v>86</v>
      </c>
      <c r="G3" s="66" t="s">
        <v>88</v>
      </c>
      <c r="H3" s="66" t="s">
        <v>6</v>
      </c>
      <c r="I3" s="68" t="s">
        <v>100</v>
      </c>
      <c r="J3" s="68" t="s">
        <v>89</v>
      </c>
      <c r="K3" s="68" t="s">
        <v>77</v>
      </c>
      <c r="L3" s="68" t="s">
        <v>74</v>
      </c>
      <c r="M3" s="68" t="s">
        <v>76</v>
      </c>
      <c r="N3" s="68" t="s">
        <v>98</v>
      </c>
      <c r="O3" s="68" t="s">
        <v>75</v>
      </c>
      <c r="P3" s="68" t="s">
        <v>90</v>
      </c>
      <c r="Q3" s="68" t="s">
        <v>91</v>
      </c>
      <c r="R3" s="68" t="s">
        <v>94</v>
      </c>
      <c r="S3" s="68" t="s">
        <v>73</v>
      </c>
      <c r="T3" s="68" t="s">
        <v>78</v>
      </c>
      <c r="U3" s="2"/>
      <c r="V3" s="2"/>
      <c r="W3" s="2"/>
      <c r="X3" s="2"/>
      <c r="Y3" s="63"/>
      <c r="Z3" s="63"/>
      <c r="AA3" s="63"/>
      <c r="AB3" s="63"/>
      <c r="AC3" s="63"/>
      <c r="AD3" s="63"/>
      <c r="AE3" s="63"/>
      <c r="AF3" s="63"/>
      <c r="AG3" s="63"/>
    </row>
    <row r="4" spans="1:35" x14ac:dyDescent="0.5">
      <c r="A4" s="49">
        <v>1</v>
      </c>
      <c r="B4" s="2" t="str">
        <f t="shared" ref="B4:B35" si="0">IF(ContainerType=6,"plate1",IF(ContainerType=5,"plate1",""))</f>
        <v>plate1</v>
      </c>
      <c r="C4" s="2" t="str">
        <f>IF(ContainerType=6,"A01",IF(ContainerType=5,"A01", ""))</f>
        <v>A01</v>
      </c>
      <c r="D4" s="60" t="str">
        <f>IF(AND(ContainerType=6, '384-well Plates'!B3&lt;&gt;""), '384-well Plates'!B3,IF(AND(ContainerType=5,'96-well Plates'!B3&lt;&gt;""),'96-well Plates'!B3, ""))</f>
        <v/>
      </c>
      <c r="E4" s="50"/>
      <c r="Y4" s="56"/>
      <c r="Z4" s="56"/>
      <c r="AA4" s="56"/>
      <c r="AB4" s="56"/>
      <c r="AC4" s="56"/>
      <c r="AD4" s="56"/>
      <c r="AE4" s="58"/>
      <c r="AF4" s="58"/>
      <c r="AG4" s="58"/>
      <c r="AH4" s="58"/>
      <c r="AI4" s="58"/>
    </row>
    <row r="5" spans="1:35" x14ac:dyDescent="0.5">
      <c r="A5" s="49">
        <v>2</v>
      </c>
      <c r="B5" s="2" t="str">
        <f t="shared" si="0"/>
        <v>plate1</v>
      </c>
      <c r="C5" s="2" t="str">
        <f>IF(ContainerType=6,"B01",IF(ContainerType=5,"B01", ""))</f>
        <v>B01</v>
      </c>
      <c r="D5" s="61" t="str">
        <f>IF(AND(ContainerType=6, '384-well Plates'!B4&lt;&gt;""), '384-well Plates'!B4,IF(AND(ContainerType=5,'96-well Plates'!B4&lt;&gt;""),'96-well Plates'!B4, ""))</f>
        <v/>
      </c>
      <c r="E5" s="50"/>
      <c r="Y5" s="56"/>
      <c r="Z5" s="56"/>
      <c r="AA5" s="56"/>
      <c r="AB5" s="56"/>
      <c r="AC5" s="56"/>
      <c r="AD5" s="56"/>
      <c r="AE5" s="58"/>
      <c r="AF5" s="58"/>
      <c r="AG5" s="58"/>
      <c r="AH5" s="58"/>
      <c r="AI5" s="58"/>
    </row>
    <row r="6" spans="1:35" x14ac:dyDescent="0.5">
      <c r="A6" s="49">
        <v>3</v>
      </c>
      <c r="B6" s="2" t="str">
        <f t="shared" si="0"/>
        <v>plate1</v>
      </c>
      <c r="C6" s="2" t="str">
        <f>IF(ContainerType=6,"C01",IF(ContainerType=5,"C01", ""))</f>
        <v>C01</v>
      </c>
      <c r="D6" s="61" t="str">
        <f>IF(AND(ContainerType=6, '384-well Plates'!B5&lt;&gt;""), '384-well Plates'!B5,IF(AND(ContainerType=5,'96-well Plates'!B5&lt;&gt;""),'96-well Plates'!B5, ""))</f>
        <v/>
      </c>
      <c r="E6" s="50"/>
      <c r="Y6" s="56"/>
      <c r="Z6" s="56"/>
      <c r="AA6" s="56"/>
      <c r="AB6" s="56"/>
      <c r="AC6" s="56"/>
      <c r="AD6" s="56"/>
      <c r="AE6" s="58"/>
      <c r="AF6" s="58"/>
      <c r="AG6" s="58"/>
      <c r="AH6" s="58"/>
      <c r="AI6" s="58"/>
    </row>
    <row r="7" spans="1:35" x14ac:dyDescent="0.5">
      <c r="A7" s="49">
        <v>4</v>
      </c>
      <c r="B7" s="2" t="str">
        <f t="shared" si="0"/>
        <v>plate1</v>
      </c>
      <c r="C7" s="2" t="str">
        <f>IF(ContainerType=6,"D01",IF(ContainerType=5,"D01", ""))</f>
        <v>D01</v>
      </c>
      <c r="D7" s="61" t="str">
        <f>IF(AND(ContainerType=6, '384-well Plates'!B6&lt;&gt;""), '384-well Plates'!B6,IF(AND(ContainerType=5,'96-well Plates'!B6&lt;&gt;""),'96-well Plates'!B6, ""))</f>
        <v/>
      </c>
      <c r="E7" s="50"/>
      <c r="Y7" s="56"/>
      <c r="Z7" s="56"/>
      <c r="AA7" s="56"/>
      <c r="AB7" s="56"/>
      <c r="AC7" s="56"/>
      <c r="AD7" s="56"/>
      <c r="AE7" s="58"/>
      <c r="AF7" s="58"/>
      <c r="AG7" s="58"/>
      <c r="AH7" s="58"/>
      <c r="AI7" s="58"/>
    </row>
    <row r="8" spans="1:35" x14ac:dyDescent="0.5">
      <c r="A8" s="49">
        <v>5</v>
      </c>
      <c r="B8" s="2" t="str">
        <f t="shared" si="0"/>
        <v>plate1</v>
      </c>
      <c r="C8" s="2" t="str">
        <f>IF(ContainerType=6,"E01",IF(ContainerType=5,"E01", ""))</f>
        <v>E01</v>
      </c>
      <c r="D8" s="61" t="str">
        <f>IF(AND(ContainerType=6, '384-well Plates'!B7&lt;&gt;""), '384-well Plates'!B7,IF(AND(ContainerType=5,'96-well Plates'!B7&lt;&gt;""),'96-well Plates'!B7, ""))</f>
        <v/>
      </c>
      <c r="E8" s="50"/>
      <c r="Y8" s="56"/>
      <c r="Z8" s="56"/>
      <c r="AA8" s="56"/>
      <c r="AB8" s="56"/>
      <c r="AC8" s="56"/>
      <c r="AD8" s="56"/>
      <c r="AE8" s="58"/>
      <c r="AF8" s="58"/>
      <c r="AG8" s="58"/>
      <c r="AH8" s="58"/>
      <c r="AI8" s="58"/>
    </row>
    <row r="9" spans="1:35" x14ac:dyDescent="0.5">
      <c r="A9" s="49">
        <v>6</v>
      </c>
      <c r="B9" s="2" t="str">
        <f t="shared" si="0"/>
        <v>plate1</v>
      </c>
      <c r="C9" s="2" t="str">
        <f>IF(ContainerType=6,"F01",IF(ContainerType=5,"F01", ""))</f>
        <v>F01</v>
      </c>
      <c r="D9" s="61" t="str">
        <f>IF(AND(ContainerType=6, '384-well Plates'!B8&lt;&gt;""), '384-well Plates'!B8,IF(AND(ContainerType=5,'96-well Plates'!B8&lt;&gt;""),'96-well Plates'!B8, ""))</f>
        <v/>
      </c>
      <c r="E9" s="50"/>
      <c r="Y9" s="56"/>
      <c r="Z9" s="56"/>
      <c r="AA9" s="56"/>
      <c r="AB9" s="56"/>
      <c r="AC9" s="56"/>
      <c r="AD9" s="56"/>
      <c r="AE9" s="58"/>
      <c r="AF9" s="58"/>
      <c r="AG9" s="58"/>
      <c r="AH9" s="58"/>
      <c r="AI9" s="58"/>
    </row>
    <row r="10" spans="1:35" x14ac:dyDescent="0.5">
      <c r="A10" s="49">
        <v>7</v>
      </c>
      <c r="B10" s="2" t="str">
        <f t="shared" si="0"/>
        <v>plate1</v>
      </c>
      <c r="C10" s="2" t="str">
        <f>IF(ContainerType=6,"G01",IF(ContainerType=5,"G01", ""))</f>
        <v>G01</v>
      </c>
      <c r="D10" s="61" t="str">
        <f>IF(AND(ContainerType=6, '384-well Plates'!B9&lt;&gt;""), '384-well Plates'!B9,IF(AND(ContainerType=5,'96-well Plates'!B9&lt;&gt;""),'96-well Plates'!B9, ""))</f>
        <v/>
      </c>
      <c r="E10" s="50"/>
      <c r="Y10" s="56"/>
      <c r="Z10" s="56"/>
      <c r="AA10" s="56"/>
      <c r="AB10" s="56"/>
      <c r="AC10" s="56"/>
      <c r="AD10" s="56"/>
    </row>
    <row r="11" spans="1:35" x14ac:dyDescent="0.5">
      <c r="A11" s="49">
        <v>8</v>
      </c>
      <c r="B11" s="2" t="str">
        <f t="shared" si="0"/>
        <v>plate1</v>
      </c>
      <c r="C11" s="2" t="str">
        <f>IF(ContainerType=6,"H01",IF(ContainerType=5,"H01", ""))</f>
        <v>H01</v>
      </c>
      <c r="D11" s="61" t="str">
        <f>IF(AND(ContainerType=6, '384-well Plates'!B10&lt;&gt;""), '384-well Plates'!B10,IF(AND(ContainerType=5,'96-well Plates'!B10&lt;&gt;""),'96-well Plates'!B10, ""))</f>
        <v/>
      </c>
      <c r="E11" s="50"/>
      <c r="Y11" s="56"/>
      <c r="Z11" s="56"/>
      <c r="AA11" s="56"/>
      <c r="AB11" s="56"/>
      <c r="AC11" s="56"/>
      <c r="AD11" s="56"/>
    </row>
    <row r="12" spans="1:35" x14ac:dyDescent="0.5">
      <c r="A12" s="49">
        <v>9</v>
      </c>
      <c r="B12" s="2" t="str">
        <f t="shared" si="0"/>
        <v>plate1</v>
      </c>
      <c r="C12" s="2" t="str">
        <f>IF(ContainerType=6,"I01",IF(ContainerType=5,"A02", ""))</f>
        <v>I01</v>
      </c>
      <c r="D12" s="61" t="str">
        <f>IF(AND(ContainerType=6, '384-well Plates'!B11&lt;&gt;""), '384-well Plates'!B11,IF(AND(ContainerType=5,'96-well Plates'!C3&lt;&gt;""),'96-well Plates'!C3, ""))</f>
        <v/>
      </c>
      <c r="E12" s="50"/>
      <c r="Y12" s="56"/>
      <c r="Z12" s="56"/>
      <c r="AA12" s="56"/>
      <c r="AB12" s="56"/>
      <c r="AC12" s="56"/>
      <c r="AD12" s="56"/>
    </row>
    <row r="13" spans="1:35" x14ac:dyDescent="0.5">
      <c r="A13" s="49">
        <v>10</v>
      </c>
      <c r="B13" s="2" t="str">
        <f t="shared" si="0"/>
        <v>plate1</v>
      </c>
      <c r="C13" s="2" t="str">
        <f>IF(ContainerType=6,"J01",IF(ContainerType=5,"B02", ""))</f>
        <v>J01</v>
      </c>
      <c r="D13" s="61" t="str">
        <f>IF(AND(ContainerType=6, '384-well Plates'!B12&lt;&gt;""), '384-well Plates'!B12,IF(AND(ContainerType=5,'96-well Plates'!C4&lt;&gt;""),'96-well Plates'!C4, ""))</f>
        <v/>
      </c>
      <c r="E13" s="50"/>
      <c r="Y13" s="56"/>
      <c r="Z13" s="56"/>
      <c r="AA13" s="56"/>
      <c r="AB13" s="56"/>
      <c r="AC13" s="56"/>
      <c r="AD13" s="56"/>
    </row>
    <row r="14" spans="1:35" x14ac:dyDescent="0.5">
      <c r="A14" s="49">
        <v>11</v>
      </c>
      <c r="B14" s="2" t="str">
        <f t="shared" si="0"/>
        <v>plate1</v>
      </c>
      <c r="C14" s="2" t="str">
        <f>IF(ContainerType=6,"K01",IF(ContainerType=5,"C02", ""))</f>
        <v>K01</v>
      </c>
      <c r="D14" s="61" t="str">
        <f>IF(AND(ContainerType=6, '384-well Plates'!B13&lt;&gt;""), '384-well Plates'!B13,IF(AND(ContainerType=5,'96-well Plates'!C5&lt;&gt;""),'96-well Plates'!C5, ""))</f>
        <v/>
      </c>
      <c r="E14" s="50"/>
      <c r="Y14" s="56"/>
      <c r="Z14" s="56"/>
      <c r="AA14" s="56"/>
      <c r="AB14" s="56"/>
      <c r="AC14" s="56"/>
      <c r="AD14" s="56"/>
    </row>
    <row r="15" spans="1:35" x14ac:dyDescent="0.5">
      <c r="A15" s="49">
        <v>12</v>
      </c>
      <c r="B15" s="2" t="str">
        <f t="shared" si="0"/>
        <v>plate1</v>
      </c>
      <c r="C15" s="2" t="str">
        <f>IF(ContainerType=6,"L01",IF(ContainerType=5,"D02", ""))</f>
        <v>L01</v>
      </c>
      <c r="D15" s="61" t="str">
        <f>IF(AND(ContainerType=6, '384-well Plates'!B14&lt;&gt;""), '384-well Plates'!B14,IF(AND(ContainerType=5,'96-well Plates'!C6&lt;&gt;""),'96-well Plates'!C6, ""))</f>
        <v/>
      </c>
      <c r="E15" s="50"/>
      <c r="Y15" s="56"/>
      <c r="Z15" s="56"/>
      <c r="AA15" s="56"/>
      <c r="AB15" s="56"/>
      <c r="AC15" s="56"/>
      <c r="AD15" s="56"/>
    </row>
    <row r="16" spans="1:35" x14ac:dyDescent="0.5">
      <c r="A16" s="49">
        <v>13</v>
      </c>
      <c r="B16" s="2" t="str">
        <f t="shared" si="0"/>
        <v>plate1</v>
      </c>
      <c r="C16" s="2" t="str">
        <f>IF(ContainerType=6,"M01",IF(ContainerType=5,"E02", ""))</f>
        <v>M01</v>
      </c>
      <c r="D16" s="61" t="str">
        <f>IF(AND(ContainerType=6, '384-well Plates'!B15&lt;&gt;""), '384-well Plates'!B15,IF(AND(ContainerType=5,'96-well Plates'!C7&lt;&gt;""),'96-well Plates'!C7, ""))</f>
        <v/>
      </c>
      <c r="E16" s="50"/>
      <c r="Y16" s="56"/>
      <c r="Z16" s="56"/>
      <c r="AA16" s="56"/>
      <c r="AB16" s="56"/>
      <c r="AC16" s="56"/>
      <c r="AD16" s="56"/>
    </row>
    <row r="17" spans="1:30" x14ac:dyDescent="0.5">
      <c r="A17" s="49">
        <v>14</v>
      </c>
      <c r="B17" s="2" t="str">
        <f t="shared" si="0"/>
        <v>plate1</v>
      </c>
      <c r="C17" s="2" t="str">
        <f>IF(ContainerType=6,"N01",IF(ContainerType=5,"F02", ""))</f>
        <v>N01</v>
      </c>
      <c r="D17" s="61" t="str">
        <f>IF(AND(ContainerType=6, '384-well Plates'!B16&lt;&gt;""), '384-well Plates'!B16,IF(AND(ContainerType=5,'96-well Plates'!C8&lt;&gt;""),'96-well Plates'!C8, ""))</f>
        <v/>
      </c>
      <c r="E17" s="50"/>
      <c r="Y17" s="56"/>
      <c r="Z17" s="56"/>
      <c r="AA17" s="56"/>
      <c r="AB17" s="56"/>
      <c r="AC17" s="56"/>
      <c r="AD17" s="56"/>
    </row>
    <row r="18" spans="1:30" x14ac:dyDescent="0.5">
      <c r="A18" s="49">
        <v>15</v>
      </c>
      <c r="B18" s="2" t="str">
        <f t="shared" si="0"/>
        <v>plate1</v>
      </c>
      <c r="C18" s="2" t="str">
        <f>IF(ContainerType=6,"O01",IF(ContainerType=5,"G02", ""))</f>
        <v>O01</v>
      </c>
      <c r="D18" s="61" t="str">
        <f>IF(AND(ContainerType=6, '384-well Plates'!B17&lt;&gt;""), '384-well Plates'!B17,IF(AND(ContainerType=5,'96-well Plates'!C9&lt;&gt;""),'96-well Plates'!C9, ""))</f>
        <v/>
      </c>
      <c r="E18" s="50"/>
      <c r="Y18" s="56"/>
      <c r="Z18" s="56"/>
      <c r="AA18" s="56"/>
      <c r="AB18" s="56"/>
      <c r="AC18" s="56"/>
      <c r="AD18" s="56"/>
    </row>
    <row r="19" spans="1:30" x14ac:dyDescent="0.5">
      <c r="A19" s="49">
        <v>16</v>
      </c>
      <c r="B19" s="2" t="str">
        <f t="shared" si="0"/>
        <v>plate1</v>
      </c>
      <c r="C19" s="2" t="str">
        <f>IF(ContainerType=6,"P01",IF(ContainerType=5,"H02", ""))</f>
        <v>P01</v>
      </c>
      <c r="D19" s="61" t="str">
        <f>IF(AND(ContainerType=6, '384-well Plates'!B18&lt;&gt;""), '384-well Plates'!B18,IF(AND(ContainerType=5,'96-well Plates'!C10&lt;&gt;""),'96-well Plates'!C10, ""))</f>
        <v/>
      </c>
      <c r="E19" s="50"/>
      <c r="Y19" s="56"/>
      <c r="Z19" s="56"/>
      <c r="AA19" s="56"/>
      <c r="AB19" s="56"/>
      <c r="AC19" s="56"/>
      <c r="AD19" s="56"/>
    </row>
    <row r="20" spans="1:30" x14ac:dyDescent="0.5">
      <c r="A20" s="49">
        <v>17</v>
      </c>
      <c r="B20" s="2" t="str">
        <f t="shared" si="0"/>
        <v>plate1</v>
      </c>
      <c r="C20" s="2" t="str">
        <f>IF(ContainerType=6,"A02",IF(ContainerType=5,"A03", ""))</f>
        <v>A02</v>
      </c>
      <c r="D20" s="61" t="str">
        <f>IF(AND(ContainerType=6, '384-well Plates'!C3&lt;&gt;""), '384-well Plates'!C3,IF(AND(ContainerType=5,'96-well Plates'!D3&lt;&gt;""),'96-well Plates'!D3, ""))</f>
        <v/>
      </c>
      <c r="E20" s="50"/>
      <c r="Y20" s="56"/>
      <c r="Z20" s="56"/>
      <c r="AA20" s="56"/>
      <c r="AB20" s="56"/>
      <c r="AC20" s="56"/>
      <c r="AD20" s="56"/>
    </row>
    <row r="21" spans="1:30" x14ac:dyDescent="0.5">
      <c r="A21" s="49">
        <v>18</v>
      </c>
      <c r="B21" s="2" t="str">
        <f t="shared" si="0"/>
        <v>plate1</v>
      </c>
      <c r="C21" s="2" t="str">
        <f>IF(ContainerType=6,"B02",IF(ContainerType=5,"B03", ""))</f>
        <v>B02</v>
      </c>
      <c r="D21" s="61" t="str">
        <f>IF(AND(ContainerType=6, '384-well Plates'!C4&lt;&gt;""), '384-well Plates'!C4,IF(AND(ContainerType=5,'96-well Plates'!D4&lt;&gt;""),'96-well Plates'!D4, ""))</f>
        <v/>
      </c>
      <c r="E21" s="50"/>
      <c r="Y21" s="56"/>
      <c r="Z21" s="56"/>
      <c r="AA21" s="56"/>
      <c r="AB21" s="56"/>
      <c r="AC21" s="56"/>
      <c r="AD21" s="56"/>
    </row>
    <row r="22" spans="1:30" x14ac:dyDescent="0.5">
      <c r="A22" s="49">
        <v>19</v>
      </c>
      <c r="B22" s="2" t="str">
        <f t="shared" si="0"/>
        <v>plate1</v>
      </c>
      <c r="C22" s="2" t="str">
        <f>IF(ContainerType=6,"C02",IF(ContainerType=5,"C03", ""))</f>
        <v>C02</v>
      </c>
      <c r="D22" s="61" t="str">
        <f>IF(AND(ContainerType=6, '384-well Plates'!C5&lt;&gt;""), '384-well Plates'!C5,IF(AND(ContainerType=5,'96-well Plates'!D5&lt;&gt;""),'96-well Plates'!D5, ""))</f>
        <v/>
      </c>
      <c r="E22" s="50"/>
      <c r="Y22" s="56"/>
      <c r="Z22" s="56"/>
      <c r="AA22" s="56"/>
      <c r="AB22" s="56"/>
      <c r="AC22" s="56"/>
      <c r="AD22" s="56"/>
    </row>
    <row r="23" spans="1:30" x14ac:dyDescent="0.5">
      <c r="A23" s="49">
        <v>20</v>
      </c>
      <c r="B23" s="2" t="str">
        <f t="shared" si="0"/>
        <v>plate1</v>
      </c>
      <c r="C23" s="2" t="str">
        <f>IF(ContainerType=6,"D02",IF(ContainerType=5,"D03", ""))</f>
        <v>D02</v>
      </c>
      <c r="D23" s="61" t="str">
        <f>IF(AND(ContainerType=6, '384-well Plates'!C6&lt;&gt;""), '384-well Plates'!C6,IF(AND(ContainerType=5,'96-well Plates'!D6&lt;&gt;""),'96-well Plates'!D6, ""))</f>
        <v/>
      </c>
      <c r="E23" s="50"/>
      <c r="Y23" s="56"/>
      <c r="Z23" s="56"/>
      <c r="AA23" s="56"/>
      <c r="AB23" s="56"/>
      <c r="AC23" s="56"/>
      <c r="AD23" s="56"/>
    </row>
    <row r="24" spans="1:30" x14ac:dyDescent="0.5">
      <c r="A24" s="49">
        <v>21</v>
      </c>
      <c r="B24" s="2" t="str">
        <f t="shared" si="0"/>
        <v>plate1</v>
      </c>
      <c r="C24" s="2" t="str">
        <f>IF(ContainerType=6,"E02",IF(ContainerType=5,"E03", ""))</f>
        <v>E02</v>
      </c>
      <c r="D24" s="61" t="str">
        <f>IF(AND(ContainerType=6, '384-well Plates'!C7&lt;&gt;""), '384-well Plates'!C7,IF(AND(ContainerType=5,'96-well Plates'!D7&lt;&gt;""),'96-well Plates'!D7, ""))</f>
        <v/>
      </c>
      <c r="E24" s="50"/>
      <c r="Y24" s="56"/>
      <c r="Z24" s="56"/>
      <c r="AA24" s="56"/>
      <c r="AB24" s="56"/>
      <c r="AC24" s="56"/>
      <c r="AD24" s="56"/>
    </row>
    <row r="25" spans="1:30" x14ac:dyDescent="0.5">
      <c r="A25" s="49">
        <v>22</v>
      </c>
      <c r="B25" s="2" t="str">
        <f t="shared" si="0"/>
        <v>plate1</v>
      </c>
      <c r="C25" s="2" t="str">
        <f>IF(ContainerType=6,"F02",IF(ContainerType=5,"F03", ""))</f>
        <v>F02</v>
      </c>
      <c r="D25" s="61" t="str">
        <f>IF(AND(ContainerType=6, '384-well Plates'!C8&lt;&gt;""), '384-well Plates'!C8,IF(AND(ContainerType=5,'96-well Plates'!D8&lt;&gt;""),'96-well Plates'!D8, ""))</f>
        <v/>
      </c>
      <c r="E25" s="50"/>
      <c r="Y25" s="56"/>
      <c r="Z25" s="56"/>
      <c r="AA25" s="56"/>
      <c r="AB25" s="56"/>
      <c r="AC25" s="56"/>
      <c r="AD25" s="56"/>
    </row>
    <row r="26" spans="1:30" x14ac:dyDescent="0.5">
      <c r="A26" s="49">
        <v>23</v>
      </c>
      <c r="B26" s="2" t="str">
        <f t="shared" si="0"/>
        <v>plate1</v>
      </c>
      <c r="C26" s="2" t="str">
        <f>IF(ContainerType=6,"G02",IF(ContainerType=5,"G03", ""))</f>
        <v>G02</v>
      </c>
      <c r="D26" s="61" t="str">
        <f>IF(AND(ContainerType=6, '384-well Plates'!C9&lt;&gt;""), '384-well Plates'!C9,IF(AND(ContainerType=5,'96-well Plates'!D9&lt;&gt;""),'96-well Plates'!D9, ""))</f>
        <v/>
      </c>
      <c r="E26" s="50"/>
      <c r="Y26" s="56"/>
      <c r="Z26" s="56"/>
      <c r="AA26" s="56"/>
      <c r="AB26" s="56"/>
      <c r="AC26" s="56"/>
      <c r="AD26" s="56"/>
    </row>
    <row r="27" spans="1:30" x14ac:dyDescent="0.5">
      <c r="A27" s="49">
        <v>24</v>
      </c>
      <c r="B27" s="2" t="str">
        <f t="shared" si="0"/>
        <v>plate1</v>
      </c>
      <c r="C27" s="2" t="str">
        <f>IF(ContainerType=6,"H02",IF(ContainerType=5,"H03", ""))</f>
        <v>H02</v>
      </c>
      <c r="D27" s="61" t="str">
        <f>IF(AND(ContainerType=6, '384-well Plates'!C10&lt;&gt;""), '384-well Plates'!C10,IF(AND(ContainerType=5,'96-well Plates'!D10&lt;&gt;""),'96-well Plates'!D10, ""))</f>
        <v/>
      </c>
      <c r="E27" s="50"/>
      <c r="Y27" s="56"/>
      <c r="Z27" s="56"/>
      <c r="AA27" s="56"/>
      <c r="AB27" s="56"/>
      <c r="AC27" s="56"/>
      <c r="AD27" s="56"/>
    </row>
    <row r="28" spans="1:30" x14ac:dyDescent="0.5">
      <c r="A28" s="49">
        <v>25</v>
      </c>
      <c r="B28" s="2" t="str">
        <f t="shared" si="0"/>
        <v>plate1</v>
      </c>
      <c r="C28" s="2" t="str">
        <f>IF(ContainerType=6,"I02",IF(ContainerType=5,"A04", ""))</f>
        <v>I02</v>
      </c>
      <c r="D28" s="61" t="str">
        <f>IF(AND(ContainerType=6, '384-well Plates'!C11&lt;&gt;""), '384-well Plates'!C11,IF(AND(ContainerType=5,'96-well Plates'!E3&lt;&gt;""),'96-well Plates'!E3, ""))</f>
        <v/>
      </c>
      <c r="E28" s="50"/>
      <c r="Y28" s="56"/>
      <c r="Z28" s="56"/>
      <c r="AA28" s="56"/>
      <c r="AB28" s="56"/>
      <c r="AC28" s="56"/>
      <c r="AD28" s="56"/>
    </row>
    <row r="29" spans="1:30" x14ac:dyDescent="0.5">
      <c r="A29" s="49">
        <v>26</v>
      </c>
      <c r="B29" s="2" t="str">
        <f t="shared" si="0"/>
        <v>plate1</v>
      </c>
      <c r="C29" s="2" t="str">
        <f>IF(ContainerType=6,"J02",IF(ContainerType=5,"B04", ""))</f>
        <v>J02</v>
      </c>
      <c r="D29" s="61" t="str">
        <f>IF(AND(ContainerType=6, '384-well Plates'!C12&lt;&gt;""), '384-well Plates'!C12,IF(AND(ContainerType=5,'96-well Plates'!E4&lt;&gt;""),'96-well Plates'!E4, ""))</f>
        <v/>
      </c>
      <c r="E29" s="50"/>
      <c r="Y29" s="56"/>
      <c r="Z29" s="56"/>
      <c r="AA29" s="56"/>
      <c r="AB29" s="56"/>
      <c r="AC29" s="56"/>
      <c r="AD29" s="56"/>
    </row>
    <row r="30" spans="1:30" x14ac:dyDescent="0.5">
      <c r="A30" s="49">
        <v>27</v>
      </c>
      <c r="B30" s="2" t="str">
        <f t="shared" si="0"/>
        <v>plate1</v>
      </c>
      <c r="C30" s="2" t="str">
        <f>IF(ContainerType=6,"K02",IF(ContainerType=5,"C04", ""))</f>
        <v>K02</v>
      </c>
      <c r="D30" s="61" t="str">
        <f>IF(AND(ContainerType=6, '384-well Plates'!C13&lt;&gt;""), '384-well Plates'!C13,IF(AND(ContainerType=5,'96-well Plates'!E5&lt;&gt;""),'96-well Plates'!E5, ""))</f>
        <v/>
      </c>
      <c r="E30" s="50"/>
      <c r="Y30" s="56"/>
      <c r="Z30" s="56"/>
      <c r="AA30" s="56"/>
      <c r="AB30" s="56"/>
      <c r="AC30" s="56"/>
      <c r="AD30" s="56"/>
    </row>
    <row r="31" spans="1:30" x14ac:dyDescent="0.5">
      <c r="A31" s="49">
        <v>28</v>
      </c>
      <c r="B31" s="2" t="str">
        <f t="shared" si="0"/>
        <v>plate1</v>
      </c>
      <c r="C31" s="2" t="str">
        <f>IF(ContainerType=6,"L02",IF(ContainerType=5,"D04", ""))</f>
        <v>L02</v>
      </c>
      <c r="D31" s="61" t="str">
        <f>IF(AND(ContainerType=6, '384-well Plates'!C14&lt;&gt;""), '384-well Plates'!C14,IF(AND(ContainerType=5,'96-well Plates'!E6&lt;&gt;""),'96-well Plates'!E6, ""))</f>
        <v/>
      </c>
      <c r="E31" s="50"/>
      <c r="Y31" s="56"/>
      <c r="Z31" s="56"/>
      <c r="AA31" s="56"/>
      <c r="AB31" s="56"/>
      <c r="AC31" s="56"/>
      <c r="AD31" s="56"/>
    </row>
    <row r="32" spans="1:30" x14ac:dyDescent="0.5">
      <c r="A32" s="49">
        <v>29</v>
      </c>
      <c r="B32" s="2" t="str">
        <f t="shared" si="0"/>
        <v>plate1</v>
      </c>
      <c r="C32" s="2" t="str">
        <f>IF(ContainerType=6,"M02",IF(ContainerType=5,"E04", ""))</f>
        <v>M02</v>
      </c>
      <c r="D32" s="61" t="str">
        <f>IF(AND(ContainerType=6, '384-well Plates'!C15&lt;&gt;""), '384-well Plates'!C15,IF(AND(ContainerType=5,'96-well Plates'!E7&lt;&gt;""),'96-well Plates'!E7, ""))</f>
        <v/>
      </c>
      <c r="E32" s="50"/>
      <c r="Y32" s="56"/>
      <c r="Z32" s="56"/>
      <c r="AA32" s="56"/>
      <c r="AB32" s="56"/>
      <c r="AC32" s="56"/>
      <c r="AD32" s="56"/>
    </row>
    <row r="33" spans="1:30" x14ac:dyDescent="0.5">
      <c r="A33" s="49">
        <v>30</v>
      </c>
      <c r="B33" s="2" t="str">
        <f t="shared" si="0"/>
        <v>plate1</v>
      </c>
      <c r="C33" s="2" t="str">
        <f>IF(ContainerType=6,"N02",IF(ContainerType=5,"F04", ""))</f>
        <v>N02</v>
      </c>
      <c r="D33" s="61" t="str">
        <f>IF(AND(ContainerType=6, '384-well Plates'!C16&lt;&gt;""), '384-well Plates'!C16,IF(AND(ContainerType=5,'96-well Plates'!E8&lt;&gt;""),'96-well Plates'!E8, ""))</f>
        <v/>
      </c>
      <c r="E33" s="50"/>
      <c r="Y33" s="56"/>
      <c r="Z33" s="56"/>
      <c r="AA33" s="56"/>
      <c r="AB33" s="56"/>
      <c r="AC33" s="56"/>
      <c r="AD33" s="56"/>
    </row>
    <row r="34" spans="1:30" x14ac:dyDescent="0.5">
      <c r="A34" s="49">
        <v>31</v>
      </c>
      <c r="B34" s="2" t="str">
        <f t="shared" si="0"/>
        <v>plate1</v>
      </c>
      <c r="C34" s="2" t="str">
        <f>IF(ContainerType=6,"O02",IF(ContainerType=5,"G04", ""))</f>
        <v>O02</v>
      </c>
      <c r="D34" s="61" t="str">
        <f>IF(AND(ContainerType=6, '384-well Plates'!C17&lt;&gt;""), '384-well Plates'!C17,IF(AND(ContainerType=5,'96-well Plates'!E9&lt;&gt;""),'96-well Plates'!E9, ""))</f>
        <v/>
      </c>
      <c r="E34" s="50"/>
      <c r="Y34" s="56"/>
      <c r="Z34" s="56"/>
      <c r="AA34" s="56"/>
      <c r="AB34" s="56"/>
      <c r="AC34" s="56"/>
      <c r="AD34" s="56"/>
    </row>
    <row r="35" spans="1:30" x14ac:dyDescent="0.5">
      <c r="A35" s="49">
        <v>32</v>
      </c>
      <c r="B35" s="2" t="str">
        <f t="shared" si="0"/>
        <v>plate1</v>
      </c>
      <c r="C35" s="2" t="str">
        <f>IF(ContainerType=6,"P02",IF(ContainerType=5,"H04", ""))</f>
        <v>P02</v>
      </c>
      <c r="D35" s="61" t="str">
        <f>IF(AND(ContainerType=6, '384-well Plates'!C18&lt;&gt;""), '384-well Plates'!C18,IF(AND(ContainerType=5,'96-well Plates'!E10&lt;&gt;""),'96-well Plates'!E10, ""))</f>
        <v/>
      </c>
      <c r="E35" s="50"/>
      <c r="Y35" s="56"/>
      <c r="Z35" s="56"/>
      <c r="AA35" s="56"/>
      <c r="AB35" s="56"/>
      <c r="AC35" s="56"/>
      <c r="AD35" s="56"/>
    </row>
    <row r="36" spans="1:30" x14ac:dyDescent="0.5">
      <c r="A36" s="49">
        <v>33</v>
      </c>
      <c r="B36" s="2" t="str">
        <f t="shared" ref="B36:B67" si="1">IF(ContainerType=6,"plate1",IF(ContainerType=5,"plate1",""))</f>
        <v>plate1</v>
      </c>
      <c r="C36" s="2" t="str">
        <f>IF(ContainerType=6,"A03",IF(ContainerType=5,"A05", ""))</f>
        <v>A03</v>
      </c>
      <c r="D36" s="61" t="str">
        <f>IF(AND(ContainerType=6, '384-well Plates'!D3&lt;&gt;""), '384-well Plates'!D3,IF(AND(ContainerType=5,'96-well Plates'!F3&lt;&gt;""),'96-well Plates'!F3, ""))</f>
        <v/>
      </c>
      <c r="E36" s="50"/>
      <c r="Y36" s="56"/>
      <c r="Z36" s="56"/>
      <c r="AA36" s="56"/>
      <c r="AB36" s="56"/>
      <c r="AC36" s="56"/>
      <c r="AD36" s="56"/>
    </row>
    <row r="37" spans="1:30" x14ac:dyDescent="0.5">
      <c r="A37" s="49">
        <v>34</v>
      </c>
      <c r="B37" s="2" t="str">
        <f t="shared" si="1"/>
        <v>plate1</v>
      </c>
      <c r="C37" s="2" t="str">
        <f>IF(ContainerType=6,"B03",IF(ContainerType=5,"B05", ""))</f>
        <v>B03</v>
      </c>
      <c r="D37" s="61" t="str">
        <f>IF(AND(ContainerType=6, '384-well Plates'!D4&lt;&gt;""), '384-well Plates'!D4,IF(AND(ContainerType=5,'96-well Plates'!F4&lt;&gt;""),'96-well Plates'!F4, ""))</f>
        <v/>
      </c>
      <c r="E37" s="50"/>
      <c r="Y37" s="56"/>
      <c r="Z37" s="56"/>
      <c r="AA37" s="56"/>
      <c r="AB37" s="56"/>
      <c r="AC37" s="56"/>
      <c r="AD37" s="56"/>
    </row>
    <row r="38" spans="1:30" x14ac:dyDescent="0.5">
      <c r="A38" s="49">
        <v>35</v>
      </c>
      <c r="B38" s="2" t="str">
        <f t="shared" si="1"/>
        <v>plate1</v>
      </c>
      <c r="C38" s="2" t="str">
        <f>IF(ContainerType=6,"C03",IF(ContainerType=5,"C05", ""))</f>
        <v>C03</v>
      </c>
      <c r="D38" s="61" t="str">
        <f>IF(AND(ContainerType=6, '384-well Plates'!D5&lt;&gt;""), '384-well Plates'!D5,IF(AND(ContainerType=5,'96-well Plates'!F5&lt;&gt;""),'96-well Plates'!F5, ""))</f>
        <v/>
      </c>
      <c r="E38" s="50"/>
      <c r="Y38" s="56"/>
      <c r="Z38" s="56"/>
      <c r="AA38" s="56"/>
      <c r="AB38" s="56"/>
      <c r="AC38" s="56"/>
      <c r="AD38" s="56"/>
    </row>
    <row r="39" spans="1:30" x14ac:dyDescent="0.5">
      <c r="A39" s="49">
        <v>36</v>
      </c>
      <c r="B39" s="2" t="str">
        <f t="shared" si="1"/>
        <v>plate1</v>
      </c>
      <c r="C39" s="2" t="str">
        <f>IF(ContainerType=6,"D03",IF(ContainerType=5,"D05", ""))</f>
        <v>D03</v>
      </c>
      <c r="D39" s="61" t="str">
        <f>IF(AND(ContainerType=6, '384-well Plates'!D6&lt;&gt;""), '384-well Plates'!D6,IF(AND(ContainerType=5,'96-well Plates'!F6&lt;&gt;""),'96-well Plates'!F6, ""))</f>
        <v/>
      </c>
      <c r="E39" s="50"/>
      <c r="Y39" s="56"/>
      <c r="Z39" s="56"/>
      <c r="AA39" s="56"/>
      <c r="AB39" s="56"/>
      <c r="AC39" s="56"/>
      <c r="AD39" s="56"/>
    </row>
    <row r="40" spans="1:30" x14ac:dyDescent="0.5">
      <c r="A40" s="49">
        <v>37</v>
      </c>
      <c r="B40" s="2" t="str">
        <f t="shared" si="1"/>
        <v>plate1</v>
      </c>
      <c r="C40" s="2" t="str">
        <f>IF(ContainerType=6,"E03",IF(ContainerType=5,"E05", ""))</f>
        <v>E03</v>
      </c>
      <c r="D40" s="61" t="str">
        <f>IF(AND(ContainerType=6, '384-well Plates'!D7&lt;&gt;""), '384-well Plates'!D7,IF(AND(ContainerType=5,'96-well Plates'!F7&lt;&gt;""),'96-well Plates'!F7, ""))</f>
        <v/>
      </c>
      <c r="E40" s="50"/>
      <c r="Y40" s="56"/>
      <c r="Z40" s="56"/>
      <c r="AA40" s="56"/>
      <c r="AB40" s="56"/>
      <c r="AC40" s="56"/>
      <c r="AD40" s="56"/>
    </row>
    <row r="41" spans="1:30" x14ac:dyDescent="0.5">
      <c r="A41" s="49">
        <v>38</v>
      </c>
      <c r="B41" s="2" t="str">
        <f t="shared" si="1"/>
        <v>plate1</v>
      </c>
      <c r="C41" s="2" t="str">
        <f>IF(ContainerType=6,"F03",IF(ContainerType=5,"F05", ""))</f>
        <v>F03</v>
      </c>
      <c r="D41" s="61" t="str">
        <f>IF(AND(ContainerType=6, '384-well Plates'!D8&lt;&gt;""), '384-well Plates'!D8,IF(AND(ContainerType=5,'96-well Plates'!F8&lt;&gt;""),'96-well Plates'!F8, ""))</f>
        <v/>
      </c>
      <c r="E41" s="50"/>
      <c r="Y41" s="56"/>
      <c r="Z41" s="56"/>
      <c r="AA41" s="56"/>
      <c r="AB41" s="56"/>
      <c r="AC41" s="56"/>
      <c r="AD41" s="56"/>
    </row>
    <row r="42" spans="1:30" x14ac:dyDescent="0.5">
      <c r="A42" s="49">
        <v>39</v>
      </c>
      <c r="B42" s="2" t="str">
        <f t="shared" si="1"/>
        <v>plate1</v>
      </c>
      <c r="C42" s="2" t="str">
        <f>IF(ContainerType=6,"G03",IF(ContainerType=5,"G05", ""))</f>
        <v>G03</v>
      </c>
      <c r="D42" s="61" t="str">
        <f>IF(AND(ContainerType=6, '384-well Plates'!D9&lt;&gt;""), '384-well Plates'!D9,IF(AND(ContainerType=5,'96-well Plates'!F9&lt;&gt;""),'96-well Plates'!F9, ""))</f>
        <v/>
      </c>
      <c r="E42" s="50"/>
      <c r="Y42" s="56"/>
      <c r="Z42" s="56"/>
      <c r="AA42" s="56"/>
      <c r="AB42" s="56"/>
      <c r="AC42" s="56"/>
      <c r="AD42" s="56"/>
    </row>
    <row r="43" spans="1:30" x14ac:dyDescent="0.5">
      <c r="A43" s="49">
        <v>40</v>
      </c>
      <c r="B43" s="2" t="str">
        <f t="shared" si="1"/>
        <v>plate1</v>
      </c>
      <c r="C43" s="2" t="str">
        <f>IF(ContainerType=6,"H03",IF(ContainerType=5,"H05", ""))</f>
        <v>H03</v>
      </c>
      <c r="D43" s="61" t="str">
        <f>IF(AND(ContainerType=6, '384-well Plates'!D10&lt;&gt;""), '384-well Plates'!D10,IF(AND(ContainerType=5,'96-well Plates'!F10&lt;&gt;""),'96-well Plates'!F10, ""))</f>
        <v/>
      </c>
      <c r="E43" s="50"/>
      <c r="Y43" s="56"/>
      <c r="Z43" s="56"/>
      <c r="AA43" s="56"/>
      <c r="AB43" s="56"/>
      <c r="AC43" s="56"/>
      <c r="AD43" s="56"/>
    </row>
    <row r="44" spans="1:30" x14ac:dyDescent="0.5">
      <c r="A44" s="49">
        <v>41</v>
      </c>
      <c r="B44" s="2" t="str">
        <f t="shared" si="1"/>
        <v>plate1</v>
      </c>
      <c r="C44" s="2" t="str">
        <f>IF(ContainerType=6,"I03",IF(ContainerType=5,"A06", ""))</f>
        <v>I03</v>
      </c>
      <c r="D44" s="61" t="str">
        <f>IF(AND(ContainerType=6, '384-well Plates'!D11&lt;&gt;""), '384-well Plates'!D11,IF(AND(ContainerType=5,'96-well Plates'!G3&lt;&gt;""),'96-well Plates'!G3, ""))</f>
        <v/>
      </c>
      <c r="E44" s="50"/>
      <c r="Y44" s="56"/>
      <c r="Z44" s="56"/>
      <c r="AA44" s="56"/>
      <c r="AB44" s="56"/>
      <c r="AC44" s="56"/>
      <c r="AD44" s="56"/>
    </row>
    <row r="45" spans="1:30" x14ac:dyDescent="0.5">
      <c r="A45" s="49">
        <v>42</v>
      </c>
      <c r="B45" s="2" t="str">
        <f t="shared" si="1"/>
        <v>plate1</v>
      </c>
      <c r="C45" s="2" t="str">
        <f>IF(ContainerType=6,"J03",IF(ContainerType=5,"B06", ""))</f>
        <v>J03</v>
      </c>
      <c r="D45" s="61" t="str">
        <f>IF(AND(ContainerType=6, '384-well Plates'!D12&lt;&gt;""), '384-well Plates'!D12,IF(AND(ContainerType=5,'96-well Plates'!G4&lt;&gt;""),'96-well Plates'!G4, ""))</f>
        <v/>
      </c>
      <c r="E45" s="50"/>
      <c r="Y45" s="56"/>
      <c r="Z45" s="56"/>
      <c r="AA45" s="56"/>
      <c r="AB45" s="56"/>
      <c r="AC45" s="56"/>
      <c r="AD45" s="56"/>
    </row>
    <row r="46" spans="1:30" x14ac:dyDescent="0.5">
      <c r="A46" s="49">
        <v>43</v>
      </c>
      <c r="B46" s="2" t="str">
        <f t="shared" si="1"/>
        <v>plate1</v>
      </c>
      <c r="C46" s="2" t="str">
        <f>IF(ContainerType=6,"K03",IF(ContainerType=5,"C06", ""))</f>
        <v>K03</v>
      </c>
      <c r="D46" s="61" t="str">
        <f>IF(AND(ContainerType=6, '384-well Plates'!D13&lt;&gt;""), '384-well Plates'!D13,IF(AND(ContainerType=5,'96-well Plates'!G5&lt;&gt;""),'96-well Plates'!G5, ""))</f>
        <v/>
      </c>
      <c r="E46" s="50"/>
      <c r="Y46" s="56"/>
      <c r="Z46" s="56"/>
      <c r="AA46" s="56"/>
      <c r="AB46" s="56"/>
      <c r="AC46" s="56"/>
      <c r="AD46" s="56"/>
    </row>
    <row r="47" spans="1:30" x14ac:dyDescent="0.5">
      <c r="A47" s="49">
        <v>44</v>
      </c>
      <c r="B47" s="2" t="str">
        <f t="shared" si="1"/>
        <v>plate1</v>
      </c>
      <c r="C47" s="2" t="str">
        <f>IF(ContainerType=6,"L03",IF(ContainerType=5,"D06", ""))</f>
        <v>L03</v>
      </c>
      <c r="D47" s="61" t="str">
        <f>IF(AND(ContainerType=6, '384-well Plates'!D14&lt;&gt;""), '384-well Plates'!D14,IF(AND(ContainerType=5,'96-well Plates'!G6&lt;&gt;""),'96-well Plates'!G6, ""))</f>
        <v/>
      </c>
      <c r="E47" s="50"/>
      <c r="Y47" s="56"/>
      <c r="Z47" s="56"/>
      <c r="AA47" s="56"/>
      <c r="AB47" s="56"/>
      <c r="AC47" s="56"/>
      <c r="AD47" s="56"/>
    </row>
    <row r="48" spans="1:30" x14ac:dyDescent="0.5">
      <c r="A48" s="49">
        <v>45</v>
      </c>
      <c r="B48" s="2" t="str">
        <f t="shared" si="1"/>
        <v>plate1</v>
      </c>
      <c r="C48" s="2" t="str">
        <f>IF(ContainerType=6,"M03",IF(ContainerType=5,"E06", ""))</f>
        <v>M03</v>
      </c>
      <c r="D48" s="61" t="str">
        <f>IF(AND(ContainerType=6, '384-well Plates'!D15&lt;&gt;""), '384-well Plates'!D15,IF(AND(ContainerType=5,'96-well Plates'!G7&lt;&gt;""),'96-well Plates'!G7, ""))</f>
        <v/>
      </c>
      <c r="E48" s="50"/>
      <c r="Y48" s="56"/>
      <c r="Z48" s="56"/>
      <c r="AA48" s="56"/>
      <c r="AB48" s="56"/>
      <c r="AC48" s="56"/>
      <c r="AD48" s="56"/>
    </row>
    <row r="49" spans="1:30" x14ac:dyDescent="0.5">
      <c r="A49" s="49">
        <v>46</v>
      </c>
      <c r="B49" s="2" t="str">
        <f t="shared" si="1"/>
        <v>plate1</v>
      </c>
      <c r="C49" s="2" t="str">
        <f>IF(ContainerType=6,"N03",IF(ContainerType=5,"F06", ""))</f>
        <v>N03</v>
      </c>
      <c r="D49" s="61" t="str">
        <f>IF(AND(ContainerType=6, '384-well Plates'!D16&lt;&gt;""), '384-well Plates'!D16,IF(AND(ContainerType=5,'96-well Plates'!G8&lt;&gt;""),'96-well Plates'!G8, ""))</f>
        <v/>
      </c>
      <c r="E49" s="50"/>
      <c r="Y49" s="56"/>
      <c r="Z49" s="56"/>
      <c r="AA49" s="56"/>
      <c r="AB49" s="56"/>
      <c r="AC49" s="56"/>
      <c r="AD49" s="56"/>
    </row>
    <row r="50" spans="1:30" x14ac:dyDescent="0.5">
      <c r="A50" s="49">
        <v>47</v>
      </c>
      <c r="B50" s="2" t="str">
        <f t="shared" si="1"/>
        <v>plate1</v>
      </c>
      <c r="C50" s="2" t="str">
        <f>IF(ContainerType=6,"O03",IF(ContainerType=5,"G06", ""))</f>
        <v>O03</v>
      </c>
      <c r="D50" s="61" t="str">
        <f>IF(AND(ContainerType=6, '384-well Plates'!D17&lt;&gt;""), '384-well Plates'!D17,IF(AND(ContainerType=5,'96-well Plates'!G9&lt;&gt;""),'96-well Plates'!G9, ""))</f>
        <v/>
      </c>
      <c r="E50" s="50"/>
      <c r="Y50" s="56"/>
      <c r="Z50" s="56"/>
      <c r="AA50" s="56"/>
      <c r="AB50" s="56"/>
      <c r="AC50" s="56"/>
      <c r="AD50" s="56"/>
    </row>
    <row r="51" spans="1:30" x14ac:dyDescent="0.5">
      <c r="A51" s="49">
        <v>48</v>
      </c>
      <c r="B51" s="2" t="str">
        <f t="shared" si="1"/>
        <v>plate1</v>
      </c>
      <c r="C51" s="2" t="str">
        <f>IF(ContainerType=6,"P03",IF(ContainerType=5,"H06", ""))</f>
        <v>P03</v>
      </c>
      <c r="D51" s="61" t="str">
        <f>IF(AND(ContainerType=6, '384-well Plates'!D18&lt;&gt;""), '384-well Plates'!D18,IF(AND(ContainerType=5,'96-well Plates'!G10&lt;&gt;""),'96-well Plates'!G10, ""))</f>
        <v/>
      </c>
      <c r="E51" s="50"/>
      <c r="Y51" s="56"/>
      <c r="Z51" s="56"/>
      <c r="AA51" s="56"/>
      <c r="AB51" s="56"/>
      <c r="AC51" s="56"/>
      <c r="AD51" s="56"/>
    </row>
    <row r="52" spans="1:30" x14ac:dyDescent="0.5">
      <c r="A52" s="49">
        <v>49</v>
      </c>
      <c r="B52" s="2" t="str">
        <f t="shared" si="1"/>
        <v>plate1</v>
      </c>
      <c r="C52" s="2" t="str">
        <f>IF(ContainerType=6,"A04",IF(ContainerType=5,"A07", ""))</f>
        <v>A04</v>
      </c>
      <c r="D52" s="61" t="str">
        <f>IF(AND(ContainerType=6, '384-well Plates'!E3&lt;&gt;""), '384-well Plates'!E3,IF(AND(ContainerType=5,'96-well Plates'!H3&lt;&gt;""),'96-well Plates'!H3, ""))</f>
        <v/>
      </c>
      <c r="E52" s="50"/>
      <c r="Y52" s="56"/>
      <c r="Z52" s="56"/>
      <c r="AA52" s="56"/>
      <c r="AB52" s="56"/>
      <c r="AC52" s="56"/>
      <c r="AD52" s="56"/>
    </row>
    <row r="53" spans="1:30" x14ac:dyDescent="0.5">
      <c r="A53" s="49">
        <v>50</v>
      </c>
      <c r="B53" s="2" t="str">
        <f t="shared" si="1"/>
        <v>plate1</v>
      </c>
      <c r="C53" s="2" t="str">
        <f>IF(ContainerType=6,"B04",IF(ContainerType=5,"B07", ""))</f>
        <v>B04</v>
      </c>
      <c r="D53" s="61" t="str">
        <f>IF(AND(ContainerType=6, '384-well Plates'!E4&lt;&gt;""), '384-well Plates'!E4,IF(AND(ContainerType=5,'96-well Plates'!H4&lt;&gt;""),'96-well Plates'!H4, ""))</f>
        <v/>
      </c>
      <c r="E53" s="50"/>
      <c r="Y53" s="56"/>
      <c r="Z53" s="56"/>
      <c r="AA53" s="56"/>
      <c r="AB53" s="56"/>
      <c r="AC53" s="56"/>
      <c r="AD53" s="56"/>
    </row>
    <row r="54" spans="1:30" x14ac:dyDescent="0.5">
      <c r="A54" s="49">
        <v>51</v>
      </c>
      <c r="B54" s="2" t="str">
        <f t="shared" si="1"/>
        <v>plate1</v>
      </c>
      <c r="C54" s="2" t="str">
        <f>IF(ContainerType=6,"C04",IF(ContainerType=5,"C07", ""))</f>
        <v>C04</v>
      </c>
      <c r="D54" s="61" t="str">
        <f>IF(AND(ContainerType=6, '384-well Plates'!E5&lt;&gt;""), '384-well Plates'!E5,IF(AND(ContainerType=5,'96-well Plates'!H5&lt;&gt;""),'96-well Plates'!H5, ""))</f>
        <v/>
      </c>
      <c r="E54" s="50"/>
      <c r="Y54" s="56"/>
      <c r="Z54" s="56"/>
      <c r="AA54" s="56"/>
      <c r="AB54" s="56"/>
      <c r="AC54" s="56"/>
      <c r="AD54" s="56"/>
    </row>
    <row r="55" spans="1:30" x14ac:dyDescent="0.5">
      <c r="A55" s="49">
        <v>52</v>
      </c>
      <c r="B55" s="2" t="str">
        <f t="shared" si="1"/>
        <v>plate1</v>
      </c>
      <c r="C55" s="2" t="str">
        <f>IF(ContainerType=6,"D04",IF(ContainerType=5,"D07", ""))</f>
        <v>D04</v>
      </c>
      <c r="D55" s="61" t="str">
        <f>IF(AND(ContainerType=6, '384-well Plates'!E6&lt;&gt;""), '384-well Plates'!E6,IF(AND(ContainerType=5,'96-well Plates'!H6&lt;&gt;""),'96-well Plates'!H6, ""))</f>
        <v/>
      </c>
      <c r="E55" s="50"/>
      <c r="Y55" s="56"/>
      <c r="Z55" s="56"/>
      <c r="AA55" s="56"/>
      <c r="AB55" s="56"/>
      <c r="AC55" s="56"/>
      <c r="AD55" s="56"/>
    </row>
    <row r="56" spans="1:30" x14ac:dyDescent="0.5">
      <c r="A56" s="49">
        <v>53</v>
      </c>
      <c r="B56" s="2" t="str">
        <f t="shared" si="1"/>
        <v>plate1</v>
      </c>
      <c r="C56" s="2" t="str">
        <f>IF(ContainerType=6,"E04",IF(ContainerType=5,"E07", ""))</f>
        <v>E04</v>
      </c>
      <c r="D56" s="61" t="str">
        <f>IF(AND(ContainerType=6, '384-well Plates'!E7&lt;&gt;""), '384-well Plates'!E7,IF(AND(ContainerType=5,'96-well Plates'!H7&lt;&gt;""),'96-well Plates'!H7, ""))</f>
        <v/>
      </c>
      <c r="E56" s="50"/>
      <c r="Y56" s="56"/>
      <c r="Z56" s="56"/>
      <c r="AA56" s="56"/>
      <c r="AB56" s="56"/>
      <c r="AC56" s="56"/>
      <c r="AD56" s="56"/>
    </row>
    <row r="57" spans="1:30" x14ac:dyDescent="0.5">
      <c r="A57" s="49">
        <v>54</v>
      </c>
      <c r="B57" s="2" t="str">
        <f t="shared" si="1"/>
        <v>plate1</v>
      </c>
      <c r="C57" s="2" t="str">
        <f>IF(ContainerType=6,"F04",IF(ContainerType=5,"F07", ""))</f>
        <v>F04</v>
      </c>
      <c r="D57" s="61" t="str">
        <f>IF(AND(ContainerType=6, '384-well Plates'!E8&lt;&gt;""), '384-well Plates'!E8,IF(AND(ContainerType=5,'96-well Plates'!H8&lt;&gt;""),'96-well Plates'!H8, ""))</f>
        <v/>
      </c>
      <c r="E57" s="50"/>
      <c r="Y57" s="56"/>
      <c r="Z57" s="56"/>
      <c r="AA57" s="56"/>
      <c r="AB57" s="56"/>
      <c r="AC57" s="56"/>
      <c r="AD57" s="56"/>
    </row>
    <row r="58" spans="1:30" x14ac:dyDescent="0.5">
      <c r="A58" s="49">
        <v>55</v>
      </c>
      <c r="B58" s="2" t="str">
        <f t="shared" si="1"/>
        <v>plate1</v>
      </c>
      <c r="C58" s="2" t="str">
        <f>IF(ContainerType=6,"G04",IF(ContainerType=5,"G07", ""))</f>
        <v>G04</v>
      </c>
      <c r="D58" s="61" t="str">
        <f>IF(AND(ContainerType=6, '384-well Plates'!E9&lt;&gt;""), '384-well Plates'!E9,IF(AND(ContainerType=5,'96-well Plates'!H9&lt;&gt;""),'96-well Plates'!H9, ""))</f>
        <v/>
      </c>
      <c r="E58" s="50"/>
      <c r="Y58" s="56"/>
      <c r="Z58" s="56"/>
      <c r="AA58" s="56"/>
      <c r="AB58" s="56"/>
      <c r="AC58" s="56"/>
      <c r="AD58" s="56"/>
    </row>
    <row r="59" spans="1:30" x14ac:dyDescent="0.5">
      <c r="A59" s="49">
        <v>56</v>
      </c>
      <c r="B59" s="2" t="str">
        <f t="shared" si="1"/>
        <v>plate1</v>
      </c>
      <c r="C59" s="2" t="str">
        <f>IF(ContainerType=6,"H04",IF(ContainerType=5,"H07", ""))</f>
        <v>H04</v>
      </c>
      <c r="D59" s="61" t="str">
        <f>IF(AND(ContainerType=6, '384-well Plates'!E10&lt;&gt;""), '384-well Plates'!E10,IF(AND(ContainerType=5,'96-well Plates'!H10&lt;&gt;""),'96-well Plates'!H10, ""))</f>
        <v/>
      </c>
      <c r="E59" s="50"/>
      <c r="Y59" s="56"/>
      <c r="Z59" s="56"/>
      <c r="AA59" s="56"/>
      <c r="AB59" s="56"/>
      <c r="AC59" s="56"/>
      <c r="AD59" s="56"/>
    </row>
    <row r="60" spans="1:30" x14ac:dyDescent="0.5">
      <c r="A60" s="49">
        <v>57</v>
      </c>
      <c r="B60" s="2" t="str">
        <f t="shared" si="1"/>
        <v>plate1</v>
      </c>
      <c r="C60" s="2" t="str">
        <f>IF(ContainerType=6,"I04",IF(ContainerType=5,"A08", ""))</f>
        <v>I04</v>
      </c>
      <c r="D60" s="61" t="str">
        <f>IF(AND(ContainerType=6, '384-well Plates'!E11&lt;&gt;""), '384-well Plates'!E11,IF(AND(ContainerType=5,'96-well Plates'!I3&lt;&gt;""),'96-well Plates'!I3, ""))</f>
        <v/>
      </c>
      <c r="E60" s="50"/>
      <c r="Y60" s="56"/>
      <c r="Z60" s="56"/>
      <c r="AA60" s="56"/>
      <c r="AB60" s="56"/>
      <c r="AC60" s="56"/>
      <c r="AD60" s="56"/>
    </row>
    <row r="61" spans="1:30" x14ac:dyDescent="0.5">
      <c r="A61" s="49">
        <v>58</v>
      </c>
      <c r="B61" s="2" t="str">
        <f t="shared" si="1"/>
        <v>plate1</v>
      </c>
      <c r="C61" s="2" t="str">
        <f>IF(ContainerType=6,"J04",IF(ContainerType=5,"B08", ""))</f>
        <v>J04</v>
      </c>
      <c r="D61" s="61" t="str">
        <f>IF(AND(ContainerType=6, '384-well Plates'!E12&lt;&gt;""), '384-well Plates'!E12,IF(AND(ContainerType=5,'96-well Plates'!I4&lt;&gt;""),'96-well Plates'!I4, ""))</f>
        <v/>
      </c>
      <c r="E61" s="50"/>
      <c r="Y61" s="56"/>
      <c r="Z61" s="56"/>
      <c r="AA61" s="56"/>
      <c r="AB61" s="56"/>
      <c r="AC61" s="56"/>
      <c r="AD61" s="56"/>
    </row>
    <row r="62" spans="1:30" x14ac:dyDescent="0.5">
      <c r="A62" s="49">
        <v>59</v>
      </c>
      <c r="B62" s="2" t="str">
        <f t="shared" si="1"/>
        <v>plate1</v>
      </c>
      <c r="C62" s="2" t="str">
        <f>IF(ContainerType=6,"K04",IF(ContainerType=5,"C08", ""))</f>
        <v>K04</v>
      </c>
      <c r="D62" s="61" t="str">
        <f>IF(AND(ContainerType=6, '384-well Plates'!E13&lt;&gt;""), '384-well Plates'!E13,IF(AND(ContainerType=5,'96-well Plates'!I5&lt;&gt;""),'96-well Plates'!I5, ""))</f>
        <v/>
      </c>
      <c r="E62" s="50"/>
      <c r="Y62" s="56"/>
      <c r="Z62" s="56"/>
      <c r="AA62" s="56"/>
      <c r="AB62" s="56"/>
      <c r="AC62" s="56"/>
      <c r="AD62" s="56"/>
    </row>
    <row r="63" spans="1:30" x14ac:dyDescent="0.5">
      <c r="A63" s="49">
        <v>60</v>
      </c>
      <c r="B63" s="2" t="str">
        <f t="shared" si="1"/>
        <v>plate1</v>
      </c>
      <c r="C63" s="2" t="str">
        <f>IF(ContainerType=6,"L04",IF(ContainerType=5,"D08", ""))</f>
        <v>L04</v>
      </c>
      <c r="D63" s="61" t="str">
        <f>IF(AND(ContainerType=6, '384-well Plates'!E14&lt;&gt;""), '384-well Plates'!E14,IF(AND(ContainerType=5,'96-well Plates'!I6&lt;&gt;""),'96-well Plates'!I6, ""))</f>
        <v/>
      </c>
      <c r="E63" s="50"/>
      <c r="Y63" s="56"/>
      <c r="Z63" s="56"/>
      <c r="AA63" s="56"/>
      <c r="AB63" s="56"/>
      <c r="AC63" s="56"/>
      <c r="AD63" s="56"/>
    </row>
    <row r="64" spans="1:30" x14ac:dyDescent="0.5">
      <c r="A64" s="49">
        <v>61</v>
      </c>
      <c r="B64" s="2" t="str">
        <f t="shared" si="1"/>
        <v>plate1</v>
      </c>
      <c r="C64" s="2" t="str">
        <f>IF(ContainerType=6,"M04",IF(ContainerType=5,"E08", ""))</f>
        <v>M04</v>
      </c>
      <c r="D64" s="61" t="str">
        <f>IF(AND(ContainerType=6, '384-well Plates'!E15&lt;&gt;""), '384-well Plates'!E15,IF(AND(ContainerType=5,'96-well Plates'!I7&lt;&gt;""),'96-well Plates'!I7, ""))</f>
        <v/>
      </c>
      <c r="E64" s="50"/>
      <c r="Y64" s="56"/>
      <c r="Z64" s="56"/>
      <c r="AA64" s="56"/>
      <c r="AB64" s="56"/>
      <c r="AC64" s="56"/>
      <c r="AD64" s="56"/>
    </row>
    <row r="65" spans="1:30" x14ac:dyDescent="0.5">
      <c r="A65" s="49">
        <v>62</v>
      </c>
      <c r="B65" s="2" t="str">
        <f t="shared" si="1"/>
        <v>plate1</v>
      </c>
      <c r="C65" s="2" t="str">
        <f>IF(ContainerType=6,"N04",IF(ContainerType=5,"F08", ""))</f>
        <v>N04</v>
      </c>
      <c r="D65" s="61" t="str">
        <f>IF(AND(ContainerType=6, '384-well Plates'!E16&lt;&gt;""), '384-well Plates'!E16,IF(AND(ContainerType=5,'96-well Plates'!I8&lt;&gt;""),'96-well Plates'!I8, ""))</f>
        <v/>
      </c>
      <c r="E65" s="50"/>
      <c r="Y65" s="56"/>
      <c r="Z65" s="56"/>
      <c r="AA65" s="56"/>
      <c r="AB65" s="56"/>
      <c r="AC65" s="56"/>
      <c r="AD65" s="56"/>
    </row>
    <row r="66" spans="1:30" x14ac:dyDescent="0.5">
      <c r="A66" s="49">
        <v>63</v>
      </c>
      <c r="B66" s="2" t="str">
        <f t="shared" si="1"/>
        <v>plate1</v>
      </c>
      <c r="C66" s="2" t="str">
        <f>IF(ContainerType=6,"O04",IF(ContainerType=5,"G08", ""))</f>
        <v>O04</v>
      </c>
      <c r="D66" s="61" t="str">
        <f>IF(AND(ContainerType=6, '384-well Plates'!E17&lt;&gt;""), '384-well Plates'!E17,IF(AND(ContainerType=5,'96-well Plates'!I9&lt;&gt;""),'96-well Plates'!I9, ""))</f>
        <v/>
      </c>
      <c r="E66" s="50"/>
      <c r="Y66" s="56"/>
      <c r="Z66" s="56"/>
      <c r="AA66" s="56"/>
      <c r="AB66" s="56"/>
      <c r="AC66" s="56"/>
      <c r="AD66" s="56"/>
    </row>
    <row r="67" spans="1:30" x14ac:dyDescent="0.5">
      <c r="A67" s="49">
        <v>64</v>
      </c>
      <c r="B67" s="2" t="str">
        <f t="shared" si="1"/>
        <v>plate1</v>
      </c>
      <c r="C67" s="2" t="str">
        <f>IF(ContainerType=6,"P04",IF(ContainerType=5,"H08", ""))</f>
        <v>P04</v>
      </c>
      <c r="D67" s="61" t="str">
        <f>IF(AND(ContainerType=6, '384-well Plates'!E18&lt;&gt;""), '384-well Plates'!E18,IF(AND(ContainerType=5,'96-well Plates'!I10&lt;&gt;""),'96-well Plates'!I10, ""))</f>
        <v/>
      </c>
      <c r="E67" s="50"/>
      <c r="Y67" s="56"/>
      <c r="Z67" s="56"/>
      <c r="AA67" s="56"/>
      <c r="AB67" s="56"/>
      <c r="AC67" s="56"/>
      <c r="AD67" s="56"/>
    </row>
    <row r="68" spans="1:30" x14ac:dyDescent="0.5">
      <c r="A68" s="49">
        <v>65</v>
      </c>
      <c r="B68" s="2" t="str">
        <f t="shared" ref="B68:B99" si="2">IF(ContainerType=6,"plate1",IF(ContainerType=5,"plate1",""))</f>
        <v>plate1</v>
      </c>
      <c r="C68" s="2" t="str">
        <f>IF(ContainerType=6,"A05",IF(ContainerType=5,"A09", ""))</f>
        <v>A05</v>
      </c>
      <c r="D68" s="61" t="str">
        <f>IF(AND(ContainerType=6, '384-well Plates'!F3&lt;&gt;""), '384-well Plates'!F3,IF(AND(ContainerType=5,'96-well Plates'!J3&lt;&gt;""),'96-well Plates'!J3, ""))</f>
        <v/>
      </c>
      <c r="E68" s="50"/>
      <c r="Y68" s="56"/>
      <c r="Z68" s="56"/>
      <c r="AA68" s="56"/>
      <c r="AB68" s="56"/>
      <c r="AC68" s="56"/>
      <c r="AD68" s="56"/>
    </row>
    <row r="69" spans="1:30" x14ac:dyDescent="0.5">
      <c r="A69" s="49">
        <v>66</v>
      </c>
      <c r="B69" s="2" t="str">
        <f t="shared" si="2"/>
        <v>plate1</v>
      </c>
      <c r="C69" s="2" t="str">
        <f>IF(ContainerType=6,"B05",IF(ContainerType=5,"B09", ""))</f>
        <v>B05</v>
      </c>
      <c r="D69" s="61" t="str">
        <f>IF(AND(ContainerType=6, '384-well Plates'!F4&lt;&gt;""), '384-well Plates'!F4,IF(AND(ContainerType=5,'96-well Plates'!J4&lt;&gt;""),'96-well Plates'!J4, ""))</f>
        <v/>
      </c>
      <c r="E69" s="50"/>
      <c r="Y69" s="56"/>
      <c r="Z69" s="56"/>
      <c r="AA69" s="56"/>
      <c r="AB69" s="56"/>
      <c r="AC69" s="56"/>
      <c r="AD69" s="56"/>
    </row>
    <row r="70" spans="1:30" x14ac:dyDescent="0.5">
      <c r="A70" s="49">
        <v>67</v>
      </c>
      <c r="B70" s="2" t="str">
        <f t="shared" si="2"/>
        <v>plate1</v>
      </c>
      <c r="C70" s="2" t="str">
        <f>IF(ContainerType=6,"C05",IF(ContainerType=5,"C09", ""))</f>
        <v>C05</v>
      </c>
      <c r="D70" s="61" t="str">
        <f>IF(AND(ContainerType=6, '384-well Plates'!F5&lt;&gt;""), '384-well Plates'!F5,IF(AND(ContainerType=5,'96-well Plates'!J5&lt;&gt;""),'96-well Plates'!J5, ""))</f>
        <v/>
      </c>
      <c r="E70" s="50"/>
      <c r="Y70" s="56"/>
      <c r="Z70" s="56"/>
      <c r="AA70" s="56"/>
      <c r="AB70" s="56"/>
      <c r="AC70" s="56"/>
      <c r="AD70" s="56"/>
    </row>
    <row r="71" spans="1:30" x14ac:dyDescent="0.5">
      <c r="A71" s="49">
        <v>68</v>
      </c>
      <c r="B71" s="2" t="str">
        <f t="shared" si="2"/>
        <v>plate1</v>
      </c>
      <c r="C71" s="2" t="str">
        <f>IF(ContainerType=6,"D05",IF(ContainerType=5,"D09", ""))</f>
        <v>D05</v>
      </c>
      <c r="D71" s="61" t="str">
        <f>IF(AND(ContainerType=6, '384-well Plates'!F6&lt;&gt;""), '384-well Plates'!F6,IF(AND(ContainerType=5,'96-well Plates'!J6&lt;&gt;""),'96-well Plates'!J6, ""))</f>
        <v/>
      </c>
      <c r="E71" s="50"/>
      <c r="Y71" s="56"/>
      <c r="Z71" s="56"/>
      <c r="AA71" s="56"/>
      <c r="AB71" s="56"/>
      <c r="AC71" s="56"/>
      <c r="AD71" s="56"/>
    </row>
    <row r="72" spans="1:30" x14ac:dyDescent="0.5">
      <c r="A72" s="49">
        <v>69</v>
      </c>
      <c r="B72" s="2" t="str">
        <f t="shared" si="2"/>
        <v>plate1</v>
      </c>
      <c r="C72" s="2" t="str">
        <f>IF(ContainerType=6,"E05",IF(ContainerType=5,"E09", ""))</f>
        <v>E05</v>
      </c>
      <c r="D72" s="61" t="str">
        <f>IF(AND(ContainerType=6, '384-well Plates'!F7&lt;&gt;""), '384-well Plates'!F7,IF(AND(ContainerType=5,'96-well Plates'!J7&lt;&gt;""),'96-well Plates'!J7, ""))</f>
        <v/>
      </c>
      <c r="E72" s="50"/>
      <c r="Y72" s="56"/>
      <c r="Z72" s="56"/>
      <c r="AA72" s="56"/>
      <c r="AB72" s="56"/>
      <c r="AC72" s="56"/>
      <c r="AD72" s="56"/>
    </row>
    <row r="73" spans="1:30" x14ac:dyDescent="0.5">
      <c r="A73" s="49">
        <v>70</v>
      </c>
      <c r="B73" s="2" t="str">
        <f t="shared" si="2"/>
        <v>plate1</v>
      </c>
      <c r="C73" s="2" t="str">
        <f>IF(ContainerType=6,"F05",IF(ContainerType=5,"F09", ""))</f>
        <v>F05</v>
      </c>
      <c r="D73" s="61" t="str">
        <f>IF(AND(ContainerType=6, '384-well Plates'!F8&lt;&gt;""), '384-well Plates'!F8,IF(AND(ContainerType=5,'96-well Plates'!J8&lt;&gt;""),'96-well Plates'!J8, ""))</f>
        <v/>
      </c>
      <c r="E73" s="50"/>
      <c r="Y73" s="56"/>
      <c r="Z73" s="56"/>
      <c r="AA73" s="56"/>
      <c r="AB73" s="56"/>
      <c r="AC73" s="56"/>
      <c r="AD73" s="56"/>
    </row>
    <row r="74" spans="1:30" x14ac:dyDescent="0.5">
      <c r="A74" s="49">
        <v>71</v>
      </c>
      <c r="B74" s="2" t="str">
        <f t="shared" si="2"/>
        <v>plate1</v>
      </c>
      <c r="C74" s="2" t="str">
        <f>IF(ContainerType=6,"G05",IF(ContainerType=5,"G09", ""))</f>
        <v>G05</v>
      </c>
      <c r="D74" s="61" t="str">
        <f>IF(AND(ContainerType=6, '384-well Plates'!F9&lt;&gt;""), '384-well Plates'!F9,IF(AND(ContainerType=5,'96-well Plates'!J9&lt;&gt;""),'96-well Plates'!J9, ""))</f>
        <v/>
      </c>
      <c r="E74" s="50"/>
      <c r="Y74" s="56"/>
      <c r="Z74" s="56"/>
      <c r="AA74" s="56"/>
      <c r="AB74" s="56"/>
      <c r="AC74" s="56"/>
      <c r="AD74" s="56"/>
    </row>
    <row r="75" spans="1:30" x14ac:dyDescent="0.5">
      <c r="A75" s="49">
        <v>72</v>
      </c>
      <c r="B75" s="2" t="str">
        <f t="shared" si="2"/>
        <v>plate1</v>
      </c>
      <c r="C75" s="2" t="str">
        <f>IF(ContainerType=6,"H05",IF(ContainerType=5,"H09", ""))</f>
        <v>H05</v>
      </c>
      <c r="D75" s="61" t="str">
        <f>IF(AND(ContainerType=6, '384-well Plates'!F10&lt;&gt;""), '384-well Plates'!F10,IF(AND(ContainerType=5,'96-well Plates'!J10&lt;&gt;""),'96-well Plates'!J10, ""))</f>
        <v/>
      </c>
      <c r="E75" s="50"/>
      <c r="Y75" s="56"/>
      <c r="Z75" s="56"/>
      <c r="AA75" s="56"/>
      <c r="AB75" s="56"/>
      <c r="AC75" s="56"/>
      <c r="AD75" s="56"/>
    </row>
    <row r="76" spans="1:30" x14ac:dyDescent="0.5">
      <c r="A76" s="49">
        <v>73</v>
      </c>
      <c r="B76" s="2" t="str">
        <f t="shared" si="2"/>
        <v>plate1</v>
      </c>
      <c r="C76" s="2" t="str">
        <f>IF(ContainerType=6,"I05",IF(ContainerType=5,"A10", ""))</f>
        <v>I05</v>
      </c>
      <c r="D76" s="61" t="str">
        <f>IF(AND(ContainerType=6, '384-well Plates'!F11&lt;&gt;""), '384-well Plates'!F11,IF(AND(ContainerType=5,'96-well Plates'!K3&lt;&gt;""),'96-well Plates'!K3, ""))</f>
        <v/>
      </c>
      <c r="E76" s="50"/>
      <c r="Y76" s="56"/>
      <c r="Z76" s="56"/>
      <c r="AA76" s="56"/>
      <c r="AB76" s="56"/>
      <c r="AC76" s="56"/>
      <c r="AD76" s="56"/>
    </row>
    <row r="77" spans="1:30" x14ac:dyDescent="0.5">
      <c r="A77" s="49">
        <v>74</v>
      </c>
      <c r="B77" s="2" t="str">
        <f t="shared" si="2"/>
        <v>plate1</v>
      </c>
      <c r="C77" s="2" t="str">
        <f>IF(ContainerType=6,"J05",IF(ContainerType=5,"B10", ""))</f>
        <v>J05</v>
      </c>
      <c r="D77" s="61" t="str">
        <f>IF(AND(ContainerType=6, '384-well Plates'!F12&lt;&gt;""), '384-well Plates'!F12,IF(AND(ContainerType=5,'96-well Plates'!K4&lt;&gt;""),'96-well Plates'!K4, ""))</f>
        <v/>
      </c>
      <c r="E77" s="50"/>
      <c r="Y77" s="56"/>
      <c r="Z77" s="56"/>
      <c r="AA77" s="56"/>
      <c r="AB77" s="56"/>
      <c r="AC77" s="56"/>
      <c r="AD77" s="56"/>
    </row>
    <row r="78" spans="1:30" x14ac:dyDescent="0.5">
      <c r="A78" s="49">
        <v>75</v>
      </c>
      <c r="B78" s="2" t="str">
        <f t="shared" si="2"/>
        <v>plate1</v>
      </c>
      <c r="C78" s="2" t="str">
        <f>IF(ContainerType=6,"K05",IF(ContainerType=5,"C10", ""))</f>
        <v>K05</v>
      </c>
      <c r="D78" s="61" t="str">
        <f>IF(AND(ContainerType=6, '384-well Plates'!F13&lt;&gt;""), '384-well Plates'!F13,IF(AND(ContainerType=5,'96-well Plates'!K5&lt;&gt;""),'96-well Plates'!K5, ""))</f>
        <v/>
      </c>
      <c r="E78" s="50"/>
      <c r="Y78" s="56"/>
      <c r="Z78" s="56"/>
      <c r="AA78" s="56"/>
      <c r="AB78" s="56"/>
      <c r="AC78" s="56"/>
      <c r="AD78" s="56"/>
    </row>
    <row r="79" spans="1:30" x14ac:dyDescent="0.5">
      <c r="A79" s="49">
        <v>76</v>
      </c>
      <c r="B79" s="2" t="str">
        <f t="shared" si="2"/>
        <v>plate1</v>
      </c>
      <c r="C79" s="2" t="str">
        <f>IF(ContainerType=6,"L05",IF(ContainerType=5,"D10", ""))</f>
        <v>L05</v>
      </c>
      <c r="D79" s="61" t="str">
        <f>IF(AND(ContainerType=6, '384-well Plates'!F14&lt;&gt;""), '384-well Plates'!F14,IF(AND(ContainerType=5,'96-well Plates'!K6&lt;&gt;""),'96-well Plates'!K6, ""))</f>
        <v/>
      </c>
      <c r="E79" s="50"/>
      <c r="Y79" s="56"/>
      <c r="Z79" s="56"/>
      <c r="AA79" s="56"/>
      <c r="AB79" s="56"/>
      <c r="AC79" s="56"/>
      <c r="AD79" s="56"/>
    </row>
    <row r="80" spans="1:30" x14ac:dyDescent="0.5">
      <c r="A80" s="49">
        <v>77</v>
      </c>
      <c r="B80" s="2" t="str">
        <f t="shared" si="2"/>
        <v>plate1</v>
      </c>
      <c r="C80" s="2" t="str">
        <f>IF(ContainerType=6,"M05",IF(ContainerType=5,"E10", ""))</f>
        <v>M05</v>
      </c>
      <c r="D80" s="61" t="str">
        <f>IF(AND(ContainerType=6, '384-well Plates'!F15&lt;&gt;""), '384-well Plates'!F15,IF(AND(ContainerType=5,'96-well Plates'!K7&lt;&gt;""),'96-well Plates'!K7, ""))</f>
        <v/>
      </c>
      <c r="E80" s="50"/>
      <c r="Y80" s="56"/>
      <c r="Z80" s="56"/>
      <c r="AA80" s="56"/>
      <c r="AB80" s="56"/>
      <c r="AC80" s="56"/>
      <c r="AD80" s="56"/>
    </row>
    <row r="81" spans="1:30" x14ac:dyDescent="0.5">
      <c r="A81" s="49">
        <v>78</v>
      </c>
      <c r="B81" s="2" t="str">
        <f t="shared" si="2"/>
        <v>plate1</v>
      </c>
      <c r="C81" s="2" t="str">
        <f>IF(ContainerType=6,"N05",IF(ContainerType=5,"F10", ""))</f>
        <v>N05</v>
      </c>
      <c r="D81" s="61" t="str">
        <f>IF(AND(ContainerType=6, '384-well Plates'!F16&lt;&gt;""), '384-well Plates'!F16,IF(AND(ContainerType=5,'96-well Plates'!K8&lt;&gt;""),'96-well Plates'!K8, ""))</f>
        <v/>
      </c>
      <c r="E81" s="50"/>
      <c r="Y81" s="56"/>
      <c r="Z81" s="56"/>
      <c r="AA81" s="56"/>
      <c r="AB81" s="56"/>
      <c r="AC81" s="56"/>
      <c r="AD81" s="56"/>
    </row>
    <row r="82" spans="1:30" x14ac:dyDescent="0.5">
      <c r="A82" s="49">
        <v>79</v>
      </c>
      <c r="B82" s="2" t="str">
        <f t="shared" si="2"/>
        <v>plate1</v>
      </c>
      <c r="C82" s="2" t="str">
        <f>IF(ContainerType=6,"O05",IF(ContainerType=5,"G10", ""))</f>
        <v>O05</v>
      </c>
      <c r="D82" s="61" t="str">
        <f>IF(AND(ContainerType=6, '384-well Plates'!F17&lt;&gt;""), '384-well Plates'!F17,IF(AND(ContainerType=5,'96-well Plates'!K9&lt;&gt;""),'96-well Plates'!K9, ""))</f>
        <v/>
      </c>
      <c r="E82" s="50"/>
      <c r="Y82" s="56"/>
      <c r="Z82" s="56"/>
      <c r="AA82" s="56"/>
      <c r="AB82" s="56"/>
      <c r="AC82" s="56"/>
      <c r="AD82" s="56"/>
    </row>
    <row r="83" spans="1:30" x14ac:dyDescent="0.5">
      <c r="A83" s="49">
        <v>80</v>
      </c>
      <c r="B83" s="2" t="str">
        <f t="shared" si="2"/>
        <v>plate1</v>
      </c>
      <c r="C83" s="2" t="str">
        <f>IF(ContainerType=6,"P05",IF(ContainerType=5,"H10", ""))</f>
        <v>P05</v>
      </c>
      <c r="D83" s="61" t="str">
        <f>IF(AND(ContainerType=6, '384-well Plates'!F18&lt;&gt;""), '384-well Plates'!F18,IF(AND(ContainerType=5,'96-well Plates'!K10&lt;&gt;""),'96-well Plates'!K10, ""))</f>
        <v/>
      </c>
      <c r="E83" s="50"/>
      <c r="Y83" s="56"/>
      <c r="Z83" s="56"/>
      <c r="AA83" s="56"/>
      <c r="AB83" s="56"/>
      <c r="AC83" s="56"/>
      <c r="AD83" s="56"/>
    </row>
    <row r="84" spans="1:30" x14ac:dyDescent="0.5">
      <c r="A84" s="49">
        <v>81</v>
      </c>
      <c r="B84" s="2" t="str">
        <f t="shared" si="2"/>
        <v>plate1</v>
      </c>
      <c r="C84" s="2" t="str">
        <f>IF(ContainerType=6,"A06",IF(ContainerType=5,"A11", ""))</f>
        <v>A06</v>
      </c>
      <c r="D84" s="61" t="str">
        <f>IF(AND(ContainerType=6, '384-well Plates'!G3&lt;&gt;""), '384-well Plates'!G3,IF(AND(ContainerType=5,'96-well Plates'!L3&lt;&gt;""),'96-well Plates'!L3, ""))</f>
        <v/>
      </c>
      <c r="E84" s="50"/>
      <c r="Y84" s="56"/>
      <c r="Z84" s="56"/>
      <c r="AA84" s="56"/>
      <c r="AB84" s="56"/>
      <c r="AC84" s="56"/>
      <c r="AD84" s="56"/>
    </row>
    <row r="85" spans="1:30" x14ac:dyDescent="0.5">
      <c r="A85" s="49">
        <v>82</v>
      </c>
      <c r="B85" s="2" t="str">
        <f t="shared" si="2"/>
        <v>plate1</v>
      </c>
      <c r="C85" s="2" t="str">
        <f>IF(ContainerType=6,"B06",IF(ContainerType=5,"B11", ""))</f>
        <v>B06</v>
      </c>
      <c r="D85" s="61" t="str">
        <f>IF(AND(ContainerType=6, '384-well Plates'!G4&lt;&gt;""), '384-well Plates'!G4,IF(AND(ContainerType=5,'96-well Plates'!L4&lt;&gt;""),'96-well Plates'!L4, ""))</f>
        <v/>
      </c>
      <c r="E85" s="50"/>
      <c r="Y85" s="56"/>
      <c r="Z85" s="56"/>
      <c r="AA85" s="56"/>
      <c r="AB85" s="56"/>
      <c r="AC85" s="56"/>
      <c r="AD85" s="56"/>
    </row>
    <row r="86" spans="1:30" x14ac:dyDescent="0.5">
      <c r="A86" s="49">
        <v>83</v>
      </c>
      <c r="B86" s="2" t="str">
        <f t="shared" si="2"/>
        <v>plate1</v>
      </c>
      <c r="C86" s="2" t="str">
        <f>IF(ContainerType=6,"C06",IF(ContainerType=5,"C11", ""))</f>
        <v>C06</v>
      </c>
      <c r="D86" s="61" t="str">
        <f>IF(AND(ContainerType=6, '384-well Plates'!G5&lt;&gt;""), '384-well Plates'!G5,IF(AND(ContainerType=5,'96-well Plates'!L5&lt;&gt;""),'96-well Plates'!L5, ""))</f>
        <v/>
      </c>
      <c r="E86" s="50"/>
      <c r="Y86" s="56"/>
      <c r="Z86" s="56"/>
      <c r="AA86" s="56"/>
      <c r="AB86" s="56"/>
      <c r="AC86" s="56"/>
      <c r="AD86" s="56"/>
    </row>
    <row r="87" spans="1:30" x14ac:dyDescent="0.5">
      <c r="A87" s="49">
        <v>84</v>
      </c>
      <c r="B87" s="2" t="str">
        <f t="shared" si="2"/>
        <v>plate1</v>
      </c>
      <c r="C87" s="2" t="str">
        <f>IF(ContainerType=6,"D06",IF(ContainerType=5,"D11", ""))</f>
        <v>D06</v>
      </c>
      <c r="D87" s="61" t="str">
        <f>IF(AND(ContainerType=6, '384-well Plates'!G6&lt;&gt;""), '384-well Plates'!G6,IF(AND(ContainerType=5,'96-well Plates'!L6&lt;&gt;""),'96-well Plates'!L6, ""))</f>
        <v/>
      </c>
      <c r="E87" s="50"/>
      <c r="Y87" s="56"/>
      <c r="Z87" s="56"/>
      <c r="AA87" s="56"/>
      <c r="AB87" s="56"/>
      <c r="AC87" s="56"/>
      <c r="AD87" s="56"/>
    </row>
    <row r="88" spans="1:30" x14ac:dyDescent="0.5">
      <c r="A88" s="49">
        <v>85</v>
      </c>
      <c r="B88" s="2" t="str">
        <f t="shared" si="2"/>
        <v>plate1</v>
      </c>
      <c r="C88" s="2" t="str">
        <f>IF(ContainerType=6,"E06",IF(ContainerType=5,"E11", ""))</f>
        <v>E06</v>
      </c>
      <c r="D88" s="61" t="str">
        <f>IF(AND(ContainerType=6, '384-well Plates'!G7&lt;&gt;""), '384-well Plates'!G7,IF(AND(ContainerType=5,'96-well Plates'!L7&lt;&gt;""),'96-well Plates'!L7, ""))</f>
        <v/>
      </c>
      <c r="E88" s="50"/>
      <c r="Y88" s="56"/>
      <c r="Z88" s="56"/>
      <c r="AA88" s="56"/>
      <c r="AB88" s="56"/>
      <c r="AC88" s="56"/>
      <c r="AD88" s="56"/>
    </row>
    <row r="89" spans="1:30" x14ac:dyDescent="0.5">
      <c r="A89" s="49">
        <v>86</v>
      </c>
      <c r="B89" s="2" t="str">
        <f t="shared" si="2"/>
        <v>plate1</v>
      </c>
      <c r="C89" s="2" t="str">
        <f>IF(ContainerType=6,"F06",IF(ContainerType=5,"F11", ""))</f>
        <v>F06</v>
      </c>
      <c r="D89" s="61" t="str">
        <f>IF(AND(ContainerType=6, '384-well Plates'!G8&lt;&gt;""), '384-well Plates'!G8,IF(AND(ContainerType=5,'96-well Plates'!L8&lt;&gt;""),'96-well Plates'!L8, ""))</f>
        <v/>
      </c>
      <c r="E89" s="50"/>
      <c r="Y89" s="56"/>
      <c r="Z89" s="56"/>
      <c r="AA89" s="56"/>
      <c r="AB89" s="56"/>
      <c r="AC89" s="56"/>
      <c r="AD89" s="56"/>
    </row>
    <row r="90" spans="1:30" x14ac:dyDescent="0.5">
      <c r="A90" s="49">
        <v>87</v>
      </c>
      <c r="B90" s="2" t="str">
        <f t="shared" si="2"/>
        <v>plate1</v>
      </c>
      <c r="C90" s="2" t="str">
        <f>IF(ContainerType=6,"G06",IF(ContainerType=5,"G11", ""))</f>
        <v>G06</v>
      </c>
      <c r="D90" s="61" t="str">
        <f>IF(AND(ContainerType=6, '384-well Plates'!G9&lt;&gt;""), '384-well Plates'!G9,IF(AND(ContainerType=5,'96-well Plates'!L9&lt;&gt;""),'96-well Plates'!L9, ""))</f>
        <v/>
      </c>
      <c r="E90" s="50"/>
      <c r="Y90" s="56"/>
      <c r="Z90" s="56"/>
      <c r="AA90" s="56"/>
      <c r="AB90" s="56"/>
      <c r="AC90" s="56"/>
      <c r="AD90" s="56"/>
    </row>
    <row r="91" spans="1:30" x14ac:dyDescent="0.5">
      <c r="A91" s="49">
        <v>88</v>
      </c>
      <c r="B91" s="2" t="str">
        <f t="shared" si="2"/>
        <v>plate1</v>
      </c>
      <c r="C91" s="2" t="str">
        <f>IF(ContainerType=6,"H06",IF(ContainerType=5,"H11", ""))</f>
        <v>H06</v>
      </c>
      <c r="D91" s="61" t="str">
        <f>IF(AND(ContainerType=6, '384-well Plates'!G10&lt;&gt;""), '384-well Plates'!G10,IF(AND(ContainerType=5,'96-well Plates'!L10&lt;&gt;""),'96-well Plates'!L10, ""))</f>
        <v/>
      </c>
      <c r="E91" s="50"/>
      <c r="Y91" s="56"/>
      <c r="Z91" s="56"/>
      <c r="AA91" s="56"/>
      <c r="AB91" s="56"/>
      <c r="AC91" s="56"/>
      <c r="AD91" s="56"/>
    </row>
    <row r="92" spans="1:30" x14ac:dyDescent="0.5">
      <c r="A92" s="49">
        <v>89</v>
      </c>
      <c r="B92" s="2" t="str">
        <f t="shared" si="2"/>
        <v>plate1</v>
      </c>
      <c r="C92" s="2" t="str">
        <f>IF(ContainerType=6,"I06",IF(ContainerType=5,"A12", ""))</f>
        <v>I06</v>
      </c>
      <c r="D92" s="61" t="str">
        <f>IF(AND(ContainerType=6, '384-well Plates'!G11&lt;&gt;""), '384-well Plates'!G11,IF(AND(ContainerType=5,'96-well Plates'!M3&lt;&gt;""),'96-well Plates'!M3, ""))</f>
        <v/>
      </c>
      <c r="E92" s="50"/>
      <c r="Y92" s="56"/>
      <c r="Z92" s="56"/>
      <c r="AA92" s="56"/>
      <c r="AB92" s="56"/>
      <c r="AC92" s="56"/>
      <c r="AD92" s="56"/>
    </row>
    <row r="93" spans="1:30" x14ac:dyDescent="0.5">
      <c r="A93" s="49">
        <v>90</v>
      </c>
      <c r="B93" s="2" t="str">
        <f t="shared" si="2"/>
        <v>plate1</v>
      </c>
      <c r="C93" s="2" t="str">
        <f>IF(ContainerType=6,"J06",IF(ContainerType=5,"B12", ""))</f>
        <v>J06</v>
      </c>
      <c r="D93" s="61" t="str">
        <f>IF(AND(ContainerType=6, '384-well Plates'!G12&lt;&gt;""), '384-well Plates'!G12,IF(AND(ContainerType=5,'96-well Plates'!M4&lt;&gt;""),'96-well Plates'!M4, ""))</f>
        <v/>
      </c>
      <c r="E93" s="50"/>
      <c r="Y93" s="56"/>
      <c r="Z93" s="56"/>
      <c r="AA93" s="56"/>
      <c r="AB93" s="56"/>
      <c r="AC93" s="56"/>
      <c r="AD93" s="56"/>
    </row>
    <row r="94" spans="1:30" x14ac:dyDescent="0.5">
      <c r="A94" s="49">
        <v>91</v>
      </c>
      <c r="B94" s="2" t="str">
        <f t="shared" si="2"/>
        <v>plate1</v>
      </c>
      <c r="C94" s="2" t="str">
        <f>IF(ContainerType=6,"K06",IF(ContainerType=5,"C12", ""))</f>
        <v>K06</v>
      </c>
      <c r="D94" s="61" t="str">
        <f>IF(AND(ContainerType=6, '384-well Plates'!G13&lt;&gt;""), '384-well Plates'!G13,IF(AND(ContainerType=5,'96-well Plates'!M5&lt;&gt;""),'96-well Plates'!M5, ""))</f>
        <v/>
      </c>
      <c r="E94" s="50"/>
      <c r="Y94" s="56"/>
      <c r="Z94" s="56"/>
      <c r="AA94" s="56"/>
      <c r="AB94" s="56"/>
      <c r="AC94" s="56"/>
      <c r="AD94" s="56"/>
    </row>
    <row r="95" spans="1:30" x14ac:dyDescent="0.5">
      <c r="A95" s="49">
        <v>92</v>
      </c>
      <c r="B95" s="2" t="str">
        <f t="shared" si="2"/>
        <v>plate1</v>
      </c>
      <c r="C95" s="2" t="str">
        <f>IF(ContainerType=6,"L06",IF(ContainerType=5,"D12", ""))</f>
        <v>L06</v>
      </c>
      <c r="D95" s="61" t="str">
        <f>IF(AND(ContainerType=6, '384-well Plates'!G14&lt;&gt;""), '384-well Plates'!G14,IF(AND(ContainerType=5,'96-well Plates'!M6&lt;&gt;""),'96-well Plates'!M6, ""))</f>
        <v/>
      </c>
      <c r="E95" s="50"/>
      <c r="Y95" s="56"/>
      <c r="Z95" s="56"/>
      <c r="AA95" s="56"/>
      <c r="AB95" s="56"/>
      <c r="AC95" s="56"/>
      <c r="AD95" s="56"/>
    </row>
    <row r="96" spans="1:30" x14ac:dyDescent="0.5">
      <c r="A96" s="49">
        <v>93</v>
      </c>
      <c r="B96" s="2" t="str">
        <f t="shared" si="2"/>
        <v>plate1</v>
      </c>
      <c r="C96" s="2" t="str">
        <f>IF(ContainerType=6,"M06",IF(ContainerType=5,"E12", ""))</f>
        <v>M06</v>
      </c>
      <c r="D96" s="61" t="str">
        <f>IF(AND(ContainerType=6, '384-well Plates'!G15&lt;&gt;""), '384-well Plates'!G15,IF(AND(ContainerType=5,'96-well Plates'!M7&lt;&gt;""),'96-well Plates'!M7, ""))</f>
        <v/>
      </c>
      <c r="E96" s="50"/>
      <c r="Y96" s="56"/>
      <c r="Z96" s="56"/>
      <c r="AA96" s="56"/>
      <c r="AB96" s="56"/>
      <c r="AC96" s="56"/>
      <c r="AD96" s="56"/>
    </row>
    <row r="97" spans="1:30" x14ac:dyDescent="0.5">
      <c r="A97" s="49">
        <v>94</v>
      </c>
      <c r="B97" s="2" t="str">
        <f t="shared" si="2"/>
        <v>plate1</v>
      </c>
      <c r="C97" s="2" t="str">
        <f>IF(ContainerType=6,"N06",IF(ContainerType=5,"F12", ""))</f>
        <v>N06</v>
      </c>
      <c r="D97" s="61" t="str">
        <f>IF(AND(ContainerType=6, '384-well Plates'!G16&lt;&gt;""), '384-well Plates'!G16,IF(AND(ContainerType=5,'96-well Plates'!M8&lt;&gt;""),'96-well Plates'!M8, ""))</f>
        <v/>
      </c>
      <c r="E97" s="50"/>
      <c r="Y97" s="56"/>
      <c r="Z97" s="56"/>
      <c r="AA97" s="56"/>
      <c r="AB97" s="56"/>
      <c r="AC97" s="56"/>
      <c r="AD97" s="56"/>
    </row>
    <row r="98" spans="1:30" x14ac:dyDescent="0.5">
      <c r="A98" s="49">
        <v>95</v>
      </c>
      <c r="B98" s="2" t="str">
        <f t="shared" si="2"/>
        <v>plate1</v>
      </c>
      <c r="C98" s="2" t="str">
        <f>IF(ContainerType=6,"O06",IF(ContainerType=5,"G12", ""))</f>
        <v>O06</v>
      </c>
      <c r="D98" s="61" t="str">
        <f>IF(AND(ContainerType=6, '384-well Plates'!G17&lt;&gt;""), '384-well Plates'!G17,IF(AND(ContainerType=5,'96-well Plates'!M9&lt;&gt;""),'96-well Plates'!M9, ""))</f>
        <v/>
      </c>
      <c r="E98" s="50"/>
      <c r="Y98" s="56"/>
      <c r="Z98" s="56"/>
      <c r="AA98" s="56"/>
      <c r="AB98" s="56"/>
      <c r="AC98" s="56"/>
      <c r="AD98" s="56"/>
    </row>
    <row r="99" spans="1:30" x14ac:dyDescent="0.5">
      <c r="A99" s="49">
        <v>96</v>
      </c>
      <c r="B99" s="2" t="str">
        <f t="shared" si="2"/>
        <v>plate1</v>
      </c>
      <c r="C99" s="2" t="str">
        <f>IF(ContainerType=6,"P06",IF(ContainerType=5,"H12", ""))</f>
        <v>P06</v>
      </c>
      <c r="D99" s="61" t="str">
        <f>IF(AND(ContainerType=6, '384-well Plates'!G18&lt;&gt;""), '384-well Plates'!G18,IF(AND(ContainerType=5,'96-well Plates'!M10&lt;&gt;""),'96-well Plates'!M10, ""))</f>
        <v/>
      </c>
      <c r="E99" s="50"/>
      <c r="Y99" s="56"/>
      <c r="Z99" s="56"/>
      <c r="AA99" s="56"/>
      <c r="AB99" s="56"/>
      <c r="AC99" s="56"/>
      <c r="AD99" s="56"/>
    </row>
    <row r="100" spans="1:30" x14ac:dyDescent="0.5">
      <c r="A100" s="49">
        <v>97</v>
      </c>
      <c r="B100" s="2" t="str">
        <f t="shared" ref="B100:B131" si="3">IF(ContainerType=6,"plate1",IF(ContainerType=5,"plate2",""))</f>
        <v>plate1</v>
      </c>
      <c r="C100" s="2" t="str">
        <f>IF(ContainerType=6,"A07",IF(ContainerType=5,"A01", ""))</f>
        <v>A07</v>
      </c>
      <c r="D100" s="61" t="str">
        <f>IF(AND(ContainerType=6, '384-well Plates'!H3&lt;&gt;""), '384-well Plates'!H3,IF(AND(ContainerType=5,'96-well Plates'!B13&lt;&gt;""),'96-well Plates'!B13, ""))</f>
        <v/>
      </c>
      <c r="E100" s="50"/>
      <c r="Y100" s="56"/>
      <c r="Z100" s="56"/>
      <c r="AA100" s="56"/>
      <c r="AB100" s="56"/>
      <c r="AC100" s="56"/>
      <c r="AD100" s="56"/>
    </row>
    <row r="101" spans="1:30" x14ac:dyDescent="0.5">
      <c r="A101" s="49">
        <v>98</v>
      </c>
      <c r="B101" s="2" t="str">
        <f t="shared" si="3"/>
        <v>plate1</v>
      </c>
      <c r="C101" s="2" t="str">
        <f>IF(ContainerType=6,"B07",IF(ContainerType=5,"B01", ""))</f>
        <v>B07</v>
      </c>
      <c r="D101" s="61" t="str">
        <f>IF(AND(ContainerType=6, '384-well Plates'!H4&lt;&gt;""), '384-well Plates'!H4,IF(AND(ContainerType=5,'96-well Plates'!B14&lt;&gt;""),'96-well Plates'!B14, ""))</f>
        <v/>
      </c>
      <c r="E101" s="50"/>
      <c r="Y101" s="56"/>
      <c r="Z101" s="56"/>
      <c r="AA101" s="56"/>
      <c r="AB101" s="56"/>
      <c r="AC101" s="56"/>
      <c r="AD101" s="56"/>
    </row>
    <row r="102" spans="1:30" x14ac:dyDescent="0.5">
      <c r="A102" s="49">
        <v>99</v>
      </c>
      <c r="B102" s="2" t="str">
        <f t="shared" si="3"/>
        <v>plate1</v>
      </c>
      <c r="C102" s="2" t="str">
        <f>IF(ContainerType=6,"C07",IF(ContainerType=5,"C01", ""))</f>
        <v>C07</v>
      </c>
      <c r="D102" s="61" t="str">
        <f>IF(AND(ContainerType=6, '384-well Plates'!H5&lt;&gt;""), '384-well Plates'!H5,IF(AND(ContainerType=5,'96-well Plates'!B15&lt;&gt;""),'96-well Plates'!B15, ""))</f>
        <v/>
      </c>
      <c r="E102" s="50"/>
      <c r="Y102" s="56"/>
      <c r="Z102" s="56"/>
      <c r="AA102" s="56"/>
      <c r="AB102" s="56"/>
      <c r="AC102" s="56"/>
      <c r="AD102" s="56"/>
    </row>
    <row r="103" spans="1:30" x14ac:dyDescent="0.5">
      <c r="A103" s="49">
        <v>100</v>
      </c>
      <c r="B103" s="2" t="str">
        <f t="shared" si="3"/>
        <v>plate1</v>
      </c>
      <c r="C103" s="2" t="str">
        <f>IF(ContainerType=6,"D07",IF(ContainerType=5,"D01", ""))</f>
        <v>D07</v>
      </c>
      <c r="D103" s="61" t="str">
        <f>IF(AND(ContainerType=6, '384-well Plates'!H6&lt;&gt;""), '384-well Plates'!H6,IF(AND(ContainerType=5,'96-well Plates'!B16&lt;&gt;""),'96-well Plates'!B16, ""))</f>
        <v/>
      </c>
      <c r="E103" s="50"/>
      <c r="Y103" s="56"/>
      <c r="Z103" s="56"/>
      <c r="AA103" s="56"/>
      <c r="AB103" s="56"/>
      <c r="AC103" s="56"/>
      <c r="AD103" s="56"/>
    </row>
    <row r="104" spans="1:30" x14ac:dyDescent="0.5">
      <c r="A104" s="49">
        <v>101</v>
      </c>
      <c r="B104" s="2" t="str">
        <f t="shared" si="3"/>
        <v>plate1</v>
      </c>
      <c r="C104" s="2" t="str">
        <f>IF(ContainerType=6,"E07",IF(ContainerType=5,"E01", ""))</f>
        <v>E07</v>
      </c>
      <c r="D104" s="61" t="str">
        <f>IF(AND(ContainerType=6, '384-well Plates'!H7&lt;&gt;""), '384-well Plates'!H7,IF(AND(ContainerType=5,'96-well Plates'!B17&lt;&gt;""),'96-well Plates'!B17, ""))</f>
        <v/>
      </c>
      <c r="E104" s="50"/>
      <c r="Y104" s="56"/>
      <c r="Z104" s="56"/>
      <c r="AA104" s="56"/>
      <c r="AB104" s="56"/>
      <c r="AC104" s="56"/>
      <c r="AD104" s="56"/>
    </row>
    <row r="105" spans="1:30" x14ac:dyDescent="0.5">
      <c r="A105" s="49">
        <v>102</v>
      </c>
      <c r="B105" s="2" t="str">
        <f t="shared" si="3"/>
        <v>plate1</v>
      </c>
      <c r="C105" s="2" t="str">
        <f>IF(ContainerType=6,"F07",IF(ContainerType=5,"F01", ""))</f>
        <v>F07</v>
      </c>
      <c r="D105" s="61" t="str">
        <f>IF(AND(ContainerType=6, '384-well Plates'!H8&lt;&gt;""), '384-well Plates'!H8,IF(AND(ContainerType=5,'96-well Plates'!B18&lt;&gt;""),'96-well Plates'!B18, ""))</f>
        <v/>
      </c>
      <c r="E105" s="50"/>
      <c r="Y105" s="56"/>
      <c r="Z105" s="56"/>
      <c r="AA105" s="56"/>
      <c r="AB105" s="56"/>
      <c r="AC105" s="56"/>
      <c r="AD105" s="56"/>
    </row>
    <row r="106" spans="1:30" x14ac:dyDescent="0.5">
      <c r="A106" s="49">
        <v>103</v>
      </c>
      <c r="B106" s="2" t="str">
        <f t="shared" si="3"/>
        <v>plate1</v>
      </c>
      <c r="C106" s="2" t="str">
        <f>IF(ContainerType=6,"G07",IF(ContainerType=5,"G01", ""))</f>
        <v>G07</v>
      </c>
      <c r="D106" s="61" t="str">
        <f>IF(AND(ContainerType=6, '384-well Plates'!H9&lt;&gt;""), '384-well Plates'!H9,IF(AND(ContainerType=5,'96-well Plates'!B19&lt;&gt;""),'96-well Plates'!B19, ""))</f>
        <v/>
      </c>
      <c r="E106" s="50"/>
      <c r="Y106" s="56"/>
      <c r="Z106" s="56"/>
      <c r="AA106" s="56"/>
      <c r="AB106" s="56"/>
      <c r="AC106" s="56"/>
      <c r="AD106" s="56"/>
    </row>
    <row r="107" spans="1:30" x14ac:dyDescent="0.5">
      <c r="A107" s="49">
        <v>104</v>
      </c>
      <c r="B107" s="2" t="str">
        <f t="shared" si="3"/>
        <v>plate1</v>
      </c>
      <c r="C107" s="2" t="str">
        <f>IF(ContainerType=6,"H07",IF(ContainerType=5,"H01", ""))</f>
        <v>H07</v>
      </c>
      <c r="D107" s="61" t="str">
        <f>IF(AND(ContainerType=6, '384-well Plates'!H10&lt;&gt;""), '384-well Plates'!H10,IF(AND(ContainerType=5,'96-well Plates'!B20&lt;&gt;""),'96-well Plates'!B20, ""))</f>
        <v/>
      </c>
      <c r="E107" s="50"/>
      <c r="Y107" s="56"/>
      <c r="Z107" s="56"/>
      <c r="AA107" s="56"/>
      <c r="AB107" s="56"/>
      <c r="AC107" s="56"/>
      <c r="AD107" s="56"/>
    </row>
    <row r="108" spans="1:30" x14ac:dyDescent="0.5">
      <c r="A108" s="49">
        <v>105</v>
      </c>
      <c r="B108" s="2" t="str">
        <f t="shared" si="3"/>
        <v>plate1</v>
      </c>
      <c r="C108" s="2" t="str">
        <f>IF(ContainerType=6,"I07",IF(ContainerType=5,"A02", ""))</f>
        <v>I07</v>
      </c>
      <c r="D108" s="61" t="str">
        <f>IF(AND(ContainerType=6, '384-well Plates'!H11&lt;&gt;""), '384-well Plates'!H11,IF(AND(ContainerType=5,'96-well Plates'!C13&lt;&gt;""),'96-well Plates'!C13, ""))</f>
        <v/>
      </c>
      <c r="E108" s="50"/>
      <c r="Y108" s="56"/>
      <c r="Z108" s="56"/>
      <c r="AA108" s="56"/>
      <c r="AB108" s="56"/>
      <c r="AC108" s="56"/>
      <c r="AD108" s="56"/>
    </row>
    <row r="109" spans="1:30" x14ac:dyDescent="0.5">
      <c r="A109" s="49">
        <v>106</v>
      </c>
      <c r="B109" s="2" t="str">
        <f t="shared" si="3"/>
        <v>plate1</v>
      </c>
      <c r="C109" s="2" t="str">
        <f>IF(ContainerType=6,"J07",IF(ContainerType=5,"B02", ""))</f>
        <v>J07</v>
      </c>
      <c r="D109" s="61" t="str">
        <f>IF(AND(ContainerType=6, '384-well Plates'!H12&lt;&gt;""), '384-well Plates'!H12,IF(AND(ContainerType=5,'96-well Plates'!C14&lt;&gt;""),'96-well Plates'!C14, ""))</f>
        <v/>
      </c>
      <c r="E109" s="50"/>
      <c r="Y109" s="56"/>
      <c r="Z109" s="56"/>
      <c r="AA109" s="56"/>
      <c r="AB109" s="56"/>
      <c r="AC109" s="56"/>
      <c r="AD109" s="56"/>
    </row>
    <row r="110" spans="1:30" x14ac:dyDescent="0.5">
      <c r="A110" s="49">
        <v>107</v>
      </c>
      <c r="B110" s="2" t="str">
        <f t="shared" si="3"/>
        <v>plate1</v>
      </c>
      <c r="C110" s="2" t="str">
        <f>IF(ContainerType=6,"K07",IF(ContainerType=5,"C02", ""))</f>
        <v>K07</v>
      </c>
      <c r="D110" s="61" t="str">
        <f>IF(AND(ContainerType=6, '384-well Plates'!H13&lt;&gt;""), '384-well Plates'!H13,IF(AND(ContainerType=5,'96-well Plates'!C15&lt;&gt;""),'96-well Plates'!C15, ""))</f>
        <v/>
      </c>
      <c r="E110" s="50"/>
      <c r="Y110" s="56"/>
      <c r="Z110" s="56"/>
      <c r="AA110" s="56"/>
      <c r="AB110" s="56"/>
      <c r="AC110" s="56"/>
      <c r="AD110" s="56"/>
    </row>
    <row r="111" spans="1:30" x14ac:dyDescent="0.5">
      <c r="A111" s="49">
        <v>108</v>
      </c>
      <c r="B111" s="2" t="str">
        <f t="shared" si="3"/>
        <v>plate1</v>
      </c>
      <c r="C111" s="2" t="str">
        <f>IF(ContainerType=6,"L07",IF(ContainerType=5,"D02", ""))</f>
        <v>L07</v>
      </c>
      <c r="D111" s="61" t="str">
        <f>IF(AND(ContainerType=6, '384-well Plates'!H14&lt;&gt;""), '384-well Plates'!H14,IF(AND(ContainerType=5,'96-well Plates'!C16&lt;&gt;""),'96-well Plates'!C16, ""))</f>
        <v/>
      </c>
      <c r="E111" s="50"/>
      <c r="Y111" s="56"/>
      <c r="Z111" s="56"/>
      <c r="AA111" s="56"/>
      <c r="AB111" s="56"/>
      <c r="AC111" s="56"/>
      <c r="AD111" s="56"/>
    </row>
    <row r="112" spans="1:30" x14ac:dyDescent="0.5">
      <c r="A112" s="49">
        <v>109</v>
      </c>
      <c r="B112" s="2" t="str">
        <f t="shared" si="3"/>
        <v>plate1</v>
      </c>
      <c r="C112" s="2" t="str">
        <f>IF(ContainerType=6,"M07",IF(ContainerType=5,"E02", ""))</f>
        <v>M07</v>
      </c>
      <c r="D112" s="61" t="str">
        <f>IF(AND(ContainerType=6, '384-well Plates'!H15&lt;&gt;""), '384-well Plates'!H15,IF(AND(ContainerType=5,'96-well Plates'!C17&lt;&gt;""),'96-well Plates'!C17, ""))</f>
        <v/>
      </c>
      <c r="E112" s="50"/>
      <c r="Y112" s="56"/>
      <c r="Z112" s="56"/>
      <c r="AA112" s="56"/>
      <c r="AB112" s="56"/>
      <c r="AC112" s="56"/>
      <c r="AD112" s="56"/>
    </row>
    <row r="113" spans="1:30" x14ac:dyDescent="0.5">
      <c r="A113" s="49">
        <v>110</v>
      </c>
      <c r="B113" s="2" t="str">
        <f t="shared" si="3"/>
        <v>plate1</v>
      </c>
      <c r="C113" s="2" t="str">
        <f>IF(ContainerType=6,"N07",IF(ContainerType=5,"F02", ""))</f>
        <v>N07</v>
      </c>
      <c r="D113" s="61" t="str">
        <f>IF(AND(ContainerType=6, '384-well Plates'!H16&lt;&gt;""), '384-well Plates'!H16,IF(AND(ContainerType=5,'96-well Plates'!C18&lt;&gt;""),'96-well Plates'!C18, ""))</f>
        <v/>
      </c>
      <c r="E113" s="50"/>
      <c r="Y113" s="56"/>
      <c r="Z113" s="56"/>
      <c r="AA113" s="56"/>
      <c r="AB113" s="56"/>
      <c r="AC113" s="56"/>
      <c r="AD113" s="56"/>
    </row>
    <row r="114" spans="1:30" x14ac:dyDescent="0.5">
      <c r="A114" s="49">
        <v>111</v>
      </c>
      <c r="B114" s="2" t="str">
        <f t="shared" si="3"/>
        <v>plate1</v>
      </c>
      <c r="C114" s="2" t="str">
        <f>IF(ContainerType=6,"O07",IF(ContainerType=5,"G02", ""))</f>
        <v>O07</v>
      </c>
      <c r="D114" s="61" t="str">
        <f>IF(AND(ContainerType=6, '384-well Plates'!H17&lt;&gt;""), '384-well Plates'!H17,IF(AND(ContainerType=5,'96-well Plates'!C19&lt;&gt;""),'96-well Plates'!C19, ""))</f>
        <v/>
      </c>
      <c r="E114" s="50"/>
      <c r="Y114" s="56"/>
      <c r="Z114" s="56"/>
      <c r="AA114" s="56"/>
      <c r="AB114" s="56"/>
      <c r="AC114" s="56"/>
      <c r="AD114" s="56"/>
    </row>
    <row r="115" spans="1:30" x14ac:dyDescent="0.5">
      <c r="A115" s="49">
        <v>112</v>
      </c>
      <c r="B115" s="2" t="str">
        <f t="shared" si="3"/>
        <v>plate1</v>
      </c>
      <c r="C115" s="2" t="str">
        <f>IF(ContainerType=6,"P07",IF(ContainerType=5,"H02", ""))</f>
        <v>P07</v>
      </c>
      <c r="D115" s="61" t="str">
        <f>IF(AND(ContainerType=6, '384-well Plates'!H18&lt;&gt;""), '384-well Plates'!H18,IF(AND(ContainerType=5,'96-well Plates'!C20&lt;&gt;""),'96-well Plates'!C20, ""))</f>
        <v/>
      </c>
      <c r="E115" s="50"/>
      <c r="Y115" s="56"/>
      <c r="Z115" s="56"/>
      <c r="AA115" s="56"/>
      <c r="AB115" s="56"/>
      <c r="AC115" s="56"/>
      <c r="AD115" s="56"/>
    </row>
    <row r="116" spans="1:30" x14ac:dyDescent="0.5">
      <c r="A116" s="49">
        <v>113</v>
      </c>
      <c r="B116" s="2" t="str">
        <f t="shared" si="3"/>
        <v>plate1</v>
      </c>
      <c r="C116" s="2" t="str">
        <f>IF(ContainerType=6,"A08",IF(ContainerType=5,"A03", ""))</f>
        <v>A08</v>
      </c>
      <c r="D116" s="61" t="str">
        <f>IF(AND(ContainerType=6, '384-well Plates'!I3&lt;&gt;""), '384-well Plates'!I3,IF(AND(ContainerType=5,'96-well Plates'!D13&lt;&gt;""),'96-well Plates'!D13, ""))</f>
        <v/>
      </c>
      <c r="E116" s="50"/>
      <c r="Y116" s="56"/>
      <c r="Z116" s="56"/>
      <c r="AA116" s="56"/>
      <c r="AB116" s="56"/>
      <c r="AC116" s="56"/>
      <c r="AD116" s="56"/>
    </row>
    <row r="117" spans="1:30" x14ac:dyDescent="0.5">
      <c r="A117" s="49">
        <v>114</v>
      </c>
      <c r="B117" s="2" t="str">
        <f t="shared" si="3"/>
        <v>plate1</v>
      </c>
      <c r="C117" s="2" t="str">
        <f>IF(ContainerType=6,"B08",IF(ContainerType=5,"B03", ""))</f>
        <v>B08</v>
      </c>
      <c r="D117" s="61" t="str">
        <f>IF(AND(ContainerType=6, '384-well Plates'!I4&lt;&gt;""), '384-well Plates'!I4,IF(AND(ContainerType=5,'96-well Plates'!D14&lt;&gt;""),'96-well Plates'!D14, ""))</f>
        <v/>
      </c>
      <c r="E117" s="50"/>
      <c r="Y117" s="56"/>
      <c r="Z117" s="56"/>
      <c r="AA117" s="56"/>
      <c r="AB117" s="56"/>
      <c r="AC117" s="56"/>
      <c r="AD117" s="56"/>
    </row>
    <row r="118" spans="1:30" x14ac:dyDescent="0.5">
      <c r="A118" s="49">
        <v>115</v>
      </c>
      <c r="B118" s="2" t="str">
        <f t="shared" si="3"/>
        <v>plate1</v>
      </c>
      <c r="C118" s="2" t="str">
        <f>IF(ContainerType=6,"C08",IF(ContainerType=5,"C03", ""))</f>
        <v>C08</v>
      </c>
      <c r="D118" s="61" t="str">
        <f>IF(AND(ContainerType=6, '384-well Plates'!I5&lt;&gt;""), '384-well Plates'!I5,IF(AND(ContainerType=5,'96-well Plates'!D15&lt;&gt;""),'96-well Plates'!D15, ""))</f>
        <v/>
      </c>
      <c r="E118" s="50"/>
      <c r="Y118" s="56"/>
      <c r="Z118" s="56"/>
      <c r="AA118" s="56"/>
      <c r="AB118" s="56"/>
      <c r="AC118" s="56"/>
      <c r="AD118" s="56"/>
    </row>
    <row r="119" spans="1:30" x14ac:dyDescent="0.5">
      <c r="A119" s="49">
        <v>116</v>
      </c>
      <c r="B119" s="2" t="str">
        <f t="shared" si="3"/>
        <v>plate1</v>
      </c>
      <c r="C119" s="2" t="str">
        <f>IF(ContainerType=6,"D08",IF(ContainerType=5,"D03", ""))</f>
        <v>D08</v>
      </c>
      <c r="D119" s="61" t="str">
        <f>IF(AND(ContainerType=6, '384-well Plates'!I6&lt;&gt;""), '384-well Plates'!I6,IF(AND(ContainerType=5,'96-well Plates'!D16&lt;&gt;""),'96-well Plates'!D16, ""))</f>
        <v/>
      </c>
      <c r="E119" s="50"/>
      <c r="Y119" s="56"/>
      <c r="Z119" s="56"/>
      <c r="AA119" s="56"/>
      <c r="AB119" s="56"/>
      <c r="AC119" s="56"/>
      <c r="AD119" s="56"/>
    </row>
    <row r="120" spans="1:30" x14ac:dyDescent="0.5">
      <c r="A120" s="49">
        <v>117</v>
      </c>
      <c r="B120" s="2" t="str">
        <f t="shared" si="3"/>
        <v>plate1</v>
      </c>
      <c r="C120" s="2" t="str">
        <f>IF(ContainerType=6,"E08",IF(ContainerType=5,"E03", ""))</f>
        <v>E08</v>
      </c>
      <c r="D120" s="61" t="str">
        <f>IF(AND(ContainerType=6, '384-well Plates'!I7&lt;&gt;""), '384-well Plates'!I7,IF(AND(ContainerType=5,'96-well Plates'!D17&lt;&gt;""),'96-well Plates'!D17, ""))</f>
        <v/>
      </c>
      <c r="E120" s="50"/>
      <c r="Y120" s="56"/>
      <c r="Z120" s="56"/>
      <c r="AA120" s="56"/>
      <c r="AB120" s="56"/>
      <c r="AC120" s="56"/>
      <c r="AD120" s="56"/>
    </row>
    <row r="121" spans="1:30" x14ac:dyDescent="0.5">
      <c r="A121" s="49">
        <v>118</v>
      </c>
      <c r="B121" s="2" t="str">
        <f t="shared" si="3"/>
        <v>plate1</v>
      </c>
      <c r="C121" s="2" t="str">
        <f>IF(ContainerType=6,"F08",IF(ContainerType=5,"F03", ""))</f>
        <v>F08</v>
      </c>
      <c r="D121" s="61" t="str">
        <f>IF(AND(ContainerType=6, '384-well Plates'!I8&lt;&gt;""), '384-well Plates'!I8,IF(AND(ContainerType=5,'96-well Plates'!D18&lt;&gt;""),'96-well Plates'!D18, ""))</f>
        <v/>
      </c>
      <c r="E121" s="50"/>
      <c r="Y121" s="56"/>
      <c r="Z121" s="56"/>
      <c r="AA121" s="56"/>
      <c r="AB121" s="56"/>
      <c r="AC121" s="56"/>
      <c r="AD121" s="56"/>
    </row>
    <row r="122" spans="1:30" x14ac:dyDescent="0.5">
      <c r="A122" s="49">
        <v>119</v>
      </c>
      <c r="B122" s="2" t="str">
        <f t="shared" si="3"/>
        <v>plate1</v>
      </c>
      <c r="C122" s="2" t="str">
        <f>IF(ContainerType=6,"G08",IF(ContainerType=5,"G03", ""))</f>
        <v>G08</v>
      </c>
      <c r="D122" s="61" t="str">
        <f>IF(AND(ContainerType=6, '384-well Plates'!I9&lt;&gt;""), '384-well Plates'!I9,IF(AND(ContainerType=5,'96-well Plates'!D19&lt;&gt;""),'96-well Plates'!D19, ""))</f>
        <v/>
      </c>
      <c r="E122" s="50"/>
      <c r="Y122" s="56"/>
      <c r="Z122" s="56"/>
      <c r="AA122" s="56"/>
      <c r="AB122" s="56"/>
      <c r="AC122" s="56"/>
      <c r="AD122" s="56"/>
    </row>
    <row r="123" spans="1:30" x14ac:dyDescent="0.5">
      <c r="A123" s="49">
        <v>120</v>
      </c>
      <c r="B123" s="2" t="str">
        <f t="shared" si="3"/>
        <v>plate1</v>
      </c>
      <c r="C123" s="2" t="str">
        <f>IF(ContainerType=6,"H08",IF(ContainerType=5,"H03", ""))</f>
        <v>H08</v>
      </c>
      <c r="D123" s="61" t="str">
        <f>IF(AND(ContainerType=6, '384-well Plates'!I10&lt;&gt;""), '384-well Plates'!I10,IF(AND(ContainerType=5,'96-well Plates'!D20&lt;&gt;""),'96-well Plates'!D20, ""))</f>
        <v/>
      </c>
      <c r="E123" s="50"/>
      <c r="Y123" s="56"/>
      <c r="Z123" s="56"/>
      <c r="AA123" s="56"/>
      <c r="AB123" s="56"/>
      <c r="AC123" s="56"/>
      <c r="AD123" s="56"/>
    </row>
    <row r="124" spans="1:30" x14ac:dyDescent="0.5">
      <c r="A124" s="49">
        <v>121</v>
      </c>
      <c r="B124" s="2" t="str">
        <f t="shared" si="3"/>
        <v>plate1</v>
      </c>
      <c r="C124" s="2" t="str">
        <f>IF(ContainerType=6,"I08",IF(ContainerType=5,"A04", ""))</f>
        <v>I08</v>
      </c>
      <c r="D124" s="61" t="str">
        <f>IF(AND(ContainerType=6, '384-well Plates'!I11&lt;&gt;""), '384-well Plates'!I11,IF(AND(ContainerType=5,'96-well Plates'!E13&lt;&gt;""),'96-well Plates'!E13, ""))</f>
        <v/>
      </c>
      <c r="E124" s="50"/>
      <c r="Y124" s="56"/>
      <c r="Z124" s="56"/>
      <c r="AA124" s="56"/>
      <c r="AB124" s="56"/>
      <c r="AC124" s="56"/>
      <c r="AD124" s="56"/>
    </row>
    <row r="125" spans="1:30" x14ac:dyDescent="0.5">
      <c r="A125" s="49">
        <v>122</v>
      </c>
      <c r="B125" s="2" t="str">
        <f t="shared" si="3"/>
        <v>plate1</v>
      </c>
      <c r="C125" s="2" t="str">
        <f>IF(ContainerType=6,"J08",IF(ContainerType=5,"B04", ""))</f>
        <v>J08</v>
      </c>
      <c r="D125" s="61" t="str">
        <f>IF(AND(ContainerType=6, '384-well Plates'!I12&lt;&gt;""), '384-well Plates'!I12,IF(AND(ContainerType=5,'96-well Plates'!E14&lt;&gt;""),'96-well Plates'!E14, ""))</f>
        <v/>
      </c>
      <c r="E125" s="50"/>
      <c r="Y125" s="56"/>
      <c r="Z125" s="56"/>
      <c r="AA125" s="56"/>
      <c r="AB125" s="56"/>
      <c r="AC125" s="56"/>
      <c r="AD125" s="56"/>
    </row>
    <row r="126" spans="1:30" x14ac:dyDescent="0.5">
      <c r="A126" s="49">
        <v>123</v>
      </c>
      <c r="B126" s="2" t="str">
        <f t="shared" si="3"/>
        <v>plate1</v>
      </c>
      <c r="C126" s="2" t="str">
        <f>IF(ContainerType=6,"K08",IF(ContainerType=5,"C04", ""))</f>
        <v>K08</v>
      </c>
      <c r="D126" s="61" t="str">
        <f>IF(AND(ContainerType=6, '384-well Plates'!I13&lt;&gt;""), '384-well Plates'!I13,IF(AND(ContainerType=5,'96-well Plates'!E15&lt;&gt;""),'96-well Plates'!E15, ""))</f>
        <v/>
      </c>
      <c r="E126" s="50"/>
      <c r="Y126" s="56"/>
      <c r="Z126" s="56"/>
      <c r="AA126" s="56"/>
      <c r="AB126" s="56"/>
      <c r="AC126" s="56"/>
      <c r="AD126" s="56"/>
    </row>
    <row r="127" spans="1:30" x14ac:dyDescent="0.5">
      <c r="A127" s="49">
        <v>124</v>
      </c>
      <c r="B127" s="2" t="str">
        <f t="shared" si="3"/>
        <v>plate1</v>
      </c>
      <c r="C127" s="2" t="str">
        <f>IF(ContainerType=6,"L08",IF(ContainerType=5,"D04", ""))</f>
        <v>L08</v>
      </c>
      <c r="D127" s="61" t="str">
        <f>IF(AND(ContainerType=6, '384-well Plates'!I14&lt;&gt;""), '384-well Plates'!I14,IF(AND(ContainerType=5,'96-well Plates'!E16&lt;&gt;""),'96-well Plates'!E16, ""))</f>
        <v/>
      </c>
      <c r="E127" s="50"/>
      <c r="Y127" s="56"/>
      <c r="Z127" s="56"/>
      <c r="AA127" s="56"/>
      <c r="AB127" s="56"/>
      <c r="AC127" s="56"/>
      <c r="AD127" s="56"/>
    </row>
    <row r="128" spans="1:30" x14ac:dyDescent="0.5">
      <c r="A128" s="49">
        <v>125</v>
      </c>
      <c r="B128" s="2" t="str">
        <f t="shared" si="3"/>
        <v>plate1</v>
      </c>
      <c r="C128" s="2" t="str">
        <f>IF(ContainerType=6,"M08",IF(ContainerType=5,"E04", ""))</f>
        <v>M08</v>
      </c>
      <c r="D128" s="61" t="str">
        <f>IF(AND(ContainerType=6, '384-well Plates'!I15&lt;&gt;""), '384-well Plates'!I15,IF(AND(ContainerType=5,'96-well Plates'!E17&lt;&gt;""),'96-well Plates'!E17, ""))</f>
        <v/>
      </c>
      <c r="E128" s="50"/>
      <c r="Y128" s="56"/>
      <c r="Z128" s="56"/>
      <c r="AA128" s="56"/>
      <c r="AB128" s="56"/>
      <c r="AC128" s="56"/>
      <c r="AD128" s="56"/>
    </row>
    <row r="129" spans="1:30" x14ac:dyDescent="0.5">
      <c r="A129" s="49">
        <v>126</v>
      </c>
      <c r="B129" s="2" t="str">
        <f t="shared" si="3"/>
        <v>plate1</v>
      </c>
      <c r="C129" s="2" t="str">
        <f>IF(ContainerType=6,"N08",IF(ContainerType=5,"F04", ""))</f>
        <v>N08</v>
      </c>
      <c r="D129" s="61" t="str">
        <f>IF(AND(ContainerType=6, '384-well Plates'!I16&lt;&gt;""), '384-well Plates'!I16,IF(AND(ContainerType=5,'96-well Plates'!E18&lt;&gt;""),'96-well Plates'!E18, ""))</f>
        <v/>
      </c>
      <c r="E129" s="50"/>
      <c r="Y129" s="56"/>
      <c r="Z129" s="56"/>
      <c r="AA129" s="56"/>
      <c r="AB129" s="56"/>
      <c r="AC129" s="56"/>
      <c r="AD129" s="56"/>
    </row>
    <row r="130" spans="1:30" x14ac:dyDescent="0.5">
      <c r="A130" s="49">
        <v>127</v>
      </c>
      <c r="B130" s="2" t="str">
        <f t="shared" si="3"/>
        <v>plate1</v>
      </c>
      <c r="C130" s="2" t="str">
        <f>IF(ContainerType=6,"O08",IF(ContainerType=5,"G04", ""))</f>
        <v>O08</v>
      </c>
      <c r="D130" s="61" t="str">
        <f>IF(AND(ContainerType=6, '384-well Plates'!I17&lt;&gt;""), '384-well Plates'!I17,IF(AND(ContainerType=5,'96-well Plates'!E19&lt;&gt;""),'96-well Plates'!E19, ""))</f>
        <v/>
      </c>
      <c r="E130" s="50"/>
      <c r="Y130" s="56"/>
      <c r="Z130" s="56"/>
      <c r="AA130" s="56"/>
      <c r="AB130" s="56"/>
      <c r="AC130" s="56"/>
      <c r="AD130" s="56"/>
    </row>
    <row r="131" spans="1:30" x14ac:dyDescent="0.5">
      <c r="A131" s="49">
        <v>128</v>
      </c>
      <c r="B131" s="2" t="str">
        <f t="shared" si="3"/>
        <v>plate1</v>
      </c>
      <c r="C131" s="2" t="str">
        <f>IF(ContainerType=6,"P08",IF(ContainerType=5,"H04", ""))</f>
        <v>P08</v>
      </c>
      <c r="D131" s="61" t="str">
        <f>IF(AND(ContainerType=6, '384-well Plates'!I18&lt;&gt;""), '384-well Plates'!I18,IF(AND(ContainerType=5,'96-well Plates'!E20&lt;&gt;""),'96-well Plates'!E20, ""))</f>
        <v/>
      </c>
      <c r="E131" s="50"/>
      <c r="Y131" s="56"/>
      <c r="Z131" s="56"/>
      <c r="AA131" s="56"/>
      <c r="AB131" s="56"/>
      <c r="AC131" s="56"/>
      <c r="AD131" s="56"/>
    </row>
    <row r="132" spans="1:30" x14ac:dyDescent="0.5">
      <c r="A132" s="49">
        <v>129</v>
      </c>
      <c r="B132" s="2" t="str">
        <f t="shared" ref="B132:B163" si="4">IF(ContainerType=6,"plate1",IF(ContainerType=5,"plate2",""))</f>
        <v>plate1</v>
      </c>
      <c r="C132" s="2" t="str">
        <f>IF(ContainerType=6,"A09",IF(ContainerType=5,"A05", ""))</f>
        <v>A09</v>
      </c>
      <c r="D132" s="61" t="str">
        <f>IF(AND(ContainerType=6, '384-well Plates'!J3&lt;&gt;""), '384-well Plates'!J3,IF(AND(ContainerType=5,'96-well Plates'!F13&lt;&gt;""),'96-well Plates'!F13, ""))</f>
        <v/>
      </c>
      <c r="E132" s="50"/>
      <c r="Y132" s="56"/>
      <c r="Z132" s="56"/>
      <c r="AA132" s="56"/>
      <c r="AB132" s="56"/>
      <c r="AC132" s="56"/>
      <c r="AD132" s="56"/>
    </row>
    <row r="133" spans="1:30" x14ac:dyDescent="0.5">
      <c r="A133" s="49">
        <v>130</v>
      </c>
      <c r="B133" s="2" t="str">
        <f t="shared" si="4"/>
        <v>plate1</v>
      </c>
      <c r="C133" s="2" t="str">
        <f>IF(ContainerType=6,"B09",IF(ContainerType=5,"B05", ""))</f>
        <v>B09</v>
      </c>
      <c r="D133" s="61" t="str">
        <f>IF(AND(ContainerType=6, '384-well Plates'!J4&lt;&gt;""), '384-well Plates'!J4,IF(AND(ContainerType=5,'96-well Plates'!F14&lt;&gt;""),'96-well Plates'!F14, ""))</f>
        <v/>
      </c>
      <c r="E133" s="50"/>
      <c r="Y133" s="56"/>
      <c r="Z133" s="56"/>
      <c r="AA133" s="56"/>
      <c r="AB133" s="56"/>
      <c r="AC133" s="56"/>
      <c r="AD133" s="56"/>
    </row>
    <row r="134" spans="1:30" x14ac:dyDescent="0.5">
      <c r="A134" s="49">
        <v>131</v>
      </c>
      <c r="B134" s="2" t="str">
        <f t="shared" si="4"/>
        <v>plate1</v>
      </c>
      <c r="C134" s="2" t="str">
        <f>IF(ContainerType=6,"C09",IF(ContainerType=5,"C05", ""))</f>
        <v>C09</v>
      </c>
      <c r="D134" s="61" t="str">
        <f>IF(AND(ContainerType=6, '384-well Plates'!J5&lt;&gt;""), '384-well Plates'!J5,IF(AND(ContainerType=5,'96-well Plates'!F15&lt;&gt;""),'96-well Plates'!F15, ""))</f>
        <v/>
      </c>
      <c r="E134" s="50"/>
      <c r="Y134" s="56"/>
      <c r="Z134" s="56"/>
      <c r="AA134" s="56"/>
      <c r="AB134" s="56"/>
      <c r="AC134" s="56"/>
      <c r="AD134" s="56"/>
    </row>
    <row r="135" spans="1:30" x14ac:dyDescent="0.5">
      <c r="A135" s="49">
        <v>132</v>
      </c>
      <c r="B135" s="2" t="str">
        <f t="shared" si="4"/>
        <v>plate1</v>
      </c>
      <c r="C135" s="2" t="str">
        <f>IF(ContainerType=6,"D09",IF(ContainerType=5,"D05", ""))</f>
        <v>D09</v>
      </c>
      <c r="D135" s="61" t="str">
        <f>IF(AND(ContainerType=6, '384-well Plates'!J6&lt;&gt;""), '384-well Plates'!J6,IF(AND(ContainerType=5,'96-well Plates'!F16&lt;&gt;""),'96-well Plates'!F16, ""))</f>
        <v/>
      </c>
      <c r="E135" s="50"/>
      <c r="Y135" s="56"/>
      <c r="Z135" s="56"/>
      <c r="AA135" s="56"/>
      <c r="AB135" s="56"/>
      <c r="AC135" s="56"/>
      <c r="AD135" s="56"/>
    </row>
    <row r="136" spans="1:30" x14ac:dyDescent="0.5">
      <c r="A136" s="49">
        <v>133</v>
      </c>
      <c r="B136" s="2" t="str">
        <f t="shared" si="4"/>
        <v>plate1</v>
      </c>
      <c r="C136" s="2" t="str">
        <f>IF(ContainerType=6,"E09",IF(ContainerType=5,"E05", ""))</f>
        <v>E09</v>
      </c>
      <c r="D136" s="61" t="str">
        <f>IF(AND(ContainerType=6, '384-well Plates'!J7&lt;&gt;""), '384-well Plates'!J7,IF(AND(ContainerType=5,'96-well Plates'!F17&lt;&gt;""),'96-well Plates'!F17, ""))</f>
        <v/>
      </c>
      <c r="E136" s="50"/>
      <c r="Y136" s="56"/>
      <c r="Z136" s="56"/>
      <c r="AA136" s="56"/>
      <c r="AB136" s="56"/>
      <c r="AC136" s="56"/>
      <c r="AD136" s="56"/>
    </row>
    <row r="137" spans="1:30" x14ac:dyDescent="0.5">
      <c r="A137" s="49">
        <v>134</v>
      </c>
      <c r="B137" s="2" t="str">
        <f t="shared" si="4"/>
        <v>plate1</v>
      </c>
      <c r="C137" s="2" t="str">
        <f>IF(ContainerType=6,"F09",IF(ContainerType=5,"F05", ""))</f>
        <v>F09</v>
      </c>
      <c r="D137" s="61" t="str">
        <f>IF(AND(ContainerType=6, '384-well Plates'!J8&lt;&gt;""), '384-well Plates'!J8,IF(AND(ContainerType=5,'96-well Plates'!F18&lt;&gt;""),'96-well Plates'!F18, ""))</f>
        <v/>
      </c>
      <c r="E137" s="50"/>
      <c r="Y137" s="56"/>
      <c r="Z137" s="56"/>
      <c r="AA137" s="56"/>
      <c r="AB137" s="56"/>
      <c r="AC137" s="56"/>
      <c r="AD137" s="56"/>
    </row>
    <row r="138" spans="1:30" x14ac:dyDescent="0.5">
      <c r="A138" s="49">
        <v>135</v>
      </c>
      <c r="B138" s="2" t="str">
        <f t="shared" si="4"/>
        <v>plate1</v>
      </c>
      <c r="C138" s="2" t="str">
        <f>IF(ContainerType=6,"G09",IF(ContainerType=5,"G05", ""))</f>
        <v>G09</v>
      </c>
      <c r="D138" s="61" t="str">
        <f>IF(AND(ContainerType=6, '384-well Plates'!J9&lt;&gt;""), '384-well Plates'!J9,IF(AND(ContainerType=5,'96-well Plates'!F19&lt;&gt;""),'96-well Plates'!F19, ""))</f>
        <v/>
      </c>
      <c r="E138" s="50"/>
      <c r="Y138" s="56"/>
      <c r="Z138" s="56"/>
      <c r="AA138" s="56"/>
      <c r="AB138" s="56"/>
      <c r="AC138" s="56"/>
      <c r="AD138" s="56"/>
    </row>
    <row r="139" spans="1:30" x14ac:dyDescent="0.5">
      <c r="A139" s="49">
        <v>136</v>
      </c>
      <c r="B139" s="2" t="str">
        <f t="shared" si="4"/>
        <v>plate1</v>
      </c>
      <c r="C139" s="2" t="str">
        <f>IF(ContainerType=6,"H09",IF(ContainerType=5,"H05", ""))</f>
        <v>H09</v>
      </c>
      <c r="D139" s="61" t="str">
        <f>IF(AND(ContainerType=6, '384-well Plates'!J10&lt;&gt;""), '384-well Plates'!J10,IF(AND(ContainerType=5,'96-well Plates'!F20&lt;&gt;""),'96-well Plates'!F20, ""))</f>
        <v/>
      </c>
      <c r="E139" s="50"/>
      <c r="Y139" s="56"/>
      <c r="Z139" s="56"/>
      <c r="AA139" s="56"/>
      <c r="AB139" s="56"/>
      <c r="AC139" s="56"/>
      <c r="AD139" s="56"/>
    </row>
    <row r="140" spans="1:30" x14ac:dyDescent="0.5">
      <c r="A140" s="49">
        <v>137</v>
      </c>
      <c r="B140" s="2" t="str">
        <f t="shared" si="4"/>
        <v>plate1</v>
      </c>
      <c r="C140" s="2" t="str">
        <f>IF(ContainerType=6,"I09",IF(ContainerType=5,"A06", ""))</f>
        <v>I09</v>
      </c>
      <c r="D140" s="61" t="str">
        <f>IF(AND(ContainerType=6, '384-well Plates'!J11&lt;&gt;""), '384-well Plates'!J11,IF(AND(ContainerType=5,'96-well Plates'!G13&lt;&gt;""),'96-well Plates'!G13, ""))</f>
        <v/>
      </c>
      <c r="E140" s="50"/>
      <c r="Y140" s="56"/>
      <c r="Z140" s="56"/>
      <c r="AA140" s="56"/>
      <c r="AB140" s="56"/>
      <c r="AC140" s="56"/>
      <c r="AD140" s="56"/>
    </row>
    <row r="141" spans="1:30" x14ac:dyDescent="0.5">
      <c r="A141" s="49">
        <v>138</v>
      </c>
      <c r="B141" s="2" t="str">
        <f t="shared" si="4"/>
        <v>plate1</v>
      </c>
      <c r="C141" s="2" t="str">
        <f>IF(ContainerType=6,"J09",IF(ContainerType=5,"B06", ""))</f>
        <v>J09</v>
      </c>
      <c r="D141" s="61" t="str">
        <f>IF(AND(ContainerType=6, '384-well Plates'!J12&lt;&gt;""), '384-well Plates'!J12,IF(AND(ContainerType=5,'96-well Plates'!G14&lt;&gt;""),'96-well Plates'!G14, ""))</f>
        <v/>
      </c>
      <c r="E141" s="50"/>
      <c r="Y141" s="56"/>
      <c r="Z141" s="56"/>
      <c r="AA141" s="56"/>
      <c r="AB141" s="56"/>
      <c r="AC141" s="56"/>
      <c r="AD141" s="56"/>
    </row>
    <row r="142" spans="1:30" x14ac:dyDescent="0.5">
      <c r="A142" s="49">
        <v>139</v>
      </c>
      <c r="B142" s="2" t="str">
        <f t="shared" si="4"/>
        <v>plate1</v>
      </c>
      <c r="C142" s="2" t="str">
        <f>IF(ContainerType=6,"K09",IF(ContainerType=5,"C06", ""))</f>
        <v>K09</v>
      </c>
      <c r="D142" s="61" t="str">
        <f>IF(AND(ContainerType=6, '384-well Plates'!J13&lt;&gt;""), '384-well Plates'!J13,IF(AND(ContainerType=5,'96-well Plates'!G15&lt;&gt;""),'96-well Plates'!G15, ""))</f>
        <v/>
      </c>
      <c r="E142" s="50"/>
      <c r="Y142" s="56"/>
      <c r="Z142" s="56"/>
      <c r="AA142" s="56"/>
      <c r="AB142" s="56"/>
      <c r="AC142" s="56"/>
      <c r="AD142" s="56"/>
    </row>
    <row r="143" spans="1:30" x14ac:dyDescent="0.5">
      <c r="A143" s="49">
        <v>140</v>
      </c>
      <c r="B143" s="2" t="str">
        <f t="shared" si="4"/>
        <v>plate1</v>
      </c>
      <c r="C143" s="2" t="str">
        <f>IF(ContainerType=6,"L09",IF(ContainerType=5,"D06", ""))</f>
        <v>L09</v>
      </c>
      <c r="D143" s="61" t="str">
        <f>IF(AND(ContainerType=6, '384-well Plates'!J14&lt;&gt;""), '384-well Plates'!J14,IF(AND(ContainerType=5,'96-well Plates'!G16&lt;&gt;""),'96-well Plates'!G16, ""))</f>
        <v/>
      </c>
      <c r="E143" s="50"/>
      <c r="Y143" s="56"/>
      <c r="Z143" s="56"/>
      <c r="AA143" s="56"/>
      <c r="AB143" s="56"/>
      <c r="AC143" s="56"/>
      <c r="AD143" s="56"/>
    </row>
    <row r="144" spans="1:30" x14ac:dyDescent="0.5">
      <c r="A144" s="49">
        <v>141</v>
      </c>
      <c r="B144" s="2" t="str">
        <f t="shared" si="4"/>
        <v>plate1</v>
      </c>
      <c r="C144" s="2" t="str">
        <f>IF(ContainerType=6,"M09",IF(ContainerType=5,"E06", ""))</f>
        <v>M09</v>
      </c>
      <c r="D144" s="61" t="str">
        <f>IF(AND(ContainerType=6, '384-well Plates'!J15&lt;&gt;""), '384-well Plates'!J15,IF(AND(ContainerType=5,'96-well Plates'!G17&lt;&gt;""),'96-well Plates'!G17, ""))</f>
        <v/>
      </c>
      <c r="E144" s="50"/>
      <c r="Y144" s="56"/>
      <c r="Z144" s="56"/>
      <c r="AA144" s="56"/>
      <c r="AB144" s="56"/>
      <c r="AC144" s="56"/>
      <c r="AD144" s="56"/>
    </row>
    <row r="145" spans="1:30" x14ac:dyDescent="0.5">
      <c r="A145" s="49">
        <v>142</v>
      </c>
      <c r="B145" s="2" t="str">
        <f t="shared" si="4"/>
        <v>plate1</v>
      </c>
      <c r="C145" s="2" t="str">
        <f>IF(ContainerType=6,"N09",IF(ContainerType=5,"F06", ""))</f>
        <v>N09</v>
      </c>
      <c r="D145" s="61" t="str">
        <f>IF(AND(ContainerType=6, '384-well Plates'!J16&lt;&gt;""), '384-well Plates'!J16,IF(AND(ContainerType=5,'96-well Plates'!G18&lt;&gt;""),'96-well Plates'!G18, ""))</f>
        <v/>
      </c>
      <c r="E145" s="50"/>
      <c r="Y145" s="56"/>
      <c r="Z145" s="56"/>
      <c r="AA145" s="56"/>
      <c r="AB145" s="56"/>
      <c r="AC145" s="56"/>
      <c r="AD145" s="56"/>
    </row>
    <row r="146" spans="1:30" x14ac:dyDescent="0.5">
      <c r="A146" s="49">
        <v>143</v>
      </c>
      <c r="B146" s="2" t="str">
        <f t="shared" si="4"/>
        <v>plate1</v>
      </c>
      <c r="C146" s="2" t="str">
        <f>IF(ContainerType=6,"O09",IF(ContainerType=5,"G06", ""))</f>
        <v>O09</v>
      </c>
      <c r="D146" s="61" t="str">
        <f>IF(AND(ContainerType=6, '384-well Plates'!J17&lt;&gt;""), '384-well Plates'!J17,IF(AND(ContainerType=5,'96-well Plates'!G19&lt;&gt;""),'96-well Plates'!G19, ""))</f>
        <v/>
      </c>
      <c r="E146" s="50"/>
      <c r="Y146" s="56"/>
      <c r="Z146" s="56"/>
      <c r="AA146" s="56"/>
      <c r="AB146" s="56"/>
      <c r="AC146" s="56"/>
      <c r="AD146" s="56"/>
    </row>
    <row r="147" spans="1:30" x14ac:dyDescent="0.5">
      <c r="A147" s="49">
        <v>144</v>
      </c>
      <c r="B147" s="2" t="str">
        <f t="shared" si="4"/>
        <v>plate1</v>
      </c>
      <c r="C147" s="2" t="str">
        <f>IF(ContainerType=6,"P09",IF(ContainerType=5,"H06", ""))</f>
        <v>P09</v>
      </c>
      <c r="D147" s="61" t="str">
        <f>IF(AND(ContainerType=6, '384-well Plates'!J18&lt;&gt;""), '384-well Plates'!J18,IF(AND(ContainerType=5,'96-well Plates'!G20&lt;&gt;""),'96-well Plates'!G20, ""))</f>
        <v/>
      </c>
      <c r="E147" s="50"/>
      <c r="Y147" s="56"/>
      <c r="Z147" s="56"/>
      <c r="AA147" s="56"/>
      <c r="AB147" s="56"/>
      <c r="AC147" s="56"/>
      <c r="AD147" s="56"/>
    </row>
    <row r="148" spans="1:30" x14ac:dyDescent="0.5">
      <c r="A148" s="49">
        <v>145</v>
      </c>
      <c r="B148" s="2" t="str">
        <f t="shared" si="4"/>
        <v>plate1</v>
      </c>
      <c r="C148" s="2" t="str">
        <f>IF(ContainerType=6,"A10",IF(ContainerType=5,"A07", ""))</f>
        <v>A10</v>
      </c>
      <c r="D148" s="61" t="str">
        <f>IF(AND(ContainerType=6, '384-well Plates'!K3&lt;&gt;""), '384-well Plates'!K3,IF(AND(ContainerType=5,'96-well Plates'!H13&lt;&gt;""),'96-well Plates'!H13, ""))</f>
        <v/>
      </c>
      <c r="E148" s="50"/>
      <c r="Y148" s="56"/>
      <c r="Z148" s="56"/>
      <c r="AA148" s="56"/>
      <c r="AB148" s="56"/>
      <c r="AC148" s="56"/>
      <c r="AD148" s="56"/>
    </row>
    <row r="149" spans="1:30" x14ac:dyDescent="0.5">
      <c r="A149" s="49">
        <v>146</v>
      </c>
      <c r="B149" s="2" t="str">
        <f t="shared" si="4"/>
        <v>plate1</v>
      </c>
      <c r="C149" s="2" t="str">
        <f>IF(ContainerType=6,"B10",IF(ContainerType=5,"B07", ""))</f>
        <v>B10</v>
      </c>
      <c r="D149" s="61" t="str">
        <f>IF(AND(ContainerType=6, '384-well Plates'!K4&lt;&gt;""), '384-well Plates'!K4,IF(AND(ContainerType=5,'96-well Plates'!H14&lt;&gt;""),'96-well Plates'!H14, ""))</f>
        <v/>
      </c>
      <c r="E149" s="50"/>
      <c r="Y149" s="56"/>
      <c r="Z149" s="56"/>
      <c r="AA149" s="56"/>
      <c r="AB149" s="56"/>
      <c r="AC149" s="56"/>
      <c r="AD149" s="56"/>
    </row>
    <row r="150" spans="1:30" x14ac:dyDescent="0.5">
      <c r="A150" s="49">
        <v>147</v>
      </c>
      <c r="B150" s="2" t="str">
        <f t="shared" si="4"/>
        <v>plate1</v>
      </c>
      <c r="C150" s="2" t="str">
        <f>IF(ContainerType=6,"C10",IF(ContainerType=5,"C07", ""))</f>
        <v>C10</v>
      </c>
      <c r="D150" s="61" t="str">
        <f>IF(AND(ContainerType=6, '384-well Plates'!K5&lt;&gt;""), '384-well Plates'!K5,IF(AND(ContainerType=5,'96-well Plates'!H15&lt;&gt;""),'96-well Plates'!H15, ""))</f>
        <v/>
      </c>
      <c r="E150" s="50"/>
      <c r="Y150" s="56"/>
      <c r="Z150" s="56"/>
      <c r="AA150" s="56"/>
      <c r="AB150" s="56"/>
      <c r="AC150" s="56"/>
      <c r="AD150" s="56"/>
    </row>
    <row r="151" spans="1:30" x14ac:dyDescent="0.5">
      <c r="A151" s="49">
        <v>148</v>
      </c>
      <c r="B151" s="2" t="str">
        <f t="shared" si="4"/>
        <v>plate1</v>
      </c>
      <c r="C151" s="2" t="str">
        <f>IF(ContainerType=6,"D10",IF(ContainerType=5,"D07", ""))</f>
        <v>D10</v>
      </c>
      <c r="D151" s="61" t="str">
        <f>IF(AND(ContainerType=6, '384-well Plates'!K6&lt;&gt;""), '384-well Plates'!K6,IF(AND(ContainerType=5,'96-well Plates'!H16&lt;&gt;""),'96-well Plates'!H16, ""))</f>
        <v/>
      </c>
      <c r="E151" s="50"/>
      <c r="Y151" s="56"/>
      <c r="Z151" s="56"/>
      <c r="AA151" s="56"/>
      <c r="AB151" s="56"/>
      <c r="AC151" s="56"/>
      <c r="AD151" s="56"/>
    </row>
    <row r="152" spans="1:30" x14ac:dyDescent="0.5">
      <c r="A152" s="49">
        <v>149</v>
      </c>
      <c r="B152" s="2" t="str">
        <f t="shared" si="4"/>
        <v>plate1</v>
      </c>
      <c r="C152" s="2" t="str">
        <f>IF(ContainerType=6,"E10",IF(ContainerType=5,"E07", ""))</f>
        <v>E10</v>
      </c>
      <c r="D152" s="61" t="str">
        <f>IF(AND(ContainerType=6, '384-well Plates'!K7&lt;&gt;""), '384-well Plates'!K7,IF(AND(ContainerType=5,'96-well Plates'!H17&lt;&gt;""),'96-well Plates'!H17, ""))</f>
        <v/>
      </c>
      <c r="E152" s="50"/>
      <c r="Y152" s="56"/>
      <c r="Z152" s="56"/>
      <c r="AA152" s="56"/>
      <c r="AB152" s="56"/>
      <c r="AC152" s="56"/>
      <c r="AD152" s="56"/>
    </row>
    <row r="153" spans="1:30" x14ac:dyDescent="0.5">
      <c r="A153" s="49">
        <v>150</v>
      </c>
      <c r="B153" s="2" t="str">
        <f t="shared" si="4"/>
        <v>plate1</v>
      </c>
      <c r="C153" s="2" t="str">
        <f>IF(ContainerType=6,"F10",IF(ContainerType=5,"F07", ""))</f>
        <v>F10</v>
      </c>
      <c r="D153" s="61" t="str">
        <f>IF(AND(ContainerType=6, '384-well Plates'!K8&lt;&gt;""), '384-well Plates'!K8,IF(AND(ContainerType=5,'96-well Plates'!H18&lt;&gt;""),'96-well Plates'!H18, ""))</f>
        <v/>
      </c>
      <c r="E153" s="50"/>
      <c r="Y153" s="56"/>
      <c r="Z153" s="56"/>
      <c r="AA153" s="56"/>
      <c r="AB153" s="56"/>
      <c r="AC153" s="56"/>
      <c r="AD153" s="56"/>
    </row>
    <row r="154" spans="1:30" x14ac:dyDescent="0.5">
      <c r="A154" s="49">
        <v>151</v>
      </c>
      <c r="B154" s="2" t="str">
        <f t="shared" si="4"/>
        <v>plate1</v>
      </c>
      <c r="C154" s="2" t="str">
        <f>IF(ContainerType=6,"G10",IF(ContainerType=5,"G07", ""))</f>
        <v>G10</v>
      </c>
      <c r="D154" s="61" t="str">
        <f>IF(AND(ContainerType=6, '384-well Plates'!K9&lt;&gt;""), '384-well Plates'!K9,IF(AND(ContainerType=5,'96-well Plates'!H19&lt;&gt;""),'96-well Plates'!H19, ""))</f>
        <v/>
      </c>
      <c r="E154" s="50"/>
      <c r="Y154" s="56"/>
      <c r="Z154" s="56"/>
      <c r="AA154" s="56"/>
      <c r="AB154" s="56"/>
      <c r="AC154" s="56"/>
      <c r="AD154" s="56"/>
    </row>
    <row r="155" spans="1:30" x14ac:dyDescent="0.5">
      <c r="A155" s="49">
        <v>152</v>
      </c>
      <c r="B155" s="2" t="str">
        <f t="shared" si="4"/>
        <v>plate1</v>
      </c>
      <c r="C155" s="2" t="str">
        <f>IF(ContainerType=6,"H10",IF(ContainerType=5,"H07", ""))</f>
        <v>H10</v>
      </c>
      <c r="D155" s="61" t="str">
        <f>IF(AND(ContainerType=6, '384-well Plates'!K10&lt;&gt;""), '384-well Plates'!K10,IF(AND(ContainerType=5,'96-well Plates'!H20&lt;&gt;""),'96-well Plates'!H20, ""))</f>
        <v/>
      </c>
      <c r="E155" s="50"/>
      <c r="Y155" s="56"/>
      <c r="Z155" s="56"/>
      <c r="AA155" s="56"/>
      <c r="AB155" s="56"/>
      <c r="AC155" s="56"/>
      <c r="AD155" s="56"/>
    </row>
    <row r="156" spans="1:30" x14ac:dyDescent="0.5">
      <c r="A156" s="49">
        <v>153</v>
      </c>
      <c r="B156" s="2" t="str">
        <f t="shared" si="4"/>
        <v>plate1</v>
      </c>
      <c r="C156" s="2" t="str">
        <f>IF(ContainerType=6,"I10",IF(ContainerType=5,"A08", ""))</f>
        <v>I10</v>
      </c>
      <c r="D156" s="61" t="str">
        <f>IF(AND(ContainerType=6, '384-well Plates'!K11&lt;&gt;""), '384-well Plates'!K11,IF(AND(ContainerType=5,'96-well Plates'!I13&lt;&gt;""),'96-well Plates'!I13, ""))</f>
        <v/>
      </c>
      <c r="E156" s="50"/>
      <c r="Y156" s="56"/>
      <c r="Z156" s="56"/>
      <c r="AA156" s="56"/>
      <c r="AB156" s="56"/>
      <c r="AC156" s="56"/>
      <c r="AD156" s="56"/>
    </row>
    <row r="157" spans="1:30" x14ac:dyDescent="0.5">
      <c r="A157" s="49">
        <v>154</v>
      </c>
      <c r="B157" s="2" t="str">
        <f t="shared" si="4"/>
        <v>plate1</v>
      </c>
      <c r="C157" s="2" t="str">
        <f>IF(ContainerType=6,"J10",IF(ContainerType=5,"B08", ""))</f>
        <v>J10</v>
      </c>
      <c r="D157" s="61" t="str">
        <f>IF(AND(ContainerType=6, '384-well Plates'!K12&lt;&gt;""), '384-well Plates'!K12,IF(AND(ContainerType=5,'96-well Plates'!I14&lt;&gt;""),'96-well Plates'!I14, ""))</f>
        <v/>
      </c>
      <c r="E157" s="50"/>
      <c r="Y157" s="56"/>
      <c r="Z157" s="56"/>
      <c r="AA157" s="56"/>
      <c r="AB157" s="56"/>
      <c r="AC157" s="56"/>
      <c r="AD157" s="56"/>
    </row>
    <row r="158" spans="1:30" x14ac:dyDescent="0.5">
      <c r="A158" s="49">
        <v>155</v>
      </c>
      <c r="B158" s="2" t="str">
        <f t="shared" si="4"/>
        <v>plate1</v>
      </c>
      <c r="C158" s="2" t="str">
        <f>IF(ContainerType=6,"K10",IF(ContainerType=5,"C08", ""))</f>
        <v>K10</v>
      </c>
      <c r="D158" s="61" t="str">
        <f>IF(AND(ContainerType=6, '384-well Plates'!K13&lt;&gt;""), '384-well Plates'!K13,IF(AND(ContainerType=5,'96-well Plates'!I15&lt;&gt;""),'96-well Plates'!I15, ""))</f>
        <v/>
      </c>
      <c r="E158" s="50"/>
      <c r="Y158" s="56"/>
      <c r="Z158" s="56"/>
      <c r="AA158" s="56"/>
      <c r="AB158" s="56"/>
      <c r="AC158" s="56"/>
      <c r="AD158" s="56"/>
    </row>
    <row r="159" spans="1:30" x14ac:dyDescent="0.5">
      <c r="A159" s="49">
        <v>156</v>
      </c>
      <c r="B159" s="2" t="str">
        <f t="shared" si="4"/>
        <v>plate1</v>
      </c>
      <c r="C159" s="2" t="str">
        <f>IF(ContainerType=6,"L10",IF(ContainerType=5,"D08", ""))</f>
        <v>L10</v>
      </c>
      <c r="D159" s="61" t="str">
        <f>IF(AND(ContainerType=6, '384-well Plates'!K14&lt;&gt;""), '384-well Plates'!K14,IF(AND(ContainerType=5,'96-well Plates'!I16&lt;&gt;""),'96-well Plates'!I16, ""))</f>
        <v/>
      </c>
      <c r="E159" s="50"/>
      <c r="Y159" s="56"/>
      <c r="Z159" s="56"/>
      <c r="AA159" s="56"/>
      <c r="AB159" s="56"/>
      <c r="AC159" s="56"/>
      <c r="AD159" s="56"/>
    </row>
    <row r="160" spans="1:30" x14ac:dyDescent="0.5">
      <c r="A160" s="49">
        <v>157</v>
      </c>
      <c r="B160" s="2" t="str">
        <f t="shared" si="4"/>
        <v>plate1</v>
      </c>
      <c r="C160" s="2" t="str">
        <f>IF(ContainerType=6,"M10",IF(ContainerType=5,"E08", ""))</f>
        <v>M10</v>
      </c>
      <c r="D160" s="61" t="str">
        <f>IF(AND(ContainerType=6, '384-well Plates'!K15&lt;&gt;""), '384-well Plates'!K15,IF(AND(ContainerType=5,'96-well Plates'!I17&lt;&gt;""),'96-well Plates'!I17, ""))</f>
        <v/>
      </c>
      <c r="E160" s="50"/>
      <c r="Y160" s="56"/>
      <c r="Z160" s="56"/>
      <c r="AA160" s="56"/>
      <c r="AB160" s="56"/>
      <c r="AC160" s="56"/>
      <c r="AD160" s="56"/>
    </row>
    <row r="161" spans="1:30" x14ac:dyDescent="0.5">
      <c r="A161" s="49">
        <v>158</v>
      </c>
      <c r="B161" s="2" t="str">
        <f t="shared" si="4"/>
        <v>plate1</v>
      </c>
      <c r="C161" s="2" t="str">
        <f>IF(ContainerType=6,"N10",IF(ContainerType=5,"F08", ""))</f>
        <v>N10</v>
      </c>
      <c r="D161" s="61" t="str">
        <f>IF(AND(ContainerType=6, '384-well Plates'!K16&lt;&gt;""), '384-well Plates'!K16,IF(AND(ContainerType=5,'96-well Plates'!I18&lt;&gt;""),'96-well Plates'!I18, ""))</f>
        <v/>
      </c>
      <c r="E161" s="50"/>
      <c r="Y161" s="56"/>
      <c r="Z161" s="56"/>
      <c r="AA161" s="56"/>
      <c r="AB161" s="56"/>
      <c r="AC161" s="56"/>
      <c r="AD161" s="56"/>
    </row>
    <row r="162" spans="1:30" x14ac:dyDescent="0.5">
      <c r="A162" s="49">
        <v>159</v>
      </c>
      <c r="B162" s="2" t="str">
        <f t="shared" si="4"/>
        <v>plate1</v>
      </c>
      <c r="C162" s="2" t="str">
        <f>IF(ContainerType=6,"O10",IF(ContainerType=5,"G08", ""))</f>
        <v>O10</v>
      </c>
      <c r="D162" s="61" t="str">
        <f>IF(AND(ContainerType=6, '384-well Plates'!K17&lt;&gt;""), '384-well Plates'!K17,IF(AND(ContainerType=5,'96-well Plates'!I19&lt;&gt;""),'96-well Plates'!I19, ""))</f>
        <v/>
      </c>
      <c r="E162" s="50"/>
      <c r="Y162" s="56"/>
      <c r="Z162" s="56"/>
      <c r="AA162" s="56"/>
      <c r="AB162" s="56"/>
      <c r="AC162" s="56"/>
      <c r="AD162" s="56"/>
    </row>
    <row r="163" spans="1:30" x14ac:dyDescent="0.5">
      <c r="A163" s="49">
        <v>160</v>
      </c>
      <c r="B163" s="2" t="str">
        <f t="shared" si="4"/>
        <v>plate1</v>
      </c>
      <c r="C163" s="2" t="str">
        <f>IF(ContainerType=6,"P10",IF(ContainerType=5,"H08", ""))</f>
        <v>P10</v>
      </c>
      <c r="D163" s="61" t="str">
        <f>IF(AND(ContainerType=6, '384-well Plates'!K18&lt;&gt;""), '384-well Plates'!K18,IF(AND(ContainerType=5,'96-well Plates'!I20&lt;&gt;""),'96-well Plates'!I20, ""))</f>
        <v/>
      </c>
      <c r="E163" s="50"/>
      <c r="Y163" s="56"/>
      <c r="Z163" s="56"/>
      <c r="AA163" s="56"/>
      <c r="AB163" s="56"/>
      <c r="AC163" s="56"/>
      <c r="AD163" s="56"/>
    </row>
    <row r="164" spans="1:30" x14ac:dyDescent="0.5">
      <c r="A164" s="49">
        <v>161</v>
      </c>
      <c r="B164" s="2" t="str">
        <f t="shared" ref="B164:B195" si="5">IF(ContainerType=6,"plate1",IF(ContainerType=5,"plate2",""))</f>
        <v>plate1</v>
      </c>
      <c r="C164" s="2" t="str">
        <f>IF(ContainerType=6,"A11",IF(ContainerType=5,"A09", ""))</f>
        <v>A11</v>
      </c>
      <c r="D164" s="61" t="str">
        <f>IF(AND(ContainerType=6, '384-well Plates'!L3&lt;&gt;""), '384-well Plates'!L3,IF(AND(ContainerType=5,'96-well Plates'!J13&lt;&gt;""),'96-well Plates'!J13, ""))</f>
        <v/>
      </c>
      <c r="E164" s="50"/>
      <c r="Y164" s="56"/>
      <c r="Z164" s="56"/>
      <c r="AA164" s="56"/>
      <c r="AB164" s="56"/>
      <c r="AC164" s="56"/>
      <c r="AD164" s="56"/>
    </row>
    <row r="165" spans="1:30" x14ac:dyDescent="0.5">
      <c r="A165" s="49">
        <v>162</v>
      </c>
      <c r="B165" s="2" t="str">
        <f t="shared" si="5"/>
        <v>plate1</v>
      </c>
      <c r="C165" s="2" t="str">
        <f>IF(ContainerType=6,"B11",IF(ContainerType=5,"B09", ""))</f>
        <v>B11</v>
      </c>
      <c r="D165" s="61" t="str">
        <f>IF(AND(ContainerType=6, '384-well Plates'!L4&lt;&gt;""), '384-well Plates'!L4,IF(AND(ContainerType=5,'96-well Plates'!J14&lt;&gt;""),'96-well Plates'!J14, ""))</f>
        <v/>
      </c>
      <c r="E165" s="50"/>
      <c r="Y165" s="56"/>
      <c r="Z165" s="56"/>
      <c r="AA165" s="56"/>
      <c r="AB165" s="56"/>
      <c r="AC165" s="56"/>
      <c r="AD165" s="56"/>
    </row>
    <row r="166" spans="1:30" x14ac:dyDescent="0.5">
      <c r="A166" s="49">
        <v>163</v>
      </c>
      <c r="B166" s="2" t="str">
        <f t="shared" si="5"/>
        <v>plate1</v>
      </c>
      <c r="C166" s="2" t="str">
        <f>IF(ContainerType=6,"C11",IF(ContainerType=5,"C09", ""))</f>
        <v>C11</v>
      </c>
      <c r="D166" s="61" t="str">
        <f>IF(AND(ContainerType=6, '384-well Plates'!L5&lt;&gt;""), '384-well Plates'!L5,IF(AND(ContainerType=5,'96-well Plates'!J15&lt;&gt;""),'96-well Plates'!J15, ""))</f>
        <v/>
      </c>
      <c r="E166" s="50"/>
      <c r="Y166" s="56"/>
      <c r="Z166" s="56"/>
      <c r="AA166" s="56"/>
      <c r="AB166" s="56"/>
      <c r="AC166" s="56"/>
      <c r="AD166" s="56"/>
    </row>
    <row r="167" spans="1:30" x14ac:dyDescent="0.5">
      <c r="A167" s="49">
        <v>164</v>
      </c>
      <c r="B167" s="2" t="str">
        <f t="shared" si="5"/>
        <v>plate1</v>
      </c>
      <c r="C167" s="2" t="str">
        <f>IF(ContainerType=6,"D11",IF(ContainerType=5,"D09", ""))</f>
        <v>D11</v>
      </c>
      <c r="D167" s="61" t="str">
        <f>IF(AND(ContainerType=6, '384-well Plates'!L6&lt;&gt;""), '384-well Plates'!L6,IF(AND(ContainerType=5,'96-well Plates'!J16&lt;&gt;""),'96-well Plates'!J16, ""))</f>
        <v/>
      </c>
      <c r="E167" s="50"/>
      <c r="Y167" s="56"/>
      <c r="Z167" s="56"/>
      <c r="AA167" s="56"/>
      <c r="AB167" s="56"/>
      <c r="AC167" s="56"/>
      <c r="AD167" s="56"/>
    </row>
    <row r="168" spans="1:30" x14ac:dyDescent="0.5">
      <c r="A168" s="49">
        <v>165</v>
      </c>
      <c r="B168" s="2" t="str">
        <f t="shared" si="5"/>
        <v>plate1</v>
      </c>
      <c r="C168" s="2" t="str">
        <f>IF(ContainerType=6,"E11",IF(ContainerType=5,"E09", ""))</f>
        <v>E11</v>
      </c>
      <c r="D168" s="61" t="str">
        <f>IF(AND(ContainerType=6, '384-well Plates'!L7&lt;&gt;""), '384-well Plates'!L7,IF(AND(ContainerType=5,'96-well Plates'!J17&lt;&gt;""),'96-well Plates'!J17, ""))</f>
        <v/>
      </c>
      <c r="E168" s="50"/>
      <c r="Y168" s="56"/>
      <c r="Z168" s="56"/>
      <c r="AA168" s="56"/>
      <c r="AB168" s="56"/>
      <c r="AC168" s="56"/>
      <c r="AD168" s="56"/>
    </row>
    <row r="169" spans="1:30" x14ac:dyDescent="0.5">
      <c r="A169" s="49">
        <v>166</v>
      </c>
      <c r="B169" s="2" t="str">
        <f t="shared" si="5"/>
        <v>plate1</v>
      </c>
      <c r="C169" s="2" t="str">
        <f>IF(ContainerType=6,"F11",IF(ContainerType=5,"F09", ""))</f>
        <v>F11</v>
      </c>
      <c r="D169" s="61" t="str">
        <f>IF(AND(ContainerType=6, '384-well Plates'!L8&lt;&gt;""), '384-well Plates'!L8,IF(AND(ContainerType=5,'96-well Plates'!J18&lt;&gt;""),'96-well Plates'!J18, ""))</f>
        <v/>
      </c>
      <c r="E169" s="50"/>
      <c r="Y169" s="56"/>
      <c r="Z169" s="56"/>
      <c r="AA169" s="56"/>
      <c r="AB169" s="56"/>
      <c r="AC169" s="56"/>
      <c r="AD169" s="56"/>
    </row>
    <row r="170" spans="1:30" x14ac:dyDescent="0.5">
      <c r="A170" s="49">
        <v>167</v>
      </c>
      <c r="B170" s="2" t="str">
        <f t="shared" si="5"/>
        <v>plate1</v>
      </c>
      <c r="C170" s="2" t="str">
        <f>IF(ContainerType=6,"G11",IF(ContainerType=5,"G09", ""))</f>
        <v>G11</v>
      </c>
      <c r="D170" s="61" t="str">
        <f>IF(AND(ContainerType=6, '384-well Plates'!L9&lt;&gt;""), '384-well Plates'!L9,IF(AND(ContainerType=5,'96-well Plates'!J19&lt;&gt;""),'96-well Plates'!J19, ""))</f>
        <v/>
      </c>
      <c r="E170" s="50"/>
      <c r="Y170" s="56"/>
      <c r="Z170" s="56"/>
      <c r="AA170" s="56"/>
      <c r="AB170" s="56"/>
      <c r="AC170" s="56"/>
      <c r="AD170" s="56"/>
    </row>
    <row r="171" spans="1:30" x14ac:dyDescent="0.5">
      <c r="A171" s="49">
        <v>168</v>
      </c>
      <c r="B171" s="2" t="str">
        <f t="shared" si="5"/>
        <v>plate1</v>
      </c>
      <c r="C171" s="2" t="str">
        <f>IF(ContainerType=6,"H11",IF(ContainerType=5,"H09", ""))</f>
        <v>H11</v>
      </c>
      <c r="D171" s="61" t="str">
        <f>IF(AND(ContainerType=6, '384-well Plates'!L10&lt;&gt;""), '384-well Plates'!L10,IF(AND(ContainerType=5,'96-well Plates'!J20&lt;&gt;""),'96-well Plates'!J20, ""))</f>
        <v/>
      </c>
      <c r="E171" s="50"/>
      <c r="Y171" s="56"/>
      <c r="Z171" s="56"/>
      <c r="AA171" s="56"/>
      <c r="AB171" s="56"/>
      <c r="AC171" s="56"/>
      <c r="AD171" s="56"/>
    </row>
    <row r="172" spans="1:30" x14ac:dyDescent="0.5">
      <c r="A172" s="49">
        <v>169</v>
      </c>
      <c r="B172" s="2" t="str">
        <f t="shared" si="5"/>
        <v>plate1</v>
      </c>
      <c r="C172" s="2" t="str">
        <f>IF(ContainerType=6,"I11",IF(ContainerType=5,"A10", ""))</f>
        <v>I11</v>
      </c>
      <c r="D172" s="61" t="str">
        <f>IF(AND(ContainerType=6, '384-well Plates'!L11&lt;&gt;""), '384-well Plates'!L11,IF(AND(ContainerType=5,'96-well Plates'!K13&lt;&gt;""),'96-well Plates'!K13, ""))</f>
        <v/>
      </c>
      <c r="E172" s="50"/>
      <c r="Y172" s="56"/>
      <c r="Z172" s="56"/>
      <c r="AA172" s="56"/>
      <c r="AB172" s="56"/>
      <c r="AC172" s="56"/>
      <c r="AD172" s="56"/>
    </row>
    <row r="173" spans="1:30" x14ac:dyDescent="0.5">
      <c r="A173" s="49">
        <v>170</v>
      </c>
      <c r="B173" s="2" t="str">
        <f t="shared" si="5"/>
        <v>plate1</v>
      </c>
      <c r="C173" s="2" t="str">
        <f>IF(ContainerType=6,"J11",IF(ContainerType=5,"B10", ""))</f>
        <v>J11</v>
      </c>
      <c r="D173" s="61" t="str">
        <f>IF(AND(ContainerType=6, '384-well Plates'!L12&lt;&gt;""), '384-well Plates'!L12,IF(AND(ContainerType=5,'96-well Plates'!K14&lt;&gt;""),'96-well Plates'!K14, ""))</f>
        <v/>
      </c>
      <c r="E173" s="50"/>
      <c r="Y173" s="56"/>
      <c r="Z173" s="56"/>
      <c r="AA173" s="56"/>
      <c r="AB173" s="56"/>
      <c r="AC173" s="56"/>
      <c r="AD173" s="56"/>
    </row>
    <row r="174" spans="1:30" x14ac:dyDescent="0.5">
      <c r="A174" s="49">
        <v>171</v>
      </c>
      <c r="B174" s="2" t="str">
        <f t="shared" si="5"/>
        <v>plate1</v>
      </c>
      <c r="C174" s="2" t="str">
        <f>IF(ContainerType=6,"K11",IF(ContainerType=5,"C10", ""))</f>
        <v>K11</v>
      </c>
      <c r="D174" s="61" t="str">
        <f>IF(AND(ContainerType=6, '384-well Plates'!L13&lt;&gt;""), '384-well Plates'!L13,IF(AND(ContainerType=5,'96-well Plates'!K15&lt;&gt;""),'96-well Plates'!K15, ""))</f>
        <v/>
      </c>
      <c r="E174" s="50"/>
      <c r="Y174" s="56"/>
      <c r="Z174" s="56"/>
      <c r="AA174" s="56"/>
      <c r="AB174" s="56"/>
      <c r="AC174" s="56"/>
      <c r="AD174" s="56"/>
    </row>
    <row r="175" spans="1:30" x14ac:dyDescent="0.5">
      <c r="A175" s="49">
        <v>172</v>
      </c>
      <c r="B175" s="2" t="str">
        <f t="shared" si="5"/>
        <v>plate1</v>
      </c>
      <c r="C175" s="2" t="str">
        <f>IF(ContainerType=6,"L11",IF(ContainerType=5,"D10", ""))</f>
        <v>L11</v>
      </c>
      <c r="D175" s="61" t="str">
        <f>IF(AND(ContainerType=6, '384-well Plates'!L14&lt;&gt;""), '384-well Plates'!L14,IF(AND(ContainerType=5,'96-well Plates'!K16&lt;&gt;""),'96-well Plates'!K16, ""))</f>
        <v/>
      </c>
      <c r="E175" s="50"/>
      <c r="Y175" s="56"/>
      <c r="Z175" s="56"/>
      <c r="AA175" s="56"/>
      <c r="AB175" s="56"/>
      <c r="AC175" s="56"/>
      <c r="AD175" s="56"/>
    </row>
    <row r="176" spans="1:30" x14ac:dyDescent="0.5">
      <c r="A176" s="49">
        <v>173</v>
      </c>
      <c r="B176" s="2" t="str">
        <f t="shared" si="5"/>
        <v>plate1</v>
      </c>
      <c r="C176" s="2" t="str">
        <f>IF(ContainerType=6,"M11",IF(ContainerType=5,"E10", ""))</f>
        <v>M11</v>
      </c>
      <c r="D176" s="61" t="str">
        <f>IF(AND(ContainerType=6, '384-well Plates'!L15&lt;&gt;""), '384-well Plates'!L15,IF(AND(ContainerType=5,'96-well Plates'!K17&lt;&gt;""),'96-well Plates'!K17, ""))</f>
        <v/>
      </c>
      <c r="E176" s="50"/>
      <c r="Y176" s="56"/>
      <c r="Z176" s="56"/>
      <c r="AA176" s="56"/>
      <c r="AB176" s="56"/>
      <c r="AC176" s="56"/>
      <c r="AD176" s="56"/>
    </row>
    <row r="177" spans="1:30" x14ac:dyDescent="0.5">
      <c r="A177" s="49">
        <v>174</v>
      </c>
      <c r="B177" s="2" t="str">
        <f t="shared" si="5"/>
        <v>plate1</v>
      </c>
      <c r="C177" s="2" t="str">
        <f>IF(ContainerType=6,"N11",IF(ContainerType=5,"F10", ""))</f>
        <v>N11</v>
      </c>
      <c r="D177" s="61" t="str">
        <f>IF(AND(ContainerType=6, '384-well Plates'!L16&lt;&gt;""), '384-well Plates'!L16,IF(AND(ContainerType=5,'96-well Plates'!K18&lt;&gt;""),'96-well Plates'!K18, ""))</f>
        <v/>
      </c>
      <c r="E177" s="50"/>
      <c r="Y177" s="56"/>
      <c r="Z177" s="56"/>
      <c r="AA177" s="56"/>
      <c r="AB177" s="56"/>
      <c r="AC177" s="56"/>
      <c r="AD177" s="56"/>
    </row>
    <row r="178" spans="1:30" x14ac:dyDescent="0.5">
      <c r="A178" s="49">
        <v>175</v>
      </c>
      <c r="B178" s="2" t="str">
        <f t="shared" si="5"/>
        <v>plate1</v>
      </c>
      <c r="C178" s="2" t="str">
        <f>IF(ContainerType=6,"O11",IF(ContainerType=5,"G10", ""))</f>
        <v>O11</v>
      </c>
      <c r="D178" s="61" t="str">
        <f>IF(AND(ContainerType=6, '384-well Plates'!L17&lt;&gt;""), '384-well Plates'!L17,IF(AND(ContainerType=5,'96-well Plates'!K19&lt;&gt;""),'96-well Plates'!K19, ""))</f>
        <v/>
      </c>
      <c r="E178" s="50"/>
      <c r="Y178" s="56"/>
      <c r="Z178" s="56"/>
      <c r="AA178" s="56"/>
      <c r="AB178" s="56"/>
      <c r="AC178" s="56"/>
      <c r="AD178" s="56"/>
    </row>
    <row r="179" spans="1:30" x14ac:dyDescent="0.5">
      <c r="A179" s="49">
        <v>176</v>
      </c>
      <c r="B179" s="2" t="str">
        <f t="shared" si="5"/>
        <v>plate1</v>
      </c>
      <c r="C179" s="2" t="str">
        <f>IF(ContainerType=6,"P11",IF(ContainerType=5,"H10", ""))</f>
        <v>P11</v>
      </c>
      <c r="D179" s="61" t="str">
        <f>IF(AND(ContainerType=6, '384-well Plates'!L18&lt;&gt;""), '384-well Plates'!L18,IF(AND(ContainerType=5,'96-well Plates'!K20&lt;&gt;""),'96-well Plates'!K20, ""))</f>
        <v/>
      </c>
      <c r="E179" s="50"/>
      <c r="Y179" s="56"/>
      <c r="Z179" s="56"/>
      <c r="AA179" s="56"/>
      <c r="AB179" s="56"/>
      <c r="AC179" s="56"/>
      <c r="AD179" s="56"/>
    </row>
    <row r="180" spans="1:30" x14ac:dyDescent="0.5">
      <c r="A180" s="49">
        <v>177</v>
      </c>
      <c r="B180" s="2" t="str">
        <f t="shared" si="5"/>
        <v>plate1</v>
      </c>
      <c r="C180" s="2" t="str">
        <f>IF(ContainerType=6,"A12",IF(ContainerType=5,"A11", ""))</f>
        <v>A12</v>
      </c>
      <c r="D180" s="61" t="str">
        <f>IF(AND(ContainerType=6, '384-well Plates'!M3&lt;&gt;""), '384-well Plates'!M3,IF(AND(ContainerType=5,'96-well Plates'!L13&lt;&gt;""),'96-well Plates'!L13, ""))</f>
        <v/>
      </c>
      <c r="E180" s="50"/>
      <c r="Y180" s="56"/>
      <c r="Z180" s="56"/>
      <c r="AA180" s="56"/>
      <c r="AB180" s="56"/>
      <c r="AC180" s="56"/>
      <c r="AD180" s="56"/>
    </row>
    <row r="181" spans="1:30" x14ac:dyDescent="0.5">
      <c r="A181" s="49">
        <v>178</v>
      </c>
      <c r="B181" s="2" t="str">
        <f t="shared" si="5"/>
        <v>plate1</v>
      </c>
      <c r="C181" s="2" t="str">
        <f>IF(ContainerType=6,"B12",IF(ContainerType=5,"B11", ""))</f>
        <v>B12</v>
      </c>
      <c r="D181" s="61" t="str">
        <f>IF(AND(ContainerType=6, '384-well Plates'!M4&lt;&gt;""), '384-well Plates'!M4,IF(AND(ContainerType=5,'96-well Plates'!L14&lt;&gt;""),'96-well Plates'!L14, ""))</f>
        <v/>
      </c>
      <c r="E181" s="50"/>
      <c r="Y181" s="56"/>
      <c r="Z181" s="56"/>
      <c r="AA181" s="56"/>
      <c r="AB181" s="56"/>
      <c r="AC181" s="56"/>
      <c r="AD181" s="56"/>
    </row>
    <row r="182" spans="1:30" x14ac:dyDescent="0.5">
      <c r="A182" s="49">
        <v>179</v>
      </c>
      <c r="B182" s="2" t="str">
        <f t="shared" si="5"/>
        <v>plate1</v>
      </c>
      <c r="C182" s="2" t="str">
        <f>IF(ContainerType=6,"C12",IF(ContainerType=5,"C11", ""))</f>
        <v>C12</v>
      </c>
      <c r="D182" s="61" t="str">
        <f>IF(AND(ContainerType=6, '384-well Plates'!M5&lt;&gt;""), '384-well Plates'!M5,IF(AND(ContainerType=5,'96-well Plates'!L15&lt;&gt;""),'96-well Plates'!L15, ""))</f>
        <v/>
      </c>
      <c r="E182" s="50"/>
      <c r="Y182" s="56"/>
      <c r="Z182" s="56"/>
      <c r="AA182" s="56"/>
      <c r="AB182" s="56"/>
      <c r="AC182" s="56"/>
      <c r="AD182" s="56"/>
    </row>
    <row r="183" spans="1:30" x14ac:dyDescent="0.5">
      <c r="A183" s="49">
        <v>180</v>
      </c>
      <c r="B183" s="2" t="str">
        <f t="shared" si="5"/>
        <v>plate1</v>
      </c>
      <c r="C183" s="2" t="str">
        <f>IF(ContainerType=6,"D12",IF(ContainerType=5,"D11", ""))</f>
        <v>D12</v>
      </c>
      <c r="D183" s="61" t="str">
        <f>IF(AND(ContainerType=6, '384-well Plates'!M6&lt;&gt;""), '384-well Plates'!M6,IF(AND(ContainerType=5,'96-well Plates'!L16&lt;&gt;""),'96-well Plates'!L16, ""))</f>
        <v/>
      </c>
      <c r="E183" s="50"/>
      <c r="Y183" s="56"/>
      <c r="Z183" s="56"/>
      <c r="AA183" s="56"/>
      <c r="AB183" s="56"/>
      <c r="AC183" s="56"/>
      <c r="AD183" s="56"/>
    </row>
    <row r="184" spans="1:30" x14ac:dyDescent="0.5">
      <c r="A184" s="49">
        <v>181</v>
      </c>
      <c r="B184" s="2" t="str">
        <f t="shared" si="5"/>
        <v>plate1</v>
      </c>
      <c r="C184" s="2" t="str">
        <f>IF(ContainerType=6,"E12",IF(ContainerType=5,"E11", ""))</f>
        <v>E12</v>
      </c>
      <c r="D184" s="61" t="str">
        <f>IF(AND(ContainerType=6, '384-well Plates'!M7&lt;&gt;""), '384-well Plates'!M7,IF(AND(ContainerType=5,'96-well Plates'!L17&lt;&gt;""),'96-well Plates'!L17, ""))</f>
        <v/>
      </c>
      <c r="E184" s="50"/>
      <c r="Y184" s="56"/>
      <c r="Z184" s="56"/>
      <c r="AA184" s="56"/>
      <c r="AB184" s="56"/>
      <c r="AC184" s="56"/>
      <c r="AD184" s="56"/>
    </row>
    <row r="185" spans="1:30" x14ac:dyDescent="0.5">
      <c r="A185" s="49">
        <v>182</v>
      </c>
      <c r="B185" s="2" t="str">
        <f t="shared" si="5"/>
        <v>plate1</v>
      </c>
      <c r="C185" s="2" t="str">
        <f>IF(ContainerType=6,"F12",IF(ContainerType=5,"F11", ""))</f>
        <v>F12</v>
      </c>
      <c r="D185" s="61" t="str">
        <f>IF(AND(ContainerType=6, '384-well Plates'!M8&lt;&gt;""), '384-well Plates'!M8,IF(AND(ContainerType=5,'96-well Plates'!L18&lt;&gt;""),'96-well Plates'!L18, ""))</f>
        <v/>
      </c>
      <c r="E185" s="50"/>
      <c r="Y185" s="56"/>
      <c r="Z185" s="56"/>
      <c r="AA185" s="56"/>
      <c r="AB185" s="56"/>
      <c r="AC185" s="56"/>
      <c r="AD185" s="56"/>
    </row>
    <row r="186" spans="1:30" x14ac:dyDescent="0.5">
      <c r="A186" s="49">
        <v>183</v>
      </c>
      <c r="B186" s="2" t="str">
        <f t="shared" si="5"/>
        <v>plate1</v>
      </c>
      <c r="C186" s="2" t="str">
        <f>IF(ContainerType=6,"G12",IF(ContainerType=5,"G11", ""))</f>
        <v>G12</v>
      </c>
      <c r="D186" s="61" t="str">
        <f>IF(AND(ContainerType=6, '384-well Plates'!M9&lt;&gt;""), '384-well Plates'!M9,IF(AND(ContainerType=5,'96-well Plates'!L19&lt;&gt;""),'96-well Plates'!L19, ""))</f>
        <v/>
      </c>
      <c r="E186" s="50"/>
      <c r="Y186" s="56"/>
      <c r="Z186" s="56"/>
      <c r="AA186" s="56"/>
      <c r="AB186" s="56"/>
      <c r="AC186" s="56"/>
      <c r="AD186" s="56"/>
    </row>
    <row r="187" spans="1:30" x14ac:dyDescent="0.5">
      <c r="A187" s="49">
        <v>184</v>
      </c>
      <c r="B187" s="2" t="str">
        <f t="shared" si="5"/>
        <v>plate1</v>
      </c>
      <c r="C187" s="2" t="str">
        <f>IF(ContainerType=6,"H12",IF(ContainerType=5,"H11", ""))</f>
        <v>H12</v>
      </c>
      <c r="D187" s="61" t="str">
        <f>IF(AND(ContainerType=6, '384-well Plates'!M10&lt;&gt;""), '384-well Plates'!M10,IF(AND(ContainerType=5,'96-well Plates'!L20&lt;&gt;""),'96-well Plates'!L20, ""))</f>
        <v/>
      </c>
      <c r="E187" s="50"/>
      <c r="Y187" s="56"/>
      <c r="Z187" s="56"/>
      <c r="AA187" s="56"/>
      <c r="AB187" s="56"/>
      <c r="AC187" s="56"/>
      <c r="AD187" s="56"/>
    </row>
    <row r="188" spans="1:30" x14ac:dyDescent="0.5">
      <c r="A188" s="49">
        <v>185</v>
      </c>
      <c r="B188" s="2" t="str">
        <f t="shared" si="5"/>
        <v>plate1</v>
      </c>
      <c r="C188" s="2" t="str">
        <f>IF(ContainerType=6,"I12",IF(ContainerType=5,"A12", ""))</f>
        <v>I12</v>
      </c>
      <c r="D188" s="61" t="str">
        <f>IF(AND(ContainerType=6, '384-well Plates'!M11&lt;&gt;""), '384-well Plates'!M11,IF(AND(ContainerType=5,'96-well Plates'!M13&lt;&gt;""),'96-well Plates'!M13, ""))</f>
        <v/>
      </c>
      <c r="E188" s="50"/>
      <c r="Y188" s="56"/>
      <c r="Z188" s="56"/>
      <c r="AA188" s="56"/>
      <c r="AB188" s="56"/>
      <c r="AC188" s="56"/>
      <c r="AD188" s="56"/>
    </row>
    <row r="189" spans="1:30" x14ac:dyDescent="0.5">
      <c r="A189" s="49">
        <v>186</v>
      </c>
      <c r="B189" s="2" t="str">
        <f t="shared" si="5"/>
        <v>plate1</v>
      </c>
      <c r="C189" s="2" t="str">
        <f>IF(ContainerType=6,"J12",IF(ContainerType=5,"B12", ""))</f>
        <v>J12</v>
      </c>
      <c r="D189" s="61" t="str">
        <f>IF(AND(ContainerType=6, '384-well Plates'!M12&lt;&gt;""), '384-well Plates'!M12,IF(AND(ContainerType=5,'96-well Plates'!M14&lt;&gt;""),'96-well Plates'!M14, ""))</f>
        <v/>
      </c>
      <c r="E189" s="50"/>
      <c r="Y189" s="56"/>
      <c r="Z189" s="56"/>
      <c r="AA189" s="56"/>
      <c r="AB189" s="56"/>
      <c r="AC189" s="56"/>
      <c r="AD189" s="56"/>
    </row>
    <row r="190" spans="1:30" x14ac:dyDescent="0.5">
      <c r="A190" s="49">
        <v>187</v>
      </c>
      <c r="B190" s="2" t="str">
        <f t="shared" si="5"/>
        <v>plate1</v>
      </c>
      <c r="C190" s="2" t="str">
        <f>IF(ContainerType=6,"K12",IF(ContainerType=5,"C12", ""))</f>
        <v>K12</v>
      </c>
      <c r="D190" s="61" t="str">
        <f>IF(AND(ContainerType=6, '384-well Plates'!M13&lt;&gt;""), '384-well Plates'!M13,IF(AND(ContainerType=5,'96-well Plates'!M15&lt;&gt;""),'96-well Plates'!M15, ""))</f>
        <v/>
      </c>
      <c r="E190" s="50"/>
      <c r="Y190" s="56"/>
      <c r="Z190" s="56"/>
      <c r="AA190" s="56"/>
      <c r="AB190" s="56"/>
      <c r="AC190" s="56"/>
      <c r="AD190" s="56"/>
    </row>
    <row r="191" spans="1:30" x14ac:dyDescent="0.5">
      <c r="A191" s="49">
        <v>188</v>
      </c>
      <c r="B191" s="2" t="str">
        <f t="shared" si="5"/>
        <v>plate1</v>
      </c>
      <c r="C191" s="2" t="str">
        <f>IF(ContainerType=6,"L12",IF(ContainerType=5,"D12", ""))</f>
        <v>L12</v>
      </c>
      <c r="D191" s="61" t="str">
        <f>IF(AND(ContainerType=6, '384-well Plates'!M14&lt;&gt;""), '384-well Plates'!M14,IF(AND(ContainerType=5,'96-well Plates'!M16&lt;&gt;""),'96-well Plates'!M16, ""))</f>
        <v/>
      </c>
      <c r="E191" s="50"/>
      <c r="Y191" s="56"/>
      <c r="Z191" s="56"/>
      <c r="AA191" s="56"/>
      <c r="AB191" s="56"/>
      <c r="AC191" s="56"/>
      <c r="AD191" s="56"/>
    </row>
    <row r="192" spans="1:30" x14ac:dyDescent="0.5">
      <c r="A192" s="49">
        <v>189</v>
      </c>
      <c r="B192" s="2" t="str">
        <f t="shared" si="5"/>
        <v>plate1</v>
      </c>
      <c r="C192" s="2" t="str">
        <f>IF(ContainerType=6,"M12",IF(ContainerType=5,"E12", ""))</f>
        <v>M12</v>
      </c>
      <c r="D192" s="61" t="str">
        <f>IF(AND(ContainerType=6, '384-well Plates'!M15&lt;&gt;""), '384-well Plates'!M15,IF(AND(ContainerType=5,'96-well Plates'!M17&lt;&gt;""),'96-well Plates'!M17, ""))</f>
        <v/>
      </c>
      <c r="E192" s="50"/>
      <c r="Y192" s="56"/>
      <c r="Z192" s="56"/>
      <c r="AA192" s="56"/>
      <c r="AB192" s="56"/>
      <c r="AC192" s="56"/>
      <c r="AD192" s="56"/>
    </row>
    <row r="193" spans="1:30" x14ac:dyDescent="0.5">
      <c r="A193" s="49">
        <v>190</v>
      </c>
      <c r="B193" s="2" t="str">
        <f t="shared" si="5"/>
        <v>plate1</v>
      </c>
      <c r="C193" s="2" t="str">
        <f>IF(ContainerType=6,"N12",IF(ContainerType=5,"F12", ""))</f>
        <v>N12</v>
      </c>
      <c r="D193" s="61" t="str">
        <f>IF(AND(ContainerType=6, '384-well Plates'!M16&lt;&gt;""), '384-well Plates'!M16,IF(AND(ContainerType=5,'96-well Plates'!M18&lt;&gt;""),'96-well Plates'!M18, ""))</f>
        <v/>
      </c>
      <c r="E193" s="50"/>
      <c r="Y193" s="56"/>
      <c r="Z193" s="56"/>
      <c r="AA193" s="56"/>
      <c r="AB193" s="56"/>
      <c r="AC193" s="56"/>
      <c r="AD193" s="56"/>
    </row>
    <row r="194" spans="1:30" x14ac:dyDescent="0.5">
      <c r="A194" s="49">
        <v>191</v>
      </c>
      <c r="B194" s="2" t="str">
        <f t="shared" si="5"/>
        <v>plate1</v>
      </c>
      <c r="C194" s="2" t="str">
        <f>IF(ContainerType=6,"O12",IF(ContainerType=5,"G12", ""))</f>
        <v>O12</v>
      </c>
      <c r="D194" s="61" t="str">
        <f>IF(AND(ContainerType=6, '384-well Plates'!M17&lt;&gt;""), '384-well Plates'!M17,IF(AND(ContainerType=5,'96-well Plates'!M19&lt;&gt;""),'96-well Plates'!M19, ""))</f>
        <v/>
      </c>
      <c r="E194" s="50"/>
      <c r="Y194" s="56"/>
      <c r="Z194" s="56"/>
      <c r="AA194" s="56"/>
      <c r="AB194" s="56"/>
      <c r="AC194" s="56"/>
      <c r="AD194" s="56"/>
    </row>
    <row r="195" spans="1:30" x14ac:dyDescent="0.5">
      <c r="A195" s="49">
        <v>192</v>
      </c>
      <c r="B195" s="2" t="str">
        <f t="shared" si="5"/>
        <v>plate1</v>
      </c>
      <c r="C195" s="2" t="str">
        <f>IF(ContainerType=6,"P12",IF(ContainerType=5,"H12", ""))</f>
        <v>P12</v>
      </c>
      <c r="D195" s="61" t="str">
        <f>IF(AND(ContainerType=6, '384-well Plates'!M18&lt;&gt;""), '384-well Plates'!M18,IF(AND(ContainerType=5,'96-well Plates'!M20&lt;&gt;""),'96-well Plates'!M20, ""))</f>
        <v/>
      </c>
      <c r="E195" s="50"/>
      <c r="Y195" s="56"/>
      <c r="Z195" s="56"/>
      <c r="AA195" s="56"/>
      <c r="AB195" s="56"/>
      <c r="AC195" s="56"/>
      <c r="AD195" s="56"/>
    </row>
    <row r="196" spans="1:30" x14ac:dyDescent="0.5">
      <c r="A196" s="49">
        <v>193</v>
      </c>
      <c r="B196" s="2" t="str">
        <f t="shared" ref="B196:B227" si="6">IF(ContainerType=6,"plate1",IF(ContainerType=5,"plate3",""))</f>
        <v>plate1</v>
      </c>
      <c r="C196" s="2" t="str">
        <f>IF(ContainerType=6,"A13",IF(ContainerType=5,"A01", ""))</f>
        <v>A13</v>
      </c>
      <c r="D196" s="61" t="str">
        <f>IF(AND(ContainerType=6, '384-well Plates'!N3&lt;&gt;""), '384-well Plates'!N3,IF(AND(ContainerType=5,'96-well Plates'!B23&lt;&gt;""),'96-well Plates'!B23, ""))</f>
        <v/>
      </c>
      <c r="E196" s="50"/>
      <c r="Y196" s="56"/>
      <c r="Z196" s="56"/>
      <c r="AA196" s="56"/>
      <c r="AB196" s="56"/>
      <c r="AC196" s="56"/>
      <c r="AD196" s="56"/>
    </row>
    <row r="197" spans="1:30" x14ac:dyDescent="0.5">
      <c r="A197" s="49">
        <v>194</v>
      </c>
      <c r="B197" s="2" t="str">
        <f t="shared" si="6"/>
        <v>plate1</v>
      </c>
      <c r="C197" s="2" t="str">
        <f>IF(ContainerType=6,"B13",IF(ContainerType=5,"B01", ""))</f>
        <v>B13</v>
      </c>
      <c r="D197" s="61" t="str">
        <f>IF(AND(ContainerType=6, '384-well Plates'!N4&lt;&gt;""), '384-well Plates'!N4,IF(AND(ContainerType=5,'96-well Plates'!B24&lt;&gt;""),'96-well Plates'!B24, ""))</f>
        <v/>
      </c>
      <c r="E197" s="50"/>
      <c r="Y197" s="56"/>
      <c r="Z197" s="56"/>
      <c r="AA197" s="56"/>
      <c r="AB197" s="56"/>
      <c r="AC197" s="56"/>
      <c r="AD197" s="56"/>
    </row>
    <row r="198" spans="1:30" x14ac:dyDescent="0.5">
      <c r="A198" s="49">
        <v>195</v>
      </c>
      <c r="B198" s="2" t="str">
        <f t="shared" si="6"/>
        <v>plate1</v>
      </c>
      <c r="C198" s="2" t="str">
        <f>IF(ContainerType=6,"C13",IF(ContainerType=5,"C01", ""))</f>
        <v>C13</v>
      </c>
      <c r="D198" s="61" t="str">
        <f>IF(AND(ContainerType=6, '384-well Plates'!N5&lt;&gt;""), '384-well Plates'!N5,IF(AND(ContainerType=5,'96-well Plates'!B25&lt;&gt;""),'96-well Plates'!B25, ""))</f>
        <v/>
      </c>
      <c r="E198" s="50"/>
      <c r="Y198" s="56"/>
      <c r="Z198" s="56"/>
      <c r="AA198" s="56"/>
      <c r="AB198" s="56"/>
      <c r="AC198" s="56"/>
      <c r="AD198" s="56"/>
    </row>
    <row r="199" spans="1:30" x14ac:dyDescent="0.5">
      <c r="A199" s="49">
        <v>196</v>
      </c>
      <c r="B199" s="2" t="str">
        <f t="shared" si="6"/>
        <v>plate1</v>
      </c>
      <c r="C199" s="2" t="str">
        <f>IF(ContainerType=6,"D13",IF(ContainerType=5,"D01", ""))</f>
        <v>D13</v>
      </c>
      <c r="D199" s="61" t="str">
        <f>IF(AND(ContainerType=6, '384-well Plates'!N6&lt;&gt;""), '384-well Plates'!N6,IF(AND(ContainerType=5,'96-well Plates'!B26&lt;&gt;""),'96-well Plates'!B26, ""))</f>
        <v/>
      </c>
      <c r="E199" s="50"/>
      <c r="Y199" s="56"/>
      <c r="Z199" s="56"/>
      <c r="AA199" s="56"/>
      <c r="AB199" s="56"/>
      <c r="AC199" s="56"/>
      <c r="AD199" s="56"/>
    </row>
    <row r="200" spans="1:30" x14ac:dyDescent="0.5">
      <c r="A200" s="49">
        <v>197</v>
      </c>
      <c r="B200" s="2" t="str">
        <f t="shared" si="6"/>
        <v>plate1</v>
      </c>
      <c r="C200" s="2" t="str">
        <f>IF(ContainerType=6,"E13",IF(ContainerType=5,"E01", ""))</f>
        <v>E13</v>
      </c>
      <c r="D200" s="61" t="str">
        <f>IF(AND(ContainerType=6, '384-well Plates'!N7&lt;&gt;""), '384-well Plates'!N7,IF(AND(ContainerType=5,'96-well Plates'!B27&lt;&gt;""),'96-well Plates'!B27, ""))</f>
        <v/>
      </c>
      <c r="E200" s="50"/>
      <c r="Y200" s="56"/>
      <c r="Z200" s="56"/>
      <c r="AA200" s="56"/>
      <c r="AB200" s="56"/>
      <c r="AC200" s="56"/>
      <c r="AD200" s="56"/>
    </row>
    <row r="201" spans="1:30" x14ac:dyDescent="0.5">
      <c r="A201" s="49">
        <v>198</v>
      </c>
      <c r="B201" s="2" t="str">
        <f t="shared" si="6"/>
        <v>plate1</v>
      </c>
      <c r="C201" s="2" t="str">
        <f>IF(ContainerType=6,"F13",IF(ContainerType=5,"F01", ""))</f>
        <v>F13</v>
      </c>
      <c r="D201" s="61" t="str">
        <f>IF(AND(ContainerType=6, '384-well Plates'!N8&lt;&gt;""), '384-well Plates'!N8,IF(AND(ContainerType=5,'96-well Plates'!B28&lt;&gt;""),'96-well Plates'!B28, ""))</f>
        <v/>
      </c>
      <c r="E201" s="50"/>
      <c r="Y201" s="56"/>
      <c r="Z201" s="56"/>
      <c r="AA201" s="56"/>
      <c r="AB201" s="56"/>
      <c r="AC201" s="56"/>
      <c r="AD201" s="56"/>
    </row>
    <row r="202" spans="1:30" x14ac:dyDescent="0.5">
      <c r="A202" s="49">
        <v>199</v>
      </c>
      <c r="B202" s="2" t="str">
        <f t="shared" si="6"/>
        <v>plate1</v>
      </c>
      <c r="C202" s="2" t="str">
        <f>IF(ContainerType=6,"G13",IF(ContainerType=5,"G01", ""))</f>
        <v>G13</v>
      </c>
      <c r="D202" s="61" t="str">
        <f>IF(AND(ContainerType=6, '384-well Plates'!N9&lt;&gt;""), '384-well Plates'!N9,IF(AND(ContainerType=5,'96-well Plates'!B29&lt;&gt;""),'96-well Plates'!B29, ""))</f>
        <v/>
      </c>
      <c r="E202" s="50"/>
      <c r="Y202" s="56"/>
      <c r="Z202" s="56"/>
      <c r="AA202" s="56"/>
      <c r="AB202" s="56"/>
      <c r="AC202" s="56"/>
      <c r="AD202" s="56"/>
    </row>
    <row r="203" spans="1:30" x14ac:dyDescent="0.5">
      <c r="A203" s="49">
        <v>200</v>
      </c>
      <c r="B203" s="2" t="str">
        <f t="shared" si="6"/>
        <v>plate1</v>
      </c>
      <c r="C203" s="2" t="str">
        <f>IF(ContainerType=6,"H13",IF(ContainerType=5,"H01", ""))</f>
        <v>H13</v>
      </c>
      <c r="D203" s="61" t="str">
        <f>IF(AND(ContainerType=6, '384-well Plates'!N10&lt;&gt;""), '384-well Plates'!N10,IF(AND(ContainerType=5,'96-well Plates'!B30&lt;&gt;""),'96-well Plates'!B30, ""))</f>
        <v/>
      </c>
      <c r="E203" s="50"/>
      <c r="Y203" s="56"/>
      <c r="Z203" s="56"/>
      <c r="AA203" s="56"/>
      <c r="AB203" s="56"/>
      <c r="AC203" s="56"/>
      <c r="AD203" s="56"/>
    </row>
    <row r="204" spans="1:30" x14ac:dyDescent="0.5">
      <c r="A204" s="49">
        <v>201</v>
      </c>
      <c r="B204" s="2" t="str">
        <f t="shared" si="6"/>
        <v>plate1</v>
      </c>
      <c r="C204" s="2" t="str">
        <f>IF(ContainerType=6,"I13",IF(ContainerType=5,"A02", ""))</f>
        <v>I13</v>
      </c>
      <c r="D204" s="61" t="str">
        <f>IF(AND(ContainerType=6, '384-well Plates'!N11&lt;&gt;""), '384-well Plates'!N11,IF(AND(ContainerType=5,'96-well Plates'!C23&lt;&gt;""),'96-well Plates'!C23, ""))</f>
        <v/>
      </c>
      <c r="E204" s="50"/>
      <c r="Y204" s="56"/>
      <c r="Z204" s="56"/>
      <c r="AA204" s="56"/>
      <c r="AB204" s="56"/>
      <c r="AC204" s="56"/>
      <c r="AD204" s="56"/>
    </row>
    <row r="205" spans="1:30" x14ac:dyDescent="0.5">
      <c r="A205" s="49">
        <v>202</v>
      </c>
      <c r="B205" s="2" t="str">
        <f t="shared" si="6"/>
        <v>plate1</v>
      </c>
      <c r="C205" s="2" t="str">
        <f>IF(ContainerType=6,"J13",IF(ContainerType=5,"B02", ""))</f>
        <v>J13</v>
      </c>
      <c r="D205" s="61" t="str">
        <f>IF(AND(ContainerType=6, '384-well Plates'!N12&lt;&gt;""), '384-well Plates'!N12,IF(AND(ContainerType=5,'96-well Plates'!C24&lt;&gt;""),'96-well Plates'!C24, ""))</f>
        <v/>
      </c>
      <c r="E205" s="50"/>
      <c r="Y205" s="56"/>
      <c r="Z205" s="56"/>
      <c r="AA205" s="56"/>
      <c r="AB205" s="56"/>
      <c r="AC205" s="56"/>
      <c r="AD205" s="56"/>
    </row>
    <row r="206" spans="1:30" x14ac:dyDescent="0.5">
      <c r="A206" s="49">
        <v>203</v>
      </c>
      <c r="B206" s="2" t="str">
        <f t="shared" si="6"/>
        <v>plate1</v>
      </c>
      <c r="C206" s="2" t="str">
        <f>IF(ContainerType=6,"K13",IF(ContainerType=5,"C02", ""))</f>
        <v>K13</v>
      </c>
      <c r="D206" s="61" t="str">
        <f>IF(AND(ContainerType=6, '384-well Plates'!N13&lt;&gt;""), '384-well Plates'!N13,IF(AND(ContainerType=5,'96-well Plates'!C25&lt;&gt;""),'96-well Plates'!C25, ""))</f>
        <v/>
      </c>
      <c r="E206" s="50"/>
      <c r="Y206" s="56"/>
      <c r="Z206" s="56"/>
      <c r="AA206" s="56"/>
      <c r="AB206" s="56"/>
      <c r="AC206" s="56"/>
      <c r="AD206" s="56"/>
    </row>
    <row r="207" spans="1:30" x14ac:dyDescent="0.5">
      <c r="A207" s="49">
        <v>204</v>
      </c>
      <c r="B207" s="2" t="str">
        <f t="shared" si="6"/>
        <v>plate1</v>
      </c>
      <c r="C207" s="2" t="str">
        <f>IF(ContainerType=6,"L13",IF(ContainerType=5,"D02", ""))</f>
        <v>L13</v>
      </c>
      <c r="D207" s="61" t="str">
        <f>IF(AND(ContainerType=6, '384-well Plates'!N14&lt;&gt;""), '384-well Plates'!N14,IF(AND(ContainerType=5,'96-well Plates'!C26&lt;&gt;""),'96-well Plates'!C26, ""))</f>
        <v/>
      </c>
      <c r="E207" s="50"/>
      <c r="Y207" s="56"/>
      <c r="Z207" s="56"/>
      <c r="AA207" s="56"/>
      <c r="AB207" s="56"/>
      <c r="AC207" s="56"/>
      <c r="AD207" s="56"/>
    </row>
    <row r="208" spans="1:30" x14ac:dyDescent="0.5">
      <c r="A208" s="49">
        <v>205</v>
      </c>
      <c r="B208" s="2" t="str">
        <f t="shared" si="6"/>
        <v>plate1</v>
      </c>
      <c r="C208" s="2" t="str">
        <f>IF(ContainerType=6,"M13",IF(ContainerType=5,"E02", ""))</f>
        <v>M13</v>
      </c>
      <c r="D208" s="61" t="str">
        <f>IF(AND(ContainerType=6, '384-well Plates'!N15&lt;&gt;""), '384-well Plates'!N15,IF(AND(ContainerType=5,'96-well Plates'!C27&lt;&gt;""),'96-well Plates'!C27, ""))</f>
        <v/>
      </c>
      <c r="E208" s="50"/>
      <c r="Y208" s="56"/>
      <c r="Z208" s="56"/>
      <c r="AA208" s="56"/>
      <c r="AB208" s="56"/>
      <c r="AC208" s="56"/>
      <c r="AD208" s="56"/>
    </row>
    <row r="209" spans="1:30" x14ac:dyDescent="0.5">
      <c r="A209" s="49">
        <v>206</v>
      </c>
      <c r="B209" s="2" t="str">
        <f t="shared" si="6"/>
        <v>plate1</v>
      </c>
      <c r="C209" s="2" t="str">
        <f>IF(ContainerType=6,"N13",IF(ContainerType=5,"F02", ""))</f>
        <v>N13</v>
      </c>
      <c r="D209" s="61" t="str">
        <f>IF(AND(ContainerType=6, '384-well Plates'!N16&lt;&gt;""), '384-well Plates'!N16,IF(AND(ContainerType=5,'96-well Plates'!C28&lt;&gt;""),'96-well Plates'!C28, ""))</f>
        <v/>
      </c>
      <c r="E209" s="50"/>
      <c r="Y209" s="56"/>
      <c r="Z209" s="56"/>
      <c r="AA209" s="56"/>
      <c r="AB209" s="56"/>
      <c r="AC209" s="56"/>
      <c r="AD209" s="56"/>
    </row>
    <row r="210" spans="1:30" x14ac:dyDescent="0.5">
      <c r="A210" s="49">
        <v>207</v>
      </c>
      <c r="B210" s="2" t="str">
        <f t="shared" si="6"/>
        <v>plate1</v>
      </c>
      <c r="C210" s="2" t="str">
        <f>IF(ContainerType=6,"O13",IF(ContainerType=5,"G02", ""))</f>
        <v>O13</v>
      </c>
      <c r="D210" s="61" t="str">
        <f>IF(AND(ContainerType=6, '384-well Plates'!N17&lt;&gt;""), '384-well Plates'!N17,IF(AND(ContainerType=5,'96-well Plates'!C29&lt;&gt;""),'96-well Plates'!C29, ""))</f>
        <v/>
      </c>
      <c r="E210" s="50"/>
      <c r="Y210" s="56"/>
      <c r="Z210" s="56"/>
      <c r="AA210" s="56"/>
      <c r="AB210" s="56"/>
      <c r="AC210" s="56"/>
      <c r="AD210" s="56"/>
    </row>
    <row r="211" spans="1:30" x14ac:dyDescent="0.5">
      <c r="A211" s="49">
        <v>208</v>
      </c>
      <c r="B211" s="2" t="str">
        <f t="shared" si="6"/>
        <v>plate1</v>
      </c>
      <c r="C211" s="2" t="str">
        <f>IF(ContainerType=6,"P13",IF(ContainerType=5,"H02", ""))</f>
        <v>P13</v>
      </c>
      <c r="D211" s="61" t="str">
        <f>IF(AND(ContainerType=6, '384-well Plates'!N18&lt;&gt;""), '384-well Plates'!N18,IF(AND(ContainerType=5,'96-well Plates'!C30&lt;&gt;""),'96-well Plates'!C30, ""))</f>
        <v/>
      </c>
      <c r="E211" s="50"/>
      <c r="Y211" s="56"/>
      <c r="Z211" s="56"/>
      <c r="AA211" s="56"/>
      <c r="AB211" s="56"/>
      <c r="AC211" s="56"/>
      <c r="AD211" s="56"/>
    </row>
    <row r="212" spans="1:30" x14ac:dyDescent="0.5">
      <c r="A212" s="49">
        <v>209</v>
      </c>
      <c r="B212" s="2" t="str">
        <f t="shared" si="6"/>
        <v>plate1</v>
      </c>
      <c r="C212" s="2" t="str">
        <f>IF(ContainerType=6,"A14",IF(ContainerType=5,"A03", ""))</f>
        <v>A14</v>
      </c>
      <c r="D212" s="61" t="str">
        <f>IF(AND(ContainerType=6, '384-well Plates'!O3&lt;&gt;""), '384-well Plates'!O3,IF(AND(ContainerType=5,'96-well Plates'!D23&lt;&gt;""),'96-well Plates'!D23, ""))</f>
        <v/>
      </c>
      <c r="E212" s="50"/>
      <c r="Y212" s="56"/>
      <c r="Z212" s="56"/>
      <c r="AA212" s="56"/>
      <c r="AB212" s="56"/>
      <c r="AC212" s="56"/>
      <c r="AD212" s="56"/>
    </row>
    <row r="213" spans="1:30" x14ac:dyDescent="0.5">
      <c r="A213" s="49">
        <v>210</v>
      </c>
      <c r="B213" s="2" t="str">
        <f t="shared" si="6"/>
        <v>plate1</v>
      </c>
      <c r="C213" s="2" t="str">
        <f>IF(ContainerType=6,"B14",IF(ContainerType=5,"B03", ""))</f>
        <v>B14</v>
      </c>
      <c r="D213" s="61" t="str">
        <f>IF(AND(ContainerType=6, '384-well Plates'!O4&lt;&gt;""), '384-well Plates'!O4,IF(AND(ContainerType=5,'96-well Plates'!D24&lt;&gt;""),'96-well Plates'!D24, ""))</f>
        <v/>
      </c>
      <c r="E213" s="50"/>
      <c r="Y213" s="56"/>
      <c r="Z213" s="56"/>
      <c r="AA213" s="56"/>
      <c r="AB213" s="56"/>
      <c r="AC213" s="56"/>
      <c r="AD213" s="56"/>
    </row>
    <row r="214" spans="1:30" x14ac:dyDescent="0.5">
      <c r="A214" s="49">
        <v>211</v>
      </c>
      <c r="B214" s="2" t="str">
        <f t="shared" si="6"/>
        <v>plate1</v>
      </c>
      <c r="C214" s="2" t="str">
        <f>IF(ContainerType=6,"C14",IF(ContainerType=5,"C03", ""))</f>
        <v>C14</v>
      </c>
      <c r="D214" s="61" t="str">
        <f>IF(AND(ContainerType=6, '384-well Plates'!O5&lt;&gt;""), '384-well Plates'!O5,IF(AND(ContainerType=5,'96-well Plates'!D25&lt;&gt;""),'96-well Plates'!D25, ""))</f>
        <v/>
      </c>
      <c r="E214" s="50"/>
      <c r="Y214" s="56"/>
      <c r="Z214" s="56"/>
      <c r="AA214" s="56"/>
      <c r="AB214" s="56"/>
      <c r="AC214" s="56"/>
      <c r="AD214" s="56"/>
    </row>
    <row r="215" spans="1:30" x14ac:dyDescent="0.5">
      <c r="A215" s="49">
        <v>212</v>
      </c>
      <c r="B215" s="2" t="str">
        <f t="shared" si="6"/>
        <v>plate1</v>
      </c>
      <c r="C215" s="2" t="str">
        <f>IF(ContainerType=6,"D14",IF(ContainerType=5,"D03", ""))</f>
        <v>D14</v>
      </c>
      <c r="D215" s="61" t="str">
        <f>IF(AND(ContainerType=6, '384-well Plates'!O6&lt;&gt;""), '384-well Plates'!O6,IF(AND(ContainerType=5,'96-well Plates'!D26&lt;&gt;""),'96-well Plates'!D26, ""))</f>
        <v/>
      </c>
      <c r="E215" s="50"/>
      <c r="Y215" s="56"/>
      <c r="Z215" s="56"/>
      <c r="AA215" s="56"/>
      <c r="AB215" s="56"/>
      <c r="AC215" s="56"/>
      <c r="AD215" s="56"/>
    </row>
    <row r="216" spans="1:30" x14ac:dyDescent="0.5">
      <c r="A216" s="49">
        <v>213</v>
      </c>
      <c r="B216" s="2" t="str">
        <f t="shared" si="6"/>
        <v>plate1</v>
      </c>
      <c r="C216" s="2" t="str">
        <f>IF(ContainerType=6,"E14",IF(ContainerType=5,"E03", ""))</f>
        <v>E14</v>
      </c>
      <c r="D216" s="61" t="str">
        <f>IF(AND(ContainerType=6, '384-well Plates'!O7&lt;&gt;""), '384-well Plates'!O7,IF(AND(ContainerType=5,'96-well Plates'!D27&lt;&gt;""),'96-well Plates'!D27, ""))</f>
        <v/>
      </c>
      <c r="E216" s="50"/>
      <c r="Y216" s="56"/>
      <c r="Z216" s="56"/>
      <c r="AA216" s="56"/>
      <c r="AB216" s="56"/>
      <c r="AC216" s="56"/>
      <c r="AD216" s="56"/>
    </row>
    <row r="217" spans="1:30" x14ac:dyDescent="0.5">
      <c r="A217" s="49">
        <v>214</v>
      </c>
      <c r="B217" s="2" t="str">
        <f t="shared" si="6"/>
        <v>plate1</v>
      </c>
      <c r="C217" s="2" t="str">
        <f>IF(ContainerType=6,"F14",IF(ContainerType=5,"F03", ""))</f>
        <v>F14</v>
      </c>
      <c r="D217" s="61" t="str">
        <f>IF(AND(ContainerType=6, '384-well Plates'!O8&lt;&gt;""), '384-well Plates'!O8,IF(AND(ContainerType=5,'96-well Plates'!D28&lt;&gt;""),'96-well Plates'!D28, ""))</f>
        <v/>
      </c>
      <c r="E217" s="50"/>
      <c r="Y217" s="56"/>
      <c r="Z217" s="56"/>
      <c r="AA217" s="56"/>
      <c r="AB217" s="56"/>
      <c r="AC217" s="56"/>
      <c r="AD217" s="56"/>
    </row>
    <row r="218" spans="1:30" x14ac:dyDescent="0.5">
      <c r="A218" s="49">
        <v>215</v>
      </c>
      <c r="B218" s="2" t="str">
        <f t="shared" si="6"/>
        <v>plate1</v>
      </c>
      <c r="C218" s="2" t="str">
        <f>IF(ContainerType=6,"G14",IF(ContainerType=5,"G03", ""))</f>
        <v>G14</v>
      </c>
      <c r="D218" s="61" t="str">
        <f>IF(AND(ContainerType=6, '384-well Plates'!O9&lt;&gt;""), '384-well Plates'!O9,IF(AND(ContainerType=5,'96-well Plates'!D29&lt;&gt;""),'96-well Plates'!D29, ""))</f>
        <v/>
      </c>
      <c r="E218" s="50"/>
      <c r="Y218" s="56"/>
      <c r="Z218" s="56"/>
      <c r="AA218" s="56"/>
      <c r="AB218" s="56"/>
      <c r="AC218" s="56"/>
      <c r="AD218" s="56"/>
    </row>
    <row r="219" spans="1:30" x14ac:dyDescent="0.5">
      <c r="A219" s="49">
        <v>216</v>
      </c>
      <c r="B219" s="2" t="str">
        <f t="shared" si="6"/>
        <v>plate1</v>
      </c>
      <c r="C219" s="2" t="str">
        <f>IF(ContainerType=6,"H14",IF(ContainerType=5,"H03", ""))</f>
        <v>H14</v>
      </c>
      <c r="D219" s="61" t="str">
        <f>IF(AND(ContainerType=6, '384-well Plates'!O10&lt;&gt;""), '384-well Plates'!O10,IF(AND(ContainerType=5,'96-well Plates'!D30&lt;&gt;""),'96-well Plates'!D30, ""))</f>
        <v/>
      </c>
      <c r="E219" s="50"/>
      <c r="Y219" s="56"/>
      <c r="Z219" s="56"/>
      <c r="AA219" s="56"/>
      <c r="AB219" s="56"/>
      <c r="AC219" s="56"/>
      <c r="AD219" s="56"/>
    </row>
    <row r="220" spans="1:30" x14ac:dyDescent="0.5">
      <c r="A220" s="49">
        <v>217</v>
      </c>
      <c r="B220" s="2" t="str">
        <f t="shared" si="6"/>
        <v>plate1</v>
      </c>
      <c r="C220" s="2" t="str">
        <f>IF(ContainerType=6,"I14",IF(ContainerType=5,"A04", ""))</f>
        <v>I14</v>
      </c>
      <c r="D220" s="61" t="str">
        <f>IF(AND(ContainerType=6, '384-well Plates'!O11&lt;&gt;""), '384-well Plates'!O11,IF(AND(ContainerType=5,'96-well Plates'!E23&lt;&gt;""),'96-well Plates'!E23, ""))</f>
        <v/>
      </c>
      <c r="E220" s="50"/>
      <c r="Y220" s="56"/>
      <c r="Z220" s="56"/>
      <c r="AA220" s="56"/>
      <c r="AB220" s="56"/>
      <c r="AC220" s="56"/>
      <c r="AD220" s="56"/>
    </row>
    <row r="221" spans="1:30" x14ac:dyDescent="0.5">
      <c r="A221" s="49">
        <v>218</v>
      </c>
      <c r="B221" s="2" t="str">
        <f t="shared" si="6"/>
        <v>plate1</v>
      </c>
      <c r="C221" s="2" t="str">
        <f>IF(ContainerType=6,"J14",IF(ContainerType=5,"B04", ""))</f>
        <v>J14</v>
      </c>
      <c r="D221" s="61" t="str">
        <f>IF(AND(ContainerType=6, '384-well Plates'!O12&lt;&gt;""), '384-well Plates'!O12,IF(AND(ContainerType=5,'96-well Plates'!E24&lt;&gt;""),'96-well Plates'!E24, ""))</f>
        <v/>
      </c>
      <c r="E221" s="50"/>
      <c r="Y221" s="56"/>
      <c r="Z221" s="56"/>
      <c r="AA221" s="56"/>
      <c r="AB221" s="56"/>
      <c r="AC221" s="56"/>
      <c r="AD221" s="56"/>
    </row>
    <row r="222" spans="1:30" x14ac:dyDescent="0.5">
      <c r="A222" s="49">
        <v>219</v>
      </c>
      <c r="B222" s="2" t="str">
        <f t="shared" si="6"/>
        <v>plate1</v>
      </c>
      <c r="C222" s="2" t="str">
        <f>IF(ContainerType=6,"K14",IF(ContainerType=5,"C04", ""))</f>
        <v>K14</v>
      </c>
      <c r="D222" s="61" t="str">
        <f>IF(AND(ContainerType=6, '384-well Plates'!O13&lt;&gt;""), '384-well Plates'!O13,IF(AND(ContainerType=5,'96-well Plates'!E25&lt;&gt;""),'96-well Plates'!E25, ""))</f>
        <v/>
      </c>
      <c r="E222" s="50"/>
      <c r="Y222" s="56"/>
      <c r="Z222" s="56"/>
      <c r="AA222" s="56"/>
      <c r="AB222" s="56"/>
      <c r="AC222" s="56"/>
      <c r="AD222" s="56"/>
    </row>
    <row r="223" spans="1:30" x14ac:dyDescent="0.5">
      <c r="A223" s="49">
        <v>220</v>
      </c>
      <c r="B223" s="2" t="str">
        <f t="shared" si="6"/>
        <v>plate1</v>
      </c>
      <c r="C223" s="2" t="str">
        <f>IF(ContainerType=6,"L14",IF(ContainerType=5,"D04", ""))</f>
        <v>L14</v>
      </c>
      <c r="D223" s="61" t="str">
        <f>IF(AND(ContainerType=6, '384-well Plates'!O14&lt;&gt;""), '384-well Plates'!O14,IF(AND(ContainerType=5,'96-well Plates'!E26&lt;&gt;""),'96-well Plates'!E26, ""))</f>
        <v/>
      </c>
      <c r="E223" s="50"/>
      <c r="Y223" s="56"/>
      <c r="Z223" s="56"/>
      <c r="AA223" s="56"/>
      <c r="AB223" s="56"/>
      <c r="AC223" s="56"/>
      <c r="AD223" s="56"/>
    </row>
    <row r="224" spans="1:30" x14ac:dyDescent="0.5">
      <c r="A224" s="49">
        <v>221</v>
      </c>
      <c r="B224" s="2" t="str">
        <f t="shared" si="6"/>
        <v>plate1</v>
      </c>
      <c r="C224" s="2" t="str">
        <f>IF(ContainerType=6,"M14",IF(ContainerType=5,"E04", ""))</f>
        <v>M14</v>
      </c>
      <c r="D224" s="61" t="str">
        <f>IF(AND(ContainerType=6, '384-well Plates'!O15&lt;&gt;""), '384-well Plates'!O15,IF(AND(ContainerType=5,'96-well Plates'!E27&lt;&gt;""),'96-well Plates'!E27, ""))</f>
        <v/>
      </c>
      <c r="E224" s="50"/>
      <c r="Y224" s="56"/>
      <c r="Z224" s="56"/>
      <c r="AA224" s="56"/>
      <c r="AB224" s="56"/>
      <c r="AC224" s="56"/>
      <c r="AD224" s="56"/>
    </row>
    <row r="225" spans="1:30" x14ac:dyDescent="0.5">
      <c r="A225" s="49">
        <v>222</v>
      </c>
      <c r="B225" s="2" t="str">
        <f t="shared" si="6"/>
        <v>plate1</v>
      </c>
      <c r="C225" s="2" t="str">
        <f>IF(ContainerType=6,"N14",IF(ContainerType=5,"F04", ""))</f>
        <v>N14</v>
      </c>
      <c r="D225" s="61" t="str">
        <f>IF(AND(ContainerType=6, '384-well Plates'!O16&lt;&gt;""), '384-well Plates'!O16,IF(AND(ContainerType=5,'96-well Plates'!E28&lt;&gt;""),'96-well Plates'!E28, ""))</f>
        <v/>
      </c>
      <c r="E225" s="50"/>
      <c r="Y225" s="56"/>
      <c r="Z225" s="56"/>
      <c r="AA225" s="56"/>
      <c r="AB225" s="56"/>
      <c r="AC225" s="56"/>
      <c r="AD225" s="56"/>
    </row>
    <row r="226" spans="1:30" x14ac:dyDescent="0.5">
      <c r="A226" s="49">
        <v>223</v>
      </c>
      <c r="B226" s="2" t="str">
        <f t="shared" si="6"/>
        <v>plate1</v>
      </c>
      <c r="C226" s="2" t="str">
        <f>IF(ContainerType=6,"O14",IF(ContainerType=5,"G04", ""))</f>
        <v>O14</v>
      </c>
      <c r="D226" s="61" t="str">
        <f>IF(AND(ContainerType=6, '384-well Plates'!O17&lt;&gt;""), '384-well Plates'!O17,IF(AND(ContainerType=5,'96-well Plates'!E29&lt;&gt;""),'96-well Plates'!E29, ""))</f>
        <v/>
      </c>
      <c r="E226" s="50"/>
      <c r="Y226" s="56"/>
      <c r="Z226" s="56"/>
      <c r="AA226" s="56"/>
      <c r="AB226" s="56"/>
      <c r="AC226" s="56"/>
      <c r="AD226" s="56"/>
    </row>
    <row r="227" spans="1:30" x14ac:dyDescent="0.5">
      <c r="A227" s="49">
        <v>224</v>
      </c>
      <c r="B227" s="2" t="str">
        <f t="shared" si="6"/>
        <v>plate1</v>
      </c>
      <c r="C227" s="2" t="str">
        <f>IF(ContainerType=6,"P14",IF(ContainerType=5,"H04", ""))</f>
        <v>P14</v>
      </c>
      <c r="D227" s="61" t="str">
        <f>IF(AND(ContainerType=6, '384-well Plates'!O18&lt;&gt;""), '384-well Plates'!O18,IF(AND(ContainerType=5,'96-well Plates'!E30&lt;&gt;""),'96-well Plates'!E30, ""))</f>
        <v/>
      </c>
      <c r="E227" s="50"/>
      <c r="Y227" s="56"/>
      <c r="Z227" s="56"/>
      <c r="AA227" s="56"/>
      <c r="AB227" s="56"/>
      <c r="AC227" s="56"/>
      <c r="AD227" s="56"/>
    </row>
    <row r="228" spans="1:30" x14ac:dyDescent="0.5">
      <c r="A228" s="49">
        <v>225</v>
      </c>
      <c r="B228" s="2" t="str">
        <f t="shared" ref="B228:B259" si="7">IF(ContainerType=6,"plate1",IF(ContainerType=5,"plate3",""))</f>
        <v>plate1</v>
      </c>
      <c r="C228" s="2" t="str">
        <f>IF(ContainerType=6,"A15",IF(ContainerType=5,"A05", ""))</f>
        <v>A15</v>
      </c>
      <c r="D228" s="61" t="str">
        <f>IF(AND(ContainerType=6, '384-well Plates'!P3&lt;&gt;""), '384-well Plates'!P3,IF(AND(ContainerType=5,'96-well Plates'!F23&lt;&gt;""),'96-well Plates'!F23, ""))</f>
        <v/>
      </c>
      <c r="E228" s="50"/>
      <c r="Y228" s="56"/>
      <c r="Z228" s="56"/>
      <c r="AA228" s="56"/>
      <c r="AB228" s="56"/>
      <c r="AC228" s="56"/>
      <c r="AD228" s="56"/>
    </row>
    <row r="229" spans="1:30" x14ac:dyDescent="0.5">
      <c r="A229" s="49">
        <v>226</v>
      </c>
      <c r="B229" s="2" t="str">
        <f t="shared" si="7"/>
        <v>plate1</v>
      </c>
      <c r="C229" s="2" t="str">
        <f>IF(ContainerType=6,"B15",IF(ContainerType=5,"B05", ""))</f>
        <v>B15</v>
      </c>
      <c r="D229" s="61" t="str">
        <f>IF(AND(ContainerType=6, '384-well Plates'!P4&lt;&gt;""), '384-well Plates'!P4,IF(AND(ContainerType=5,'96-well Plates'!F24&lt;&gt;""),'96-well Plates'!F24, ""))</f>
        <v/>
      </c>
      <c r="E229" s="50"/>
      <c r="Y229" s="56"/>
      <c r="Z229" s="56"/>
      <c r="AA229" s="56"/>
      <c r="AB229" s="56"/>
      <c r="AC229" s="56"/>
      <c r="AD229" s="56"/>
    </row>
    <row r="230" spans="1:30" x14ac:dyDescent="0.5">
      <c r="A230" s="49">
        <v>227</v>
      </c>
      <c r="B230" s="2" t="str">
        <f t="shared" si="7"/>
        <v>plate1</v>
      </c>
      <c r="C230" s="2" t="str">
        <f>IF(ContainerType=6,"C15",IF(ContainerType=5,"C05", ""))</f>
        <v>C15</v>
      </c>
      <c r="D230" s="61" t="str">
        <f>IF(AND(ContainerType=6, '384-well Plates'!P5&lt;&gt;""), '384-well Plates'!P5,IF(AND(ContainerType=5,'96-well Plates'!F25&lt;&gt;""),'96-well Plates'!F25, ""))</f>
        <v/>
      </c>
      <c r="E230" s="50"/>
      <c r="Y230" s="56"/>
      <c r="Z230" s="56"/>
      <c r="AA230" s="56"/>
      <c r="AB230" s="56"/>
      <c r="AC230" s="56"/>
      <c r="AD230" s="56"/>
    </row>
    <row r="231" spans="1:30" x14ac:dyDescent="0.5">
      <c r="A231" s="49">
        <v>228</v>
      </c>
      <c r="B231" s="2" t="str">
        <f t="shared" si="7"/>
        <v>plate1</v>
      </c>
      <c r="C231" s="2" t="str">
        <f>IF(ContainerType=6,"D15",IF(ContainerType=5,"D05", ""))</f>
        <v>D15</v>
      </c>
      <c r="D231" s="61" t="str">
        <f>IF(AND(ContainerType=6, '384-well Plates'!P6&lt;&gt;""), '384-well Plates'!P6,IF(AND(ContainerType=5,'96-well Plates'!F26&lt;&gt;""),'96-well Plates'!F26, ""))</f>
        <v/>
      </c>
      <c r="E231" s="50"/>
      <c r="Y231" s="56"/>
      <c r="Z231" s="56"/>
      <c r="AA231" s="56"/>
      <c r="AB231" s="56"/>
      <c r="AC231" s="56"/>
      <c r="AD231" s="56"/>
    </row>
    <row r="232" spans="1:30" x14ac:dyDescent="0.5">
      <c r="A232" s="49">
        <v>229</v>
      </c>
      <c r="B232" s="2" t="str">
        <f t="shared" si="7"/>
        <v>plate1</v>
      </c>
      <c r="C232" s="2" t="str">
        <f>IF(ContainerType=6,"E15",IF(ContainerType=5,"E05", ""))</f>
        <v>E15</v>
      </c>
      <c r="D232" s="61" t="str">
        <f>IF(AND(ContainerType=6, '384-well Plates'!P7&lt;&gt;""), '384-well Plates'!P7,IF(AND(ContainerType=5,'96-well Plates'!F27&lt;&gt;""),'96-well Plates'!F27, ""))</f>
        <v/>
      </c>
      <c r="E232" s="50"/>
      <c r="Y232" s="56"/>
      <c r="Z232" s="56"/>
      <c r="AA232" s="56"/>
      <c r="AB232" s="56"/>
      <c r="AC232" s="56"/>
      <c r="AD232" s="56"/>
    </row>
    <row r="233" spans="1:30" x14ac:dyDescent="0.5">
      <c r="A233" s="49">
        <v>230</v>
      </c>
      <c r="B233" s="2" t="str">
        <f t="shared" si="7"/>
        <v>plate1</v>
      </c>
      <c r="C233" s="2" t="str">
        <f>IF(ContainerType=6,"F15",IF(ContainerType=5,"F05", ""))</f>
        <v>F15</v>
      </c>
      <c r="D233" s="61" t="str">
        <f>IF(AND(ContainerType=6, '384-well Plates'!P8&lt;&gt;""), '384-well Plates'!P8,IF(AND(ContainerType=5,'96-well Plates'!F28&lt;&gt;""),'96-well Plates'!F28, ""))</f>
        <v/>
      </c>
      <c r="E233" s="50"/>
      <c r="Y233" s="56"/>
      <c r="Z233" s="56"/>
      <c r="AA233" s="56"/>
      <c r="AB233" s="56"/>
      <c r="AC233" s="56"/>
      <c r="AD233" s="56"/>
    </row>
    <row r="234" spans="1:30" x14ac:dyDescent="0.5">
      <c r="A234" s="49">
        <v>231</v>
      </c>
      <c r="B234" s="2" t="str">
        <f t="shared" si="7"/>
        <v>plate1</v>
      </c>
      <c r="C234" s="2" t="str">
        <f>IF(ContainerType=6,"G15",IF(ContainerType=5,"G05", ""))</f>
        <v>G15</v>
      </c>
      <c r="D234" s="61" t="str">
        <f>IF(AND(ContainerType=6, '384-well Plates'!P9&lt;&gt;""), '384-well Plates'!P9,IF(AND(ContainerType=5,'96-well Plates'!F29&lt;&gt;""),'96-well Plates'!F29, ""))</f>
        <v/>
      </c>
      <c r="E234" s="50"/>
      <c r="Y234" s="56"/>
      <c r="Z234" s="56"/>
      <c r="AA234" s="56"/>
      <c r="AB234" s="56"/>
      <c r="AC234" s="56"/>
      <c r="AD234" s="56"/>
    </row>
    <row r="235" spans="1:30" x14ac:dyDescent="0.5">
      <c r="A235" s="49">
        <v>232</v>
      </c>
      <c r="B235" s="2" t="str">
        <f t="shared" si="7"/>
        <v>plate1</v>
      </c>
      <c r="C235" s="2" t="str">
        <f>IF(ContainerType=6,"H15",IF(ContainerType=5,"H05", ""))</f>
        <v>H15</v>
      </c>
      <c r="D235" s="61" t="str">
        <f>IF(AND(ContainerType=6, '384-well Plates'!P10&lt;&gt;""), '384-well Plates'!P10,IF(AND(ContainerType=5,'96-well Plates'!F30&lt;&gt;""),'96-well Plates'!F30, ""))</f>
        <v/>
      </c>
      <c r="E235" s="50"/>
      <c r="Y235" s="56"/>
      <c r="Z235" s="56"/>
      <c r="AA235" s="56"/>
      <c r="AB235" s="56"/>
      <c r="AC235" s="56"/>
      <c r="AD235" s="56"/>
    </row>
    <row r="236" spans="1:30" x14ac:dyDescent="0.5">
      <c r="A236" s="49">
        <v>233</v>
      </c>
      <c r="B236" s="2" t="str">
        <f t="shared" si="7"/>
        <v>plate1</v>
      </c>
      <c r="C236" s="2" t="str">
        <f>IF(ContainerType=6,"I15",IF(ContainerType=5,"A06", ""))</f>
        <v>I15</v>
      </c>
      <c r="D236" s="61" t="str">
        <f>IF(AND(ContainerType=6, '384-well Plates'!P11&lt;&gt;""), '384-well Plates'!P11,IF(AND(ContainerType=5,'96-well Plates'!G23&lt;&gt;""),'96-well Plates'!G23, ""))</f>
        <v/>
      </c>
      <c r="E236" s="50"/>
      <c r="Y236" s="56"/>
      <c r="Z236" s="56"/>
      <c r="AA236" s="56"/>
      <c r="AB236" s="56"/>
      <c r="AC236" s="56"/>
      <c r="AD236" s="56"/>
    </row>
    <row r="237" spans="1:30" x14ac:dyDescent="0.5">
      <c r="A237" s="49">
        <v>234</v>
      </c>
      <c r="B237" s="2" t="str">
        <f t="shared" si="7"/>
        <v>plate1</v>
      </c>
      <c r="C237" s="2" t="str">
        <f>IF(ContainerType=6,"J15",IF(ContainerType=5,"B06", ""))</f>
        <v>J15</v>
      </c>
      <c r="D237" s="61" t="str">
        <f>IF(AND(ContainerType=6, '384-well Plates'!P12&lt;&gt;""), '384-well Plates'!P12,IF(AND(ContainerType=5,'96-well Plates'!G24&lt;&gt;""),'96-well Plates'!G24, ""))</f>
        <v/>
      </c>
      <c r="E237" s="50"/>
      <c r="Y237" s="56"/>
      <c r="Z237" s="56"/>
      <c r="AA237" s="56"/>
      <c r="AB237" s="56"/>
      <c r="AC237" s="56"/>
      <c r="AD237" s="56"/>
    </row>
    <row r="238" spans="1:30" x14ac:dyDescent="0.5">
      <c r="A238" s="49">
        <v>235</v>
      </c>
      <c r="B238" s="2" t="str">
        <f t="shared" si="7"/>
        <v>plate1</v>
      </c>
      <c r="C238" s="2" t="str">
        <f>IF(ContainerType=6,"K15",IF(ContainerType=5,"C06", ""))</f>
        <v>K15</v>
      </c>
      <c r="D238" s="61" t="str">
        <f>IF(AND(ContainerType=6, '384-well Plates'!P13&lt;&gt;""), '384-well Plates'!P13,IF(AND(ContainerType=5,'96-well Plates'!G25&lt;&gt;""),'96-well Plates'!G25, ""))</f>
        <v/>
      </c>
      <c r="E238" s="50"/>
      <c r="Y238" s="56"/>
      <c r="Z238" s="56"/>
      <c r="AA238" s="56"/>
      <c r="AB238" s="56"/>
      <c r="AC238" s="56"/>
      <c r="AD238" s="56"/>
    </row>
    <row r="239" spans="1:30" x14ac:dyDescent="0.5">
      <c r="A239" s="49">
        <v>236</v>
      </c>
      <c r="B239" s="2" t="str">
        <f t="shared" si="7"/>
        <v>plate1</v>
      </c>
      <c r="C239" s="2" t="str">
        <f>IF(ContainerType=6,"L15",IF(ContainerType=5,"D06", ""))</f>
        <v>L15</v>
      </c>
      <c r="D239" s="61" t="str">
        <f>IF(AND(ContainerType=6, '384-well Plates'!P14&lt;&gt;""), '384-well Plates'!P14,IF(AND(ContainerType=5,'96-well Plates'!G26&lt;&gt;""),'96-well Plates'!G26, ""))</f>
        <v/>
      </c>
      <c r="E239" s="50"/>
      <c r="Y239" s="56"/>
      <c r="Z239" s="56"/>
      <c r="AA239" s="56"/>
      <c r="AB239" s="56"/>
      <c r="AC239" s="56"/>
      <c r="AD239" s="56"/>
    </row>
    <row r="240" spans="1:30" x14ac:dyDescent="0.5">
      <c r="A240" s="49">
        <v>237</v>
      </c>
      <c r="B240" s="2" t="str">
        <f t="shared" si="7"/>
        <v>plate1</v>
      </c>
      <c r="C240" s="2" t="str">
        <f>IF(ContainerType=6,"M15",IF(ContainerType=5,"E06", ""))</f>
        <v>M15</v>
      </c>
      <c r="D240" s="61" t="str">
        <f>IF(AND(ContainerType=6, '384-well Plates'!P15&lt;&gt;""), '384-well Plates'!P15,IF(AND(ContainerType=5,'96-well Plates'!G27&lt;&gt;""),'96-well Plates'!G27, ""))</f>
        <v/>
      </c>
      <c r="E240" s="50"/>
      <c r="Y240" s="56"/>
      <c r="Z240" s="56"/>
      <c r="AA240" s="56"/>
      <c r="AB240" s="56"/>
      <c r="AC240" s="56"/>
      <c r="AD240" s="56"/>
    </row>
    <row r="241" spans="1:30" x14ac:dyDescent="0.5">
      <c r="A241" s="49">
        <v>238</v>
      </c>
      <c r="B241" s="2" t="str">
        <f t="shared" si="7"/>
        <v>plate1</v>
      </c>
      <c r="C241" s="2" t="str">
        <f>IF(ContainerType=6,"N15",IF(ContainerType=5,"F06", ""))</f>
        <v>N15</v>
      </c>
      <c r="D241" s="61" t="str">
        <f>IF(AND(ContainerType=6, '384-well Plates'!P16&lt;&gt;""), '384-well Plates'!P16,IF(AND(ContainerType=5,'96-well Plates'!G28&lt;&gt;""),'96-well Plates'!G28, ""))</f>
        <v/>
      </c>
      <c r="E241" s="50"/>
      <c r="Y241" s="56"/>
      <c r="Z241" s="56"/>
      <c r="AA241" s="56"/>
      <c r="AB241" s="56"/>
      <c r="AC241" s="56"/>
      <c r="AD241" s="56"/>
    </row>
    <row r="242" spans="1:30" x14ac:dyDescent="0.5">
      <c r="A242" s="49">
        <v>239</v>
      </c>
      <c r="B242" s="2" t="str">
        <f t="shared" si="7"/>
        <v>plate1</v>
      </c>
      <c r="C242" s="2" t="str">
        <f>IF(ContainerType=6,"O15",IF(ContainerType=5,"G06", ""))</f>
        <v>O15</v>
      </c>
      <c r="D242" s="61" t="str">
        <f>IF(AND(ContainerType=6, '384-well Plates'!P17&lt;&gt;""), '384-well Plates'!P17,IF(AND(ContainerType=5,'96-well Plates'!G29&lt;&gt;""),'96-well Plates'!G29, ""))</f>
        <v/>
      </c>
      <c r="E242" s="50"/>
      <c r="Y242" s="56"/>
      <c r="Z242" s="56"/>
      <c r="AA242" s="56"/>
      <c r="AB242" s="56"/>
      <c r="AC242" s="56"/>
      <c r="AD242" s="56"/>
    </row>
    <row r="243" spans="1:30" x14ac:dyDescent="0.5">
      <c r="A243" s="49">
        <v>240</v>
      </c>
      <c r="B243" s="2" t="str">
        <f t="shared" si="7"/>
        <v>plate1</v>
      </c>
      <c r="C243" s="2" t="str">
        <f>IF(ContainerType=6,"P15",IF(ContainerType=5,"H06", ""))</f>
        <v>P15</v>
      </c>
      <c r="D243" s="61" t="str">
        <f>IF(AND(ContainerType=6, '384-well Plates'!P18&lt;&gt;""), '384-well Plates'!P18,IF(AND(ContainerType=5,'96-well Plates'!G30&lt;&gt;""),'96-well Plates'!G30, ""))</f>
        <v/>
      </c>
      <c r="E243" s="50"/>
      <c r="Y243" s="56"/>
      <c r="Z243" s="56"/>
      <c r="AA243" s="56"/>
      <c r="AB243" s="56"/>
      <c r="AC243" s="56"/>
      <c r="AD243" s="56"/>
    </row>
    <row r="244" spans="1:30" x14ac:dyDescent="0.5">
      <c r="A244" s="49">
        <v>241</v>
      </c>
      <c r="B244" s="2" t="str">
        <f t="shared" si="7"/>
        <v>plate1</v>
      </c>
      <c r="C244" s="2" t="str">
        <f>IF(ContainerType=6,"A16",IF(ContainerType=5,"A07", ""))</f>
        <v>A16</v>
      </c>
      <c r="D244" s="61" t="str">
        <f>IF(AND(ContainerType=6, '384-well Plates'!Q3&lt;&gt;""), '384-well Plates'!Q3,IF(AND(ContainerType=5,'96-well Plates'!H23&lt;&gt;""),'96-well Plates'!H23, ""))</f>
        <v/>
      </c>
      <c r="E244" s="50"/>
      <c r="Y244" s="56"/>
      <c r="Z244" s="56"/>
      <c r="AA244" s="56"/>
      <c r="AB244" s="56"/>
      <c r="AC244" s="56"/>
      <c r="AD244" s="56"/>
    </row>
    <row r="245" spans="1:30" x14ac:dyDescent="0.5">
      <c r="A245" s="49">
        <v>242</v>
      </c>
      <c r="B245" s="2" t="str">
        <f t="shared" si="7"/>
        <v>plate1</v>
      </c>
      <c r="C245" s="2" t="str">
        <f>IF(ContainerType=6,"B16",IF(ContainerType=5,"B07", ""))</f>
        <v>B16</v>
      </c>
      <c r="D245" s="61" t="str">
        <f>IF(AND(ContainerType=6, '384-well Plates'!Q4&lt;&gt;""), '384-well Plates'!Q4,IF(AND(ContainerType=5,'96-well Plates'!H24&lt;&gt;""),'96-well Plates'!H24, ""))</f>
        <v/>
      </c>
      <c r="E245" s="50"/>
      <c r="Y245" s="56"/>
      <c r="Z245" s="56"/>
      <c r="AA245" s="56"/>
      <c r="AB245" s="56"/>
      <c r="AC245" s="56"/>
      <c r="AD245" s="56"/>
    </row>
    <row r="246" spans="1:30" x14ac:dyDescent="0.5">
      <c r="A246" s="49">
        <v>243</v>
      </c>
      <c r="B246" s="2" t="str">
        <f t="shared" si="7"/>
        <v>plate1</v>
      </c>
      <c r="C246" s="2" t="str">
        <f>IF(ContainerType=6,"C16",IF(ContainerType=5,"C07", ""))</f>
        <v>C16</v>
      </c>
      <c r="D246" s="61" t="str">
        <f>IF(AND(ContainerType=6, '384-well Plates'!Q5&lt;&gt;""), '384-well Plates'!Q5,IF(AND(ContainerType=5,'96-well Plates'!H25&lt;&gt;""),'96-well Plates'!H25, ""))</f>
        <v/>
      </c>
      <c r="E246" s="50"/>
      <c r="Y246" s="56"/>
      <c r="Z246" s="56"/>
      <c r="AA246" s="56"/>
      <c r="AB246" s="56"/>
      <c r="AC246" s="56"/>
      <c r="AD246" s="56"/>
    </row>
    <row r="247" spans="1:30" x14ac:dyDescent="0.5">
      <c r="A247" s="49">
        <v>244</v>
      </c>
      <c r="B247" s="2" t="str">
        <f t="shared" si="7"/>
        <v>plate1</v>
      </c>
      <c r="C247" s="2" t="str">
        <f>IF(ContainerType=6,"D16",IF(ContainerType=5,"D07", ""))</f>
        <v>D16</v>
      </c>
      <c r="D247" s="61" t="str">
        <f>IF(AND(ContainerType=6, '384-well Plates'!Q6&lt;&gt;""), '384-well Plates'!Q6,IF(AND(ContainerType=5,'96-well Plates'!H26&lt;&gt;""),'96-well Plates'!H26, ""))</f>
        <v/>
      </c>
      <c r="E247" s="50"/>
      <c r="Y247" s="56"/>
      <c r="Z247" s="56"/>
      <c r="AA247" s="56"/>
      <c r="AB247" s="56"/>
      <c r="AC247" s="56"/>
      <c r="AD247" s="56"/>
    </row>
    <row r="248" spans="1:30" x14ac:dyDescent="0.5">
      <c r="A248" s="49">
        <v>245</v>
      </c>
      <c r="B248" s="2" t="str">
        <f t="shared" si="7"/>
        <v>plate1</v>
      </c>
      <c r="C248" s="2" t="str">
        <f>IF(ContainerType=6,"E16",IF(ContainerType=5,"E07", ""))</f>
        <v>E16</v>
      </c>
      <c r="D248" s="61" t="str">
        <f>IF(AND(ContainerType=6, '384-well Plates'!Q7&lt;&gt;""), '384-well Plates'!Q7,IF(AND(ContainerType=5,'96-well Plates'!H27&lt;&gt;""),'96-well Plates'!H27, ""))</f>
        <v/>
      </c>
      <c r="E248" s="50"/>
      <c r="Y248" s="56"/>
      <c r="Z248" s="56"/>
      <c r="AA248" s="56"/>
      <c r="AB248" s="56"/>
      <c r="AC248" s="56"/>
      <c r="AD248" s="56"/>
    </row>
    <row r="249" spans="1:30" x14ac:dyDescent="0.5">
      <c r="A249" s="49">
        <v>246</v>
      </c>
      <c r="B249" s="2" t="str">
        <f t="shared" si="7"/>
        <v>plate1</v>
      </c>
      <c r="C249" s="2" t="str">
        <f>IF(ContainerType=6,"F16",IF(ContainerType=5,"F07", ""))</f>
        <v>F16</v>
      </c>
      <c r="D249" s="61" t="str">
        <f>IF(AND(ContainerType=6, '384-well Plates'!Q8&lt;&gt;""), '384-well Plates'!Q8,IF(AND(ContainerType=5,'96-well Plates'!H28&lt;&gt;""),'96-well Plates'!H28, ""))</f>
        <v/>
      </c>
      <c r="E249" s="50"/>
      <c r="Y249" s="56"/>
      <c r="Z249" s="56"/>
      <c r="AA249" s="56"/>
      <c r="AB249" s="56"/>
      <c r="AC249" s="56"/>
      <c r="AD249" s="56"/>
    </row>
    <row r="250" spans="1:30" x14ac:dyDescent="0.5">
      <c r="A250" s="49">
        <v>247</v>
      </c>
      <c r="B250" s="2" t="str">
        <f t="shared" si="7"/>
        <v>plate1</v>
      </c>
      <c r="C250" s="2" t="str">
        <f>IF(ContainerType=6,"G16",IF(ContainerType=5,"G07", ""))</f>
        <v>G16</v>
      </c>
      <c r="D250" s="61" t="str">
        <f>IF(AND(ContainerType=6, '384-well Plates'!Q9&lt;&gt;""), '384-well Plates'!Q9,IF(AND(ContainerType=5,'96-well Plates'!H29&lt;&gt;""),'96-well Plates'!H29, ""))</f>
        <v/>
      </c>
      <c r="E250" s="50"/>
      <c r="Y250" s="56"/>
      <c r="Z250" s="56"/>
      <c r="AA250" s="56"/>
      <c r="AB250" s="56"/>
      <c r="AC250" s="56"/>
      <c r="AD250" s="56"/>
    </row>
    <row r="251" spans="1:30" x14ac:dyDescent="0.5">
      <c r="A251" s="49">
        <v>248</v>
      </c>
      <c r="B251" s="2" t="str">
        <f t="shared" si="7"/>
        <v>plate1</v>
      </c>
      <c r="C251" s="2" t="str">
        <f>IF(ContainerType=6,"H16",IF(ContainerType=5,"H07", ""))</f>
        <v>H16</v>
      </c>
      <c r="D251" s="61" t="str">
        <f>IF(AND(ContainerType=6, '384-well Plates'!Q10&lt;&gt;""), '384-well Plates'!Q10,IF(AND(ContainerType=5,'96-well Plates'!H30&lt;&gt;""),'96-well Plates'!H30, ""))</f>
        <v/>
      </c>
      <c r="E251" s="50"/>
      <c r="Y251" s="56"/>
      <c r="Z251" s="56"/>
      <c r="AA251" s="56"/>
      <c r="AB251" s="56"/>
      <c r="AC251" s="56"/>
      <c r="AD251" s="56"/>
    </row>
    <row r="252" spans="1:30" x14ac:dyDescent="0.5">
      <c r="A252" s="49">
        <v>249</v>
      </c>
      <c r="B252" s="2" t="str">
        <f t="shared" si="7"/>
        <v>plate1</v>
      </c>
      <c r="C252" s="2" t="str">
        <f>IF(ContainerType=6,"I16",IF(ContainerType=5,"A08", ""))</f>
        <v>I16</v>
      </c>
      <c r="D252" s="61" t="str">
        <f>IF(AND(ContainerType=6, '384-well Plates'!Q11&lt;&gt;""), '384-well Plates'!Q11,IF(AND(ContainerType=5,'96-well Plates'!I23&lt;&gt;""),'96-well Plates'!I23, ""))</f>
        <v/>
      </c>
      <c r="E252" s="50"/>
      <c r="Y252" s="56"/>
      <c r="Z252" s="56"/>
      <c r="AA252" s="56"/>
      <c r="AB252" s="56"/>
      <c r="AC252" s="56"/>
      <c r="AD252" s="56"/>
    </row>
    <row r="253" spans="1:30" x14ac:dyDescent="0.5">
      <c r="A253" s="49">
        <v>250</v>
      </c>
      <c r="B253" s="2" t="str">
        <f t="shared" si="7"/>
        <v>plate1</v>
      </c>
      <c r="C253" s="2" t="str">
        <f>IF(ContainerType=6,"J16",IF(ContainerType=5,"B08", ""))</f>
        <v>J16</v>
      </c>
      <c r="D253" s="61" t="str">
        <f>IF(AND(ContainerType=6, '384-well Plates'!Q12&lt;&gt;""), '384-well Plates'!Q12,IF(AND(ContainerType=5,'96-well Plates'!I24&lt;&gt;""),'96-well Plates'!I24, ""))</f>
        <v/>
      </c>
      <c r="E253" s="50"/>
      <c r="Y253" s="56"/>
      <c r="Z253" s="56"/>
      <c r="AA253" s="56"/>
      <c r="AB253" s="56"/>
      <c r="AC253" s="56"/>
      <c r="AD253" s="56"/>
    </row>
    <row r="254" spans="1:30" x14ac:dyDescent="0.5">
      <c r="A254" s="49">
        <v>251</v>
      </c>
      <c r="B254" s="2" t="str">
        <f t="shared" si="7"/>
        <v>plate1</v>
      </c>
      <c r="C254" s="2" t="str">
        <f>IF(ContainerType=6,"K16",IF(ContainerType=5,"C08", ""))</f>
        <v>K16</v>
      </c>
      <c r="D254" s="61" t="str">
        <f>IF(AND(ContainerType=6, '384-well Plates'!Q13&lt;&gt;""), '384-well Plates'!Q13,IF(AND(ContainerType=5,'96-well Plates'!I25&lt;&gt;""),'96-well Plates'!I25, ""))</f>
        <v/>
      </c>
      <c r="E254" s="50"/>
      <c r="Y254" s="56"/>
      <c r="Z254" s="56"/>
      <c r="AA254" s="56"/>
      <c r="AB254" s="56"/>
      <c r="AC254" s="56"/>
      <c r="AD254" s="56"/>
    </row>
    <row r="255" spans="1:30" x14ac:dyDescent="0.5">
      <c r="A255" s="49">
        <v>252</v>
      </c>
      <c r="B255" s="2" t="str">
        <f t="shared" si="7"/>
        <v>plate1</v>
      </c>
      <c r="C255" s="2" t="str">
        <f>IF(ContainerType=6,"L16",IF(ContainerType=5,"D08", ""))</f>
        <v>L16</v>
      </c>
      <c r="D255" s="61" t="str">
        <f>IF(AND(ContainerType=6, '384-well Plates'!Q14&lt;&gt;""), '384-well Plates'!Q14,IF(AND(ContainerType=5,'96-well Plates'!I26&lt;&gt;""),'96-well Plates'!I26, ""))</f>
        <v/>
      </c>
      <c r="E255" s="50"/>
      <c r="Y255" s="56"/>
      <c r="Z255" s="56"/>
      <c r="AA255" s="56"/>
      <c r="AB255" s="56"/>
      <c r="AC255" s="56"/>
      <c r="AD255" s="56"/>
    </row>
    <row r="256" spans="1:30" x14ac:dyDescent="0.5">
      <c r="A256" s="49">
        <v>253</v>
      </c>
      <c r="B256" s="2" t="str">
        <f t="shared" si="7"/>
        <v>plate1</v>
      </c>
      <c r="C256" s="2" t="str">
        <f>IF(ContainerType=6,"M16",IF(ContainerType=5,"E08", ""))</f>
        <v>M16</v>
      </c>
      <c r="D256" s="61" t="str">
        <f>IF(AND(ContainerType=6, '384-well Plates'!Q15&lt;&gt;""), '384-well Plates'!Q15,IF(AND(ContainerType=5,'96-well Plates'!I27&lt;&gt;""),'96-well Plates'!I27, ""))</f>
        <v/>
      </c>
      <c r="E256" s="50"/>
      <c r="Y256" s="56"/>
      <c r="Z256" s="56"/>
      <c r="AA256" s="56"/>
      <c r="AB256" s="56"/>
      <c r="AC256" s="56"/>
      <c r="AD256" s="56"/>
    </row>
    <row r="257" spans="1:30" x14ac:dyDescent="0.5">
      <c r="A257" s="49">
        <v>254</v>
      </c>
      <c r="B257" s="2" t="str">
        <f t="shared" si="7"/>
        <v>plate1</v>
      </c>
      <c r="C257" s="2" t="str">
        <f>IF(ContainerType=6,"N16",IF(ContainerType=5,"F08", ""))</f>
        <v>N16</v>
      </c>
      <c r="D257" s="61" t="str">
        <f>IF(AND(ContainerType=6, '384-well Plates'!Q16&lt;&gt;""), '384-well Plates'!Q16,IF(AND(ContainerType=5,'96-well Plates'!I28&lt;&gt;""),'96-well Plates'!I28, ""))</f>
        <v/>
      </c>
      <c r="E257" s="50"/>
      <c r="Y257" s="56"/>
      <c r="Z257" s="56"/>
      <c r="AA257" s="56"/>
      <c r="AB257" s="56"/>
      <c r="AC257" s="56"/>
      <c r="AD257" s="56"/>
    </row>
    <row r="258" spans="1:30" x14ac:dyDescent="0.5">
      <c r="A258" s="49">
        <v>255</v>
      </c>
      <c r="B258" s="2" t="str">
        <f t="shared" si="7"/>
        <v>plate1</v>
      </c>
      <c r="C258" s="2" t="str">
        <f>IF(ContainerType=6,"O16",IF(ContainerType=5,"G08", ""))</f>
        <v>O16</v>
      </c>
      <c r="D258" s="61" t="str">
        <f>IF(AND(ContainerType=6, '384-well Plates'!Q17&lt;&gt;""), '384-well Plates'!Q17,IF(AND(ContainerType=5,'96-well Plates'!I29&lt;&gt;""),'96-well Plates'!I29, ""))</f>
        <v/>
      </c>
      <c r="E258" s="50"/>
      <c r="Y258" s="56"/>
      <c r="Z258" s="56"/>
      <c r="AA258" s="56"/>
      <c r="AB258" s="56"/>
      <c r="AC258" s="56"/>
      <c r="AD258" s="56"/>
    </row>
    <row r="259" spans="1:30" x14ac:dyDescent="0.5">
      <c r="A259" s="49">
        <v>256</v>
      </c>
      <c r="B259" s="2" t="str">
        <f t="shared" si="7"/>
        <v>plate1</v>
      </c>
      <c r="C259" s="2" t="str">
        <f>IF(ContainerType=6,"P16",IF(ContainerType=5,"H08", ""))</f>
        <v>P16</v>
      </c>
      <c r="D259" s="61" t="str">
        <f>IF(AND(ContainerType=6, '384-well Plates'!Q18&lt;&gt;""), '384-well Plates'!Q18,IF(AND(ContainerType=5,'96-well Plates'!I30&lt;&gt;""),'96-well Plates'!I30, ""))</f>
        <v/>
      </c>
      <c r="E259" s="50"/>
      <c r="Y259" s="56"/>
      <c r="Z259" s="56"/>
      <c r="AA259" s="56"/>
      <c r="AB259" s="56"/>
      <c r="AC259" s="56"/>
      <c r="AD259" s="56"/>
    </row>
    <row r="260" spans="1:30" x14ac:dyDescent="0.5">
      <c r="A260" s="49">
        <v>257</v>
      </c>
      <c r="B260" s="2" t="str">
        <f t="shared" ref="B260:B291" si="8">IF(ContainerType=6,"plate1",IF(ContainerType=5,"plate3",""))</f>
        <v>plate1</v>
      </c>
      <c r="C260" s="2" t="str">
        <f>IF(ContainerType=6,"A17",IF(ContainerType=5,"A09", ""))</f>
        <v>A17</v>
      </c>
      <c r="D260" s="61" t="str">
        <f>IF(AND(ContainerType=6, '384-well Plates'!R3&lt;&gt;""), '384-well Plates'!R3,IF(AND(ContainerType=5,'96-well Plates'!J23&lt;&gt;""),'96-well Plates'!J23, ""))</f>
        <v/>
      </c>
      <c r="E260" s="50"/>
      <c r="Y260" s="56"/>
      <c r="Z260" s="56"/>
      <c r="AA260" s="56"/>
      <c r="AB260" s="56"/>
      <c r="AC260" s="56"/>
      <c r="AD260" s="56"/>
    </row>
    <row r="261" spans="1:30" x14ac:dyDescent="0.5">
      <c r="A261" s="49">
        <v>258</v>
      </c>
      <c r="B261" s="2" t="str">
        <f t="shared" si="8"/>
        <v>plate1</v>
      </c>
      <c r="C261" s="2" t="str">
        <f>IF(ContainerType=6,"B17",IF(ContainerType=5,"B09", ""))</f>
        <v>B17</v>
      </c>
      <c r="D261" s="61" t="str">
        <f>IF(AND(ContainerType=6, '384-well Plates'!R4&lt;&gt;""), '384-well Plates'!R4,IF(AND(ContainerType=5,'96-well Plates'!J24&lt;&gt;""),'96-well Plates'!J24, ""))</f>
        <v/>
      </c>
      <c r="E261" s="50"/>
      <c r="Y261" s="56"/>
      <c r="Z261" s="56"/>
      <c r="AA261" s="56"/>
      <c r="AB261" s="56"/>
      <c r="AC261" s="56"/>
      <c r="AD261" s="56"/>
    </row>
    <row r="262" spans="1:30" x14ac:dyDescent="0.5">
      <c r="A262" s="49">
        <v>259</v>
      </c>
      <c r="B262" s="2" t="str">
        <f t="shared" si="8"/>
        <v>plate1</v>
      </c>
      <c r="C262" s="2" t="str">
        <f>IF(ContainerType=6,"C17",IF(ContainerType=5,"C09", ""))</f>
        <v>C17</v>
      </c>
      <c r="D262" s="61" t="str">
        <f>IF(AND(ContainerType=6, '384-well Plates'!R5&lt;&gt;""), '384-well Plates'!R5,IF(AND(ContainerType=5,'96-well Plates'!J25&lt;&gt;""),'96-well Plates'!J25, ""))</f>
        <v/>
      </c>
      <c r="E262" s="50"/>
      <c r="Y262" s="56"/>
      <c r="Z262" s="56"/>
      <c r="AA262" s="56"/>
      <c r="AB262" s="56"/>
      <c r="AC262" s="56"/>
      <c r="AD262" s="56"/>
    </row>
    <row r="263" spans="1:30" x14ac:dyDescent="0.5">
      <c r="A263" s="49">
        <v>260</v>
      </c>
      <c r="B263" s="2" t="str">
        <f t="shared" si="8"/>
        <v>plate1</v>
      </c>
      <c r="C263" s="2" t="str">
        <f>IF(ContainerType=6,"D17",IF(ContainerType=5,"D09", ""))</f>
        <v>D17</v>
      </c>
      <c r="D263" s="61" t="str">
        <f>IF(AND(ContainerType=6, '384-well Plates'!R6&lt;&gt;""), '384-well Plates'!R6,IF(AND(ContainerType=5,'96-well Plates'!J26&lt;&gt;""),'96-well Plates'!J26, ""))</f>
        <v/>
      </c>
      <c r="E263" s="50"/>
      <c r="Y263" s="56"/>
      <c r="Z263" s="56"/>
      <c r="AA263" s="56"/>
      <c r="AB263" s="56"/>
      <c r="AC263" s="56"/>
      <c r="AD263" s="56"/>
    </row>
    <row r="264" spans="1:30" x14ac:dyDescent="0.5">
      <c r="A264" s="49">
        <v>261</v>
      </c>
      <c r="B264" s="2" t="str">
        <f t="shared" si="8"/>
        <v>plate1</v>
      </c>
      <c r="C264" s="2" t="str">
        <f>IF(ContainerType=6,"E17",IF(ContainerType=5,"E09", ""))</f>
        <v>E17</v>
      </c>
      <c r="D264" s="61" t="str">
        <f>IF(AND(ContainerType=6, '384-well Plates'!R7&lt;&gt;""), '384-well Plates'!R7,IF(AND(ContainerType=5,'96-well Plates'!J27&lt;&gt;""),'96-well Plates'!J27, ""))</f>
        <v/>
      </c>
      <c r="E264" s="50"/>
      <c r="Y264" s="56"/>
      <c r="Z264" s="56"/>
      <c r="AA264" s="56"/>
      <c r="AB264" s="56"/>
      <c r="AC264" s="56"/>
      <c r="AD264" s="56"/>
    </row>
    <row r="265" spans="1:30" x14ac:dyDescent="0.5">
      <c r="A265" s="49">
        <v>262</v>
      </c>
      <c r="B265" s="2" t="str">
        <f t="shared" si="8"/>
        <v>plate1</v>
      </c>
      <c r="C265" s="2" t="str">
        <f>IF(ContainerType=6,"F17",IF(ContainerType=5,"F09", ""))</f>
        <v>F17</v>
      </c>
      <c r="D265" s="61" t="str">
        <f>IF(AND(ContainerType=6, '384-well Plates'!R8&lt;&gt;""), '384-well Plates'!R8,IF(AND(ContainerType=5,'96-well Plates'!J28&lt;&gt;""),'96-well Plates'!J28, ""))</f>
        <v/>
      </c>
      <c r="E265" s="50"/>
      <c r="Y265" s="56"/>
      <c r="Z265" s="56"/>
      <c r="AA265" s="56"/>
      <c r="AB265" s="56"/>
      <c r="AC265" s="56"/>
      <c r="AD265" s="56"/>
    </row>
    <row r="266" spans="1:30" x14ac:dyDescent="0.5">
      <c r="A266" s="49">
        <v>263</v>
      </c>
      <c r="B266" s="2" t="str">
        <f t="shared" si="8"/>
        <v>plate1</v>
      </c>
      <c r="C266" s="2" t="str">
        <f>IF(ContainerType=6,"G17",IF(ContainerType=5,"G09", ""))</f>
        <v>G17</v>
      </c>
      <c r="D266" s="61" t="str">
        <f>IF(AND(ContainerType=6, '384-well Plates'!R9&lt;&gt;""), '384-well Plates'!R9,IF(AND(ContainerType=5,'96-well Plates'!J29&lt;&gt;""),'96-well Plates'!J29, ""))</f>
        <v/>
      </c>
      <c r="E266" s="50"/>
      <c r="Y266" s="56"/>
      <c r="Z266" s="56"/>
      <c r="AA266" s="56"/>
      <c r="AB266" s="56"/>
      <c r="AC266" s="56"/>
      <c r="AD266" s="56"/>
    </row>
    <row r="267" spans="1:30" x14ac:dyDescent="0.5">
      <c r="A267" s="49">
        <v>264</v>
      </c>
      <c r="B267" s="2" t="str">
        <f t="shared" si="8"/>
        <v>plate1</v>
      </c>
      <c r="C267" s="2" t="str">
        <f>IF(ContainerType=6,"H17",IF(ContainerType=5,"H09", ""))</f>
        <v>H17</v>
      </c>
      <c r="D267" s="61" t="str">
        <f>IF(AND(ContainerType=6, '384-well Plates'!R10&lt;&gt;""), '384-well Plates'!R10,IF(AND(ContainerType=5,'96-well Plates'!J30&lt;&gt;""),'96-well Plates'!J30, ""))</f>
        <v/>
      </c>
      <c r="E267" s="50"/>
      <c r="Y267" s="56"/>
      <c r="Z267" s="56"/>
      <c r="AA267" s="56"/>
      <c r="AB267" s="56"/>
      <c r="AC267" s="56"/>
      <c r="AD267" s="56"/>
    </row>
    <row r="268" spans="1:30" x14ac:dyDescent="0.5">
      <c r="A268" s="49">
        <v>265</v>
      </c>
      <c r="B268" s="2" t="str">
        <f t="shared" si="8"/>
        <v>plate1</v>
      </c>
      <c r="C268" s="2" t="str">
        <f>IF(ContainerType=6,"I17",IF(ContainerType=5,"A10", ""))</f>
        <v>I17</v>
      </c>
      <c r="D268" s="61" t="str">
        <f>IF(AND(ContainerType=6, '384-well Plates'!R11&lt;&gt;""), '384-well Plates'!R11,IF(AND(ContainerType=5,'96-well Plates'!K23&lt;&gt;""),'96-well Plates'!K23, ""))</f>
        <v/>
      </c>
      <c r="E268" s="50"/>
      <c r="Y268" s="56"/>
      <c r="Z268" s="56"/>
      <c r="AA268" s="56"/>
      <c r="AB268" s="56"/>
      <c r="AC268" s="56"/>
      <c r="AD268" s="56"/>
    </row>
    <row r="269" spans="1:30" x14ac:dyDescent="0.5">
      <c r="A269" s="49">
        <v>266</v>
      </c>
      <c r="B269" s="2" t="str">
        <f t="shared" si="8"/>
        <v>plate1</v>
      </c>
      <c r="C269" s="2" t="str">
        <f>IF(ContainerType=6,"J17",IF(ContainerType=5,"B10", ""))</f>
        <v>J17</v>
      </c>
      <c r="D269" s="61" t="str">
        <f>IF(AND(ContainerType=6, '384-well Plates'!R12&lt;&gt;""), '384-well Plates'!R12,IF(AND(ContainerType=5,'96-well Plates'!K24&lt;&gt;""),'96-well Plates'!K24, ""))</f>
        <v/>
      </c>
      <c r="E269" s="50"/>
      <c r="Y269" s="56"/>
      <c r="Z269" s="56"/>
      <c r="AA269" s="56"/>
      <c r="AB269" s="56"/>
      <c r="AC269" s="56"/>
      <c r="AD269" s="56"/>
    </row>
    <row r="270" spans="1:30" x14ac:dyDescent="0.5">
      <c r="A270" s="49">
        <v>267</v>
      </c>
      <c r="B270" s="2" t="str">
        <f t="shared" si="8"/>
        <v>plate1</v>
      </c>
      <c r="C270" s="2" t="str">
        <f>IF(ContainerType=6,"K17",IF(ContainerType=5,"C10", ""))</f>
        <v>K17</v>
      </c>
      <c r="D270" s="61" t="str">
        <f>IF(AND(ContainerType=6, '384-well Plates'!R13&lt;&gt;""), '384-well Plates'!R13,IF(AND(ContainerType=5,'96-well Plates'!K25&lt;&gt;""),'96-well Plates'!K25, ""))</f>
        <v/>
      </c>
      <c r="E270" s="50"/>
      <c r="Y270" s="56"/>
      <c r="Z270" s="56"/>
      <c r="AA270" s="56"/>
      <c r="AB270" s="56"/>
      <c r="AC270" s="56"/>
      <c r="AD270" s="56"/>
    </row>
    <row r="271" spans="1:30" x14ac:dyDescent="0.5">
      <c r="A271" s="49">
        <v>268</v>
      </c>
      <c r="B271" s="2" t="str">
        <f t="shared" si="8"/>
        <v>plate1</v>
      </c>
      <c r="C271" s="2" t="str">
        <f>IF(ContainerType=6,"L17",IF(ContainerType=5,"D10", ""))</f>
        <v>L17</v>
      </c>
      <c r="D271" s="61" t="str">
        <f>IF(AND(ContainerType=6, '384-well Plates'!R14&lt;&gt;""), '384-well Plates'!R14,IF(AND(ContainerType=5,'96-well Plates'!K26&lt;&gt;""),'96-well Plates'!K26, ""))</f>
        <v/>
      </c>
      <c r="E271" s="50"/>
      <c r="Y271" s="56"/>
      <c r="Z271" s="56"/>
      <c r="AA271" s="56"/>
      <c r="AB271" s="56"/>
      <c r="AC271" s="56"/>
      <c r="AD271" s="56"/>
    </row>
    <row r="272" spans="1:30" x14ac:dyDescent="0.5">
      <c r="A272" s="49">
        <v>269</v>
      </c>
      <c r="B272" s="2" t="str">
        <f t="shared" si="8"/>
        <v>plate1</v>
      </c>
      <c r="C272" s="2" t="str">
        <f>IF(ContainerType=6,"M17",IF(ContainerType=5,"E10", ""))</f>
        <v>M17</v>
      </c>
      <c r="D272" s="61" t="str">
        <f>IF(AND(ContainerType=6, '384-well Plates'!R15&lt;&gt;""), '384-well Plates'!R15,IF(AND(ContainerType=5,'96-well Plates'!K27&lt;&gt;""),'96-well Plates'!K27, ""))</f>
        <v/>
      </c>
      <c r="E272" s="50"/>
      <c r="Y272" s="56"/>
      <c r="Z272" s="56"/>
      <c r="AA272" s="56"/>
      <c r="AB272" s="56"/>
      <c r="AC272" s="56"/>
      <c r="AD272" s="56"/>
    </row>
    <row r="273" spans="1:30" x14ac:dyDescent="0.5">
      <c r="A273" s="49">
        <v>270</v>
      </c>
      <c r="B273" s="2" t="str">
        <f t="shared" si="8"/>
        <v>plate1</v>
      </c>
      <c r="C273" s="2" t="str">
        <f>IF(ContainerType=6,"N17",IF(ContainerType=5,"F10", ""))</f>
        <v>N17</v>
      </c>
      <c r="D273" s="61" t="str">
        <f>IF(AND(ContainerType=6, '384-well Plates'!R16&lt;&gt;""), '384-well Plates'!R16,IF(AND(ContainerType=5,'96-well Plates'!K28&lt;&gt;""),'96-well Plates'!K28, ""))</f>
        <v/>
      </c>
      <c r="E273" s="50"/>
      <c r="Y273" s="56"/>
      <c r="Z273" s="56"/>
      <c r="AA273" s="56"/>
      <c r="AB273" s="56"/>
      <c r="AC273" s="56"/>
      <c r="AD273" s="56"/>
    </row>
    <row r="274" spans="1:30" x14ac:dyDescent="0.5">
      <c r="A274" s="49">
        <v>271</v>
      </c>
      <c r="B274" s="2" t="str">
        <f t="shared" si="8"/>
        <v>plate1</v>
      </c>
      <c r="C274" s="2" t="str">
        <f>IF(ContainerType=6,"O17",IF(ContainerType=5,"G10", ""))</f>
        <v>O17</v>
      </c>
      <c r="D274" s="61" t="str">
        <f>IF(AND(ContainerType=6, '384-well Plates'!R17&lt;&gt;""), '384-well Plates'!R17,IF(AND(ContainerType=5,'96-well Plates'!K29&lt;&gt;""),'96-well Plates'!K29, ""))</f>
        <v/>
      </c>
      <c r="E274" s="50"/>
      <c r="Y274" s="56"/>
      <c r="Z274" s="56"/>
      <c r="AA274" s="56"/>
      <c r="AB274" s="56"/>
      <c r="AC274" s="56"/>
      <c r="AD274" s="56"/>
    </row>
    <row r="275" spans="1:30" x14ac:dyDescent="0.5">
      <c r="A275" s="49">
        <v>272</v>
      </c>
      <c r="B275" s="2" t="str">
        <f t="shared" si="8"/>
        <v>plate1</v>
      </c>
      <c r="C275" s="2" t="str">
        <f>IF(ContainerType=6,"P17",IF(ContainerType=5,"H10", ""))</f>
        <v>P17</v>
      </c>
      <c r="D275" s="61" t="str">
        <f>IF(AND(ContainerType=6, '384-well Plates'!R18&lt;&gt;""), '384-well Plates'!R18,IF(AND(ContainerType=5,'96-well Plates'!K30&lt;&gt;""),'96-well Plates'!K30, ""))</f>
        <v/>
      </c>
      <c r="E275" s="50"/>
      <c r="Y275" s="56"/>
      <c r="Z275" s="56"/>
      <c r="AA275" s="56"/>
      <c r="AB275" s="56"/>
      <c r="AC275" s="56"/>
      <c r="AD275" s="56"/>
    </row>
    <row r="276" spans="1:30" x14ac:dyDescent="0.5">
      <c r="A276" s="49">
        <v>273</v>
      </c>
      <c r="B276" s="2" t="str">
        <f t="shared" si="8"/>
        <v>plate1</v>
      </c>
      <c r="C276" s="2" t="str">
        <f>IF(ContainerType=6,"A18",IF(ContainerType=5,"A11", ""))</f>
        <v>A18</v>
      </c>
      <c r="D276" s="61" t="str">
        <f>IF(AND(ContainerType=6, '384-well Plates'!S3&lt;&gt;""), '384-well Plates'!S3,IF(AND(ContainerType=5,'96-well Plates'!L23&lt;&gt;""),'96-well Plates'!L23, ""))</f>
        <v/>
      </c>
      <c r="E276" s="50"/>
      <c r="Y276" s="56"/>
      <c r="Z276" s="56"/>
      <c r="AA276" s="56"/>
      <c r="AB276" s="56"/>
      <c r="AC276" s="56"/>
      <c r="AD276" s="56"/>
    </row>
    <row r="277" spans="1:30" x14ac:dyDescent="0.5">
      <c r="A277" s="49">
        <v>274</v>
      </c>
      <c r="B277" s="2" t="str">
        <f t="shared" si="8"/>
        <v>plate1</v>
      </c>
      <c r="C277" s="2" t="str">
        <f>IF(ContainerType=6,"B18",IF(ContainerType=5,"B11", ""))</f>
        <v>B18</v>
      </c>
      <c r="D277" s="61" t="str">
        <f>IF(AND(ContainerType=6, '384-well Plates'!S4&lt;&gt;""), '384-well Plates'!S4,IF(AND(ContainerType=5,'96-well Plates'!L24&lt;&gt;""),'96-well Plates'!L24, ""))</f>
        <v/>
      </c>
      <c r="E277" s="50"/>
      <c r="Y277" s="56"/>
      <c r="Z277" s="56"/>
      <c r="AA277" s="56"/>
      <c r="AB277" s="56"/>
      <c r="AC277" s="56"/>
      <c r="AD277" s="56"/>
    </row>
    <row r="278" spans="1:30" x14ac:dyDescent="0.5">
      <c r="A278" s="49">
        <v>275</v>
      </c>
      <c r="B278" s="2" t="str">
        <f t="shared" si="8"/>
        <v>plate1</v>
      </c>
      <c r="C278" s="2" t="str">
        <f>IF(ContainerType=6,"C18",IF(ContainerType=5,"C11", ""))</f>
        <v>C18</v>
      </c>
      <c r="D278" s="61" t="str">
        <f>IF(AND(ContainerType=6, '384-well Plates'!S5&lt;&gt;""), '384-well Plates'!S5,IF(AND(ContainerType=5,'96-well Plates'!L25&lt;&gt;""),'96-well Plates'!L25, ""))</f>
        <v/>
      </c>
      <c r="E278" s="50"/>
      <c r="Y278" s="56"/>
      <c r="Z278" s="56"/>
      <c r="AA278" s="56"/>
      <c r="AB278" s="56"/>
      <c r="AC278" s="56"/>
      <c r="AD278" s="56"/>
    </row>
    <row r="279" spans="1:30" x14ac:dyDescent="0.5">
      <c r="A279" s="49">
        <v>276</v>
      </c>
      <c r="B279" s="2" t="str">
        <f t="shared" si="8"/>
        <v>plate1</v>
      </c>
      <c r="C279" s="2" t="str">
        <f>IF(ContainerType=6,"D18",IF(ContainerType=5,"D11", ""))</f>
        <v>D18</v>
      </c>
      <c r="D279" s="61" t="str">
        <f>IF(AND(ContainerType=6, '384-well Plates'!S6&lt;&gt;""), '384-well Plates'!S6,IF(AND(ContainerType=5,'96-well Plates'!L26&lt;&gt;""),'96-well Plates'!L26, ""))</f>
        <v/>
      </c>
      <c r="E279" s="50"/>
      <c r="Y279" s="56"/>
      <c r="Z279" s="56"/>
      <c r="AA279" s="56"/>
      <c r="AB279" s="56"/>
      <c r="AC279" s="56"/>
      <c r="AD279" s="56"/>
    </row>
    <row r="280" spans="1:30" x14ac:dyDescent="0.5">
      <c r="A280" s="49">
        <v>277</v>
      </c>
      <c r="B280" s="2" t="str">
        <f t="shared" si="8"/>
        <v>plate1</v>
      </c>
      <c r="C280" s="2" t="str">
        <f>IF(ContainerType=6,"E18",IF(ContainerType=5,"E11", ""))</f>
        <v>E18</v>
      </c>
      <c r="D280" s="61" t="str">
        <f>IF(AND(ContainerType=6, '384-well Plates'!S7&lt;&gt;""), '384-well Plates'!S7,IF(AND(ContainerType=5,'96-well Plates'!L27&lt;&gt;""),'96-well Plates'!L27, ""))</f>
        <v/>
      </c>
      <c r="E280" s="50"/>
      <c r="Y280" s="56"/>
      <c r="Z280" s="56"/>
      <c r="AA280" s="56"/>
      <c r="AB280" s="56"/>
      <c r="AC280" s="56"/>
      <c r="AD280" s="56"/>
    </row>
    <row r="281" spans="1:30" x14ac:dyDescent="0.5">
      <c r="A281" s="49">
        <v>278</v>
      </c>
      <c r="B281" s="2" t="str">
        <f t="shared" si="8"/>
        <v>plate1</v>
      </c>
      <c r="C281" s="2" t="str">
        <f>IF(ContainerType=6,"F18",IF(ContainerType=5,"F11", ""))</f>
        <v>F18</v>
      </c>
      <c r="D281" s="61" t="str">
        <f>IF(AND(ContainerType=6, '384-well Plates'!S8&lt;&gt;""), '384-well Plates'!S8,IF(AND(ContainerType=5,'96-well Plates'!L28&lt;&gt;""),'96-well Plates'!L28, ""))</f>
        <v/>
      </c>
      <c r="E281" s="50"/>
      <c r="Y281" s="56"/>
      <c r="Z281" s="56"/>
      <c r="AA281" s="56"/>
      <c r="AB281" s="56"/>
      <c r="AC281" s="56"/>
      <c r="AD281" s="56"/>
    </row>
    <row r="282" spans="1:30" x14ac:dyDescent="0.5">
      <c r="A282" s="49">
        <v>279</v>
      </c>
      <c r="B282" s="2" t="str">
        <f t="shared" si="8"/>
        <v>plate1</v>
      </c>
      <c r="C282" s="2" t="str">
        <f>IF(ContainerType=6,"G18",IF(ContainerType=5,"G11", ""))</f>
        <v>G18</v>
      </c>
      <c r="D282" s="61" t="str">
        <f>IF(AND(ContainerType=6, '384-well Plates'!S9&lt;&gt;""), '384-well Plates'!S9,IF(AND(ContainerType=5,'96-well Plates'!L29&lt;&gt;""),'96-well Plates'!L29, ""))</f>
        <v/>
      </c>
      <c r="E282" s="50"/>
      <c r="Y282" s="56"/>
      <c r="Z282" s="56"/>
      <c r="AA282" s="56"/>
      <c r="AB282" s="56"/>
      <c r="AC282" s="56"/>
      <c r="AD282" s="56"/>
    </row>
    <row r="283" spans="1:30" x14ac:dyDescent="0.5">
      <c r="A283" s="49">
        <v>280</v>
      </c>
      <c r="B283" s="2" t="str">
        <f t="shared" si="8"/>
        <v>plate1</v>
      </c>
      <c r="C283" s="2" t="str">
        <f>IF(ContainerType=6,"H18",IF(ContainerType=5,"H11", ""))</f>
        <v>H18</v>
      </c>
      <c r="D283" s="61" t="str">
        <f>IF(AND(ContainerType=6, '384-well Plates'!S10&lt;&gt;""), '384-well Plates'!S10,IF(AND(ContainerType=5,'96-well Plates'!L30&lt;&gt;""),'96-well Plates'!L30, ""))</f>
        <v/>
      </c>
      <c r="E283" s="50"/>
      <c r="Y283" s="56"/>
      <c r="Z283" s="56"/>
      <c r="AA283" s="56"/>
      <c r="AB283" s="56"/>
      <c r="AC283" s="56"/>
      <c r="AD283" s="56"/>
    </row>
    <row r="284" spans="1:30" x14ac:dyDescent="0.5">
      <c r="A284" s="49">
        <v>281</v>
      </c>
      <c r="B284" s="2" t="str">
        <f t="shared" si="8"/>
        <v>plate1</v>
      </c>
      <c r="C284" s="2" t="str">
        <f>IF(ContainerType=6,"I18",IF(ContainerType=5,"A12", ""))</f>
        <v>I18</v>
      </c>
      <c r="D284" s="61" t="str">
        <f>IF(AND(ContainerType=6, '384-well Plates'!S11&lt;&gt;""), '384-well Plates'!S11,IF(AND(ContainerType=5,'96-well Plates'!M23&lt;&gt;""),'96-well Plates'!M23, ""))</f>
        <v/>
      </c>
      <c r="E284" s="50"/>
      <c r="Y284" s="56"/>
      <c r="Z284" s="56"/>
      <c r="AA284" s="56"/>
      <c r="AB284" s="56"/>
      <c r="AC284" s="56"/>
      <c r="AD284" s="56"/>
    </row>
    <row r="285" spans="1:30" x14ac:dyDescent="0.5">
      <c r="A285" s="49">
        <v>282</v>
      </c>
      <c r="B285" s="2" t="str">
        <f t="shared" si="8"/>
        <v>plate1</v>
      </c>
      <c r="C285" s="2" t="str">
        <f>IF(ContainerType=6,"J18",IF(ContainerType=5,"B12", ""))</f>
        <v>J18</v>
      </c>
      <c r="D285" s="61" t="str">
        <f>IF(AND(ContainerType=6, '384-well Plates'!S12&lt;&gt;""), '384-well Plates'!S12,IF(AND(ContainerType=5,'96-well Plates'!M24&lt;&gt;""),'96-well Plates'!M24, ""))</f>
        <v/>
      </c>
      <c r="E285" s="50"/>
      <c r="Y285" s="56"/>
      <c r="Z285" s="56"/>
      <c r="AA285" s="56"/>
      <c r="AB285" s="56"/>
      <c r="AC285" s="56"/>
      <c r="AD285" s="56"/>
    </row>
    <row r="286" spans="1:30" x14ac:dyDescent="0.5">
      <c r="A286" s="49">
        <v>283</v>
      </c>
      <c r="B286" s="2" t="str">
        <f t="shared" si="8"/>
        <v>plate1</v>
      </c>
      <c r="C286" s="2" t="str">
        <f>IF(ContainerType=6,"K18",IF(ContainerType=5,"C12", ""))</f>
        <v>K18</v>
      </c>
      <c r="D286" s="61" t="str">
        <f>IF(AND(ContainerType=6, '384-well Plates'!S13&lt;&gt;""), '384-well Plates'!S13,IF(AND(ContainerType=5,'96-well Plates'!M25&lt;&gt;""),'96-well Plates'!M25, ""))</f>
        <v/>
      </c>
      <c r="E286" s="50"/>
      <c r="Y286" s="56"/>
      <c r="Z286" s="56"/>
      <c r="AA286" s="56"/>
      <c r="AB286" s="56"/>
      <c r="AC286" s="56"/>
      <c r="AD286" s="56"/>
    </row>
    <row r="287" spans="1:30" x14ac:dyDescent="0.5">
      <c r="A287" s="49">
        <v>284</v>
      </c>
      <c r="B287" s="2" t="str">
        <f t="shared" si="8"/>
        <v>plate1</v>
      </c>
      <c r="C287" s="2" t="str">
        <f>IF(ContainerType=6,"L18",IF(ContainerType=5,"D12", ""))</f>
        <v>L18</v>
      </c>
      <c r="D287" s="61" t="str">
        <f>IF(AND(ContainerType=6, '384-well Plates'!S14&lt;&gt;""), '384-well Plates'!S14,IF(AND(ContainerType=5,'96-well Plates'!M26&lt;&gt;""),'96-well Plates'!M26, ""))</f>
        <v/>
      </c>
      <c r="E287" s="50"/>
      <c r="Y287" s="56"/>
      <c r="Z287" s="56"/>
      <c r="AA287" s="56"/>
      <c r="AB287" s="56"/>
      <c r="AC287" s="56"/>
      <c r="AD287" s="56"/>
    </row>
    <row r="288" spans="1:30" x14ac:dyDescent="0.5">
      <c r="A288" s="49">
        <v>285</v>
      </c>
      <c r="B288" s="2" t="str">
        <f t="shared" si="8"/>
        <v>plate1</v>
      </c>
      <c r="C288" s="2" t="str">
        <f>IF(ContainerType=6,"M18",IF(ContainerType=5,"E12", ""))</f>
        <v>M18</v>
      </c>
      <c r="D288" s="61" t="str">
        <f>IF(AND(ContainerType=6, '384-well Plates'!S15&lt;&gt;""), '384-well Plates'!S15,IF(AND(ContainerType=5,'96-well Plates'!M27&lt;&gt;""),'96-well Plates'!M27, ""))</f>
        <v/>
      </c>
      <c r="E288" s="50"/>
      <c r="Y288" s="56"/>
      <c r="Z288" s="56"/>
      <c r="AA288" s="56"/>
      <c r="AB288" s="56"/>
      <c r="AC288" s="56"/>
      <c r="AD288" s="56"/>
    </row>
    <row r="289" spans="1:30" x14ac:dyDescent="0.5">
      <c r="A289" s="49">
        <v>286</v>
      </c>
      <c r="B289" s="2" t="str">
        <f t="shared" si="8"/>
        <v>plate1</v>
      </c>
      <c r="C289" s="2" t="str">
        <f>IF(ContainerType=6,"N18",IF(ContainerType=5,"F12", ""))</f>
        <v>N18</v>
      </c>
      <c r="D289" s="61" t="str">
        <f>IF(AND(ContainerType=6, '384-well Plates'!S16&lt;&gt;""), '384-well Plates'!S16,IF(AND(ContainerType=5,'96-well Plates'!M28&lt;&gt;""),'96-well Plates'!M28, ""))</f>
        <v/>
      </c>
      <c r="E289" s="50"/>
      <c r="Y289" s="56"/>
      <c r="Z289" s="56"/>
      <c r="AA289" s="56"/>
      <c r="AB289" s="56"/>
      <c r="AC289" s="56"/>
      <c r="AD289" s="56"/>
    </row>
    <row r="290" spans="1:30" x14ac:dyDescent="0.5">
      <c r="A290" s="49">
        <v>287</v>
      </c>
      <c r="B290" s="2" t="str">
        <f t="shared" si="8"/>
        <v>plate1</v>
      </c>
      <c r="C290" s="2" t="str">
        <f>IF(ContainerType=6,"O18",IF(ContainerType=5,"G12", ""))</f>
        <v>O18</v>
      </c>
      <c r="D290" s="61" t="str">
        <f>IF(AND(ContainerType=6, '384-well Plates'!S17&lt;&gt;""), '384-well Plates'!S17,IF(AND(ContainerType=5,'96-well Plates'!M29&lt;&gt;""),'96-well Plates'!M29, ""))</f>
        <v/>
      </c>
      <c r="E290" s="50"/>
      <c r="Y290" s="56"/>
      <c r="Z290" s="56"/>
      <c r="AA290" s="56"/>
      <c r="AB290" s="56"/>
      <c r="AC290" s="56"/>
      <c r="AD290" s="56"/>
    </row>
    <row r="291" spans="1:30" x14ac:dyDescent="0.5">
      <c r="A291" s="49">
        <v>288</v>
      </c>
      <c r="B291" s="2" t="str">
        <f t="shared" si="8"/>
        <v>plate1</v>
      </c>
      <c r="C291" s="2" t="str">
        <f>IF(ContainerType=6,"P18",IF(ContainerType=5,"H12", ""))</f>
        <v>P18</v>
      </c>
      <c r="D291" s="61" t="str">
        <f>IF(AND(ContainerType=6, '384-well Plates'!S18&lt;&gt;""), '384-well Plates'!S18,IF(AND(ContainerType=5,'96-well Plates'!M30&lt;&gt;""),'96-well Plates'!M30, ""))</f>
        <v/>
      </c>
      <c r="E291" s="50"/>
      <c r="Y291" s="56"/>
      <c r="Z291" s="56"/>
      <c r="AA291" s="56"/>
      <c r="AB291" s="56"/>
      <c r="AC291" s="56"/>
      <c r="AD291" s="56"/>
    </row>
    <row r="292" spans="1:30" x14ac:dyDescent="0.5">
      <c r="A292" s="49">
        <v>289</v>
      </c>
      <c r="B292" s="2" t="str">
        <f t="shared" ref="B292:B323" si="9">IF(ContainerType=6,"plate1",IF(ContainerType=5,"plate4",""))</f>
        <v>plate1</v>
      </c>
      <c r="C292" s="2" t="str">
        <f>IF(ContainerType=6,"A19",IF(ContainerType=5,"A01", ""))</f>
        <v>A19</v>
      </c>
      <c r="D292" s="61" t="str">
        <f>IF(AND(ContainerType=6, '384-well Plates'!T3&lt;&gt;""), '384-well Plates'!T3,IF(AND(ContainerType=5,'96-well Plates'!B33&lt;&gt;""),'96-well Plates'!B33, ""))</f>
        <v/>
      </c>
      <c r="E292" s="50"/>
      <c r="Y292" s="56"/>
      <c r="Z292" s="56"/>
      <c r="AA292" s="56"/>
      <c r="AB292" s="56"/>
      <c r="AC292" s="56"/>
      <c r="AD292" s="56"/>
    </row>
    <row r="293" spans="1:30" x14ac:dyDescent="0.5">
      <c r="A293" s="49">
        <v>290</v>
      </c>
      <c r="B293" s="2" t="str">
        <f t="shared" si="9"/>
        <v>plate1</v>
      </c>
      <c r="C293" s="2" t="str">
        <f>IF(ContainerType=6,"B19",IF(ContainerType=5,"B01", ""))</f>
        <v>B19</v>
      </c>
      <c r="D293" s="61" t="str">
        <f>IF(AND(ContainerType=6, '384-well Plates'!T4&lt;&gt;""), '384-well Plates'!T4,IF(AND(ContainerType=5,'96-well Plates'!B34&lt;&gt;""),'96-well Plates'!B34, ""))</f>
        <v/>
      </c>
      <c r="E293" s="50"/>
      <c r="Y293" s="56"/>
      <c r="Z293" s="56"/>
      <c r="AA293" s="56"/>
      <c r="AB293" s="56"/>
      <c r="AC293" s="56"/>
      <c r="AD293" s="56"/>
    </row>
    <row r="294" spans="1:30" x14ac:dyDescent="0.5">
      <c r="A294" s="49">
        <v>291</v>
      </c>
      <c r="B294" s="2" t="str">
        <f t="shared" si="9"/>
        <v>plate1</v>
      </c>
      <c r="C294" s="2" t="str">
        <f>IF(ContainerType=6,"C19",IF(ContainerType=5,"C01", ""))</f>
        <v>C19</v>
      </c>
      <c r="D294" s="61" t="str">
        <f>IF(AND(ContainerType=6, '384-well Plates'!T5&lt;&gt;""), '384-well Plates'!T5,IF(AND(ContainerType=5,'96-well Plates'!B35&lt;&gt;""),'96-well Plates'!B35, ""))</f>
        <v/>
      </c>
      <c r="E294" s="50"/>
      <c r="Y294" s="56"/>
      <c r="Z294" s="56"/>
      <c r="AA294" s="56"/>
      <c r="AB294" s="56"/>
      <c r="AC294" s="56"/>
      <c r="AD294" s="56"/>
    </row>
    <row r="295" spans="1:30" x14ac:dyDescent="0.5">
      <c r="A295" s="49">
        <v>292</v>
      </c>
      <c r="B295" s="2" t="str">
        <f t="shared" si="9"/>
        <v>plate1</v>
      </c>
      <c r="C295" s="2" t="str">
        <f>IF(ContainerType=6,"D19",IF(ContainerType=5,"D01", ""))</f>
        <v>D19</v>
      </c>
      <c r="D295" s="61" t="str">
        <f>IF(AND(ContainerType=6, '384-well Plates'!T6&lt;&gt;""), '384-well Plates'!T6,IF(AND(ContainerType=5,'96-well Plates'!B36&lt;&gt;""),'96-well Plates'!B36, ""))</f>
        <v/>
      </c>
      <c r="E295" s="50"/>
      <c r="Y295" s="56"/>
      <c r="Z295" s="56"/>
      <c r="AA295" s="56"/>
      <c r="AB295" s="56"/>
      <c r="AC295" s="56"/>
      <c r="AD295" s="56"/>
    </row>
    <row r="296" spans="1:30" x14ac:dyDescent="0.5">
      <c r="A296" s="49">
        <v>293</v>
      </c>
      <c r="B296" s="2" t="str">
        <f t="shared" si="9"/>
        <v>plate1</v>
      </c>
      <c r="C296" s="2" t="str">
        <f>IF(ContainerType=6,"E19",IF(ContainerType=5,"E01", ""))</f>
        <v>E19</v>
      </c>
      <c r="D296" s="61" t="str">
        <f>IF(AND(ContainerType=6, '384-well Plates'!T7&lt;&gt;""), '384-well Plates'!T7,IF(AND(ContainerType=5,'96-well Plates'!B37&lt;&gt;""),'96-well Plates'!B37, ""))</f>
        <v/>
      </c>
      <c r="E296" s="50"/>
      <c r="Y296" s="56"/>
      <c r="Z296" s="56"/>
      <c r="AA296" s="56"/>
      <c r="AB296" s="56"/>
      <c r="AC296" s="56"/>
      <c r="AD296" s="56"/>
    </row>
    <row r="297" spans="1:30" x14ac:dyDescent="0.5">
      <c r="A297" s="49">
        <v>294</v>
      </c>
      <c r="B297" s="2" t="str">
        <f t="shared" si="9"/>
        <v>plate1</v>
      </c>
      <c r="C297" s="2" t="str">
        <f>IF(ContainerType=6,"F19",IF(ContainerType=5,"F01", ""))</f>
        <v>F19</v>
      </c>
      <c r="D297" s="61" t="str">
        <f>IF(AND(ContainerType=6, '384-well Plates'!T8&lt;&gt;""), '384-well Plates'!T8,IF(AND(ContainerType=5,'96-well Plates'!B38&lt;&gt;""),'96-well Plates'!B38, ""))</f>
        <v/>
      </c>
      <c r="E297" s="50"/>
      <c r="Y297" s="56"/>
      <c r="Z297" s="56"/>
      <c r="AA297" s="56"/>
      <c r="AB297" s="56"/>
      <c r="AC297" s="56"/>
      <c r="AD297" s="56"/>
    </row>
    <row r="298" spans="1:30" x14ac:dyDescent="0.5">
      <c r="A298" s="49">
        <v>295</v>
      </c>
      <c r="B298" s="2" t="str">
        <f t="shared" si="9"/>
        <v>plate1</v>
      </c>
      <c r="C298" s="2" t="str">
        <f>IF(ContainerType=6,"G19",IF(ContainerType=5,"G01", ""))</f>
        <v>G19</v>
      </c>
      <c r="D298" s="61" t="str">
        <f>IF(AND(ContainerType=6, '384-well Plates'!T9&lt;&gt;""), '384-well Plates'!T9,IF(AND(ContainerType=5,'96-well Plates'!B39&lt;&gt;""),'96-well Plates'!B39, ""))</f>
        <v/>
      </c>
      <c r="E298" s="50"/>
      <c r="Y298" s="56"/>
      <c r="Z298" s="56"/>
      <c r="AA298" s="56"/>
      <c r="AB298" s="56"/>
      <c r="AC298" s="56"/>
      <c r="AD298" s="56"/>
    </row>
    <row r="299" spans="1:30" x14ac:dyDescent="0.5">
      <c r="A299" s="49">
        <v>296</v>
      </c>
      <c r="B299" s="2" t="str">
        <f t="shared" si="9"/>
        <v>plate1</v>
      </c>
      <c r="C299" s="2" t="str">
        <f>IF(ContainerType=6,"H19",IF(ContainerType=5,"H01", ""))</f>
        <v>H19</v>
      </c>
      <c r="D299" s="61" t="str">
        <f>IF(AND(ContainerType=6, '384-well Plates'!T10&lt;&gt;""), '384-well Plates'!T10,IF(AND(ContainerType=5,'96-well Plates'!B40&lt;&gt;""),'96-well Plates'!B40, ""))</f>
        <v/>
      </c>
      <c r="E299" s="50"/>
      <c r="Y299" s="56"/>
      <c r="Z299" s="56"/>
      <c r="AA299" s="56"/>
      <c r="AB299" s="56"/>
      <c r="AC299" s="56"/>
      <c r="AD299" s="56"/>
    </row>
    <row r="300" spans="1:30" x14ac:dyDescent="0.5">
      <c r="A300" s="49">
        <v>297</v>
      </c>
      <c r="B300" s="2" t="str">
        <f t="shared" si="9"/>
        <v>plate1</v>
      </c>
      <c r="C300" s="2" t="str">
        <f>IF(ContainerType=6,"I19",IF(ContainerType=5,"A02", ""))</f>
        <v>I19</v>
      </c>
      <c r="D300" s="61" t="str">
        <f>IF(AND(ContainerType=6, '384-well Plates'!T11&lt;&gt;""), '384-well Plates'!T11,IF(AND(ContainerType=5,'96-well Plates'!C33&lt;&gt;""),'96-well Plates'!C33, ""))</f>
        <v/>
      </c>
      <c r="E300" s="50"/>
      <c r="Y300" s="56"/>
      <c r="Z300" s="56"/>
      <c r="AA300" s="56"/>
      <c r="AB300" s="56"/>
      <c r="AC300" s="56"/>
      <c r="AD300" s="56"/>
    </row>
    <row r="301" spans="1:30" x14ac:dyDescent="0.5">
      <c r="A301" s="49">
        <v>298</v>
      </c>
      <c r="B301" s="2" t="str">
        <f t="shared" si="9"/>
        <v>plate1</v>
      </c>
      <c r="C301" s="2" t="str">
        <f>IF(ContainerType=6,"J19",IF(ContainerType=5,"B02", ""))</f>
        <v>J19</v>
      </c>
      <c r="D301" s="61" t="str">
        <f>IF(AND(ContainerType=6, '384-well Plates'!T12&lt;&gt;""), '384-well Plates'!T12,IF(AND(ContainerType=5,'96-well Plates'!C34&lt;&gt;""),'96-well Plates'!C34, ""))</f>
        <v/>
      </c>
      <c r="E301" s="50"/>
      <c r="Y301" s="56"/>
      <c r="Z301" s="56"/>
      <c r="AA301" s="56"/>
      <c r="AB301" s="56"/>
      <c r="AC301" s="56"/>
      <c r="AD301" s="56"/>
    </row>
    <row r="302" spans="1:30" x14ac:dyDescent="0.5">
      <c r="A302" s="49">
        <v>299</v>
      </c>
      <c r="B302" s="2" t="str">
        <f t="shared" si="9"/>
        <v>plate1</v>
      </c>
      <c r="C302" s="2" t="str">
        <f>IF(ContainerType=6,"K19",IF(ContainerType=5,"C02", ""))</f>
        <v>K19</v>
      </c>
      <c r="D302" s="61" t="str">
        <f>IF(AND(ContainerType=6, '384-well Plates'!T13&lt;&gt;""), '384-well Plates'!T13,IF(AND(ContainerType=5,'96-well Plates'!C35&lt;&gt;""),'96-well Plates'!C35, ""))</f>
        <v/>
      </c>
      <c r="E302" s="50"/>
      <c r="Y302" s="56"/>
      <c r="Z302" s="56"/>
      <c r="AA302" s="56"/>
      <c r="AB302" s="56"/>
      <c r="AC302" s="56"/>
      <c r="AD302" s="56"/>
    </row>
    <row r="303" spans="1:30" x14ac:dyDescent="0.5">
      <c r="A303" s="49">
        <v>300</v>
      </c>
      <c r="B303" s="2" t="str">
        <f t="shared" si="9"/>
        <v>plate1</v>
      </c>
      <c r="C303" s="2" t="str">
        <f>IF(ContainerType=6,"L19",IF(ContainerType=5,"D02", ""))</f>
        <v>L19</v>
      </c>
      <c r="D303" s="61" t="str">
        <f>IF(AND(ContainerType=6, '384-well Plates'!T14&lt;&gt;""), '384-well Plates'!T14,IF(AND(ContainerType=5,'96-well Plates'!C36&lt;&gt;""),'96-well Plates'!C36, ""))</f>
        <v/>
      </c>
      <c r="E303" s="50"/>
      <c r="Y303" s="56"/>
      <c r="Z303" s="56"/>
      <c r="AA303" s="56"/>
      <c r="AB303" s="56"/>
      <c r="AC303" s="56"/>
      <c r="AD303" s="56"/>
    </row>
    <row r="304" spans="1:30" x14ac:dyDescent="0.5">
      <c r="A304" s="49">
        <v>301</v>
      </c>
      <c r="B304" s="2" t="str">
        <f t="shared" si="9"/>
        <v>plate1</v>
      </c>
      <c r="C304" s="2" t="str">
        <f>IF(ContainerType=6,"M19",IF(ContainerType=5,"E02", ""))</f>
        <v>M19</v>
      </c>
      <c r="D304" s="61" t="str">
        <f>IF(AND(ContainerType=6, '384-well Plates'!T15&lt;&gt;""), '384-well Plates'!T15,IF(AND(ContainerType=5,'96-well Plates'!C37&lt;&gt;""),'96-well Plates'!C37, ""))</f>
        <v/>
      </c>
      <c r="E304" s="50"/>
      <c r="Y304" s="56"/>
      <c r="Z304" s="56"/>
      <c r="AA304" s="56"/>
      <c r="AB304" s="56"/>
      <c r="AC304" s="56"/>
      <c r="AD304" s="56"/>
    </row>
    <row r="305" spans="1:30" x14ac:dyDescent="0.5">
      <c r="A305" s="49">
        <v>302</v>
      </c>
      <c r="B305" s="2" t="str">
        <f t="shared" si="9"/>
        <v>plate1</v>
      </c>
      <c r="C305" s="2" t="str">
        <f>IF(ContainerType=6,"N19",IF(ContainerType=5,"F02", ""))</f>
        <v>N19</v>
      </c>
      <c r="D305" s="61" t="str">
        <f>IF(AND(ContainerType=6, '384-well Plates'!T16&lt;&gt;""), '384-well Plates'!T16,IF(AND(ContainerType=5,'96-well Plates'!C38&lt;&gt;""),'96-well Plates'!C38, ""))</f>
        <v/>
      </c>
      <c r="E305" s="50"/>
      <c r="Y305" s="56"/>
      <c r="Z305" s="56"/>
      <c r="AA305" s="56"/>
      <c r="AB305" s="56"/>
      <c r="AC305" s="56"/>
      <c r="AD305" s="56"/>
    </row>
    <row r="306" spans="1:30" x14ac:dyDescent="0.5">
      <c r="A306" s="49">
        <v>303</v>
      </c>
      <c r="B306" s="2" t="str">
        <f t="shared" si="9"/>
        <v>plate1</v>
      </c>
      <c r="C306" s="2" t="str">
        <f>IF(ContainerType=6,"O19",IF(ContainerType=5,"G02", ""))</f>
        <v>O19</v>
      </c>
      <c r="D306" s="61" t="str">
        <f>IF(AND(ContainerType=6, '384-well Plates'!T17&lt;&gt;""), '384-well Plates'!T17,IF(AND(ContainerType=5,'96-well Plates'!C39&lt;&gt;""),'96-well Plates'!C39, ""))</f>
        <v/>
      </c>
      <c r="E306" s="50"/>
      <c r="Y306" s="56"/>
      <c r="Z306" s="56"/>
      <c r="AA306" s="56"/>
      <c r="AB306" s="56"/>
      <c r="AC306" s="56"/>
      <c r="AD306" s="56"/>
    </row>
    <row r="307" spans="1:30" x14ac:dyDescent="0.5">
      <c r="A307" s="49">
        <v>304</v>
      </c>
      <c r="B307" s="2" t="str">
        <f t="shared" si="9"/>
        <v>plate1</v>
      </c>
      <c r="C307" s="2" t="str">
        <f>IF(ContainerType=6,"P19",IF(ContainerType=5,"H02", ""))</f>
        <v>P19</v>
      </c>
      <c r="D307" s="61" t="str">
        <f>IF(AND(ContainerType=6, '384-well Plates'!T18&lt;&gt;""), '384-well Plates'!T18,IF(AND(ContainerType=5,'96-well Plates'!C40&lt;&gt;""),'96-well Plates'!C40, ""))</f>
        <v/>
      </c>
      <c r="E307" s="50"/>
      <c r="Y307" s="56"/>
      <c r="Z307" s="56"/>
      <c r="AA307" s="56"/>
      <c r="AB307" s="56"/>
      <c r="AC307" s="56"/>
      <c r="AD307" s="56"/>
    </row>
    <row r="308" spans="1:30" x14ac:dyDescent="0.5">
      <c r="A308" s="49">
        <v>305</v>
      </c>
      <c r="B308" s="2" t="str">
        <f t="shared" si="9"/>
        <v>plate1</v>
      </c>
      <c r="C308" s="2" t="str">
        <f>IF(ContainerType=6,"A20",IF(ContainerType=5,"A03", ""))</f>
        <v>A20</v>
      </c>
      <c r="D308" s="61" t="str">
        <f>IF(AND(ContainerType=6, '384-well Plates'!U3&lt;&gt;""), '384-well Plates'!U3,IF(AND(ContainerType=5,'96-well Plates'!D33&lt;&gt;""),'96-well Plates'!D33, ""))</f>
        <v/>
      </c>
      <c r="E308" s="50"/>
      <c r="Y308" s="56"/>
      <c r="Z308" s="56"/>
      <c r="AA308" s="56"/>
      <c r="AB308" s="56"/>
      <c r="AC308" s="56"/>
      <c r="AD308" s="56"/>
    </row>
    <row r="309" spans="1:30" x14ac:dyDescent="0.5">
      <c r="A309" s="49">
        <v>306</v>
      </c>
      <c r="B309" s="2" t="str">
        <f t="shared" si="9"/>
        <v>plate1</v>
      </c>
      <c r="C309" s="2" t="str">
        <f>IF(ContainerType=6,"B20",IF(ContainerType=5,"B03", ""))</f>
        <v>B20</v>
      </c>
      <c r="D309" s="61" t="str">
        <f>IF(AND(ContainerType=6, '384-well Plates'!U4&lt;&gt;""), '384-well Plates'!U4,IF(AND(ContainerType=5,'96-well Plates'!D34&lt;&gt;""),'96-well Plates'!D34, ""))</f>
        <v/>
      </c>
      <c r="E309" s="50"/>
      <c r="Y309" s="56"/>
      <c r="Z309" s="56"/>
      <c r="AA309" s="56"/>
      <c r="AB309" s="56"/>
      <c r="AC309" s="56"/>
      <c r="AD309" s="56"/>
    </row>
    <row r="310" spans="1:30" x14ac:dyDescent="0.5">
      <c r="A310" s="49">
        <v>307</v>
      </c>
      <c r="B310" s="2" t="str">
        <f t="shared" si="9"/>
        <v>plate1</v>
      </c>
      <c r="C310" s="2" t="str">
        <f>IF(ContainerType=6,"C20",IF(ContainerType=5,"C03", ""))</f>
        <v>C20</v>
      </c>
      <c r="D310" s="61" t="str">
        <f>IF(AND(ContainerType=6, '384-well Plates'!U5&lt;&gt;""), '384-well Plates'!U5,IF(AND(ContainerType=5,'96-well Plates'!D35&lt;&gt;""),'96-well Plates'!D35, ""))</f>
        <v/>
      </c>
      <c r="E310" s="50"/>
      <c r="Y310" s="56"/>
      <c r="Z310" s="56"/>
      <c r="AA310" s="56"/>
      <c r="AB310" s="56"/>
      <c r="AC310" s="56"/>
      <c r="AD310" s="56"/>
    </row>
    <row r="311" spans="1:30" x14ac:dyDescent="0.5">
      <c r="A311" s="49">
        <v>308</v>
      </c>
      <c r="B311" s="2" t="str">
        <f t="shared" si="9"/>
        <v>plate1</v>
      </c>
      <c r="C311" s="2" t="str">
        <f>IF(ContainerType=6,"D20",IF(ContainerType=5,"D03", ""))</f>
        <v>D20</v>
      </c>
      <c r="D311" s="61" t="str">
        <f>IF(AND(ContainerType=6, '384-well Plates'!U6&lt;&gt;""), '384-well Plates'!U6,IF(AND(ContainerType=5,'96-well Plates'!D36&lt;&gt;""),'96-well Plates'!D36, ""))</f>
        <v/>
      </c>
      <c r="E311" s="50"/>
      <c r="Y311" s="56"/>
      <c r="Z311" s="56"/>
      <c r="AA311" s="56"/>
      <c r="AB311" s="56"/>
      <c r="AC311" s="56"/>
      <c r="AD311" s="56"/>
    </row>
    <row r="312" spans="1:30" x14ac:dyDescent="0.5">
      <c r="A312" s="49">
        <v>309</v>
      </c>
      <c r="B312" s="2" t="str">
        <f t="shared" si="9"/>
        <v>plate1</v>
      </c>
      <c r="C312" s="2" t="str">
        <f>IF(ContainerType=6,"E20",IF(ContainerType=5,"E03", ""))</f>
        <v>E20</v>
      </c>
      <c r="D312" s="61" t="str">
        <f>IF(AND(ContainerType=6, '384-well Plates'!U7&lt;&gt;""), '384-well Plates'!U7,IF(AND(ContainerType=5,'96-well Plates'!D37&lt;&gt;""),'96-well Plates'!D37, ""))</f>
        <v/>
      </c>
      <c r="E312" s="50"/>
      <c r="Y312" s="56"/>
      <c r="Z312" s="56"/>
      <c r="AA312" s="56"/>
      <c r="AB312" s="56"/>
      <c r="AC312" s="56"/>
      <c r="AD312" s="56"/>
    </row>
    <row r="313" spans="1:30" x14ac:dyDescent="0.5">
      <c r="A313" s="49">
        <v>310</v>
      </c>
      <c r="B313" s="2" t="str">
        <f t="shared" si="9"/>
        <v>plate1</v>
      </c>
      <c r="C313" s="2" t="str">
        <f>IF(ContainerType=6,"F20",IF(ContainerType=5,"F03", ""))</f>
        <v>F20</v>
      </c>
      <c r="D313" s="61" t="str">
        <f>IF(AND(ContainerType=6, '384-well Plates'!U8&lt;&gt;""), '384-well Plates'!U8,IF(AND(ContainerType=5,'96-well Plates'!D38&lt;&gt;""),'96-well Plates'!D38, ""))</f>
        <v/>
      </c>
      <c r="E313" s="50"/>
      <c r="Y313" s="56"/>
      <c r="Z313" s="56"/>
      <c r="AA313" s="56"/>
      <c r="AB313" s="56"/>
      <c r="AC313" s="56"/>
      <c r="AD313" s="56"/>
    </row>
    <row r="314" spans="1:30" x14ac:dyDescent="0.5">
      <c r="A314" s="49">
        <v>311</v>
      </c>
      <c r="B314" s="2" t="str">
        <f t="shared" si="9"/>
        <v>plate1</v>
      </c>
      <c r="C314" s="2" t="str">
        <f>IF(ContainerType=6,"G20",IF(ContainerType=5,"G03", ""))</f>
        <v>G20</v>
      </c>
      <c r="D314" s="61" t="str">
        <f>IF(AND(ContainerType=6, '384-well Plates'!U9&lt;&gt;""), '384-well Plates'!U9,IF(AND(ContainerType=5,'96-well Plates'!D39&lt;&gt;""),'96-well Plates'!D39, ""))</f>
        <v/>
      </c>
      <c r="E314" s="50"/>
      <c r="Y314" s="56"/>
      <c r="Z314" s="56"/>
      <c r="AA314" s="56"/>
      <c r="AB314" s="56"/>
      <c r="AC314" s="56"/>
      <c r="AD314" s="56"/>
    </row>
    <row r="315" spans="1:30" x14ac:dyDescent="0.5">
      <c r="A315" s="49">
        <v>312</v>
      </c>
      <c r="B315" s="2" t="str">
        <f t="shared" si="9"/>
        <v>plate1</v>
      </c>
      <c r="C315" s="2" t="str">
        <f>IF(ContainerType=6,"H20",IF(ContainerType=5,"H03", ""))</f>
        <v>H20</v>
      </c>
      <c r="D315" s="61" t="str">
        <f>IF(AND(ContainerType=6, '384-well Plates'!U10&lt;&gt;""), '384-well Plates'!U10,IF(AND(ContainerType=5,'96-well Plates'!D40&lt;&gt;""),'96-well Plates'!D40, ""))</f>
        <v/>
      </c>
      <c r="E315" s="50"/>
      <c r="Y315" s="56"/>
      <c r="Z315" s="56"/>
      <c r="AA315" s="56"/>
      <c r="AB315" s="56"/>
      <c r="AC315" s="56"/>
      <c r="AD315" s="56"/>
    </row>
    <row r="316" spans="1:30" x14ac:dyDescent="0.5">
      <c r="A316" s="49">
        <v>313</v>
      </c>
      <c r="B316" s="2" t="str">
        <f t="shared" si="9"/>
        <v>plate1</v>
      </c>
      <c r="C316" s="2" t="str">
        <f>IF(ContainerType=6,"I20",IF(ContainerType=5,"A04", ""))</f>
        <v>I20</v>
      </c>
      <c r="D316" s="61" t="str">
        <f>IF(AND(ContainerType=6, '384-well Plates'!U11&lt;&gt;""), '384-well Plates'!U11,IF(AND(ContainerType=5,'96-well Plates'!E33&lt;&gt;""),'96-well Plates'!E33, ""))</f>
        <v/>
      </c>
      <c r="E316" s="50"/>
      <c r="Y316" s="56"/>
      <c r="Z316" s="56"/>
      <c r="AA316" s="56"/>
      <c r="AB316" s="56"/>
      <c r="AC316" s="56"/>
      <c r="AD316" s="56"/>
    </row>
    <row r="317" spans="1:30" x14ac:dyDescent="0.5">
      <c r="A317" s="49">
        <v>314</v>
      </c>
      <c r="B317" s="2" t="str">
        <f t="shared" si="9"/>
        <v>plate1</v>
      </c>
      <c r="C317" s="2" t="str">
        <f>IF(ContainerType=6,"J20",IF(ContainerType=5,"B04", ""))</f>
        <v>J20</v>
      </c>
      <c r="D317" s="61" t="str">
        <f>IF(AND(ContainerType=6, '384-well Plates'!U12&lt;&gt;""), '384-well Plates'!U12,IF(AND(ContainerType=5,'96-well Plates'!E34&lt;&gt;""),'96-well Plates'!E34, ""))</f>
        <v/>
      </c>
      <c r="E317" s="50"/>
      <c r="Y317" s="56"/>
      <c r="Z317" s="56"/>
      <c r="AA317" s="56"/>
      <c r="AB317" s="56"/>
      <c r="AC317" s="56"/>
      <c r="AD317" s="56"/>
    </row>
    <row r="318" spans="1:30" x14ac:dyDescent="0.5">
      <c r="A318" s="49">
        <v>315</v>
      </c>
      <c r="B318" s="2" t="str">
        <f t="shared" si="9"/>
        <v>plate1</v>
      </c>
      <c r="C318" s="2" t="str">
        <f>IF(ContainerType=6,"K20",IF(ContainerType=5,"C04", ""))</f>
        <v>K20</v>
      </c>
      <c r="D318" s="61" t="str">
        <f>IF(AND(ContainerType=6, '384-well Plates'!U13&lt;&gt;""), '384-well Plates'!U13,IF(AND(ContainerType=5,'96-well Plates'!E35&lt;&gt;""),'96-well Plates'!E35, ""))</f>
        <v/>
      </c>
      <c r="E318" s="50"/>
      <c r="Y318" s="56"/>
      <c r="Z318" s="56"/>
      <c r="AA318" s="56"/>
      <c r="AB318" s="56"/>
      <c r="AC318" s="56"/>
      <c r="AD318" s="56"/>
    </row>
    <row r="319" spans="1:30" x14ac:dyDescent="0.5">
      <c r="A319" s="49">
        <v>316</v>
      </c>
      <c r="B319" s="2" t="str">
        <f t="shared" si="9"/>
        <v>plate1</v>
      </c>
      <c r="C319" s="2" t="str">
        <f>IF(ContainerType=6,"L20",IF(ContainerType=5,"D04", ""))</f>
        <v>L20</v>
      </c>
      <c r="D319" s="61" t="str">
        <f>IF(AND(ContainerType=6, '384-well Plates'!U14&lt;&gt;""), '384-well Plates'!U14,IF(AND(ContainerType=5,'96-well Plates'!E36&lt;&gt;""),'96-well Plates'!E36, ""))</f>
        <v/>
      </c>
      <c r="E319" s="50"/>
      <c r="Y319" s="56"/>
      <c r="Z319" s="56"/>
      <c r="AA319" s="56"/>
      <c r="AB319" s="56"/>
      <c r="AC319" s="56"/>
      <c r="AD319" s="56"/>
    </row>
    <row r="320" spans="1:30" x14ac:dyDescent="0.5">
      <c r="A320" s="49">
        <v>317</v>
      </c>
      <c r="B320" s="2" t="str">
        <f t="shared" si="9"/>
        <v>plate1</v>
      </c>
      <c r="C320" s="2" t="str">
        <f>IF(ContainerType=6,"M20",IF(ContainerType=5,"E04", ""))</f>
        <v>M20</v>
      </c>
      <c r="D320" s="61" t="str">
        <f>IF(AND(ContainerType=6, '384-well Plates'!U15&lt;&gt;""), '384-well Plates'!U15,IF(AND(ContainerType=5,'96-well Plates'!E37&lt;&gt;""),'96-well Plates'!E37, ""))</f>
        <v/>
      </c>
      <c r="E320" s="50"/>
      <c r="Y320" s="56"/>
      <c r="Z320" s="56"/>
      <c r="AA320" s="56"/>
      <c r="AB320" s="56"/>
      <c r="AC320" s="56"/>
      <c r="AD320" s="56"/>
    </row>
    <row r="321" spans="1:30" x14ac:dyDescent="0.5">
      <c r="A321" s="49">
        <v>318</v>
      </c>
      <c r="B321" s="2" t="str">
        <f t="shared" si="9"/>
        <v>plate1</v>
      </c>
      <c r="C321" s="2" t="str">
        <f>IF(ContainerType=6,"N20",IF(ContainerType=5,"F04", ""))</f>
        <v>N20</v>
      </c>
      <c r="D321" s="61" t="str">
        <f>IF(AND(ContainerType=6, '384-well Plates'!U16&lt;&gt;""), '384-well Plates'!U16,IF(AND(ContainerType=5,'96-well Plates'!E38&lt;&gt;""),'96-well Plates'!E38, ""))</f>
        <v/>
      </c>
      <c r="E321" s="50"/>
      <c r="Y321" s="56"/>
      <c r="Z321" s="56"/>
      <c r="AA321" s="56"/>
      <c r="AB321" s="56"/>
      <c r="AC321" s="56"/>
      <c r="AD321" s="56"/>
    </row>
    <row r="322" spans="1:30" x14ac:dyDescent="0.5">
      <c r="A322" s="49">
        <v>319</v>
      </c>
      <c r="B322" s="2" t="str">
        <f t="shared" si="9"/>
        <v>plate1</v>
      </c>
      <c r="C322" s="2" t="str">
        <f>IF(ContainerType=6,"O20",IF(ContainerType=5,"G04", ""))</f>
        <v>O20</v>
      </c>
      <c r="D322" s="61" t="str">
        <f>IF(AND(ContainerType=6, '384-well Plates'!U17&lt;&gt;""), '384-well Plates'!U17,IF(AND(ContainerType=5,'96-well Plates'!E39&lt;&gt;""),'96-well Plates'!E39, ""))</f>
        <v/>
      </c>
      <c r="E322" s="50"/>
      <c r="Y322" s="56"/>
      <c r="Z322" s="56"/>
      <c r="AA322" s="56"/>
      <c r="AB322" s="56"/>
      <c r="AC322" s="56"/>
      <c r="AD322" s="56"/>
    </row>
    <row r="323" spans="1:30" x14ac:dyDescent="0.5">
      <c r="A323" s="49">
        <v>320</v>
      </c>
      <c r="B323" s="2" t="str">
        <f t="shared" si="9"/>
        <v>plate1</v>
      </c>
      <c r="C323" s="2" t="str">
        <f>IF(ContainerType=6,"P20",IF(ContainerType=5,"H04", ""))</f>
        <v>P20</v>
      </c>
      <c r="D323" s="61" t="str">
        <f>IF(AND(ContainerType=6, '384-well Plates'!U18&lt;&gt;""), '384-well Plates'!U18,IF(AND(ContainerType=5,'96-well Plates'!E40&lt;&gt;""),'96-well Plates'!E40, ""))</f>
        <v/>
      </c>
      <c r="E323" s="50"/>
      <c r="Y323" s="56"/>
      <c r="Z323" s="56"/>
      <c r="AA323" s="56"/>
      <c r="AB323" s="56"/>
      <c r="AC323" s="56"/>
      <c r="AD323" s="56"/>
    </row>
    <row r="324" spans="1:30" x14ac:dyDescent="0.5">
      <c r="A324" s="49">
        <v>321</v>
      </c>
      <c r="B324" s="2" t="str">
        <f t="shared" ref="B324:B355" si="10">IF(ContainerType=6,"plate1",IF(ContainerType=5,"plate4",""))</f>
        <v>plate1</v>
      </c>
      <c r="C324" s="2" t="str">
        <f>IF(ContainerType=6,"A21",IF(ContainerType=5,"A05", ""))</f>
        <v>A21</v>
      </c>
      <c r="D324" s="61" t="str">
        <f>IF(AND(ContainerType=6, '384-well Plates'!V3&lt;&gt;""), '384-well Plates'!V3,IF(AND(ContainerType=5,'96-well Plates'!F33&lt;&gt;""),'96-well Plates'!F33, ""))</f>
        <v/>
      </c>
      <c r="E324" s="50"/>
      <c r="Y324" s="56"/>
      <c r="Z324" s="56"/>
      <c r="AA324" s="56"/>
      <c r="AB324" s="56"/>
      <c r="AC324" s="56"/>
      <c r="AD324" s="56"/>
    </row>
    <row r="325" spans="1:30" x14ac:dyDescent="0.5">
      <c r="A325" s="49">
        <v>322</v>
      </c>
      <c r="B325" s="2" t="str">
        <f t="shared" si="10"/>
        <v>plate1</v>
      </c>
      <c r="C325" s="2" t="str">
        <f>IF(ContainerType=6,"B21",IF(ContainerType=5,"B05", ""))</f>
        <v>B21</v>
      </c>
      <c r="D325" s="61" t="str">
        <f>IF(AND(ContainerType=6, '384-well Plates'!V4&lt;&gt;""), '384-well Plates'!V4,IF(AND(ContainerType=5,'96-well Plates'!F34&lt;&gt;""),'96-well Plates'!F34, ""))</f>
        <v/>
      </c>
      <c r="E325" s="50"/>
      <c r="Y325" s="56"/>
      <c r="Z325" s="56"/>
      <c r="AA325" s="56"/>
      <c r="AB325" s="56"/>
      <c r="AC325" s="56"/>
      <c r="AD325" s="56"/>
    </row>
    <row r="326" spans="1:30" x14ac:dyDescent="0.5">
      <c r="A326" s="49">
        <v>323</v>
      </c>
      <c r="B326" s="2" t="str">
        <f t="shared" si="10"/>
        <v>plate1</v>
      </c>
      <c r="C326" s="2" t="str">
        <f>IF(ContainerType=6,"C21",IF(ContainerType=5,"C05", ""))</f>
        <v>C21</v>
      </c>
      <c r="D326" s="61" t="str">
        <f>IF(AND(ContainerType=6, '384-well Plates'!V5&lt;&gt;""), '384-well Plates'!V5,IF(AND(ContainerType=5,'96-well Plates'!F35&lt;&gt;""),'96-well Plates'!F35, ""))</f>
        <v/>
      </c>
      <c r="E326" s="50"/>
      <c r="Y326" s="56"/>
      <c r="Z326" s="56"/>
      <c r="AA326" s="56"/>
      <c r="AB326" s="56"/>
      <c r="AC326" s="56"/>
      <c r="AD326" s="56"/>
    </row>
    <row r="327" spans="1:30" x14ac:dyDescent="0.5">
      <c r="A327" s="49">
        <v>324</v>
      </c>
      <c r="B327" s="2" t="str">
        <f t="shared" si="10"/>
        <v>plate1</v>
      </c>
      <c r="C327" s="2" t="str">
        <f>IF(ContainerType=6,"D21",IF(ContainerType=5,"D05", ""))</f>
        <v>D21</v>
      </c>
      <c r="D327" s="61" t="str">
        <f>IF(AND(ContainerType=6, '384-well Plates'!V6&lt;&gt;""), '384-well Plates'!V6,IF(AND(ContainerType=5,'96-well Plates'!F36&lt;&gt;""),'96-well Plates'!F36, ""))</f>
        <v/>
      </c>
      <c r="E327" s="50"/>
      <c r="Y327" s="56"/>
      <c r="Z327" s="56"/>
      <c r="AA327" s="56"/>
      <c r="AB327" s="56"/>
      <c r="AC327" s="56"/>
      <c r="AD327" s="56"/>
    </row>
    <row r="328" spans="1:30" x14ac:dyDescent="0.5">
      <c r="A328" s="49">
        <v>325</v>
      </c>
      <c r="B328" s="2" t="str">
        <f t="shared" si="10"/>
        <v>plate1</v>
      </c>
      <c r="C328" s="2" t="str">
        <f>IF(ContainerType=6,"E21",IF(ContainerType=5,"E05", ""))</f>
        <v>E21</v>
      </c>
      <c r="D328" s="61" t="str">
        <f>IF(AND(ContainerType=6, '384-well Plates'!V7&lt;&gt;""), '384-well Plates'!V7,IF(AND(ContainerType=5,'96-well Plates'!F37&lt;&gt;""),'96-well Plates'!F37, ""))</f>
        <v/>
      </c>
      <c r="E328" s="50"/>
      <c r="Y328" s="56"/>
      <c r="Z328" s="56"/>
      <c r="AA328" s="56"/>
      <c r="AB328" s="56"/>
      <c r="AC328" s="56"/>
      <c r="AD328" s="56"/>
    </row>
    <row r="329" spans="1:30" x14ac:dyDescent="0.5">
      <c r="A329" s="49">
        <v>326</v>
      </c>
      <c r="B329" s="2" t="str">
        <f t="shared" si="10"/>
        <v>plate1</v>
      </c>
      <c r="C329" s="2" t="str">
        <f>IF(ContainerType=6,"F21",IF(ContainerType=5,"F05", ""))</f>
        <v>F21</v>
      </c>
      <c r="D329" s="61" t="str">
        <f>IF(AND(ContainerType=6, '384-well Plates'!V8&lt;&gt;""), '384-well Plates'!V8,IF(AND(ContainerType=5,'96-well Plates'!F38&lt;&gt;""),'96-well Plates'!F38, ""))</f>
        <v/>
      </c>
      <c r="E329" s="50"/>
      <c r="Y329" s="56"/>
      <c r="Z329" s="56"/>
      <c r="AA329" s="56"/>
      <c r="AB329" s="56"/>
      <c r="AC329" s="56"/>
      <c r="AD329" s="56"/>
    </row>
    <row r="330" spans="1:30" x14ac:dyDescent="0.5">
      <c r="A330" s="49">
        <v>327</v>
      </c>
      <c r="B330" s="2" t="str">
        <f t="shared" si="10"/>
        <v>plate1</v>
      </c>
      <c r="C330" s="2" t="str">
        <f>IF(ContainerType=6,"G21",IF(ContainerType=5,"G05", ""))</f>
        <v>G21</v>
      </c>
      <c r="D330" s="61" t="str">
        <f>IF(AND(ContainerType=6, '384-well Plates'!V9&lt;&gt;""), '384-well Plates'!V9,IF(AND(ContainerType=5,'96-well Plates'!F39&lt;&gt;""),'96-well Plates'!F39, ""))</f>
        <v/>
      </c>
      <c r="E330" s="50"/>
      <c r="Y330" s="56"/>
      <c r="Z330" s="56"/>
      <c r="AA330" s="56"/>
      <c r="AB330" s="56"/>
      <c r="AC330" s="56"/>
      <c r="AD330" s="56"/>
    </row>
    <row r="331" spans="1:30" x14ac:dyDescent="0.5">
      <c r="A331" s="49">
        <v>328</v>
      </c>
      <c r="B331" s="2" t="str">
        <f t="shared" si="10"/>
        <v>plate1</v>
      </c>
      <c r="C331" s="2" t="str">
        <f>IF(ContainerType=6,"H21",IF(ContainerType=5,"H05", ""))</f>
        <v>H21</v>
      </c>
      <c r="D331" s="61" t="str">
        <f>IF(AND(ContainerType=6, '384-well Plates'!V10&lt;&gt;""), '384-well Plates'!V10,IF(AND(ContainerType=5,'96-well Plates'!F40&lt;&gt;""),'96-well Plates'!F40, ""))</f>
        <v/>
      </c>
      <c r="E331" s="50"/>
      <c r="Y331" s="56"/>
      <c r="Z331" s="56"/>
      <c r="AA331" s="56"/>
      <c r="AB331" s="56"/>
      <c r="AC331" s="56"/>
      <c r="AD331" s="56"/>
    </row>
    <row r="332" spans="1:30" x14ac:dyDescent="0.5">
      <c r="A332" s="49">
        <v>329</v>
      </c>
      <c r="B332" s="2" t="str">
        <f t="shared" si="10"/>
        <v>plate1</v>
      </c>
      <c r="C332" s="2" t="str">
        <f>IF(ContainerType=6,"I21",IF(ContainerType=5,"A06", ""))</f>
        <v>I21</v>
      </c>
      <c r="D332" s="61" t="str">
        <f>IF(AND(ContainerType=6, '384-well Plates'!V11&lt;&gt;""), '384-well Plates'!V11,IF(AND(ContainerType=5,'96-well Plates'!G33&lt;&gt;""),'96-well Plates'!G33, ""))</f>
        <v/>
      </c>
      <c r="E332" s="50"/>
      <c r="Y332" s="56"/>
      <c r="Z332" s="56"/>
      <c r="AA332" s="56"/>
      <c r="AB332" s="56"/>
      <c r="AC332" s="56"/>
      <c r="AD332" s="56"/>
    </row>
    <row r="333" spans="1:30" x14ac:dyDescent="0.5">
      <c r="A333" s="49">
        <v>330</v>
      </c>
      <c r="B333" s="2" t="str">
        <f t="shared" si="10"/>
        <v>plate1</v>
      </c>
      <c r="C333" s="2" t="str">
        <f>IF(ContainerType=6,"J21",IF(ContainerType=5,"B06", ""))</f>
        <v>J21</v>
      </c>
      <c r="D333" s="61" t="str">
        <f>IF(AND(ContainerType=6, '384-well Plates'!V12&lt;&gt;""), '384-well Plates'!V12,IF(AND(ContainerType=5,'96-well Plates'!G34&lt;&gt;""),'96-well Plates'!G34, ""))</f>
        <v/>
      </c>
      <c r="E333" s="50"/>
      <c r="Y333" s="56"/>
      <c r="Z333" s="56"/>
      <c r="AA333" s="56"/>
      <c r="AB333" s="56"/>
      <c r="AC333" s="56"/>
      <c r="AD333" s="56"/>
    </row>
    <row r="334" spans="1:30" x14ac:dyDescent="0.5">
      <c r="A334" s="49">
        <v>331</v>
      </c>
      <c r="B334" s="2" t="str">
        <f t="shared" si="10"/>
        <v>plate1</v>
      </c>
      <c r="C334" s="2" t="str">
        <f>IF(ContainerType=6,"K21",IF(ContainerType=5,"C06", ""))</f>
        <v>K21</v>
      </c>
      <c r="D334" s="61" t="str">
        <f>IF(AND(ContainerType=6, '384-well Plates'!V13&lt;&gt;""), '384-well Plates'!V13,IF(AND(ContainerType=5,'96-well Plates'!G35&lt;&gt;""),'96-well Plates'!G35, ""))</f>
        <v/>
      </c>
      <c r="E334" s="50"/>
      <c r="Y334" s="56"/>
      <c r="Z334" s="56"/>
      <c r="AA334" s="56"/>
      <c r="AB334" s="56"/>
      <c r="AC334" s="56"/>
      <c r="AD334" s="56"/>
    </row>
    <row r="335" spans="1:30" x14ac:dyDescent="0.5">
      <c r="A335" s="49">
        <v>332</v>
      </c>
      <c r="B335" s="2" t="str">
        <f t="shared" si="10"/>
        <v>plate1</v>
      </c>
      <c r="C335" s="2" t="str">
        <f>IF(ContainerType=6,"L21",IF(ContainerType=5,"D06", ""))</f>
        <v>L21</v>
      </c>
      <c r="D335" s="61" t="str">
        <f>IF(AND(ContainerType=6, '384-well Plates'!V14&lt;&gt;""), '384-well Plates'!V14,IF(AND(ContainerType=5,'96-well Plates'!G36&lt;&gt;""),'96-well Plates'!G36, ""))</f>
        <v/>
      </c>
      <c r="E335" s="50"/>
      <c r="Y335" s="56"/>
      <c r="Z335" s="56"/>
      <c r="AA335" s="56"/>
      <c r="AB335" s="56"/>
      <c r="AC335" s="56"/>
      <c r="AD335" s="56"/>
    </row>
    <row r="336" spans="1:30" x14ac:dyDescent="0.5">
      <c r="A336" s="49">
        <v>333</v>
      </c>
      <c r="B336" s="2" t="str">
        <f t="shared" si="10"/>
        <v>plate1</v>
      </c>
      <c r="C336" s="2" t="str">
        <f>IF(ContainerType=6,"M21",IF(ContainerType=5,"E06", ""))</f>
        <v>M21</v>
      </c>
      <c r="D336" s="61" t="str">
        <f>IF(AND(ContainerType=6, '384-well Plates'!V15&lt;&gt;""), '384-well Plates'!V15,IF(AND(ContainerType=5,'96-well Plates'!G37&lt;&gt;""),'96-well Plates'!G37, ""))</f>
        <v/>
      </c>
      <c r="E336" s="50"/>
      <c r="Y336" s="56"/>
      <c r="Z336" s="56"/>
      <c r="AA336" s="56"/>
      <c r="AB336" s="56"/>
      <c r="AC336" s="56"/>
      <c r="AD336" s="56"/>
    </row>
    <row r="337" spans="1:30" x14ac:dyDescent="0.5">
      <c r="A337" s="49">
        <v>334</v>
      </c>
      <c r="B337" s="2" t="str">
        <f t="shared" si="10"/>
        <v>plate1</v>
      </c>
      <c r="C337" s="2" t="str">
        <f>IF(ContainerType=6,"N21",IF(ContainerType=5,"F06", ""))</f>
        <v>N21</v>
      </c>
      <c r="D337" s="61" t="str">
        <f>IF(AND(ContainerType=6, '384-well Plates'!V16&lt;&gt;""), '384-well Plates'!V16,IF(AND(ContainerType=5,'96-well Plates'!G38&lt;&gt;""),'96-well Plates'!G38, ""))</f>
        <v/>
      </c>
      <c r="E337" s="50"/>
      <c r="Y337" s="56"/>
      <c r="Z337" s="56"/>
      <c r="AA337" s="56"/>
      <c r="AB337" s="56"/>
      <c r="AC337" s="56"/>
      <c r="AD337" s="56"/>
    </row>
    <row r="338" spans="1:30" x14ac:dyDescent="0.5">
      <c r="A338" s="49">
        <v>335</v>
      </c>
      <c r="B338" s="2" t="str">
        <f t="shared" si="10"/>
        <v>plate1</v>
      </c>
      <c r="C338" s="2" t="str">
        <f>IF(ContainerType=6,"O21",IF(ContainerType=5,"G06", ""))</f>
        <v>O21</v>
      </c>
      <c r="D338" s="61" t="str">
        <f>IF(AND(ContainerType=6, '384-well Plates'!V17&lt;&gt;""), '384-well Plates'!V17,IF(AND(ContainerType=5,'96-well Plates'!G39&lt;&gt;""),'96-well Plates'!G39, ""))</f>
        <v/>
      </c>
      <c r="E338" s="50"/>
      <c r="Y338" s="56"/>
      <c r="Z338" s="56"/>
      <c r="AA338" s="56"/>
      <c r="AB338" s="56"/>
      <c r="AC338" s="56"/>
      <c r="AD338" s="56"/>
    </row>
    <row r="339" spans="1:30" x14ac:dyDescent="0.5">
      <c r="A339" s="49">
        <v>336</v>
      </c>
      <c r="B339" s="2" t="str">
        <f t="shared" si="10"/>
        <v>plate1</v>
      </c>
      <c r="C339" s="2" t="str">
        <f>IF(ContainerType=6,"P21",IF(ContainerType=5,"H06", ""))</f>
        <v>P21</v>
      </c>
      <c r="D339" s="61" t="str">
        <f>IF(AND(ContainerType=6, '384-well Plates'!V18&lt;&gt;""), '384-well Plates'!V18,IF(AND(ContainerType=5,'96-well Plates'!G40&lt;&gt;""),'96-well Plates'!G40, ""))</f>
        <v/>
      </c>
      <c r="E339" s="50"/>
      <c r="Y339" s="56"/>
      <c r="Z339" s="56"/>
      <c r="AA339" s="56"/>
      <c r="AB339" s="56"/>
      <c r="AC339" s="56"/>
      <c r="AD339" s="56"/>
    </row>
    <row r="340" spans="1:30" x14ac:dyDescent="0.5">
      <c r="A340" s="49">
        <v>337</v>
      </c>
      <c r="B340" s="2" t="str">
        <f t="shared" si="10"/>
        <v>plate1</v>
      </c>
      <c r="C340" s="2" t="str">
        <f>IF(ContainerType=6,"A22",IF(ContainerType=5,"A07", ""))</f>
        <v>A22</v>
      </c>
      <c r="D340" s="61" t="str">
        <f>IF(AND(ContainerType=6, '384-well Plates'!W3&lt;&gt;""), '384-well Plates'!W3,IF(AND(ContainerType=5,'96-well Plates'!H33&lt;&gt;""),'96-well Plates'!H33, ""))</f>
        <v/>
      </c>
      <c r="E340" s="50"/>
      <c r="Y340" s="56"/>
      <c r="Z340" s="56"/>
      <c r="AA340" s="56"/>
      <c r="AB340" s="56"/>
      <c r="AC340" s="56"/>
      <c r="AD340" s="56"/>
    </row>
    <row r="341" spans="1:30" x14ac:dyDescent="0.5">
      <c r="A341" s="49">
        <v>338</v>
      </c>
      <c r="B341" s="2" t="str">
        <f t="shared" si="10"/>
        <v>plate1</v>
      </c>
      <c r="C341" s="2" t="str">
        <f>IF(ContainerType=6,"B22",IF(ContainerType=5,"B07", ""))</f>
        <v>B22</v>
      </c>
      <c r="D341" s="61" t="str">
        <f>IF(AND(ContainerType=6, '384-well Plates'!W4&lt;&gt;""), '384-well Plates'!W4,IF(AND(ContainerType=5,'96-well Plates'!H34&lt;&gt;""),'96-well Plates'!H34, ""))</f>
        <v/>
      </c>
      <c r="E341" s="50"/>
      <c r="Y341" s="56"/>
      <c r="Z341" s="56"/>
      <c r="AA341" s="56"/>
      <c r="AB341" s="56"/>
      <c r="AC341" s="56"/>
      <c r="AD341" s="56"/>
    </row>
    <row r="342" spans="1:30" x14ac:dyDescent="0.5">
      <c r="A342" s="49">
        <v>339</v>
      </c>
      <c r="B342" s="2" t="str">
        <f t="shared" si="10"/>
        <v>plate1</v>
      </c>
      <c r="C342" s="2" t="str">
        <f>IF(ContainerType=6,"C22",IF(ContainerType=5,"C07", ""))</f>
        <v>C22</v>
      </c>
      <c r="D342" s="61" t="str">
        <f>IF(AND(ContainerType=6, '384-well Plates'!W5&lt;&gt;""), '384-well Plates'!W5,IF(AND(ContainerType=5,'96-well Plates'!H35&lt;&gt;""),'96-well Plates'!H35, ""))</f>
        <v/>
      </c>
      <c r="E342" s="50"/>
      <c r="Y342" s="56"/>
      <c r="Z342" s="56"/>
      <c r="AA342" s="56"/>
      <c r="AB342" s="56"/>
      <c r="AC342" s="56"/>
      <c r="AD342" s="56"/>
    </row>
    <row r="343" spans="1:30" x14ac:dyDescent="0.5">
      <c r="A343" s="49">
        <v>340</v>
      </c>
      <c r="B343" s="2" t="str">
        <f t="shared" si="10"/>
        <v>plate1</v>
      </c>
      <c r="C343" s="2" t="str">
        <f>IF(ContainerType=6,"D22",IF(ContainerType=5,"D07", ""))</f>
        <v>D22</v>
      </c>
      <c r="D343" s="61" t="str">
        <f>IF(AND(ContainerType=6, '384-well Plates'!W6&lt;&gt;""), '384-well Plates'!W6,IF(AND(ContainerType=5,'96-well Plates'!H36&lt;&gt;""),'96-well Plates'!H36, ""))</f>
        <v/>
      </c>
      <c r="E343" s="50"/>
      <c r="Y343" s="56"/>
      <c r="Z343" s="56"/>
      <c r="AA343" s="56"/>
      <c r="AB343" s="56"/>
      <c r="AC343" s="56"/>
      <c r="AD343" s="56"/>
    </row>
    <row r="344" spans="1:30" x14ac:dyDescent="0.5">
      <c r="A344" s="49">
        <v>341</v>
      </c>
      <c r="B344" s="2" t="str">
        <f t="shared" si="10"/>
        <v>plate1</v>
      </c>
      <c r="C344" s="2" t="str">
        <f>IF(ContainerType=6,"E22",IF(ContainerType=5,"E07", ""))</f>
        <v>E22</v>
      </c>
      <c r="D344" s="61" t="str">
        <f>IF(AND(ContainerType=6, '384-well Plates'!W7&lt;&gt;""), '384-well Plates'!W7,IF(AND(ContainerType=5,'96-well Plates'!H37&lt;&gt;""),'96-well Plates'!H37, ""))</f>
        <v/>
      </c>
      <c r="E344" s="50"/>
      <c r="Y344" s="56"/>
      <c r="Z344" s="56"/>
      <c r="AA344" s="56"/>
      <c r="AB344" s="56"/>
      <c r="AC344" s="56"/>
      <c r="AD344" s="56"/>
    </row>
    <row r="345" spans="1:30" x14ac:dyDescent="0.5">
      <c r="A345" s="49">
        <v>342</v>
      </c>
      <c r="B345" s="2" t="str">
        <f t="shared" si="10"/>
        <v>plate1</v>
      </c>
      <c r="C345" s="2" t="str">
        <f>IF(ContainerType=6,"F22",IF(ContainerType=5,"F07", ""))</f>
        <v>F22</v>
      </c>
      <c r="D345" s="61" t="str">
        <f>IF(AND(ContainerType=6, '384-well Plates'!W8&lt;&gt;""), '384-well Plates'!W8,IF(AND(ContainerType=5,'96-well Plates'!H38&lt;&gt;""),'96-well Plates'!H38, ""))</f>
        <v/>
      </c>
      <c r="E345" s="50"/>
      <c r="Y345" s="56"/>
      <c r="Z345" s="56"/>
      <c r="AA345" s="56"/>
      <c r="AB345" s="56"/>
      <c r="AC345" s="56"/>
      <c r="AD345" s="56"/>
    </row>
    <row r="346" spans="1:30" x14ac:dyDescent="0.5">
      <c r="A346" s="49">
        <v>343</v>
      </c>
      <c r="B346" s="2" t="str">
        <f t="shared" si="10"/>
        <v>plate1</v>
      </c>
      <c r="C346" s="2" t="str">
        <f>IF(ContainerType=6,"G22",IF(ContainerType=5,"G07", ""))</f>
        <v>G22</v>
      </c>
      <c r="D346" s="61" t="str">
        <f>IF(AND(ContainerType=6, '384-well Plates'!W9&lt;&gt;""), '384-well Plates'!W9,IF(AND(ContainerType=5,'96-well Plates'!H39&lt;&gt;""),'96-well Plates'!H39, ""))</f>
        <v/>
      </c>
      <c r="E346" s="50"/>
      <c r="Y346" s="56"/>
      <c r="Z346" s="56"/>
      <c r="AA346" s="56"/>
      <c r="AB346" s="56"/>
      <c r="AC346" s="56"/>
      <c r="AD346" s="56"/>
    </row>
    <row r="347" spans="1:30" x14ac:dyDescent="0.5">
      <c r="A347" s="49">
        <v>344</v>
      </c>
      <c r="B347" s="2" t="str">
        <f t="shared" si="10"/>
        <v>plate1</v>
      </c>
      <c r="C347" s="2" t="str">
        <f>IF(ContainerType=6,"H22",IF(ContainerType=5,"H07", ""))</f>
        <v>H22</v>
      </c>
      <c r="D347" s="61" t="str">
        <f>IF(AND(ContainerType=6, '384-well Plates'!W10&lt;&gt;""), '384-well Plates'!W10,IF(AND(ContainerType=5,'96-well Plates'!H40&lt;&gt;""),'96-well Plates'!H40, ""))</f>
        <v/>
      </c>
      <c r="E347" s="50"/>
      <c r="Y347" s="56"/>
      <c r="Z347" s="56"/>
      <c r="AA347" s="56"/>
      <c r="AB347" s="56"/>
      <c r="AC347" s="56"/>
      <c r="AD347" s="56"/>
    </row>
    <row r="348" spans="1:30" x14ac:dyDescent="0.5">
      <c r="A348" s="49">
        <v>345</v>
      </c>
      <c r="B348" s="2" t="str">
        <f t="shared" si="10"/>
        <v>plate1</v>
      </c>
      <c r="C348" s="2" t="str">
        <f>IF(ContainerType=6,"I22",IF(ContainerType=5,"A08", ""))</f>
        <v>I22</v>
      </c>
      <c r="D348" s="61" t="str">
        <f>IF(AND(ContainerType=6, '384-well Plates'!W11&lt;&gt;""), '384-well Plates'!W11,IF(AND(ContainerType=5,'96-well Plates'!I33&lt;&gt;""),'96-well Plates'!I33, ""))</f>
        <v/>
      </c>
      <c r="E348" s="50"/>
      <c r="Y348" s="56"/>
      <c r="Z348" s="56"/>
      <c r="AA348" s="56"/>
      <c r="AB348" s="56"/>
      <c r="AC348" s="56"/>
      <c r="AD348" s="56"/>
    </row>
    <row r="349" spans="1:30" x14ac:dyDescent="0.5">
      <c r="A349" s="49">
        <v>346</v>
      </c>
      <c r="B349" s="2" t="str">
        <f t="shared" si="10"/>
        <v>plate1</v>
      </c>
      <c r="C349" s="2" t="str">
        <f>IF(ContainerType=6,"J22",IF(ContainerType=5,"B08", ""))</f>
        <v>J22</v>
      </c>
      <c r="D349" s="61" t="str">
        <f>IF(AND(ContainerType=6, '384-well Plates'!W12&lt;&gt;""), '384-well Plates'!W12,IF(AND(ContainerType=5,'96-well Plates'!I34&lt;&gt;""),'96-well Plates'!I34, ""))</f>
        <v/>
      </c>
      <c r="E349" s="50"/>
      <c r="Y349" s="56"/>
      <c r="Z349" s="56"/>
      <c r="AA349" s="56"/>
      <c r="AB349" s="56"/>
      <c r="AC349" s="56"/>
      <c r="AD349" s="56"/>
    </row>
    <row r="350" spans="1:30" x14ac:dyDescent="0.5">
      <c r="A350" s="49">
        <v>347</v>
      </c>
      <c r="B350" s="2" t="str">
        <f t="shared" si="10"/>
        <v>plate1</v>
      </c>
      <c r="C350" s="2" t="str">
        <f>IF(ContainerType=6,"K22",IF(ContainerType=5,"C08", ""))</f>
        <v>K22</v>
      </c>
      <c r="D350" s="61" t="str">
        <f>IF(AND(ContainerType=6, '384-well Plates'!W13&lt;&gt;""), '384-well Plates'!W13,IF(AND(ContainerType=5,'96-well Plates'!I35&lt;&gt;""),'96-well Plates'!I35, ""))</f>
        <v/>
      </c>
      <c r="E350" s="50"/>
      <c r="Y350" s="56"/>
      <c r="Z350" s="56"/>
      <c r="AA350" s="56"/>
      <c r="AB350" s="56"/>
      <c r="AC350" s="56"/>
      <c r="AD350" s="56"/>
    </row>
    <row r="351" spans="1:30" x14ac:dyDescent="0.5">
      <c r="A351" s="49">
        <v>348</v>
      </c>
      <c r="B351" s="2" t="str">
        <f t="shared" si="10"/>
        <v>plate1</v>
      </c>
      <c r="C351" s="2" t="str">
        <f>IF(ContainerType=6,"L22",IF(ContainerType=5,"D08", ""))</f>
        <v>L22</v>
      </c>
      <c r="D351" s="61" t="str">
        <f>IF(AND(ContainerType=6, '384-well Plates'!W14&lt;&gt;""), '384-well Plates'!W14,IF(AND(ContainerType=5,'96-well Plates'!I36&lt;&gt;""),'96-well Plates'!I36, ""))</f>
        <v/>
      </c>
      <c r="E351" s="50"/>
      <c r="Y351" s="56"/>
      <c r="Z351" s="56"/>
      <c r="AA351" s="56"/>
      <c r="AB351" s="56"/>
      <c r="AC351" s="56"/>
      <c r="AD351" s="56"/>
    </row>
    <row r="352" spans="1:30" x14ac:dyDescent="0.5">
      <c r="A352" s="49">
        <v>349</v>
      </c>
      <c r="B352" s="2" t="str">
        <f t="shared" si="10"/>
        <v>plate1</v>
      </c>
      <c r="C352" s="2" t="str">
        <f>IF(ContainerType=6,"M22",IF(ContainerType=5,"E08", ""))</f>
        <v>M22</v>
      </c>
      <c r="D352" s="61" t="str">
        <f>IF(AND(ContainerType=6, '384-well Plates'!W15&lt;&gt;""), '384-well Plates'!W15,IF(AND(ContainerType=5,'96-well Plates'!I37&lt;&gt;""),'96-well Plates'!I37, ""))</f>
        <v/>
      </c>
      <c r="E352" s="50"/>
      <c r="Y352" s="56"/>
      <c r="Z352" s="56"/>
      <c r="AA352" s="56"/>
      <c r="AB352" s="56"/>
      <c r="AC352" s="56"/>
      <c r="AD352" s="56"/>
    </row>
    <row r="353" spans="1:30" x14ac:dyDescent="0.5">
      <c r="A353" s="49">
        <v>350</v>
      </c>
      <c r="B353" s="2" t="str">
        <f t="shared" si="10"/>
        <v>plate1</v>
      </c>
      <c r="C353" s="2" t="str">
        <f>IF(ContainerType=6,"N22",IF(ContainerType=5,"F08", ""))</f>
        <v>N22</v>
      </c>
      <c r="D353" s="61" t="str">
        <f>IF(AND(ContainerType=6, '384-well Plates'!W16&lt;&gt;""), '384-well Plates'!W16,IF(AND(ContainerType=5,'96-well Plates'!I38&lt;&gt;""),'96-well Plates'!I38, ""))</f>
        <v/>
      </c>
      <c r="E353" s="50"/>
      <c r="Y353" s="56"/>
      <c r="Z353" s="56"/>
      <c r="AA353" s="56"/>
      <c r="AB353" s="56"/>
      <c r="AC353" s="56"/>
      <c r="AD353" s="56"/>
    </row>
    <row r="354" spans="1:30" x14ac:dyDescent="0.5">
      <c r="A354" s="49">
        <v>351</v>
      </c>
      <c r="B354" s="2" t="str">
        <f t="shared" si="10"/>
        <v>plate1</v>
      </c>
      <c r="C354" s="2" t="str">
        <f>IF(ContainerType=6,"O22",IF(ContainerType=5,"G08", ""))</f>
        <v>O22</v>
      </c>
      <c r="D354" s="61" t="str">
        <f>IF(AND(ContainerType=6, '384-well Plates'!W17&lt;&gt;""), '384-well Plates'!W17,IF(AND(ContainerType=5,'96-well Plates'!I39&lt;&gt;""),'96-well Plates'!I39, ""))</f>
        <v/>
      </c>
      <c r="E354" s="50"/>
      <c r="Y354" s="56"/>
      <c r="Z354" s="56"/>
      <c r="AA354" s="56"/>
      <c r="AB354" s="56"/>
      <c r="AC354" s="56"/>
      <c r="AD354" s="56"/>
    </row>
    <row r="355" spans="1:30" x14ac:dyDescent="0.5">
      <c r="A355" s="49">
        <v>352</v>
      </c>
      <c r="B355" s="2" t="str">
        <f t="shared" si="10"/>
        <v>plate1</v>
      </c>
      <c r="C355" s="2" t="str">
        <f>IF(ContainerType=6,"P22",IF(ContainerType=5,"H08", ""))</f>
        <v>P22</v>
      </c>
      <c r="D355" s="61" t="str">
        <f>IF(AND(ContainerType=6, '384-well Plates'!W18&lt;&gt;""), '384-well Plates'!W18,IF(AND(ContainerType=5,'96-well Plates'!I40&lt;&gt;""),'96-well Plates'!I40, ""))</f>
        <v/>
      </c>
      <c r="E355" s="50"/>
      <c r="Y355" s="56"/>
      <c r="Z355" s="56"/>
      <c r="AA355" s="56"/>
      <c r="AB355" s="56"/>
      <c r="AC355" s="56"/>
      <c r="AD355" s="56"/>
    </row>
    <row r="356" spans="1:30" x14ac:dyDescent="0.5">
      <c r="A356" s="49">
        <v>353</v>
      </c>
      <c r="B356" s="2" t="str">
        <f t="shared" ref="B356:B387" si="11">IF(ContainerType=6,"plate1",IF(ContainerType=5,"plate4",""))</f>
        <v>plate1</v>
      </c>
      <c r="C356" s="2" t="str">
        <f>IF(ContainerType=6,"A23",IF(ContainerType=5,"A09", ""))</f>
        <v>A23</v>
      </c>
      <c r="D356" s="61" t="str">
        <f>IF(AND(ContainerType=6, '384-well Plates'!X3&lt;&gt;""), '384-well Plates'!X3,IF(AND(ContainerType=5,'96-well Plates'!J33&lt;&gt;""),'96-well Plates'!J33, ""))</f>
        <v/>
      </c>
      <c r="E356" s="50"/>
      <c r="Y356" s="56"/>
      <c r="Z356" s="56"/>
      <c r="AA356" s="56"/>
      <c r="AB356" s="56"/>
      <c r="AC356" s="56"/>
      <c r="AD356" s="56"/>
    </row>
    <row r="357" spans="1:30" x14ac:dyDescent="0.5">
      <c r="A357" s="49">
        <v>354</v>
      </c>
      <c r="B357" s="2" t="str">
        <f t="shared" si="11"/>
        <v>plate1</v>
      </c>
      <c r="C357" s="2" t="str">
        <f>IF(ContainerType=6,"B23",IF(ContainerType=5,"B09", ""))</f>
        <v>B23</v>
      </c>
      <c r="D357" s="61" t="str">
        <f>IF(AND(ContainerType=6, '384-well Plates'!X4&lt;&gt;""), '384-well Plates'!X4,IF(AND(ContainerType=5,'96-well Plates'!J34&lt;&gt;""),'96-well Plates'!J34, ""))</f>
        <v/>
      </c>
      <c r="E357" s="50"/>
      <c r="Y357" s="56"/>
      <c r="Z357" s="56"/>
      <c r="AA357" s="56"/>
      <c r="AB357" s="56"/>
      <c r="AC357" s="56"/>
      <c r="AD357" s="56"/>
    </row>
    <row r="358" spans="1:30" x14ac:dyDescent="0.5">
      <c r="A358" s="49">
        <v>355</v>
      </c>
      <c r="B358" s="2" t="str">
        <f t="shared" si="11"/>
        <v>plate1</v>
      </c>
      <c r="C358" s="2" t="str">
        <f>IF(ContainerType=6,"C23",IF(ContainerType=5,"C09", ""))</f>
        <v>C23</v>
      </c>
      <c r="D358" s="61" t="str">
        <f>IF(AND(ContainerType=6, '384-well Plates'!X5&lt;&gt;""), '384-well Plates'!X5,IF(AND(ContainerType=5,'96-well Plates'!J35&lt;&gt;""),'96-well Plates'!J35, ""))</f>
        <v/>
      </c>
      <c r="E358" s="50"/>
      <c r="Y358" s="56"/>
      <c r="Z358" s="56"/>
      <c r="AA358" s="56"/>
      <c r="AB358" s="56"/>
      <c r="AC358" s="56"/>
      <c r="AD358" s="56"/>
    </row>
    <row r="359" spans="1:30" x14ac:dyDescent="0.5">
      <c r="A359" s="49">
        <v>356</v>
      </c>
      <c r="B359" s="2" t="str">
        <f t="shared" si="11"/>
        <v>plate1</v>
      </c>
      <c r="C359" s="2" t="str">
        <f>IF(ContainerType=6,"D23",IF(ContainerType=5,"D09", ""))</f>
        <v>D23</v>
      </c>
      <c r="D359" s="61" t="str">
        <f>IF(AND(ContainerType=6, '384-well Plates'!X6&lt;&gt;""), '384-well Plates'!X6,IF(AND(ContainerType=5,'96-well Plates'!J36&lt;&gt;""),'96-well Plates'!J36, ""))</f>
        <v/>
      </c>
      <c r="E359" s="50"/>
      <c r="Y359" s="56"/>
      <c r="Z359" s="56"/>
      <c r="AA359" s="56"/>
      <c r="AB359" s="56"/>
      <c r="AC359" s="56"/>
      <c r="AD359" s="56"/>
    </row>
    <row r="360" spans="1:30" x14ac:dyDescent="0.5">
      <c r="A360" s="49">
        <v>357</v>
      </c>
      <c r="B360" s="2" t="str">
        <f t="shared" si="11"/>
        <v>plate1</v>
      </c>
      <c r="C360" s="2" t="str">
        <f>IF(ContainerType=6,"E23",IF(ContainerType=5,"E09", ""))</f>
        <v>E23</v>
      </c>
      <c r="D360" s="61" t="str">
        <f>IF(AND(ContainerType=6, '384-well Plates'!X7&lt;&gt;""), '384-well Plates'!X7,IF(AND(ContainerType=5,'96-well Plates'!J37&lt;&gt;""),'96-well Plates'!J37, ""))</f>
        <v/>
      </c>
      <c r="E360" s="50"/>
      <c r="Y360" s="56"/>
      <c r="Z360" s="56"/>
      <c r="AA360" s="56"/>
      <c r="AB360" s="56"/>
      <c r="AC360" s="56"/>
      <c r="AD360" s="56"/>
    </row>
    <row r="361" spans="1:30" x14ac:dyDescent="0.5">
      <c r="A361" s="49">
        <v>358</v>
      </c>
      <c r="B361" s="2" t="str">
        <f t="shared" si="11"/>
        <v>plate1</v>
      </c>
      <c r="C361" s="2" t="str">
        <f>IF(ContainerType=6,"F23",IF(ContainerType=5,"F09", ""))</f>
        <v>F23</v>
      </c>
      <c r="D361" s="61" t="str">
        <f>IF(AND(ContainerType=6, '384-well Plates'!X8&lt;&gt;""), '384-well Plates'!X8,IF(AND(ContainerType=5,'96-well Plates'!J38&lt;&gt;""),'96-well Plates'!J38, ""))</f>
        <v/>
      </c>
      <c r="E361" s="50"/>
      <c r="Y361" s="56"/>
      <c r="Z361" s="56"/>
      <c r="AA361" s="56"/>
      <c r="AB361" s="56"/>
      <c r="AC361" s="56"/>
      <c r="AD361" s="56"/>
    </row>
    <row r="362" spans="1:30" x14ac:dyDescent="0.5">
      <c r="A362" s="49">
        <v>359</v>
      </c>
      <c r="B362" s="2" t="str">
        <f t="shared" si="11"/>
        <v>plate1</v>
      </c>
      <c r="C362" s="2" t="str">
        <f>IF(ContainerType=6,"G23",IF(ContainerType=5,"G09", ""))</f>
        <v>G23</v>
      </c>
      <c r="D362" s="61" t="str">
        <f>IF(AND(ContainerType=6, '384-well Plates'!X9&lt;&gt;""), '384-well Plates'!X9,IF(AND(ContainerType=5,'96-well Plates'!J39&lt;&gt;""),'96-well Plates'!J39, ""))</f>
        <v/>
      </c>
      <c r="E362" s="50"/>
      <c r="Y362" s="56"/>
      <c r="Z362" s="56"/>
      <c r="AA362" s="56"/>
      <c r="AB362" s="56"/>
      <c r="AC362" s="56"/>
      <c r="AD362" s="56"/>
    </row>
    <row r="363" spans="1:30" x14ac:dyDescent="0.5">
      <c r="A363" s="49">
        <v>360</v>
      </c>
      <c r="B363" s="2" t="str">
        <f t="shared" si="11"/>
        <v>plate1</v>
      </c>
      <c r="C363" s="2" t="str">
        <f>IF(ContainerType=6,"H23",IF(ContainerType=5,"H09", ""))</f>
        <v>H23</v>
      </c>
      <c r="D363" s="61" t="str">
        <f>IF(AND(ContainerType=6, '384-well Plates'!X10&lt;&gt;""), '384-well Plates'!X10,IF(AND(ContainerType=5,'96-well Plates'!J40&lt;&gt;""),'96-well Plates'!J40, ""))</f>
        <v/>
      </c>
      <c r="E363" s="50"/>
      <c r="Y363" s="56"/>
      <c r="Z363" s="56"/>
      <c r="AA363" s="56"/>
      <c r="AB363" s="56"/>
      <c r="AC363" s="56"/>
      <c r="AD363" s="56"/>
    </row>
    <row r="364" spans="1:30" x14ac:dyDescent="0.5">
      <c r="A364" s="49">
        <v>361</v>
      </c>
      <c r="B364" s="2" t="str">
        <f t="shared" si="11"/>
        <v>plate1</v>
      </c>
      <c r="C364" s="2" t="str">
        <f>IF(ContainerType=6,"I23",IF(ContainerType=5,"A10", ""))</f>
        <v>I23</v>
      </c>
      <c r="D364" s="61" t="str">
        <f>IF(AND(ContainerType=6, '384-well Plates'!X11&lt;&gt;""), '384-well Plates'!X11,IF(AND(ContainerType=5,'96-well Plates'!K33&lt;&gt;""),'96-well Plates'!K33, ""))</f>
        <v/>
      </c>
      <c r="E364" s="50"/>
      <c r="Y364" s="56"/>
      <c r="Z364" s="56"/>
      <c r="AA364" s="56"/>
      <c r="AB364" s="56"/>
      <c r="AC364" s="56"/>
      <c r="AD364" s="56"/>
    </row>
    <row r="365" spans="1:30" x14ac:dyDescent="0.5">
      <c r="A365" s="49">
        <v>362</v>
      </c>
      <c r="B365" s="2" t="str">
        <f t="shared" si="11"/>
        <v>plate1</v>
      </c>
      <c r="C365" s="2" t="str">
        <f>IF(ContainerType=6,"J23",IF(ContainerType=5,"B10", ""))</f>
        <v>J23</v>
      </c>
      <c r="D365" s="61" t="str">
        <f>IF(AND(ContainerType=6, '384-well Plates'!X12&lt;&gt;""), '384-well Plates'!X12,IF(AND(ContainerType=5,'96-well Plates'!K34&lt;&gt;""),'96-well Plates'!K34, ""))</f>
        <v/>
      </c>
      <c r="E365" s="50"/>
      <c r="Y365" s="56"/>
      <c r="Z365" s="56"/>
      <c r="AA365" s="56"/>
      <c r="AB365" s="56"/>
      <c r="AC365" s="56"/>
      <c r="AD365" s="56"/>
    </row>
    <row r="366" spans="1:30" x14ac:dyDescent="0.5">
      <c r="A366" s="49">
        <v>363</v>
      </c>
      <c r="B366" s="2" t="str">
        <f t="shared" si="11"/>
        <v>plate1</v>
      </c>
      <c r="C366" s="2" t="str">
        <f>IF(ContainerType=6,"K23",IF(ContainerType=5,"C10", ""))</f>
        <v>K23</v>
      </c>
      <c r="D366" s="61" t="str">
        <f>IF(AND(ContainerType=6, '384-well Plates'!X13&lt;&gt;""), '384-well Plates'!X13,IF(AND(ContainerType=5,'96-well Plates'!K35&lt;&gt;""),'96-well Plates'!K35, ""))</f>
        <v/>
      </c>
      <c r="E366" s="50"/>
      <c r="Y366" s="56"/>
      <c r="Z366" s="56"/>
      <c r="AA366" s="56"/>
      <c r="AB366" s="56"/>
      <c r="AC366" s="56"/>
      <c r="AD366" s="56"/>
    </row>
    <row r="367" spans="1:30" x14ac:dyDescent="0.5">
      <c r="A367" s="49">
        <v>364</v>
      </c>
      <c r="B367" s="2" t="str">
        <f t="shared" si="11"/>
        <v>plate1</v>
      </c>
      <c r="C367" s="2" t="str">
        <f>IF(ContainerType=6,"L23",IF(ContainerType=5,"D10", ""))</f>
        <v>L23</v>
      </c>
      <c r="D367" s="61" t="str">
        <f>IF(AND(ContainerType=6, '384-well Plates'!X14&lt;&gt;""), '384-well Plates'!X14,IF(AND(ContainerType=5,'96-well Plates'!K36&lt;&gt;""),'96-well Plates'!K36, ""))</f>
        <v/>
      </c>
      <c r="E367" s="50"/>
      <c r="Y367" s="56"/>
      <c r="Z367" s="56"/>
      <c r="AA367" s="56"/>
      <c r="AB367" s="56"/>
      <c r="AC367" s="56"/>
      <c r="AD367" s="56"/>
    </row>
    <row r="368" spans="1:30" x14ac:dyDescent="0.5">
      <c r="A368" s="49">
        <v>365</v>
      </c>
      <c r="B368" s="2" t="str">
        <f t="shared" si="11"/>
        <v>plate1</v>
      </c>
      <c r="C368" s="2" t="str">
        <f>IF(ContainerType=6,"M23",IF(ContainerType=5,"E10", ""))</f>
        <v>M23</v>
      </c>
      <c r="D368" s="61" t="str">
        <f>IF(AND(ContainerType=6, '384-well Plates'!X15&lt;&gt;""), '384-well Plates'!X15,IF(AND(ContainerType=5,'96-well Plates'!K37&lt;&gt;""),'96-well Plates'!K37, ""))</f>
        <v/>
      </c>
      <c r="E368" s="50"/>
      <c r="Y368" s="56"/>
      <c r="Z368" s="56"/>
      <c r="AA368" s="56"/>
      <c r="AB368" s="56"/>
      <c r="AC368" s="56"/>
      <c r="AD368" s="56"/>
    </row>
    <row r="369" spans="1:30" x14ac:dyDescent="0.5">
      <c r="A369" s="49">
        <v>366</v>
      </c>
      <c r="B369" s="2" t="str">
        <f t="shared" si="11"/>
        <v>plate1</v>
      </c>
      <c r="C369" s="2" t="str">
        <f>IF(ContainerType=6,"N23",IF(ContainerType=5,"F10", ""))</f>
        <v>N23</v>
      </c>
      <c r="D369" s="61" t="str">
        <f>IF(AND(ContainerType=6, '384-well Plates'!X16&lt;&gt;""), '384-well Plates'!X16,IF(AND(ContainerType=5,'96-well Plates'!K38&lt;&gt;""),'96-well Plates'!K38, ""))</f>
        <v/>
      </c>
      <c r="E369" s="50"/>
      <c r="Y369" s="56"/>
      <c r="Z369" s="56"/>
      <c r="AA369" s="56"/>
      <c r="AB369" s="56"/>
      <c r="AC369" s="56"/>
      <c r="AD369" s="56"/>
    </row>
    <row r="370" spans="1:30" x14ac:dyDescent="0.5">
      <c r="A370" s="49">
        <v>367</v>
      </c>
      <c r="B370" s="2" t="str">
        <f t="shared" si="11"/>
        <v>plate1</v>
      </c>
      <c r="C370" s="2" t="str">
        <f>IF(ContainerType=6,"O23",IF(ContainerType=5,"G10", ""))</f>
        <v>O23</v>
      </c>
      <c r="D370" s="61" t="str">
        <f>IF(AND(ContainerType=6, '384-well Plates'!X17&lt;&gt;""), '384-well Plates'!X17,IF(AND(ContainerType=5,'96-well Plates'!K39&lt;&gt;""),'96-well Plates'!K39, ""))</f>
        <v/>
      </c>
      <c r="E370" s="50"/>
      <c r="Y370" s="56"/>
      <c r="Z370" s="56"/>
      <c r="AA370" s="56"/>
      <c r="AB370" s="56"/>
      <c r="AC370" s="56"/>
      <c r="AD370" s="56"/>
    </row>
    <row r="371" spans="1:30" x14ac:dyDescent="0.5">
      <c r="A371" s="49">
        <v>368</v>
      </c>
      <c r="B371" s="2" t="str">
        <f t="shared" si="11"/>
        <v>plate1</v>
      </c>
      <c r="C371" s="2" t="str">
        <f>IF(ContainerType=6,"P23",IF(ContainerType=5,"H10", ""))</f>
        <v>P23</v>
      </c>
      <c r="D371" s="61" t="str">
        <f>IF(AND(ContainerType=6, '384-well Plates'!X18&lt;&gt;""), '384-well Plates'!X18,IF(AND(ContainerType=5,'96-well Plates'!K40&lt;&gt;""),'96-well Plates'!K40, ""))</f>
        <v/>
      </c>
      <c r="E371" s="50"/>
      <c r="Y371" s="56"/>
      <c r="Z371" s="56"/>
      <c r="AA371" s="56"/>
      <c r="AB371" s="56"/>
      <c r="AC371" s="56"/>
      <c r="AD371" s="56"/>
    </row>
    <row r="372" spans="1:30" x14ac:dyDescent="0.5">
      <c r="A372" s="49">
        <v>369</v>
      </c>
      <c r="B372" s="2" t="str">
        <f t="shared" si="11"/>
        <v>plate1</v>
      </c>
      <c r="C372" s="2" t="str">
        <f>IF(ContainerType=6,"A24",IF(ContainerType=5,"A11", ""))</f>
        <v>A24</v>
      </c>
      <c r="D372" s="61" t="str">
        <f>IF(AND(ContainerType=6, '384-well Plates'!Y3&lt;&gt;""), '384-well Plates'!Y3,IF(AND(ContainerType=5,'96-well Plates'!L33&lt;&gt;""),'96-well Plates'!L33, ""))</f>
        <v/>
      </c>
      <c r="E372" s="50"/>
      <c r="Y372" s="56"/>
      <c r="Z372" s="56"/>
      <c r="AA372" s="56"/>
      <c r="AB372" s="56"/>
      <c r="AC372" s="56"/>
      <c r="AD372" s="56"/>
    </row>
    <row r="373" spans="1:30" x14ac:dyDescent="0.5">
      <c r="A373" s="49">
        <v>370</v>
      </c>
      <c r="B373" s="2" t="str">
        <f t="shared" si="11"/>
        <v>plate1</v>
      </c>
      <c r="C373" s="2" t="str">
        <f>IF(ContainerType=6,"B24",IF(ContainerType=5,"B11", ""))</f>
        <v>B24</v>
      </c>
      <c r="D373" s="61" t="str">
        <f>IF(AND(ContainerType=6, '384-well Plates'!Y4&lt;&gt;""), '384-well Plates'!Y4,IF(AND(ContainerType=5,'96-well Plates'!L34&lt;&gt;""),'96-well Plates'!L34, ""))</f>
        <v/>
      </c>
      <c r="E373" s="50"/>
      <c r="Y373" s="56"/>
      <c r="Z373" s="56"/>
      <c r="AA373" s="56"/>
      <c r="AB373" s="56"/>
      <c r="AC373" s="56"/>
      <c r="AD373" s="56"/>
    </row>
    <row r="374" spans="1:30" x14ac:dyDescent="0.5">
      <c r="A374" s="49">
        <v>371</v>
      </c>
      <c r="B374" s="2" t="str">
        <f t="shared" si="11"/>
        <v>plate1</v>
      </c>
      <c r="C374" s="2" t="str">
        <f>IF(ContainerType=6,"C24",IF(ContainerType=5,"C11", ""))</f>
        <v>C24</v>
      </c>
      <c r="D374" s="61" t="str">
        <f>IF(AND(ContainerType=6, '384-well Plates'!Y5&lt;&gt;""), '384-well Plates'!Y5,IF(AND(ContainerType=5,'96-well Plates'!L35&lt;&gt;""),'96-well Plates'!L35, ""))</f>
        <v/>
      </c>
      <c r="E374" s="50"/>
      <c r="Y374" s="56"/>
      <c r="Z374" s="56"/>
      <c r="AA374" s="56"/>
      <c r="AB374" s="56"/>
      <c r="AC374" s="56"/>
      <c r="AD374" s="56"/>
    </row>
    <row r="375" spans="1:30" x14ac:dyDescent="0.5">
      <c r="A375" s="49">
        <v>372</v>
      </c>
      <c r="B375" s="2" t="str">
        <f t="shared" si="11"/>
        <v>plate1</v>
      </c>
      <c r="C375" s="2" t="str">
        <f>IF(ContainerType=6,"D24",IF(ContainerType=5,"D11", ""))</f>
        <v>D24</v>
      </c>
      <c r="D375" s="61" t="str">
        <f>IF(AND(ContainerType=6, '384-well Plates'!Y6&lt;&gt;""), '384-well Plates'!Y6,IF(AND(ContainerType=5,'96-well Plates'!L36&lt;&gt;""),'96-well Plates'!L36, ""))</f>
        <v/>
      </c>
      <c r="E375" s="50"/>
      <c r="Y375" s="56"/>
      <c r="Z375" s="56"/>
      <c r="AA375" s="56"/>
      <c r="AB375" s="56"/>
      <c r="AC375" s="56"/>
      <c r="AD375" s="56"/>
    </row>
    <row r="376" spans="1:30" x14ac:dyDescent="0.5">
      <c r="A376" s="49">
        <v>373</v>
      </c>
      <c r="B376" s="2" t="str">
        <f t="shared" si="11"/>
        <v>plate1</v>
      </c>
      <c r="C376" s="2" t="str">
        <f>IF(ContainerType=6,"E24",IF(ContainerType=5,"E11", ""))</f>
        <v>E24</v>
      </c>
      <c r="D376" s="61" t="str">
        <f>IF(AND(ContainerType=6, '384-well Plates'!Y7&lt;&gt;""), '384-well Plates'!Y7,IF(AND(ContainerType=5,'96-well Plates'!L37&lt;&gt;""),'96-well Plates'!L37, ""))</f>
        <v/>
      </c>
      <c r="E376" s="50"/>
      <c r="Y376" s="56"/>
      <c r="Z376" s="56"/>
      <c r="AA376" s="56"/>
      <c r="AB376" s="56"/>
      <c r="AC376" s="56"/>
      <c r="AD376" s="56"/>
    </row>
    <row r="377" spans="1:30" x14ac:dyDescent="0.5">
      <c r="A377" s="49">
        <v>374</v>
      </c>
      <c r="B377" s="2" t="str">
        <f t="shared" si="11"/>
        <v>plate1</v>
      </c>
      <c r="C377" s="2" t="str">
        <f>IF(ContainerType=6,"F24",IF(ContainerType=5,"F11", ""))</f>
        <v>F24</v>
      </c>
      <c r="D377" s="61" t="str">
        <f>IF(AND(ContainerType=6, '384-well Plates'!Y8&lt;&gt;""), '384-well Plates'!Y8,IF(AND(ContainerType=5,'96-well Plates'!L38&lt;&gt;""),'96-well Plates'!L38, ""))</f>
        <v/>
      </c>
      <c r="E377" s="50"/>
      <c r="Y377" s="56"/>
      <c r="Z377" s="56"/>
      <c r="AA377" s="56"/>
      <c r="AB377" s="56"/>
      <c r="AC377" s="56"/>
      <c r="AD377" s="56"/>
    </row>
    <row r="378" spans="1:30" x14ac:dyDescent="0.5">
      <c r="A378" s="49">
        <v>375</v>
      </c>
      <c r="B378" s="2" t="str">
        <f t="shared" si="11"/>
        <v>plate1</v>
      </c>
      <c r="C378" s="2" t="str">
        <f>IF(ContainerType=6,"G24",IF(ContainerType=5,"G11", ""))</f>
        <v>G24</v>
      </c>
      <c r="D378" s="61" t="str">
        <f>IF(AND(ContainerType=6, '384-well Plates'!Y9&lt;&gt;""), '384-well Plates'!Y9,IF(AND(ContainerType=5,'96-well Plates'!L39&lt;&gt;""),'96-well Plates'!L39, ""))</f>
        <v/>
      </c>
      <c r="E378" s="50"/>
      <c r="Y378" s="56"/>
      <c r="Z378" s="56"/>
      <c r="AA378" s="56"/>
      <c r="AB378" s="56"/>
      <c r="AC378" s="56"/>
      <c r="AD378" s="56"/>
    </row>
    <row r="379" spans="1:30" x14ac:dyDescent="0.5">
      <c r="A379" s="49">
        <v>376</v>
      </c>
      <c r="B379" s="2" t="str">
        <f t="shared" si="11"/>
        <v>plate1</v>
      </c>
      <c r="C379" s="2" t="str">
        <f>IF(ContainerType=6,"H24",IF(ContainerType=5,"H11", ""))</f>
        <v>H24</v>
      </c>
      <c r="D379" s="61" t="str">
        <f>IF(AND(ContainerType=6, '384-well Plates'!Y10&lt;&gt;""), '384-well Plates'!Y10,IF(AND(ContainerType=5,'96-well Plates'!L40&lt;&gt;""),'96-well Plates'!L40, ""))</f>
        <v/>
      </c>
      <c r="E379" s="50"/>
      <c r="Y379" s="56"/>
      <c r="Z379" s="56"/>
      <c r="AA379" s="56"/>
      <c r="AB379" s="56"/>
      <c r="AC379" s="56"/>
      <c r="AD379" s="56"/>
    </row>
    <row r="380" spans="1:30" x14ac:dyDescent="0.5">
      <c r="A380" s="49">
        <v>377</v>
      </c>
      <c r="B380" s="2" t="str">
        <f t="shared" si="11"/>
        <v>plate1</v>
      </c>
      <c r="C380" s="2" t="str">
        <f>IF(ContainerType=6,"I24",IF(ContainerType=5,"A12", ""))</f>
        <v>I24</v>
      </c>
      <c r="D380" s="61" t="str">
        <f>IF(AND(ContainerType=6, '384-well Plates'!Y11&lt;&gt;""), '384-well Plates'!Y11,IF(AND(ContainerType=5,'96-well Plates'!M33&lt;&gt;""),'96-well Plates'!M33, ""))</f>
        <v/>
      </c>
      <c r="E380" s="50"/>
      <c r="Y380" s="56"/>
      <c r="Z380" s="56"/>
      <c r="AA380" s="56"/>
      <c r="AB380" s="56"/>
      <c r="AC380" s="56"/>
      <c r="AD380" s="56"/>
    </row>
    <row r="381" spans="1:30" x14ac:dyDescent="0.5">
      <c r="A381" s="49">
        <v>378</v>
      </c>
      <c r="B381" s="2" t="str">
        <f t="shared" si="11"/>
        <v>plate1</v>
      </c>
      <c r="C381" s="2" t="str">
        <f>IF(ContainerType=6,"J24",IF(ContainerType=5,"B12", ""))</f>
        <v>J24</v>
      </c>
      <c r="D381" s="61" t="str">
        <f>IF(AND(ContainerType=6, '384-well Plates'!Y12&lt;&gt;""), '384-well Plates'!Y12,IF(AND(ContainerType=5,'96-well Plates'!M34&lt;&gt;""),'96-well Plates'!M34, ""))</f>
        <v/>
      </c>
      <c r="E381" s="50"/>
      <c r="Y381" s="56"/>
      <c r="Z381" s="56"/>
      <c r="AA381" s="56"/>
      <c r="AB381" s="56"/>
      <c r="AC381" s="56"/>
      <c r="AD381" s="56"/>
    </row>
    <row r="382" spans="1:30" x14ac:dyDescent="0.5">
      <c r="A382" s="49">
        <v>379</v>
      </c>
      <c r="B382" s="2" t="str">
        <f t="shared" si="11"/>
        <v>plate1</v>
      </c>
      <c r="C382" s="2" t="str">
        <f>IF(ContainerType=6,"K24",IF(ContainerType=5,"C12", ""))</f>
        <v>K24</v>
      </c>
      <c r="D382" s="61" t="str">
        <f>IF(AND(ContainerType=6, '384-well Plates'!Y13&lt;&gt;""), '384-well Plates'!Y13,IF(AND(ContainerType=5,'96-well Plates'!M35&lt;&gt;""),'96-well Plates'!M35, ""))</f>
        <v/>
      </c>
      <c r="E382" s="50"/>
      <c r="Y382" s="56"/>
      <c r="Z382" s="56"/>
      <c r="AA382" s="56"/>
      <c r="AB382" s="56"/>
      <c r="AC382" s="56"/>
      <c r="AD382" s="56"/>
    </row>
    <row r="383" spans="1:30" x14ac:dyDescent="0.5">
      <c r="A383" s="49">
        <v>380</v>
      </c>
      <c r="B383" s="2" t="str">
        <f t="shared" si="11"/>
        <v>plate1</v>
      </c>
      <c r="C383" s="2" t="str">
        <f>IF(ContainerType=6,"L24",IF(ContainerType=5,"D12", ""))</f>
        <v>L24</v>
      </c>
      <c r="D383" s="61" t="str">
        <f>IF(AND(ContainerType=6, '384-well Plates'!Y14&lt;&gt;""), '384-well Plates'!Y14,IF(AND(ContainerType=5,'96-well Plates'!M36&lt;&gt;""),'96-well Plates'!M36, ""))</f>
        <v/>
      </c>
      <c r="E383" s="50"/>
      <c r="Y383" s="56"/>
      <c r="Z383" s="56"/>
      <c r="AA383" s="56"/>
      <c r="AB383" s="56"/>
      <c r="AC383" s="56"/>
      <c r="AD383" s="56"/>
    </row>
    <row r="384" spans="1:30" x14ac:dyDescent="0.5">
      <c r="A384" s="49">
        <v>381</v>
      </c>
      <c r="B384" s="2" t="str">
        <f t="shared" si="11"/>
        <v>plate1</v>
      </c>
      <c r="C384" s="2" t="str">
        <f>IF(ContainerType=6,"M24",IF(ContainerType=5,"E12", ""))</f>
        <v>M24</v>
      </c>
      <c r="D384" s="61" t="str">
        <f>IF(AND(ContainerType=6, '384-well Plates'!Y15&lt;&gt;""), '384-well Plates'!Y15,IF(AND(ContainerType=5,'96-well Plates'!M37&lt;&gt;""),'96-well Plates'!M37, ""))</f>
        <v/>
      </c>
      <c r="E384" s="50"/>
      <c r="Y384" s="56"/>
      <c r="Z384" s="56"/>
      <c r="AA384" s="56"/>
      <c r="AB384" s="56"/>
      <c r="AC384" s="56"/>
      <c r="AD384" s="56"/>
    </row>
    <row r="385" spans="1:30" x14ac:dyDescent="0.5">
      <c r="A385" s="49">
        <v>382</v>
      </c>
      <c r="B385" s="2" t="str">
        <f t="shared" si="11"/>
        <v>plate1</v>
      </c>
      <c r="C385" s="2" t="str">
        <f>IF(ContainerType=6,"N24",IF(ContainerType=5,"F12", ""))</f>
        <v>N24</v>
      </c>
      <c r="D385" s="61" t="str">
        <f>IF(AND(ContainerType=6, '384-well Plates'!Y16&lt;&gt;""), '384-well Plates'!Y16,IF(AND(ContainerType=5,'96-well Plates'!M38&lt;&gt;""),'96-well Plates'!M38, ""))</f>
        <v/>
      </c>
      <c r="E385" s="50"/>
      <c r="Y385" s="56"/>
      <c r="Z385" s="56"/>
      <c r="AA385" s="56"/>
      <c r="AB385" s="56"/>
      <c r="AC385" s="56"/>
      <c r="AD385" s="56"/>
    </row>
    <row r="386" spans="1:30" x14ac:dyDescent="0.5">
      <c r="A386" s="49">
        <v>383</v>
      </c>
      <c r="B386" s="2" t="str">
        <f t="shared" si="11"/>
        <v>plate1</v>
      </c>
      <c r="C386" s="2" t="str">
        <f>IF(ContainerType=6,"O24",IF(ContainerType=5,"G12", ""))</f>
        <v>O24</v>
      </c>
      <c r="D386" s="61" t="str">
        <f>IF(AND(ContainerType=6, '384-well Plates'!Y17&lt;&gt;""), '384-well Plates'!Y17,IF(AND(ContainerType=5,'96-well Plates'!M39&lt;&gt;""),'96-well Plates'!M39, ""))</f>
        <v/>
      </c>
      <c r="E386" s="50"/>
      <c r="Y386" s="56"/>
      <c r="Z386" s="56"/>
      <c r="AA386" s="56"/>
      <c r="AB386" s="56"/>
      <c r="AC386" s="56"/>
      <c r="AD386" s="56"/>
    </row>
    <row r="387" spans="1:30" x14ac:dyDescent="0.5">
      <c r="A387" s="49">
        <v>384</v>
      </c>
      <c r="B387" s="2" t="str">
        <f t="shared" si="11"/>
        <v>plate1</v>
      </c>
      <c r="C387" s="2" t="str">
        <f>IF(ContainerType=6,"P24",IF(ContainerType=5,"H12", ""))</f>
        <v>P24</v>
      </c>
      <c r="D387" s="61" t="str">
        <f>IF(AND(ContainerType=6, '384-well Plates'!Y18&lt;&gt;""), '384-well Plates'!Y18,IF(AND(ContainerType=5,'96-well Plates'!M40&lt;&gt;""),'96-well Plates'!M40, ""))</f>
        <v/>
      </c>
      <c r="E387" s="50"/>
      <c r="Y387" s="56"/>
      <c r="Z387" s="56"/>
      <c r="AA387" s="56"/>
      <c r="AB387" s="56"/>
      <c r="AC387" s="56"/>
      <c r="AD387" s="56"/>
    </row>
    <row r="388" spans="1:30" x14ac:dyDescent="0.5">
      <c r="A388" s="49">
        <v>385</v>
      </c>
      <c r="B388" s="2" t="str">
        <f t="shared" ref="B388:B419" si="12">IF(ContainerType=6,"plate2",IF(ContainerType=5,"plate5",""))</f>
        <v>plate2</v>
      </c>
      <c r="C388" s="2" t="str">
        <f>IF(ContainerType=6,"A01",IF(ContainerType=5,"A01", ""))</f>
        <v>A01</v>
      </c>
      <c r="D388" s="61" t="str">
        <f>IF(AND(ContainerType=6, '384-well Plates'!B21&lt;&gt;""), '384-well Plates'!B21,IF(AND(ContainerType=5,'96-well Plates'!B43&lt;&gt;""),'96-well Plates'!B43, ""))</f>
        <v/>
      </c>
      <c r="E388" s="50"/>
      <c r="Y388" s="56"/>
      <c r="Z388" s="56"/>
      <c r="AA388" s="56"/>
      <c r="AB388" s="56"/>
      <c r="AC388" s="56"/>
      <c r="AD388" s="56"/>
    </row>
    <row r="389" spans="1:30" x14ac:dyDescent="0.5">
      <c r="A389" s="49">
        <v>386</v>
      </c>
      <c r="B389" s="2" t="str">
        <f t="shared" si="12"/>
        <v>plate2</v>
      </c>
      <c r="C389" s="2" t="str">
        <f>IF(ContainerType=6,"B01",IF(ContainerType=5,"B01", ""))</f>
        <v>B01</v>
      </c>
      <c r="D389" s="61" t="str">
        <f>IF(AND(ContainerType=6, '384-well Plates'!B22&lt;&gt;""), '384-well Plates'!B22,IF(AND(ContainerType=5,'96-well Plates'!B44&lt;&gt;""),'96-well Plates'!B44, ""))</f>
        <v/>
      </c>
      <c r="E389" s="50"/>
      <c r="Y389" s="56"/>
      <c r="Z389" s="56"/>
      <c r="AA389" s="56"/>
      <c r="AB389" s="56"/>
      <c r="AC389" s="56"/>
      <c r="AD389" s="56"/>
    </row>
    <row r="390" spans="1:30" x14ac:dyDescent="0.5">
      <c r="A390" s="49">
        <v>387</v>
      </c>
      <c r="B390" s="2" t="str">
        <f t="shared" si="12"/>
        <v>plate2</v>
      </c>
      <c r="C390" s="2" t="str">
        <f>IF(ContainerType=6,"C01",IF(ContainerType=5,"C01", ""))</f>
        <v>C01</v>
      </c>
      <c r="D390" s="61" t="str">
        <f>IF(AND(ContainerType=6, '384-well Plates'!B23&lt;&gt;""), '384-well Plates'!B23,IF(AND(ContainerType=5,'96-well Plates'!B45&lt;&gt;""),'96-well Plates'!B45, ""))</f>
        <v/>
      </c>
      <c r="E390" s="50"/>
      <c r="Y390" s="56"/>
      <c r="Z390" s="56"/>
      <c r="AA390" s="56"/>
      <c r="AB390" s="56"/>
      <c r="AC390" s="56"/>
      <c r="AD390" s="56"/>
    </row>
    <row r="391" spans="1:30" x14ac:dyDescent="0.5">
      <c r="A391" s="49">
        <v>388</v>
      </c>
      <c r="B391" s="2" t="str">
        <f t="shared" si="12"/>
        <v>plate2</v>
      </c>
      <c r="C391" s="2" t="str">
        <f>IF(ContainerType=6,"D01",IF(ContainerType=5,"D01", ""))</f>
        <v>D01</v>
      </c>
      <c r="D391" s="61" t="str">
        <f>IF(AND(ContainerType=6, '384-well Plates'!B24&lt;&gt;""), '384-well Plates'!B24,IF(AND(ContainerType=5,'96-well Plates'!B46&lt;&gt;""),'96-well Plates'!B46, ""))</f>
        <v/>
      </c>
      <c r="E391" s="50"/>
      <c r="Y391" s="56"/>
      <c r="Z391" s="56"/>
      <c r="AA391" s="56"/>
      <c r="AB391" s="56"/>
      <c r="AC391" s="56"/>
      <c r="AD391" s="56"/>
    </row>
    <row r="392" spans="1:30" x14ac:dyDescent="0.5">
      <c r="A392" s="49">
        <v>389</v>
      </c>
      <c r="B392" s="2" t="str">
        <f t="shared" si="12"/>
        <v>plate2</v>
      </c>
      <c r="C392" s="2" t="str">
        <f>IF(ContainerType=6,"E01",IF(ContainerType=5,"E01", ""))</f>
        <v>E01</v>
      </c>
      <c r="D392" s="61" t="str">
        <f>IF(AND(ContainerType=6, '384-well Plates'!B25&lt;&gt;""), '384-well Plates'!B25,IF(AND(ContainerType=5,'96-well Plates'!B47&lt;&gt;""),'96-well Plates'!B47, ""))</f>
        <v/>
      </c>
      <c r="E392" s="50"/>
      <c r="Y392" s="56"/>
      <c r="Z392" s="56"/>
      <c r="AA392" s="56"/>
      <c r="AB392" s="56"/>
      <c r="AC392" s="56"/>
      <c r="AD392" s="56"/>
    </row>
    <row r="393" spans="1:30" x14ac:dyDescent="0.5">
      <c r="A393" s="49">
        <v>390</v>
      </c>
      <c r="B393" s="2" t="str">
        <f t="shared" si="12"/>
        <v>plate2</v>
      </c>
      <c r="C393" s="2" t="str">
        <f>IF(ContainerType=6,"F01",IF(ContainerType=5,"F01", ""))</f>
        <v>F01</v>
      </c>
      <c r="D393" s="61" t="str">
        <f>IF(AND(ContainerType=6, '384-well Plates'!B26&lt;&gt;""), '384-well Plates'!B26,IF(AND(ContainerType=5,'96-well Plates'!B48&lt;&gt;""),'96-well Plates'!B48, ""))</f>
        <v/>
      </c>
      <c r="E393" s="50"/>
      <c r="Y393" s="56"/>
      <c r="Z393" s="56"/>
      <c r="AA393" s="56"/>
      <c r="AB393" s="56"/>
      <c r="AC393" s="56"/>
      <c r="AD393" s="56"/>
    </row>
    <row r="394" spans="1:30" x14ac:dyDescent="0.5">
      <c r="A394" s="49">
        <v>391</v>
      </c>
      <c r="B394" s="2" t="str">
        <f t="shared" si="12"/>
        <v>plate2</v>
      </c>
      <c r="C394" s="2" t="str">
        <f>IF(ContainerType=6,"G01",IF(ContainerType=5,"G01", ""))</f>
        <v>G01</v>
      </c>
      <c r="D394" s="61" t="str">
        <f>IF(AND(ContainerType=6, '384-well Plates'!B27&lt;&gt;""), '384-well Plates'!B27,IF(AND(ContainerType=5,'96-well Plates'!B49&lt;&gt;""),'96-well Plates'!B49, ""))</f>
        <v/>
      </c>
      <c r="E394" s="50"/>
      <c r="Y394" s="56"/>
      <c r="Z394" s="56"/>
      <c r="AA394" s="56"/>
      <c r="AB394" s="56"/>
      <c r="AC394" s="56"/>
      <c r="AD394" s="56"/>
    </row>
    <row r="395" spans="1:30" x14ac:dyDescent="0.5">
      <c r="A395" s="49">
        <v>392</v>
      </c>
      <c r="B395" s="2" t="str">
        <f t="shared" si="12"/>
        <v>plate2</v>
      </c>
      <c r="C395" s="2" t="str">
        <f>IF(ContainerType=6,"H01",IF(ContainerType=5,"H01", ""))</f>
        <v>H01</v>
      </c>
      <c r="D395" s="61" t="str">
        <f>IF(AND(ContainerType=6, '384-well Plates'!B28&lt;&gt;""), '384-well Plates'!B28,IF(AND(ContainerType=5,'96-well Plates'!B50&lt;&gt;""),'96-well Plates'!B50, ""))</f>
        <v/>
      </c>
      <c r="E395" s="50"/>
      <c r="Y395" s="56"/>
      <c r="Z395" s="56"/>
      <c r="AA395" s="56"/>
      <c r="AB395" s="56"/>
      <c r="AC395" s="56"/>
      <c r="AD395" s="56"/>
    </row>
    <row r="396" spans="1:30" x14ac:dyDescent="0.5">
      <c r="A396" s="49">
        <v>393</v>
      </c>
      <c r="B396" s="2" t="str">
        <f t="shared" si="12"/>
        <v>plate2</v>
      </c>
      <c r="C396" s="2" t="str">
        <f>IF(ContainerType=6,"I01",IF(ContainerType=5,"A02", ""))</f>
        <v>I01</v>
      </c>
      <c r="D396" s="61" t="str">
        <f>IF(AND(ContainerType=6, '384-well Plates'!B29&lt;&gt;""), '384-well Plates'!B29,IF(AND(ContainerType=5,'96-well Plates'!C43&lt;&gt;""),'96-well Plates'!C43, ""))</f>
        <v/>
      </c>
      <c r="E396" s="50"/>
      <c r="Y396" s="56"/>
      <c r="Z396" s="56"/>
      <c r="AA396" s="56"/>
      <c r="AB396" s="56"/>
      <c r="AC396" s="56"/>
      <c r="AD396" s="56"/>
    </row>
    <row r="397" spans="1:30" x14ac:dyDescent="0.5">
      <c r="A397" s="49">
        <v>394</v>
      </c>
      <c r="B397" s="2" t="str">
        <f t="shared" si="12"/>
        <v>plate2</v>
      </c>
      <c r="C397" s="2" t="str">
        <f>IF(ContainerType=6,"J01",IF(ContainerType=5,"B02", ""))</f>
        <v>J01</v>
      </c>
      <c r="D397" s="61" t="str">
        <f>IF(AND(ContainerType=6, '384-well Plates'!B30&lt;&gt;""), '384-well Plates'!B30,IF(AND(ContainerType=5,'96-well Plates'!C44&lt;&gt;""),'96-well Plates'!C44, ""))</f>
        <v/>
      </c>
      <c r="E397" s="50"/>
      <c r="Y397" s="56"/>
      <c r="Z397" s="56"/>
      <c r="AA397" s="56"/>
      <c r="AB397" s="56"/>
      <c r="AC397" s="56"/>
      <c r="AD397" s="56"/>
    </row>
    <row r="398" spans="1:30" x14ac:dyDescent="0.5">
      <c r="A398" s="49">
        <v>395</v>
      </c>
      <c r="B398" s="2" t="str">
        <f t="shared" si="12"/>
        <v>plate2</v>
      </c>
      <c r="C398" s="2" t="str">
        <f>IF(ContainerType=6,"K01",IF(ContainerType=5,"C02", ""))</f>
        <v>K01</v>
      </c>
      <c r="D398" s="61" t="str">
        <f>IF(AND(ContainerType=6, '384-well Plates'!B31&lt;&gt;""), '384-well Plates'!B31,IF(AND(ContainerType=5,'96-well Plates'!C45&lt;&gt;""),'96-well Plates'!C45, ""))</f>
        <v/>
      </c>
      <c r="E398" s="50"/>
      <c r="Y398" s="56"/>
      <c r="Z398" s="56"/>
      <c r="AA398" s="56"/>
      <c r="AB398" s="56"/>
      <c r="AC398" s="56"/>
      <c r="AD398" s="56"/>
    </row>
    <row r="399" spans="1:30" x14ac:dyDescent="0.5">
      <c r="A399" s="49">
        <v>396</v>
      </c>
      <c r="B399" s="2" t="str">
        <f t="shared" si="12"/>
        <v>plate2</v>
      </c>
      <c r="C399" s="2" t="str">
        <f>IF(ContainerType=6,"L01",IF(ContainerType=5,"D02", ""))</f>
        <v>L01</v>
      </c>
      <c r="D399" s="61" t="str">
        <f>IF(AND(ContainerType=6, '384-well Plates'!B32&lt;&gt;""), '384-well Plates'!B32,IF(AND(ContainerType=5,'96-well Plates'!C46&lt;&gt;""),'96-well Plates'!C46, ""))</f>
        <v/>
      </c>
      <c r="E399" s="50"/>
      <c r="Y399" s="56"/>
      <c r="Z399" s="56"/>
      <c r="AA399" s="56"/>
      <c r="AB399" s="56"/>
      <c r="AC399" s="56"/>
      <c r="AD399" s="56"/>
    </row>
    <row r="400" spans="1:30" x14ac:dyDescent="0.5">
      <c r="A400" s="49">
        <v>397</v>
      </c>
      <c r="B400" s="2" t="str">
        <f t="shared" si="12"/>
        <v>plate2</v>
      </c>
      <c r="C400" s="2" t="str">
        <f>IF(ContainerType=6,"M01",IF(ContainerType=5,"E02", ""))</f>
        <v>M01</v>
      </c>
      <c r="D400" s="61" t="str">
        <f>IF(AND(ContainerType=6, '384-well Plates'!B33&lt;&gt;""), '384-well Plates'!B33,IF(AND(ContainerType=5,'96-well Plates'!C47&lt;&gt;""),'96-well Plates'!C47, ""))</f>
        <v/>
      </c>
      <c r="E400" s="50"/>
      <c r="Y400" s="56"/>
      <c r="Z400" s="56"/>
      <c r="AA400" s="56"/>
      <c r="AB400" s="56"/>
      <c r="AC400" s="56"/>
      <c r="AD400" s="56"/>
    </row>
    <row r="401" spans="1:30" x14ac:dyDescent="0.5">
      <c r="A401" s="49">
        <v>398</v>
      </c>
      <c r="B401" s="2" t="str">
        <f t="shared" si="12"/>
        <v>plate2</v>
      </c>
      <c r="C401" s="2" t="str">
        <f>IF(ContainerType=6,"N01",IF(ContainerType=5,"F02", ""))</f>
        <v>N01</v>
      </c>
      <c r="D401" s="61" t="str">
        <f>IF(AND(ContainerType=6, '384-well Plates'!B34&lt;&gt;""), '384-well Plates'!B34,IF(AND(ContainerType=5,'96-well Plates'!C48&lt;&gt;""),'96-well Plates'!C48, ""))</f>
        <v/>
      </c>
      <c r="E401" s="50"/>
      <c r="Y401" s="56"/>
      <c r="Z401" s="56"/>
      <c r="AA401" s="56"/>
      <c r="AB401" s="56"/>
      <c r="AC401" s="56"/>
      <c r="AD401" s="56"/>
    </row>
    <row r="402" spans="1:30" x14ac:dyDescent="0.5">
      <c r="A402" s="49">
        <v>399</v>
      </c>
      <c r="B402" s="2" t="str">
        <f t="shared" si="12"/>
        <v>plate2</v>
      </c>
      <c r="C402" s="2" t="str">
        <f>IF(ContainerType=6,"O01",IF(ContainerType=5,"G02", ""))</f>
        <v>O01</v>
      </c>
      <c r="D402" s="61" t="str">
        <f>IF(AND(ContainerType=6, '384-well Plates'!B35&lt;&gt;""), '384-well Plates'!B35,IF(AND(ContainerType=5,'96-well Plates'!C49&lt;&gt;""),'96-well Plates'!C49, ""))</f>
        <v/>
      </c>
      <c r="E402" s="50"/>
      <c r="Y402" s="56"/>
      <c r="Z402" s="56"/>
      <c r="AA402" s="56"/>
      <c r="AB402" s="56"/>
      <c r="AC402" s="56"/>
      <c r="AD402" s="56"/>
    </row>
    <row r="403" spans="1:30" x14ac:dyDescent="0.5">
      <c r="A403" s="49">
        <v>400</v>
      </c>
      <c r="B403" s="2" t="str">
        <f t="shared" si="12"/>
        <v>plate2</v>
      </c>
      <c r="C403" s="2" t="str">
        <f>IF(ContainerType=6,"P01",IF(ContainerType=5,"H02", ""))</f>
        <v>P01</v>
      </c>
      <c r="D403" s="61" t="str">
        <f>IF(AND(ContainerType=6, '384-well Plates'!B36&lt;&gt;""), '384-well Plates'!B36,IF(AND(ContainerType=5,'96-well Plates'!C50&lt;&gt;""),'96-well Plates'!C50, ""))</f>
        <v/>
      </c>
      <c r="E403" s="50"/>
      <c r="Y403" s="56"/>
      <c r="Z403" s="56"/>
      <c r="AA403" s="56"/>
      <c r="AB403" s="56"/>
      <c r="AC403" s="56"/>
      <c r="AD403" s="56"/>
    </row>
    <row r="404" spans="1:30" x14ac:dyDescent="0.5">
      <c r="A404" s="49">
        <v>401</v>
      </c>
      <c r="B404" s="2" t="str">
        <f t="shared" si="12"/>
        <v>plate2</v>
      </c>
      <c r="C404" s="2" t="str">
        <f>IF(ContainerType=6,"A02",IF(ContainerType=5,"A03", ""))</f>
        <v>A02</v>
      </c>
      <c r="D404" s="61" t="str">
        <f>IF(AND(ContainerType=6, '384-well Plates'!C21&lt;&gt;""), '384-well Plates'!C21,IF(AND(ContainerType=5,'96-well Plates'!D43&lt;&gt;""),'96-well Plates'!D43, ""))</f>
        <v/>
      </c>
      <c r="E404" s="50"/>
      <c r="Y404" s="56"/>
      <c r="Z404" s="56"/>
      <c r="AA404" s="56"/>
      <c r="AB404" s="56"/>
      <c r="AC404" s="56"/>
      <c r="AD404" s="56"/>
    </row>
    <row r="405" spans="1:30" x14ac:dyDescent="0.5">
      <c r="A405" s="49">
        <v>402</v>
      </c>
      <c r="B405" s="2" t="str">
        <f t="shared" si="12"/>
        <v>plate2</v>
      </c>
      <c r="C405" s="2" t="str">
        <f>IF(ContainerType=6,"B02",IF(ContainerType=5,"B03", ""))</f>
        <v>B02</v>
      </c>
      <c r="D405" s="61" t="str">
        <f>IF(AND(ContainerType=6, '384-well Plates'!C22&lt;&gt;""), '384-well Plates'!C22,IF(AND(ContainerType=5,'96-well Plates'!D44&lt;&gt;""),'96-well Plates'!D44, ""))</f>
        <v/>
      </c>
      <c r="E405" s="50"/>
      <c r="Y405" s="56"/>
      <c r="Z405" s="56"/>
      <c r="AA405" s="56"/>
      <c r="AB405" s="56"/>
      <c r="AC405" s="56"/>
      <c r="AD405" s="56"/>
    </row>
    <row r="406" spans="1:30" x14ac:dyDescent="0.5">
      <c r="A406" s="49">
        <v>403</v>
      </c>
      <c r="B406" s="2" t="str">
        <f t="shared" si="12"/>
        <v>plate2</v>
      </c>
      <c r="C406" s="2" t="str">
        <f>IF(ContainerType=6,"C02",IF(ContainerType=5,"C03", ""))</f>
        <v>C02</v>
      </c>
      <c r="D406" s="61" t="str">
        <f>IF(AND(ContainerType=6, '384-well Plates'!C23&lt;&gt;""), '384-well Plates'!C23,IF(AND(ContainerType=5,'96-well Plates'!D45&lt;&gt;""),'96-well Plates'!D45, ""))</f>
        <v/>
      </c>
      <c r="E406" s="50"/>
      <c r="Y406" s="56"/>
      <c r="Z406" s="56"/>
      <c r="AA406" s="56"/>
      <c r="AB406" s="56"/>
      <c r="AC406" s="56"/>
      <c r="AD406" s="56"/>
    </row>
    <row r="407" spans="1:30" x14ac:dyDescent="0.5">
      <c r="A407" s="49">
        <v>404</v>
      </c>
      <c r="B407" s="2" t="str">
        <f t="shared" si="12"/>
        <v>plate2</v>
      </c>
      <c r="C407" s="2" t="str">
        <f>IF(ContainerType=6,"D02",IF(ContainerType=5,"D03", ""))</f>
        <v>D02</v>
      </c>
      <c r="D407" s="61" t="str">
        <f>IF(AND(ContainerType=6, '384-well Plates'!C24&lt;&gt;""), '384-well Plates'!C24,IF(AND(ContainerType=5,'96-well Plates'!D46&lt;&gt;""),'96-well Plates'!D46, ""))</f>
        <v/>
      </c>
      <c r="E407" s="50"/>
      <c r="Y407" s="56"/>
      <c r="Z407" s="56"/>
      <c r="AA407" s="56"/>
      <c r="AB407" s="56"/>
      <c r="AC407" s="56"/>
      <c r="AD407" s="56"/>
    </row>
    <row r="408" spans="1:30" x14ac:dyDescent="0.5">
      <c r="A408" s="49">
        <v>405</v>
      </c>
      <c r="B408" s="2" t="str">
        <f t="shared" si="12"/>
        <v>plate2</v>
      </c>
      <c r="C408" s="2" t="str">
        <f>IF(ContainerType=6,"E02",IF(ContainerType=5,"E03", ""))</f>
        <v>E02</v>
      </c>
      <c r="D408" s="61" t="str">
        <f>IF(AND(ContainerType=6, '384-well Plates'!C25&lt;&gt;""), '384-well Plates'!C25,IF(AND(ContainerType=5,'96-well Plates'!D47&lt;&gt;""),'96-well Plates'!D47, ""))</f>
        <v/>
      </c>
      <c r="E408" s="50"/>
      <c r="Y408" s="56"/>
      <c r="Z408" s="56"/>
      <c r="AA408" s="56"/>
      <c r="AB408" s="56"/>
      <c r="AC408" s="56"/>
      <c r="AD408" s="56"/>
    </row>
    <row r="409" spans="1:30" x14ac:dyDescent="0.5">
      <c r="A409" s="49">
        <v>406</v>
      </c>
      <c r="B409" s="2" t="str">
        <f t="shared" si="12"/>
        <v>plate2</v>
      </c>
      <c r="C409" s="2" t="str">
        <f>IF(ContainerType=6,"F02",IF(ContainerType=5,"F03", ""))</f>
        <v>F02</v>
      </c>
      <c r="D409" s="61" t="str">
        <f>IF(AND(ContainerType=6, '384-well Plates'!C26&lt;&gt;""), '384-well Plates'!C26,IF(AND(ContainerType=5,'96-well Plates'!D48&lt;&gt;""),'96-well Plates'!D48, ""))</f>
        <v/>
      </c>
      <c r="E409" s="50"/>
      <c r="Y409" s="56"/>
      <c r="Z409" s="56"/>
      <c r="AA409" s="56"/>
      <c r="AB409" s="56"/>
      <c r="AC409" s="56"/>
      <c r="AD409" s="56"/>
    </row>
    <row r="410" spans="1:30" x14ac:dyDescent="0.5">
      <c r="A410" s="49">
        <v>407</v>
      </c>
      <c r="B410" s="2" t="str">
        <f t="shared" si="12"/>
        <v>plate2</v>
      </c>
      <c r="C410" s="2" t="str">
        <f>IF(ContainerType=6,"G02",IF(ContainerType=5,"G03", ""))</f>
        <v>G02</v>
      </c>
      <c r="D410" s="61" t="str">
        <f>IF(AND(ContainerType=6, '384-well Plates'!C27&lt;&gt;""), '384-well Plates'!C27,IF(AND(ContainerType=5,'96-well Plates'!D49&lt;&gt;""),'96-well Plates'!D49, ""))</f>
        <v/>
      </c>
      <c r="E410" s="50"/>
      <c r="Y410" s="56"/>
      <c r="Z410" s="56"/>
      <c r="AA410" s="56"/>
      <c r="AB410" s="56"/>
      <c r="AC410" s="56"/>
      <c r="AD410" s="56"/>
    </row>
    <row r="411" spans="1:30" x14ac:dyDescent="0.5">
      <c r="A411" s="49">
        <v>408</v>
      </c>
      <c r="B411" s="2" t="str">
        <f t="shared" si="12"/>
        <v>plate2</v>
      </c>
      <c r="C411" s="2" t="str">
        <f>IF(ContainerType=6,"H02",IF(ContainerType=5,"H03", ""))</f>
        <v>H02</v>
      </c>
      <c r="D411" s="61" t="str">
        <f>IF(AND(ContainerType=6, '384-well Plates'!C28&lt;&gt;""), '384-well Plates'!C28,IF(AND(ContainerType=5,'96-well Plates'!D50&lt;&gt;""),'96-well Plates'!D50, ""))</f>
        <v/>
      </c>
      <c r="E411" s="50"/>
      <c r="Y411" s="56"/>
      <c r="Z411" s="56"/>
      <c r="AA411" s="56"/>
      <c r="AB411" s="56"/>
      <c r="AC411" s="56"/>
      <c r="AD411" s="56"/>
    </row>
    <row r="412" spans="1:30" x14ac:dyDescent="0.5">
      <c r="A412" s="49">
        <v>409</v>
      </c>
      <c r="B412" s="2" t="str">
        <f t="shared" si="12"/>
        <v>plate2</v>
      </c>
      <c r="C412" s="2" t="str">
        <f>IF(ContainerType=6,"I02",IF(ContainerType=5,"A04", ""))</f>
        <v>I02</v>
      </c>
      <c r="D412" s="61" t="str">
        <f>IF(AND(ContainerType=6, '384-well Plates'!C29&lt;&gt;""), '384-well Plates'!C29,IF(AND(ContainerType=5,'96-well Plates'!E43&lt;&gt;""),'96-well Plates'!E43, ""))</f>
        <v/>
      </c>
      <c r="E412" s="50"/>
      <c r="Y412" s="56"/>
      <c r="Z412" s="56"/>
      <c r="AA412" s="56"/>
      <c r="AB412" s="56"/>
      <c r="AC412" s="56"/>
      <c r="AD412" s="56"/>
    </row>
    <row r="413" spans="1:30" x14ac:dyDescent="0.5">
      <c r="A413" s="49">
        <v>410</v>
      </c>
      <c r="B413" s="2" t="str">
        <f t="shared" si="12"/>
        <v>plate2</v>
      </c>
      <c r="C413" s="2" t="str">
        <f>IF(ContainerType=6,"J02",IF(ContainerType=5,"B04", ""))</f>
        <v>J02</v>
      </c>
      <c r="D413" s="61" t="str">
        <f>IF(AND(ContainerType=6, '384-well Plates'!C30&lt;&gt;""), '384-well Plates'!C30,IF(AND(ContainerType=5,'96-well Plates'!E44&lt;&gt;""),'96-well Plates'!E44, ""))</f>
        <v/>
      </c>
      <c r="E413" s="50"/>
      <c r="Y413" s="56"/>
      <c r="Z413" s="56"/>
      <c r="AA413" s="56"/>
      <c r="AB413" s="56"/>
      <c r="AC413" s="56"/>
      <c r="AD413" s="56"/>
    </row>
    <row r="414" spans="1:30" x14ac:dyDescent="0.5">
      <c r="A414" s="49">
        <v>411</v>
      </c>
      <c r="B414" s="2" t="str">
        <f t="shared" si="12"/>
        <v>plate2</v>
      </c>
      <c r="C414" s="2" t="str">
        <f>IF(ContainerType=6,"K02",IF(ContainerType=5,"C04", ""))</f>
        <v>K02</v>
      </c>
      <c r="D414" s="61" t="str">
        <f>IF(AND(ContainerType=6, '384-well Plates'!C31&lt;&gt;""), '384-well Plates'!C31,IF(AND(ContainerType=5,'96-well Plates'!E45&lt;&gt;""),'96-well Plates'!E45, ""))</f>
        <v/>
      </c>
      <c r="E414" s="50"/>
      <c r="Y414" s="56"/>
      <c r="Z414" s="56"/>
      <c r="AA414" s="56"/>
      <c r="AB414" s="56"/>
      <c r="AC414" s="56"/>
      <c r="AD414" s="56"/>
    </row>
    <row r="415" spans="1:30" x14ac:dyDescent="0.5">
      <c r="A415" s="49">
        <v>412</v>
      </c>
      <c r="B415" s="2" t="str">
        <f t="shared" si="12"/>
        <v>plate2</v>
      </c>
      <c r="C415" s="2" t="str">
        <f>IF(ContainerType=6,"L02",IF(ContainerType=5,"D04", ""))</f>
        <v>L02</v>
      </c>
      <c r="D415" s="61" t="str">
        <f>IF(AND(ContainerType=6, '384-well Plates'!C32&lt;&gt;""), '384-well Plates'!C32,IF(AND(ContainerType=5,'96-well Plates'!E46&lt;&gt;""),'96-well Plates'!E46, ""))</f>
        <v/>
      </c>
      <c r="E415" s="50"/>
      <c r="Y415" s="56"/>
      <c r="Z415" s="56"/>
      <c r="AA415" s="56"/>
      <c r="AB415" s="56"/>
      <c r="AC415" s="56"/>
      <c r="AD415" s="56"/>
    </row>
    <row r="416" spans="1:30" x14ac:dyDescent="0.5">
      <c r="A416" s="49">
        <v>413</v>
      </c>
      <c r="B416" s="2" t="str">
        <f t="shared" si="12"/>
        <v>plate2</v>
      </c>
      <c r="C416" s="2" t="str">
        <f>IF(ContainerType=6,"M02",IF(ContainerType=5,"E04", ""))</f>
        <v>M02</v>
      </c>
      <c r="D416" s="61" t="str">
        <f>IF(AND(ContainerType=6, '384-well Plates'!C33&lt;&gt;""), '384-well Plates'!C33,IF(AND(ContainerType=5,'96-well Plates'!E47&lt;&gt;""),'96-well Plates'!E47, ""))</f>
        <v/>
      </c>
      <c r="E416" s="50"/>
      <c r="Y416" s="56"/>
      <c r="Z416" s="56"/>
      <c r="AA416" s="56"/>
      <c r="AB416" s="56"/>
      <c r="AC416" s="56"/>
      <c r="AD416" s="56"/>
    </row>
    <row r="417" spans="1:30" x14ac:dyDescent="0.5">
      <c r="A417" s="49">
        <v>414</v>
      </c>
      <c r="B417" s="2" t="str">
        <f t="shared" si="12"/>
        <v>plate2</v>
      </c>
      <c r="C417" s="2" t="str">
        <f>IF(ContainerType=6,"N02",IF(ContainerType=5,"F04", ""))</f>
        <v>N02</v>
      </c>
      <c r="D417" s="61" t="str">
        <f>IF(AND(ContainerType=6, '384-well Plates'!C34&lt;&gt;""), '384-well Plates'!C34,IF(AND(ContainerType=5,'96-well Plates'!E48&lt;&gt;""),'96-well Plates'!E48, ""))</f>
        <v/>
      </c>
      <c r="E417" s="50"/>
      <c r="Y417" s="56"/>
      <c r="Z417" s="56"/>
      <c r="AA417" s="56"/>
      <c r="AB417" s="56"/>
      <c r="AC417" s="56"/>
      <c r="AD417" s="56"/>
    </row>
    <row r="418" spans="1:30" x14ac:dyDescent="0.5">
      <c r="A418" s="49">
        <v>415</v>
      </c>
      <c r="B418" s="2" t="str">
        <f t="shared" si="12"/>
        <v>plate2</v>
      </c>
      <c r="C418" s="2" t="str">
        <f>IF(ContainerType=6,"O02",IF(ContainerType=5,"G04", ""))</f>
        <v>O02</v>
      </c>
      <c r="D418" s="61" t="str">
        <f>IF(AND(ContainerType=6, '384-well Plates'!C35&lt;&gt;""), '384-well Plates'!C35,IF(AND(ContainerType=5,'96-well Plates'!E49&lt;&gt;""),'96-well Plates'!E49, ""))</f>
        <v/>
      </c>
      <c r="E418" s="50"/>
      <c r="Y418" s="56"/>
      <c r="Z418" s="56"/>
      <c r="AA418" s="56"/>
      <c r="AB418" s="56"/>
      <c r="AC418" s="56"/>
      <c r="AD418" s="56"/>
    </row>
    <row r="419" spans="1:30" x14ac:dyDescent="0.5">
      <c r="A419" s="49">
        <v>416</v>
      </c>
      <c r="B419" s="2" t="str">
        <f t="shared" si="12"/>
        <v>plate2</v>
      </c>
      <c r="C419" s="2" t="str">
        <f>IF(ContainerType=6,"P02",IF(ContainerType=5,"H04", ""))</f>
        <v>P02</v>
      </c>
      <c r="D419" s="61" t="str">
        <f>IF(AND(ContainerType=6, '384-well Plates'!C36&lt;&gt;""), '384-well Plates'!C36,IF(AND(ContainerType=5,'96-well Plates'!E50&lt;&gt;""),'96-well Plates'!E50, ""))</f>
        <v/>
      </c>
      <c r="E419" s="50"/>
      <c r="Y419" s="56"/>
      <c r="Z419" s="56"/>
      <c r="AA419" s="56"/>
      <c r="AB419" s="56"/>
      <c r="AC419" s="56"/>
      <c r="AD419" s="56"/>
    </row>
    <row r="420" spans="1:30" x14ac:dyDescent="0.5">
      <c r="A420" s="49">
        <v>417</v>
      </c>
      <c r="B420" s="2" t="str">
        <f t="shared" ref="B420:B451" si="13">IF(ContainerType=6,"plate2",IF(ContainerType=5,"plate5",""))</f>
        <v>plate2</v>
      </c>
      <c r="C420" s="2" t="str">
        <f>IF(ContainerType=6,"A03",IF(ContainerType=5,"A05", ""))</f>
        <v>A03</v>
      </c>
      <c r="D420" s="61" t="str">
        <f>IF(AND(ContainerType=6, '384-well Plates'!D21&lt;&gt;""), '384-well Plates'!D21,IF(AND(ContainerType=5,'96-well Plates'!F43&lt;&gt;""),'96-well Plates'!F43, ""))</f>
        <v/>
      </c>
      <c r="E420" s="50"/>
      <c r="Y420" s="56"/>
      <c r="Z420" s="56"/>
      <c r="AA420" s="56"/>
      <c r="AB420" s="56"/>
      <c r="AC420" s="56"/>
      <c r="AD420" s="56"/>
    </row>
    <row r="421" spans="1:30" x14ac:dyDescent="0.5">
      <c r="A421" s="49">
        <v>418</v>
      </c>
      <c r="B421" s="2" t="str">
        <f t="shared" si="13"/>
        <v>plate2</v>
      </c>
      <c r="C421" s="2" t="str">
        <f>IF(ContainerType=6,"B03",IF(ContainerType=5,"B05", ""))</f>
        <v>B03</v>
      </c>
      <c r="D421" s="61" t="str">
        <f>IF(AND(ContainerType=6, '384-well Plates'!D22&lt;&gt;""), '384-well Plates'!D22,IF(AND(ContainerType=5,'96-well Plates'!F44&lt;&gt;""),'96-well Plates'!F44, ""))</f>
        <v/>
      </c>
      <c r="E421" s="50"/>
      <c r="Y421" s="56"/>
      <c r="Z421" s="56"/>
      <c r="AA421" s="56"/>
      <c r="AB421" s="56"/>
      <c r="AC421" s="56"/>
      <c r="AD421" s="56"/>
    </row>
    <row r="422" spans="1:30" x14ac:dyDescent="0.5">
      <c r="A422" s="49">
        <v>419</v>
      </c>
      <c r="B422" s="2" t="str">
        <f t="shared" si="13"/>
        <v>plate2</v>
      </c>
      <c r="C422" s="2" t="str">
        <f>IF(ContainerType=6,"C03",IF(ContainerType=5,"C05", ""))</f>
        <v>C03</v>
      </c>
      <c r="D422" s="61" t="str">
        <f>IF(AND(ContainerType=6, '384-well Plates'!D23&lt;&gt;""), '384-well Plates'!D23,IF(AND(ContainerType=5,'96-well Plates'!F45&lt;&gt;""),'96-well Plates'!F45, ""))</f>
        <v/>
      </c>
      <c r="E422" s="50"/>
      <c r="Y422" s="56"/>
      <c r="Z422" s="56"/>
      <c r="AA422" s="56"/>
      <c r="AB422" s="56"/>
      <c r="AC422" s="56"/>
      <c r="AD422" s="56"/>
    </row>
    <row r="423" spans="1:30" x14ac:dyDescent="0.5">
      <c r="A423" s="49">
        <v>420</v>
      </c>
      <c r="B423" s="2" t="str">
        <f t="shared" si="13"/>
        <v>plate2</v>
      </c>
      <c r="C423" s="2" t="str">
        <f>IF(ContainerType=6,"D03",IF(ContainerType=5,"D05", ""))</f>
        <v>D03</v>
      </c>
      <c r="D423" s="61" t="str">
        <f>IF(AND(ContainerType=6, '384-well Plates'!D24&lt;&gt;""), '384-well Plates'!D24,IF(AND(ContainerType=5,'96-well Plates'!F46&lt;&gt;""),'96-well Plates'!F46, ""))</f>
        <v/>
      </c>
      <c r="E423" s="50"/>
      <c r="Y423" s="56"/>
      <c r="Z423" s="56"/>
      <c r="AA423" s="56"/>
      <c r="AB423" s="56"/>
      <c r="AC423" s="56"/>
      <c r="AD423" s="56"/>
    </row>
    <row r="424" spans="1:30" x14ac:dyDescent="0.5">
      <c r="A424" s="49">
        <v>421</v>
      </c>
      <c r="B424" s="2" t="str">
        <f t="shared" si="13"/>
        <v>plate2</v>
      </c>
      <c r="C424" s="2" t="str">
        <f>IF(ContainerType=6,"E03",IF(ContainerType=5,"E05", ""))</f>
        <v>E03</v>
      </c>
      <c r="D424" s="61" t="str">
        <f>IF(AND(ContainerType=6, '384-well Plates'!D25&lt;&gt;""), '384-well Plates'!D25,IF(AND(ContainerType=5,'96-well Plates'!F47&lt;&gt;""),'96-well Plates'!F47, ""))</f>
        <v/>
      </c>
      <c r="E424" s="50"/>
      <c r="Y424" s="56"/>
      <c r="Z424" s="56"/>
      <c r="AA424" s="56"/>
      <c r="AB424" s="56"/>
      <c r="AC424" s="56"/>
      <c r="AD424" s="56"/>
    </row>
    <row r="425" spans="1:30" x14ac:dyDescent="0.5">
      <c r="A425" s="49">
        <v>422</v>
      </c>
      <c r="B425" s="2" t="str">
        <f t="shared" si="13"/>
        <v>plate2</v>
      </c>
      <c r="C425" s="2" t="str">
        <f>IF(ContainerType=6,"F03",IF(ContainerType=5,"F05", ""))</f>
        <v>F03</v>
      </c>
      <c r="D425" s="61" t="str">
        <f>IF(AND(ContainerType=6, '384-well Plates'!D26&lt;&gt;""), '384-well Plates'!D26,IF(AND(ContainerType=5,'96-well Plates'!F48&lt;&gt;""),'96-well Plates'!F48, ""))</f>
        <v/>
      </c>
      <c r="E425" s="50"/>
      <c r="Y425" s="56"/>
      <c r="Z425" s="56"/>
      <c r="AA425" s="56"/>
      <c r="AB425" s="56"/>
      <c r="AC425" s="56"/>
      <c r="AD425" s="56"/>
    </row>
    <row r="426" spans="1:30" x14ac:dyDescent="0.5">
      <c r="A426" s="49">
        <v>423</v>
      </c>
      <c r="B426" s="2" t="str">
        <f t="shared" si="13"/>
        <v>plate2</v>
      </c>
      <c r="C426" s="2" t="str">
        <f>IF(ContainerType=6,"G03",IF(ContainerType=5,"G05", ""))</f>
        <v>G03</v>
      </c>
      <c r="D426" s="61" t="str">
        <f>IF(AND(ContainerType=6, '384-well Plates'!D27&lt;&gt;""), '384-well Plates'!D27,IF(AND(ContainerType=5,'96-well Plates'!F49&lt;&gt;""),'96-well Plates'!F49, ""))</f>
        <v/>
      </c>
      <c r="E426" s="50"/>
      <c r="Y426" s="56"/>
      <c r="Z426" s="56"/>
      <c r="AA426" s="56"/>
      <c r="AB426" s="56"/>
      <c r="AC426" s="56"/>
      <c r="AD426" s="56"/>
    </row>
    <row r="427" spans="1:30" x14ac:dyDescent="0.5">
      <c r="A427" s="49">
        <v>424</v>
      </c>
      <c r="B427" s="2" t="str">
        <f t="shared" si="13"/>
        <v>plate2</v>
      </c>
      <c r="C427" s="2" t="str">
        <f>IF(ContainerType=6,"H03",IF(ContainerType=5,"H05", ""))</f>
        <v>H03</v>
      </c>
      <c r="D427" s="61" t="str">
        <f>IF(AND(ContainerType=6, '384-well Plates'!D28&lt;&gt;""), '384-well Plates'!D28,IF(AND(ContainerType=5,'96-well Plates'!F50&lt;&gt;""),'96-well Plates'!F50, ""))</f>
        <v/>
      </c>
      <c r="E427" s="50"/>
      <c r="Y427" s="56"/>
      <c r="Z427" s="56"/>
      <c r="AA427" s="56"/>
      <c r="AB427" s="56"/>
      <c r="AC427" s="56"/>
      <c r="AD427" s="56"/>
    </row>
    <row r="428" spans="1:30" x14ac:dyDescent="0.5">
      <c r="A428" s="49">
        <v>425</v>
      </c>
      <c r="B428" s="2" t="str">
        <f t="shared" si="13"/>
        <v>plate2</v>
      </c>
      <c r="C428" s="2" t="str">
        <f>IF(ContainerType=6,"I03",IF(ContainerType=5,"A06", ""))</f>
        <v>I03</v>
      </c>
      <c r="D428" s="61" t="str">
        <f>IF(AND(ContainerType=6, '384-well Plates'!D29&lt;&gt;""), '384-well Plates'!D29,IF(AND(ContainerType=5,'96-well Plates'!G43&lt;&gt;""),'96-well Plates'!G43, ""))</f>
        <v/>
      </c>
      <c r="E428" s="50"/>
      <c r="Y428" s="56"/>
      <c r="Z428" s="56"/>
      <c r="AA428" s="56"/>
      <c r="AB428" s="56"/>
      <c r="AC428" s="56"/>
      <c r="AD428" s="56"/>
    </row>
    <row r="429" spans="1:30" x14ac:dyDescent="0.5">
      <c r="A429" s="49">
        <v>426</v>
      </c>
      <c r="B429" s="2" t="str">
        <f t="shared" si="13"/>
        <v>plate2</v>
      </c>
      <c r="C429" s="2" t="str">
        <f>IF(ContainerType=6,"J03",IF(ContainerType=5,"B06", ""))</f>
        <v>J03</v>
      </c>
      <c r="D429" s="61" t="str">
        <f>IF(AND(ContainerType=6, '384-well Plates'!D30&lt;&gt;""), '384-well Plates'!D30,IF(AND(ContainerType=5,'96-well Plates'!G44&lt;&gt;""),'96-well Plates'!G44, ""))</f>
        <v/>
      </c>
      <c r="E429" s="50"/>
      <c r="Y429" s="56"/>
      <c r="Z429" s="56"/>
      <c r="AA429" s="56"/>
      <c r="AB429" s="56"/>
      <c r="AC429" s="56"/>
      <c r="AD429" s="56"/>
    </row>
    <row r="430" spans="1:30" x14ac:dyDescent="0.5">
      <c r="A430" s="49">
        <v>427</v>
      </c>
      <c r="B430" s="2" t="str">
        <f t="shared" si="13"/>
        <v>plate2</v>
      </c>
      <c r="C430" s="2" t="str">
        <f>IF(ContainerType=6,"K03",IF(ContainerType=5,"C06", ""))</f>
        <v>K03</v>
      </c>
      <c r="D430" s="61" t="str">
        <f>IF(AND(ContainerType=6, '384-well Plates'!D31&lt;&gt;""), '384-well Plates'!D31,IF(AND(ContainerType=5,'96-well Plates'!G45&lt;&gt;""),'96-well Plates'!G45, ""))</f>
        <v/>
      </c>
      <c r="E430" s="50"/>
      <c r="Y430" s="56"/>
      <c r="Z430" s="56"/>
      <c r="AA430" s="56"/>
      <c r="AB430" s="56"/>
      <c r="AC430" s="56"/>
      <c r="AD430" s="56"/>
    </row>
    <row r="431" spans="1:30" x14ac:dyDescent="0.5">
      <c r="A431" s="49">
        <v>428</v>
      </c>
      <c r="B431" s="2" t="str">
        <f t="shared" si="13"/>
        <v>plate2</v>
      </c>
      <c r="C431" s="2" t="str">
        <f>IF(ContainerType=6,"L03",IF(ContainerType=5,"D06", ""))</f>
        <v>L03</v>
      </c>
      <c r="D431" s="61" t="str">
        <f>IF(AND(ContainerType=6, '384-well Plates'!D32&lt;&gt;""), '384-well Plates'!D32,IF(AND(ContainerType=5,'96-well Plates'!G46&lt;&gt;""),'96-well Plates'!G46, ""))</f>
        <v/>
      </c>
      <c r="E431" s="50"/>
      <c r="Y431" s="56"/>
      <c r="Z431" s="56"/>
      <c r="AA431" s="56"/>
      <c r="AB431" s="56"/>
      <c r="AC431" s="56"/>
      <c r="AD431" s="56"/>
    </row>
    <row r="432" spans="1:30" x14ac:dyDescent="0.5">
      <c r="A432" s="49">
        <v>429</v>
      </c>
      <c r="B432" s="2" t="str">
        <f t="shared" si="13"/>
        <v>plate2</v>
      </c>
      <c r="C432" s="2" t="str">
        <f>IF(ContainerType=6,"M03",IF(ContainerType=5,"E06", ""))</f>
        <v>M03</v>
      </c>
      <c r="D432" s="61" t="str">
        <f>IF(AND(ContainerType=6, '384-well Plates'!D33&lt;&gt;""), '384-well Plates'!D33,IF(AND(ContainerType=5,'96-well Plates'!G47&lt;&gt;""),'96-well Plates'!G47, ""))</f>
        <v/>
      </c>
      <c r="E432" s="50"/>
      <c r="Y432" s="56"/>
      <c r="Z432" s="56"/>
      <c r="AA432" s="56"/>
      <c r="AB432" s="56"/>
      <c r="AC432" s="56"/>
      <c r="AD432" s="56"/>
    </row>
    <row r="433" spans="1:30" x14ac:dyDescent="0.5">
      <c r="A433" s="49">
        <v>430</v>
      </c>
      <c r="B433" s="2" t="str">
        <f t="shared" si="13"/>
        <v>plate2</v>
      </c>
      <c r="C433" s="2" t="str">
        <f>IF(ContainerType=6,"N03",IF(ContainerType=5,"F06", ""))</f>
        <v>N03</v>
      </c>
      <c r="D433" s="61" t="str">
        <f>IF(AND(ContainerType=6, '384-well Plates'!D34&lt;&gt;""), '384-well Plates'!D34,IF(AND(ContainerType=5,'96-well Plates'!G48&lt;&gt;""),'96-well Plates'!G48, ""))</f>
        <v/>
      </c>
      <c r="E433" s="50"/>
      <c r="Y433" s="56"/>
      <c r="Z433" s="56"/>
      <c r="AA433" s="56"/>
      <c r="AB433" s="56"/>
      <c r="AC433" s="56"/>
      <c r="AD433" s="56"/>
    </row>
    <row r="434" spans="1:30" x14ac:dyDescent="0.5">
      <c r="A434" s="49">
        <v>431</v>
      </c>
      <c r="B434" s="2" t="str">
        <f t="shared" si="13"/>
        <v>plate2</v>
      </c>
      <c r="C434" s="2" t="str">
        <f>IF(ContainerType=6,"O03",IF(ContainerType=5,"G06", ""))</f>
        <v>O03</v>
      </c>
      <c r="D434" s="61" t="str">
        <f>IF(AND(ContainerType=6, '384-well Plates'!D35&lt;&gt;""), '384-well Plates'!D35,IF(AND(ContainerType=5,'96-well Plates'!G49&lt;&gt;""),'96-well Plates'!G49, ""))</f>
        <v/>
      </c>
      <c r="E434" s="50"/>
      <c r="Y434" s="56"/>
      <c r="Z434" s="56"/>
      <c r="AA434" s="56"/>
      <c r="AB434" s="56"/>
      <c r="AC434" s="56"/>
      <c r="AD434" s="56"/>
    </row>
    <row r="435" spans="1:30" x14ac:dyDescent="0.5">
      <c r="A435" s="49">
        <v>432</v>
      </c>
      <c r="B435" s="2" t="str">
        <f t="shared" si="13"/>
        <v>plate2</v>
      </c>
      <c r="C435" s="2" t="str">
        <f>IF(ContainerType=6,"P03",IF(ContainerType=5,"H06", ""))</f>
        <v>P03</v>
      </c>
      <c r="D435" s="61" t="str">
        <f>IF(AND(ContainerType=6, '384-well Plates'!D36&lt;&gt;""), '384-well Plates'!D36,IF(AND(ContainerType=5,'96-well Plates'!G50&lt;&gt;""),'96-well Plates'!G50, ""))</f>
        <v/>
      </c>
      <c r="E435" s="50"/>
      <c r="Y435" s="56"/>
      <c r="Z435" s="56"/>
      <c r="AA435" s="56"/>
      <c r="AB435" s="56"/>
      <c r="AC435" s="56"/>
      <c r="AD435" s="56"/>
    </row>
    <row r="436" spans="1:30" x14ac:dyDescent="0.5">
      <c r="A436" s="49">
        <v>433</v>
      </c>
      <c r="B436" s="2" t="str">
        <f t="shared" si="13"/>
        <v>plate2</v>
      </c>
      <c r="C436" s="2" t="str">
        <f>IF(ContainerType=6,"A04",IF(ContainerType=5,"A07", ""))</f>
        <v>A04</v>
      </c>
      <c r="D436" s="61" t="str">
        <f>IF(AND(ContainerType=6, '384-well Plates'!E21&lt;&gt;""), '384-well Plates'!E21,IF(AND(ContainerType=5,'96-well Plates'!H43&lt;&gt;""),'96-well Plates'!H43, ""))</f>
        <v/>
      </c>
      <c r="E436" s="50"/>
      <c r="Y436" s="56"/>
      <c r="Z436" s="56"/>
      <c r="AA436" s="56"/>
      <c r="AB436" s="56"/>
      <c r="AC436" s="56"/>
      <c r="AD436" s="56"/>
    </row>
    <row r="437" spans="1:30" x14ac:dyDescent="0.5">
      <c r="A437" s="49">
        <v>434</v>
      </c>
      <c r="B437" s="2" t="str">
        <f t="shared" si="13"/>
        <v>plate2</v>
      </c>
      <c r="C437" s="2" t="str">
        <f>IF(ContainerType=6,"B04",IF(ContainerType=5,"B07", ""))</f>
        <v>B04</v>
      </c>
      <c r="D437" s="61" t="str">
        <f>IF(AND(ContainerType=6, '384-well Plates'!E22&lt;&gt;""), '384-well Plates'!E22,IF(AND(ContainerType=5,'96-well Plates'!H44&lt;&gt;""),'96-well Plates'!H44, ""))</f>
        <v/>
      </c>
      <c r="E437" s="50"/>
      <c r="Y437" s="56"/>
      <c r="Z437" s="56"/>
      <c r="AA437" s="56"/>
      <c r="AB437" s="56"/>
      <c r="AC437" s="56"/>
      <c r="AD437" s="56"/>
    </row>
    <row r="438" spans="1:30" x14ac:dyDescent="0.5">
      <c r="A438" s="49">
        <v>435</v>
      </c>
      <c r="B438" s="2" t="str">
        <f t="shared" si="13"/>
        <v>plate2</v>
      </c>
      <c r="C438" s="2" t="str">
        <f>IF(ContainerType=6,"C04",IF(ContainerType=5,"C07", ""))</f>
        <v>C04</v>
      </c>
      <c r="D438" s="61" t="str">
        <f>IF(AND(ContainerType=6, '384-well Plates'!E23&lt;&gt;""), '384-well Plates'!E23,IF(AND(ContainerType=5,'96-well Plates'!H45&lt;&gt;""),'96-well Plates'!H45, ""))</f>
        <v/>
      </c>
      <c r="E438" s="50"/>
      <c r="Y438" s="56"/>
      <c r="Z438" s="56"/>
      <c r="AA438" s="56"/>
      <c r="AB438" s="56"/>
      <c r="AC438" s="56"/>
      <c r="AD438" s="56"/>
    </row>
    <row r="439" spans="1:30" x14ac:dyDescent="0.5">
      <c r="A439" s="49">
        <v>436</v>
      </c>
      <c r="B439" s="2" t="str">
        <f t="shared" si="13"/>
        <v>plate2</v>
      </c>
      <c r="C439" s="2" t="str">
        <f>IF(ContainerType=6,"D04",IF(ContainerType=5,"D07", ""))</f>
        <v>D04</v>
      </c>
      <c r="D439" s="61" t="str">
        <f>IF(AND(ContainerType=6, '384-well Plates'!E24&lt;&gt;""), '384-well Plates'!E24,IF(AND(ContainerType=5,'96-well Plates'!H46&lt;&gt;""),'96-well Plates'!H46, ""))</f>
        <v/>
      </c>
      <c r="E439" s="50"/>
      <c r="Y439" s="56"/>
      <c r="Z439" s="56"/>
      <c r="AA439" s="56"/>
      <c r="AB439" s="56"/>
      <c r="AC439" s="56"/>
      <c r="AD439" s="56"/>
    </row>
    <row r="440" spans="1:30" x14ac:dyDescent="0.5">
      <c r="A440" s="49">
        <v>437</v>
      </c>
      <c r="B440" s="2" t="str">
        <f t="shared" si="13"/>
        <v>plate2</v>
      </c>
      <c r="C440" s="2" t="str">
        <f>IF(ContainerType=6,"E04",IF(ContainerType=5,"E07", ""))</f>
        <v>E04</v>
      </c>
      <c r="D440" s="61" t="str">
        <f>IF(AND(ContainerType=6, '384-well Plates'!E25&lt;&gt;""), '384-well Plates'!E25,IF(AND(ContainerType=5,'96-well Plates'!H47&lt;&gt;""),'96-well Plates'!H47, ""))</f>
        <v/>
      </c>
      <c r="E440" s="50"/>
      <c r="Y440" s="56"/>
      <c r="Z440" s="56"/>
      <c r="AA440" s="56"/>
      <c r="AB440" s="56"/>
      <c r="AC440" s="56"/>
      <c r="AD440" s="56"/>
    </row>
    <row r="441" spans="1:30" x14ac:dyDescent="0.5">
      <c r="A441" s="49">
        <v>438</v>
      </c>
      <c r="B441" s="2" t="str">
        <f t="shared" si="13"/>
        <v>plate2</v>
      </c>
      <c r="C441" s="2" t="str">
        <f>IF(ContainerType=6,"F04",IF(ContainerType=5,"F07", ""))</f>
        <v>F04</v>
      </c>
      <c r="D441" s="61" t="str">
        <f>IF(AND(ContainerType=6, '384-well Plates'!E26&lt;&gt;""), '384-well Plates'!E26,IF(AND(ContainerType=5,'96-well Plates'!H48&lt;&gt;""),'96-well Plates'!H48, ""))</f>
        <v/>
      </c>
      <c r="E441" s="50"/>
      <c r="Y441" s="56"/>
      <c r="Z441" s="56"/>
      <c r="AA441" s="56"/>
      <c r="AB441" s="56"/>
      <c r="AC441" s="56"/>
      <c r="AD441" s="56"/>
    </row>
    <row r="442" spans="1:30" x14ac:dyDescent="0.5">
      <c r="A442" s="49">
        <v>439</v>
      </c>
      <c r="B442" s="2" t="str">
        <f t="shared" si="13"/>
        <v>plate2</v>
      </c>
      <c r="C442" s="2" t="str">
        <f>IF(ContainerType=6,"G04",IF(ContainerType=5,"G07", ""))</f>
        <v>G04</v>
      </c>
      <c r="D442" s="61" t="str">
        <f>IF(AND(ContainerType=6, '384-well Plates'!E27&lt;&gt;""), '384-well Plates'!E27,IF(AND(ContainerType=5,'96-well Plates'!H49&lt;&gt;""),'96-well Plates'!H49, ""))</f>
        <v/>
      </c>
      <c r="E442" s="50"/>
      <c r="Y442" s="56"/>
      <c r="Z442" s="56"/>
      <c r="AA442" s="56"/>
      <c r="AB442" s="56"/>
      <c r="AC442" s="56"/>
      <c r="AD442" s="56"/>
    </row>
    <row r="443" spans="1:30" x14ac:dyDescent="0.5">
      <c r="A443" s="49">
        <v>440</v>
      </c>
      <c r="B443" s="2" t="str">
        <f t="shared" si="13"/>
        <v>plate2</v>
      </c>
      <c r="C443" s="2" t="str">
        <f>IF(ContainerType=6,"H04",IF(ContainerType=5,"H07", ""))</f>
        <v>H04</v>
      </c>
      <c r="D443" s="61" t="str">
        <f>IF(AND(ContainerType=6, '384-well Plates'!E28&lt;&gt;""), '384-well Plates'!E28,IF(AND(ContainerType=5,'96-well Plates'!H50&lt;&gt;""),'96-well Plates'!H50, ""))</f>
        <v/>
      </c>
      <c r="E443" s="50"/>
      <c r="Y443" s="56"/>
      <c r="Z443" s="56"/>
      <c r="AA443" s="56"/>
      <c r="AB443" s="56"/>
      <c r="AC443" s="56"/>
      <c r="AD443" s="56"/>
    </row>
    <row r="444" spans="1:30" x14ac:dyDescent="0.5">
      <c r="A444" s="49">
        <v>441</v>
      </c>
      <c r="B444" s="2" t="str">
        <f t="shared" si="13"/>
        <v>plate2</v>
      </c>
      <c r="C444" s="2" t="str">
        <f>IF(ContainerType=6,"I04",IF(ContainerType=5,"A08", ""))</f>
        <v>I04</v>
      </c>
      <c r="D444" s="61" t="str">
        <f>IF(AND(ContainerType=6, '384-well Plates'!E29&lt;&gt;""), '384-well Plates'!E29,IF(AND(ContainerType=5,'96-well Plates'!I43&lt;&gt;""),'96-well Plates'!I43, ""))</f>
        <v/>
      </c>
      <c r="E444" s="50"/>
      <c r="Y444" s="56"/>
      <c r="Z444" s="56"/>
      <c r="AA444" s="56"/>
      <c r="AB444" s="56"/>
      <c r="AC444" s="56"/>
      <c r="AD444" s="56"/>
    </row>
    <row r="445" spans="1:30" x14ac:dyDescent="0.5">
      <c r="A445" s="49">
        <v>442</v>
      </c>
      <c r="B445" s="2" t="str">
        <f t="shared" si="13"/>
        <v>plate2</v>
      </c>
      <c r="C445" s="2" t="str">
        <f>IF(ContainerType=6,"J04",IF(ContainerType=5,"B08", ""))</f>
        <v>J04</v>
      </c>
      <c r="D445" s="61" t="str">
        <f>IF(AND(ContainerType=6, '384-well Plates'!E30&lt;&gt;""), '384-well Plates'!E30,IF(AND(ContainerType=5,'96-well Plates'!I44&lt;&gt;""),'96-well Plates'!I44, ""))</f>
        <v/>
      </c>
      <c r="E445" s="50"/>
      <c r="Y445" s="56"/>
      <c r="Z445" s="56"/>
      <c r="AA445" s="56"/>
      <c r="AB445" s="56"/>
      <c r="AC445" s="56"/>
      <c r="AD445" s="56"/>
    </row>
    <row r="446" spans="1:30" x14ac:dyDescent="0.5">
      <c r="A446" s="49">
        <v>443</v>
      </c>
      <c r="B446" s="2" t="str">
        <f t="shared" si="13"/>
        <v>plate2</v>
      </c>
      <c r="C446" s="2" t="str">
        <f>IF(ContainerType=6,"K04",IF(ContainerType=5,"C08", ""))</f>
        <v>K04</v>
      </c>
      <c r="D446" s="61" t="str">
        <f>IF(AND(ContainerType=6, '384-well Plates'!E31&lt;&gt;""), '384-well Plates'!E31,IF(AND(ContainerType=5,'96-well Plates'!I45&lt;&gt;""),'96-well Plates'!I45, ""))</f>
        <v/>
      </c>
      <c r="E446" s="50"/>
      <c r="Y446" s="56"/>
      <c r="Z446" s="56"/>
      <c r="AA446" s="56"/>
      <c r="AB446" s="56"/>
      <c r="AC446" s="56"/>
      <c r="AD446" s="56"/>
    </row>
    <row r="447" spans="1:30" x14ac:dyDescent="0.5">
      <c r="A447" s="49">
        <v>444</v>
      </c>
      <c r="B447" s="2" t="str">
        <f t="shared" si="13"/>
        <v>plate2</v>
      </c>
      <c r="C447" s="2" t="str">
        <f>IF(ContainerType=6,"L04",IF(ContainerType=5,"D08", ""))</f>
        <v>L04</v>
      </c>
      <c r="D447" s="61" t="str">
        <f>IF(AND(ContainerType=6, '384-well Plates'!E32&lt;&gt;""), '384-well Plates'!E32,IF(AND(ContainerType=5,'96-well Plates'!I46&lt;&gt;""),'96-well Plates'!I46, ""))</f>
        <v/>
      </c>
      <c r="E447" s="50"/>
      <c r="Y447" s="56"/>
      <c r="Z447" s="56"/>
      <c r="AA447" s="56"/>
      <c r="AB447" s="56"/>
      <c r="AC447" s="56"/>
      <c r="AD447" s="56"/>
    </row>
    <row r="448" spans="1:30" x14ac:dyDescent="0.5">
      <c r="A448" s="49">
        <v>445</v>
      </c>
      <c r="B448" s="2" t="str">
        <f t="shared" si="13"/>
        <v>plate2</v>
      </c>
      <c r="C448" s="2" t="str">
        <f>IF(ContainerType=6,"M04",IF(ContainerType=5,"E08", ""))</f>
        <v>M04</v>
      </c>
      <c r="D448" s="61" t="str">
        <f>IF(AND(ContainerType=6, '384-well Plates'!E33&lt;&gt;""), '384-well Plates'!E33,IF(AND(ContainerType=5,'96-well Plates'!I47&lt;&gt;""),'96-well Plates'!I47, ""))</f>
        <v/>
      </c>
      <c r="E448" s="50"/>
      <c r="Y448" s="56"/>
      <c r="Z448" s="56"/>
      <c r="AA448" s="56"/>
      <c r="AB448" s="56"/>
      <c r="AC448" s="56"/>
      <c r="AD448" s="56"/>
    </row>
    <row r="449" spans="1:30" x14ac:dyDescent="0.5">
      <c r="A449" s="49">
        <v>446</v>
      </c>
      <c r="B449" s="2" t="str">
        <f t="shared" si="13"/>
        <v>plate2</v>
      </c>
      <c r="C449" s="2" t="str">
        <f>IF(ContainerType=6,"N04",IF(ContainerType=5,"F08", ""))</f>
        <v>N04</v>
      </c>
      <c r="D449" s="61" t="str">
        <f>IF(AND(ContainerType=6, '384-well Plates'!E34&lt;&gt;""), '384-well Plates'!E34,IF(AND(ContainerType=5,'96-well Plates'!I48&lt;&gt;""),'96-well Plates'!I48, ""))</f>
        <v/>
      </c>
      <c r="E449" s="50"/>
      <c r="Y449" s="56"/>
      <c r="Z449" s="56"/>
      <c r="AA449" s="56"/>
      <c r="AB449" s="56"/>
      <c r="AC449" s="56"/>
      <c r="AD449" s="56"/>
    </row>
    <row r="450" spans="1:30" x14ac:dyDescent="0.5">
      <c r="A450" s="49">
        <v>447</v>
      </c>
      <c r="B450" s="2" t="str">
        <f t="shared" si="13"/>
        <v>plate2</v>
      </c>
      <c r="C450" s="2" t="str">
        <f>IF(ContainerType=6,"O04",IF(ContainerType=5,"G08", ""))</f>
        <v>O04</v>
      </c>
      <c r="D450" s="61" t="str">
        <f>IF(AND(ContainerType=6, '384-well Plates'!E35&lt;&gt;""), '384-well Plates'!E35,IF(AND(ContainerType=5,'96-well Plates'!I49&lt;&gt;""),'96-well Plates'!I49, ""))</f>
        <v/>
      </c>
      <c r="E450" s="50"/>
      <c r="Y450" s="56"/>
      <c r="Z450" s="56"/>
      <c r="AA450" s="56"/>
      <c r="AB450" s="56"/>
      <c r="AC450" s="56"/>
      <c r="AD450" s="56"/>
    </row>
    <row r="451" spans="1:30" x14ac:dyDescent="0.5">
      <c r="A451" s="49">
        <v>448</v>
      </c>
      <c r="B451" s="2" t="str">
        <f t="shared" si="13"/>
        <v>plate2</v>
      </c>
      <c r="C451" s="2" t="str">
        <f>IF(ContainerType=6,"P04",IF(ContainerType=5,"H08", ""))</f>
        <v>P04</v>
      </c>
      <c r="D451" s="61" t="str">
        <f>IF(AND(ContainerType=6, '384-well Plates'!E36&lt;&gt;""), '384-well Plates'!E36,IF(AND(ContainerType=5,'96-well Plates'!I50&lt;&gt;""),'96-well Plates'!I50, ""))</f>
        <v/>
      </c>
      <c r="E451" s="50"/>
      <c r="Y451" s="56"/>
      <c r="Z451" s="56"/>
      <c r="AA451" s="56"/>
      <c r="AB451" s="56"/>
      <c r="AC451" s="56"/>
      <c r="AD451" s="56"/>
    </row>
    <row r="452" spans="1:30" x14ac:dyDescent="0.5">
      <c r="A452" s="49">
        <v>449</v>
      </c>
      <c r="B452" s="2" t="str">
        <f t="shared" ref="B452:B483" si="14">IF(ContainerType=6,"plate2",IF(ContainerType=5,"plate5",""))</f>
        <v>plate2</v>
      </c>
      <c r="C452" s="2" t="str">
        <f>IF(ContainerType=6,"A05",IF(ContainerType=5,"A09", ""))</f>
        <v>A05</v>
      </c>
      <c r="D452" s="61" t="str">
        <f>IF(AND(ContainerType=6, '384-well Plates'!F21&lt;&gt;""), '384-well Plates'!F21,IF(AND(ContainerType=5,'96-well Plates'!J43&lt;&gt;""),'96-well Plates'!J43, ""))</f>
        <v/>
      </c>
      <c r="E452" s="50"/>
      <c r="Y452" s="56"/>
      <c r="Z452" s="56"/>
      <c r="AA452" s="56"/>
      <c r="AB452" s="56"/>
      <c r="AC452" s="56"/>
      <c r="AD452" s="56"/>
    </row>
    <row r="453" spans="1:30" x14ac:dyDescent="0.5">
      <c r="A453" s="49">
        <v>450</v>
      </c>
      <c r="B453" s="2" t="str">
        <f t="shared" si="14"/>
        <v>plate2</v>
      </c>
      <c r="C453" s="2" t="str">
        <f>IF(ContainerType=6,"B05",IF(ContainerType=5,"B09", ""))</f>
        <v>B05</v>
      </c>
      <c r="D453" s="61" t="str">
        <f>IF(AND(ContainerType=6, '384-well Plates'!F22&lt;&gt;""), '384-well Plates'!F22,IF(AND(ContainerType=5,'96-well Plates'!J44&lt;&gt;""),'96-well Plates'!J44, ""))</f>
        <v/>
      </c>
      <c r="E453" s="50"/>
      <c r="Y453" s="56"/>
      <c r="Z453" s="56"/>
      <c r="AA453" s="56"/>
      <c r="AB453" s="56"/>
      <c r="AC453" s="56"/>
      <c r="AD453" s="56"/>
    </row>
    <row r="454" spans="1:30" x14ac:dyDescent="0.5">
      <c r="A454" s="49">
        <v>451</v>
      </c>
      <c r="B454" s="2" t="str">
        <f t="shared" si="14"/>
        <v>plate2</v>
      </c>
      <c r="C454" s="2" t="str">
        <f>IF(ContainerType=6,"C05",IF(ContainerType=5,"C09", ""))</f>
        <v>C05</v>
      </c>
      <c r="D454" s="61" t="str">
        <f>IF(AND(ContainerType=6, '384-well Plates'!F23&lt;&gt;""), '384-well Plates'!F23,IF(AND(ContainerType=5,'96-well Plates'!J45&lt;&gt;""),'96-well Plates'!J45, ""))</f>
        <v/>
      </c>
      <c r="E454" s="50"/>
      <c r="Y454" s="56"/>
      <c r="Z454" s="56"/>
      <c r="AA454" s="56"/>
      <c r="AB454" s="56"/>
      <c r="AC454" s="56"/>
      <c r="AD454" s="56"/>
    </row>
    <row r="455" spans="1:30" x14ac:dyDescent="0.5">
      <c r="A455" s="49">
        <v>452</v>
      </c>
      <c r="B455" s="2" t="str">
        <f t="shared" si="14"/>
        <v>plate2</v>
      </c>
      <c r="C455" s="2" t="str">
        <f>IF(ContainerType=6,"D05",IF(ContainerType=5,"D09", ""))</f>
        <v>D05</v>
      </c>
      <c r="D455" s="61" t="str">
        <f>IF(AND(ContainerType=6, '384-well Plates'!F24&lt;&gt;""), '384-well Plates'!F24,IF(AND(ContainerType=5,'96-well Plates'!J46&lt;&gt;""),'96-well Plates'!J46, ""))</f>
        <v/>
      </c>
      <c r="E455" s="50"/>
      <c r="Y455" s="56"/>
      <c r="Z455" s="56"/>
      <c r="AA455" s="56"/>
      <c r="AB455" s="56"/>
      <c r="AC455" s="56"/>
      <c r="AD455" s="56"/>
    </row>
    <row r="456" spans="1:30" x14ac:dyDescent="0.5">
      <c r="A456" s="49">
        <v>453</v>
      </c>
      <c r="B456" s="2" t="str">
        <f t="shared" si="14"/>
        <v>plate2</v>
      </c>
      <c r="C456" s="2" t="str">
        <f>IF(ContainerType=6,"E05",IF(ContainerType=5,"E09", ""))</f>
        <v>E05</v>
      </c>
      <c r="D456" s="61" t="str">
        <f>IF(AND(ContainerType=6, '384-well Plates'!F25&lt;&gt;""), '384-well Plates'!F25,IF(AND(ContainerType=5,'96-well Plates'!J47&lt;&gt;""),'96-well Plates'!J47, ""))</f>
        <v/>
      </c>
      <c r="E456" s="50"/>
      <c r="Y456" s="56"/>
      <c r="Z456" s="56"/>
      <c r="AA456" s="56"/>
      <c r="AB456" s="56"/>
      <c r="AC456" s="56"/>
      <c r="AD456" s="56"/>
    </row>
    <row r="457" spans="1:30" x14ac:dyDescent="0.5">
      <c r="A457" s="49">
        <v>454</v>
      </c>
      <c r="B457" s="2" t="str">
        <f t="shared" si="14"/>
        <v>plate2</v>
      </c>
      <c r="C457" s="2" t="str">
        <f>IF(ContainerType=6,"F05",IF(ContainerType=5,"F09", ""))</f>
        <v>F05</v>
      </c>
      <c r="D457" s="61" t="str">
        <f>IF(AND(ContainerType=6, '384-well Plates'!F26&lt;&gt;""), '384-well Plates'!F26,IF(AND(ContainerType=5,'96-well Plates'!J48&lt;&gt;""),'96-well Plates'!J48, ""))</f>
        <v/>
      </c>
      <c r="E457" s="50"/>
      <c r="Y457" s="56"/>
      <c r="Z457" s="56"/>
      <c r="AA457" s="56"/>
      <c r="AB457" s="56"/>
      <c r="AC457" s="56"/>
      <c r="AD457" s="56"/>
    </row>
    <row r="458" spans="1:30" x14ac:dyDescent="0.5">
      <c r="A458" s="49">
        <v>455</v>
      </c>
      <c r="B458" s="2" t="str">
        <f t="shared" si="14"/>
        <v>plate2</v>
      </c>
      <c r="C458" s="2" t="str">
        <f>IF(ContainerType=6,"G05",IF(ContainerType=5,"G09", ""))</f>
        <v>G05</v>
      </c>
      <c r="D458" s="61" t="str">
        <f>IF(AND(ContainerType=6, '384-well Plates'!F27&lt;&gt;""), '384-well Plates'!F27,IF(AND(ContainerType=5,'96-well Plates'!J49&lt;&gt;""),'96-well Plates'!J49, ""))</f>
        <v/>
      </c>
      <c r="E458" s="50"/>
      <c r="Y458" s="56"/>
      <c r="Z458" s="56"/>
      <c r="AA458" s="56"/>
      <c r="AB458" s="56"/>
      <c r="AC458" s="56"/>
      <c r="AD458" s="56"/>
    </row>
    <row r="459" spans="1:30" x14ac:dyDescent="0.5">
      <c r="A459" s="49">
        <v>456</v>
      </c>
      <c r="B459" s="2" t="str">
        <f t="shared" si="14"/>
        <v>plate2</v>
      </c>
      <c r="C459" s="2" t="str">
        <f>IF(ContainerType=6,"H05",IF(ContainerType=5,"H09", ""))</f>
        <v>H05</v>
      </c>
      <c r="D459" s="61" t="str">
        <f>IF(AND(ContainerType=6, '384-well Plates'!F28&lt;&gt;""), '384-well Plates'!F28,IF(AND(ContainerType=5,'96-well Plates'!J50&lt;&gt;""),'96-well Plates'!J50, ""))</f>
        <v/>
      </c>
      <c r="E459" s="50"/>
      <c r="Y459" s="56"/>
      <c r="Z459" s="56"/>
      <c r="AA459" s="56"/>
      <c r="AB459" s="56"/>
      <c r="AC459" s="56"/>
      <c r="AD459" s="56"/>
    </row>
    <row r="460" spans="1:30" x14ac:dyDescent="0.5">
      <c r="A460" s="49">
        <v>457</v>
      </c>
      <c r="B460" s="2" t="str">
        <f t="shared" si="14"/>
        <v>plate2</v>
      </c>
      <c r="C460" s="2" t="str">
        <f>IF(ContainerType=6,"I05",IF(ContainerType=5,"A10", ""))</f>
        <v>I05</v>
      </c>
      <c r="D460" s="61" t="str">
        <f>IF(AND(ContainerType=6, '384-well Plates'!F29&lt;&gt;""), '384-well Plates'!F29,IF(AND(ContainerType=5,'96-well Plates'!K43&lt;&gt;""),'96-well Plates'!K43, ""))</f>
        <v/>
      </c>
      <c r="E460" s="50"/>
      <c r="Y460" s="56"/>
      <c r="Z460" s="56"/>
      <c r="AA460" s="56"/>
      <c r="AB460" s="56"/>
      <c r="AC460" s="56"/>
      <c r="AD460" s="56"/>
    </row>
    <row r="461" spans="1:30" x14ac:dyDescent="0.5">
      <c r="A461" s="49">
        <v>458</v>
      </c>
      <c r="B461" s="2" t="str">
        <f t="shared" si="14"/>
        <v>plate2</v>
      </c>
      <c r="C461" s="2" t="str">
        <f>IF(ContainerType=6,"J05",IF(ContainerType=5,"B10", ""))</f>
        <v>J05</v>
      </c>
      <c r="D461" s="61" t="str">
        <f>IF(AND(ContainerType=6, '384-well Plates'!F30&lt;&gt;""), '384-well Plates'!F30,IF(AND(ContainerType=5,'96-well Plates'!K44&lt;&gt;""),'96-well Plates'!K44, ""))</f>
        <v/>
      </c>
      <c r="E461" s="50"/>
      <c r="Y461" s="56"/>
      <c r="Z461" s="56"/>
      <c r="AA461" s="56"/>
      <c r="AB461" s="56"/>
      <c r="AC461" s="56"/>
      <c r="AD461" s="56"/>
    </row>
    <row r="462" spans="1:30" x14ac:dyDescent="0.5">
      <c r="A462" s="49">
        <v>459</v>
      </c>
      <c r="B462" s="2" t="str">
        <f t="shared" si="14"/>
        <v>plate2</v>
      </c>
      <c r="C462" s="2" t="str">
        <f>IF(ContainerType=6,"K05",IF(ContainerType=5,"C10", ""))</f>
        <v>K05</v>
      </c>
      <c r="D462" s="61" t="str">
        <f>IF(AND(ContainerType=6, '384-well Plates'!F31&lt;&gt;""), '384-well Plates'!F31,IF(AND(ContainerType=5,'96-well Plates'!K45&lt;&gt;""),'96-well Plates'!K45, ""))</f>
        <v/>
      </c>
      <c r="E462" s="50"/>
      <c r="Y462" s="56"/>
      <c r="Z462" s="56"/>
      <c r="AA462" s="56"/>
      <c r="AB462" s="56"/>
      <c r="AC462" s="56"/>
      <c r="AD462" s="56"/>
    </row>
    <row r="463" spans="1:30" x14ac:dyDescent="0.5">
      <c r="A463" s="49">
        <v>460</v>
      </c>
      <c r="B463" s="2" t="str">
        <f t="shared" si="14"/>
        <v>plate2</v>
      </c>
      <c r="C463" s="2" t="str">
        <f>IF(ContainerType=6,"L05",IF(ContainerType=5,"D10", ""))</f>
        <v>L05</v>
      </c>
      <c r="D463" s="61" t="str">
        <f>IF(AND(ContainerType=6, '384-well Plates'!F32&lt;&gt;""), '384-well Plates'!F32,IF(AND(ContainerType=5,'96-well Plates'!K46&lt;&gt;""),'96-well Plates'!K46, ""))</f>
        <v/>
      </c>
      <c r="E463" s="50"/>
      <c r="Y463" s="56"/>
      <c r="Z463" s="56"/>
      <c r="AA463" s="56"/>
      <c r="AB463" s="56"/>
      <c r="AC463" s="56"/>
      <c r="AD463" s="56"/>
    </row>
    <row r="464" spans="1:30" x14ac:dyDescent="0.5">
      <c r="A464" s="49">
        <v>461</v>
      </c>
      <c r="B464" s="2" t="str">
        <f t="shared" si="14"/>
        <v>plate2</v>
      </c>
      <c r="C464" s="2" t="str">
        <f>IF(ContainerType=6,"M05",IF(ContainerType=5,"E10", ""))</f>
        <v>M05</v>
      </c>
      <c r="D464" s="61" t="str">
        <f>IF(AND(ContainerType=6, '384-well Plates'!F33&lt;&gt;""), '384-well Plates'!F33,IF(AND(ContainerType=5,'96-well Plates'!K47&lt;&gt;""),'96-well Plates'!K47, ""))</f>
        <v/>
      </c>
      <c r="E464" s="50"/>
      <c r="Y464" s="56"/>
      <c r="Z464" s="56"/>
      <c r="AA464" s="56"/>
      <c r="AB464" s="56"/>
      <c r="AC464" s="56"/>
      <c r="AD464" s="56"/>
    </row>
    <row r="465" spans="1:30" x14ac:dyDescent="0.5">
      <c r="A465" s="49">
        <v>462</v>
      </c>
      <c r="B465" s="2" t="str">
        <f t="shared" si="14"/>
        <v>plate2</v>
      </c>
      <c r="C465" s="2" t="str">
        <f>IF(ContainerType=6,"N05",IF(ContainerType=5,"F10", ""))</f>
        <v>N05</v>
      </c>
      <c r="D465" s="61" t="str">
        <f>IF(AND(ContainerType=6, '384-well Plates'!F34&lt;&gt;""), '384-well Plates'!F34,IF(AND(ContainerType=5,'96-well Plates'!K48&lt;&gt;""),'96-well Plates'!K48, ""))</f>
        <v/>
      </c>
      <c r="E465" s="50"/>
      <c r="Y465" s="56"/>
      <c r="Z465" s="56"/>
      <c r="AA465" s="56"/>
      <c r="AB465" s="56"/>
      <c r="AC465" s="56"/>
      <c r="AD465" s="56"/>
    </row>
    <row r="466" spans="1:30" x14ac:dyDescent="0.5">
      <c r="A466" s="49">
        <v>463</v>
      </c>
      <c r="B466" s="2" t="str">
        <f t="shared" si="14"/>
        <v>plate2</v>
      </c>
      <c r="C466" s="2" t="str">
        <f>IF(ContainerType=6,"O05",IF(ContainerType=5,"G10", ""))</f>
        <v>O05</v>
      </c>
      <c r="D466" s="61" t="str">
        <f>IF(AND(ContainerType=6, '384-well Plates'!F35&lt;&gt;""), '384-well Plates'!F35,IF(AND(ContainerType=5,'96-well Plates'!K49&lt;&gt;""),'96-well Plates'!K49, ""))</f>
        <v/>
      </c>
      <c r="E466" s="50"/>
      <c r="Y466" s="56"/>
      <c r="Z466" s="56"/>
      <c r="AA466" s="56"/>
      <c r="AB466" s="56"/>
      <c r="AC466" s="56"/>
      <c r="AD466" s="56"/>
    </row>
    <row r="467" spans="1:30" x14ac:dyDescent="0.5">
      <c r="A467" s="49">
        <v>464</v>
      </c>
      <c r="B467" s="2" t="str">
        <f t="shared" si="14"/>
        <v>plate2</v>
      </c>
      <c r="C467" s="2" t="str">
        <f>IF(ContainerType=6,"P05",IF(ContainerType=5,"H10", ""))</f>
        <v>P05</v>
      </c>
      <c r="D467" s="61" t="str">
        <f>IF(AND(ContainerType=6, '384-well Plates'!F36&lt;&gt;""), '384-well Plates'!F36,IF(AND(ContainerType=5,'96-well Plates'!K50&lt;&gt;""),'96-well Plates'!K50, ""))</f>
        <v/>
      </c>
      <c r="E467" s="50"/>
      <c r="Y467" s="56"/>
      <c r="Z467" s="56"/>
      <c r="AA467" s="56"/>
      <c r="AB467" s="56"/>
      <c r="AC467" s="56"/>
      <c r="AD467" s="56"/>
    </row>
    <row r="468" spans="1:30" x14ac:dyDescent="0.5">
      <c r="A468" s="49">
        <v>465</v>
      </c>
      <c r="B468" s="2" t="str">
        <f t="shared" si="14"/>
        <v>plate2</v>
      </c>
      <c r="C468" s="2" t="str">
        <f>IF(ContainerType=6,"A06",IF(ContainerType=5,"A11", ""))</f>
        <v>A06</v>
      </c>
      <c r="D468" s="61" t="str">
        <f>IF(AND(ContainerType=6, '384-well Plates'!G21&lt;&gt;""), '384-well Plates'!G21,IF(AND(ContainerType=5,'96-well Plates'!L43&lt;&gt;""),'96-well Plates'!L43, ""))</f>
        <v/>
      </c>
      <c r="E468" s="50"/>
      <c r="Y468" s="56"/>
      <c r="Z468" s="56"/>
      <c r="AA468" s="56"/>
      <c r="AB468" s="56"/>
      <c r="AC468" s="56"/>
      <c r="AD468" s="56"/>
    </row>
    <row r="469" spans="1:30" x14ac:dyDescent="0.5">
      <c r="A469" s="49">
        <v>466</v>
      </c>
      <c r="B469" s="2" t="str">
        <f t="shared" si="14"/>
        <v>plate2</v>
      </c>
      <c r="C469" s="2" t="str">
        <f>IF(ContainerType=6,"B06",IF(ContainerType=5,"B11", ""))</f>
        <v>B06</v>
      </c>
      <c r="D469" s="61" t="str">
        <f>IF(AND(ContainerType=6, '384-well Plates'!G22&lt;&gt;""), '384-well Plates'!G22,IF(AND(ContainerType=5,'96-well Plates'!L44&lt;&gt;""),'96-well Plates'!L44, ""))</f>
        <v/>
      </c>
      <c r="E469" s="50"/>
      <c r="Y469" s="56"/>
      <c r="Z469" s="56"/>
      <c r="AA469" s="56"/>
      <c r="AB469" s="56"/>
      <c r="AC469" s="56"/>
      <c r="AD469" s="56"/>
    </row>
    <row r="470" spans="1:30" x14ac:dyDescent="0.5">
      <c r="A470" s="49">
        <v>467</v>
      </c>
      <c r="B470" s="2" t="str">
        <f t="shared" si="14"/>
        <v>plate2</v>
      </c>
      <c r="C470" s="2" t="str">
        <f>IF(ContainerType=6,"C06",IF(ContainerType=5,"C11", ""))</f>
        <v>C06</v>
      </c>
      <c r="D470" s="61" t="str">
        <f>IF(AND(ContainerType=6, '384-well Plates'!G23&lt;&gt;""), '384-well Plates'!G23,IF(AND(ContainerType=5,'96-well Plates'!L45&lt;&gt;""),'96-well Plates'!L45, ""))</f>
        <v/>
      </c>
      <c r="E470" s="50"/>
      <c r="Y470" s="56"/>
      <c r="Z470" s="56"/>
      <c r="AA470" s="56"/>
      <c r="AB470" s="56"/>
      <c r="AC470" s="56"/>
      <c r="AD470" s="56"/>
    </row>
    <row r="471" spans="1:30" x14ac:dyDescent="0.5">
      <c r="A471" s="49">
        <v>468</v>
      </c>
      <c r="B471" s="2" t="str">
        <f t="shared" si="14"/>
        <v>plate2</v>
      </c>
      <c r="C471" s="2" t="str">
        <f>IF(ContainerType=6,"D06",IF(ContainerType=5,"D11", ""))</f>
        <v>D06</v>
      </c>
      <c r="D471" s="61" t="str">
        <f>IF(AND(ContainerType=6, '384-well Plates'!G24&lt;&gt;""), '384-well Plates'!G24,IF(AND(ContainerType=5,'96-well Plates'!L46&lt;&gt;""),'96-well Plates'!L46, ""))</f>
        <v/>
      </c>
      <c r="E471" s="50"/>
      <c r="Y471" s="56"/>
      <c r="Z471" s="56"/>
      <c r="AA471" s="56"/>
      <c r="AB471" s="56"/>
      <c r="AC471" s="56"/>
      <c r="AD471" s="56"/>
    </row>
    <row r="472" spans="1:30" x14ac:dyDescent="0.5">
      <c r="A472" s="49">
        <v>469</v>
      </c>
      <c r="B472" s="2" t="str">
        <f t="shared" si="14"/>
        <v>plate2</v>
      </c>
      <c r="C472" s="2" t="str">
        <f>IF(ContainerType=6,"E06",IF(ContainerType=5,"E11", ""))</f>
        <v>E06</v>
      </c>
      <c r="D472" s="61" t="str">
        <f>IF(AND(ContainerType=6, '384-well Plates'!G25&lt;&gt;""), '384-well Plates'!G25,IF(AND(ContainerType=5,'96-well Plates'!L47&lt;&gt;""),'96-well Plates'!L47, ""))</f>
        <v/>
      </c>
      <c r="E472" s="50"/>
      <c r="Y472" s="56"/>
      <c r="Z472" s="56"/>
      <c r="AA472" s="56"/>
      <c r="AB472" s="56"/>
      <c r="AC472" s="56"/>
      <c r="AD472" s="56"/>
    </row>
    <row r="473" spans="1:30" x14ac:dyDescent="0.5">
      <c r="A473" s="49">
        <v>470</v>
      </c>
      <c r="B473" s="2" t="str">
        <f t="shared" si="14"/>
        <v>plate2</v>
      </c>
      <c r="C473" s="2" t="str">
        <f>IF(ContainerType=6,"F06",IF(ContainerType=5,"F11", ""))</f>
        <v>F06</v>
      </c>
      <c r="D473" s="61" t="str">
        <f>IF(AND(ContainerType=6, '384-well Plates'!G26&lt;&gt;""), '384-well Plates'!G26,IF(AND(ContainerType=5,'96-well Plates'!L48&lt;&gt;""),'96-well Plates'!L48, ""))</f>
        <v/>
      </c>
      <c r="E473" s="50"/>
      <c r="Y473" s="56"/>
      <c r="Z473" s="56"/>
      <c r="AA473" s="56"/>
      <c r="AB473" s="56"/>
      <c r="AC473" s="56"/>
      <c r="AD473" s="56"/>
    </row>
    <row r="474" spans="1:30" x14ac:dyDescent="0.5">
      <c r="A474" s="49">
        <v>471</v>
      </c>
      <c r="B474" s="2" t="str">
        <f t="shared" si="14"/>
        <v>plate2</v>
      </c>
      <c r="C474" s="2" t="str">
        <f>IF(ContainerType=6,"G06",IF(ContainerType=5,"G11", ""))</f>
        <v>G06</v>
      </c>
      <c r="D474" s="61" t="str">
        <f>IF(AND(ContainerType=6, '384-well Plates'!G27&lt;&gt;""), '384-well Plates'!G27,IF(AND(ContainerType=5,'96-well Plates'!L49&lt;&gt;""),'96-well Plates'!L49, ""))</f>
        <v/>
      </c>
      <c r="E474" s="50"/>
      <c r="Y474" s="56"/>
      <c r="Z474" s="56"/>
      <c r="AA474" s="56"/>
      <c r="AB474" s="56"/>
      <c r="AC474" s="56"/>
      <c r="AD474" s="56"/>
    </row>
    <row r="475" spans="1:30" x14ac:dyDescent="0.5">
      <c r="A475" s="49">
        <v>472</v>
      </c>
      <c r="B475" s="2" t="str">
        <f t="shared" si="14"/>
        <v>plate2</v>
      </c>
      <c r="C475" s="2" t="str">
        <f>IF(ContainerType=6,"H06",IF(ContainerType=5,"H11", ""))</f>
        <v>H06</v>
      </c>
      <c r="D475" s="61" t="str">
        <f>IF(AND(ContainerType=6, '384-well Plates'!G28&lt;&gt;""), '384-well Plates'!G28,IF(AND(ContainerType=5,'96-well Plates'!L50&lt;&gt;""),'96-well Plates'!L50, ""))</f>
        <v/>
      </c>
      <c r="E475" s="50"/>
      <c r="Y475" s="56"/>
      <c r="Z475" s="56"/>
      <c r="AA475" s="56"/>
      <c r="AB475" s="56"/>
      <c r="AC475" s="56"/>
      <c r="AD475" s="56"/>
    </row>
    <row r="476" spans="1:30" x14ac:dyDescent="0.5">
      <c r="A476" s="49">
        <v>473</v>
      </c>
      <c r="B476" s="2" t="str">
        <f t="shared" si="14"/>
        <v>plate2</v>
      </c>
      <c r="C476" s="2" t="str">
        <f>IF(ContainerType=6,"I06",IF(ContainerType=5,"A12", ""))</f>
        <v>I06</v>
      </c>
      <c r="D476" s="61" t="str">
        <f>IF(AND(ContainerType=6, '384-well Plates'!G29&lt;&gt;""), '384-well Plates'!G29,IF(AND(ContainerType=5,'96-well Plates'!M43&lt;&gt;""),'96-well Plates'!M43, ""))</f>
        <v/>
      </c>
      <c r="E476" s="50"/>
      <c r="Y476" s="56"/>
      <c r="Z476" s="56"/>
      <c r="AA476" s="56"/>
      <c r="AB476" s="56"/>
      <c r="AC476" s="56"/>
      <c r="AD476" s="56"/>
    </row>
    <row r="477" spans="1:30" x14ac:dyDescent="0.5">
      <c r="A477" s="49">
        <v>474</v>
      </c>
      <c r="B477" s="2" t="str">
        <f t="shared" si="14"/>
        <v>plate2</v>
      </c>
      <c r="C477" s="2" t="str">
        <f>IF(ContainerType=6,"J06",IF(ContainerType=5,"B12", ""))</f>
        <v>J06</v>
      </c>
      <c r="D477" s="61" t="str">
        <f>IF(AND(ContainerType=6, '384-well Plates'!G30&lt;&gt;""), '384-well Plates'!G30,IF(AND(ContainerType=5,'96-well Plates'!M44&lt;&gt;""),'96-well Plates'!M44, ""))</f>
        <v/>
      </c>
      <c r="E477" s="50"/>
      <c r="Y477" s="56"/>
      <c r="Z477" s="56"/>
      <c r="AA477" s="56"/>
      <c r="AB477" s="56"/>
      <c r="AC477" s="56"/>
      <c r="AD477" s="56"/>
    </row>
    <row r="478" spans="1:30" x14ac:dyDescent="0.5">
      <c r="A478" s="49">
        <v>475</v>
      </c>
      <c r="B478" s="2" t="str">
        <f t="shared" si="14"/>
        <v>plate2</v>
      </c>
      <c r="C478" s="2" t="str">
        <f>IF(ContainerType=6,"K06",IF(ContainerType=5,"C12", ""))</f>
        <v>K06</v>
      </c>
      <c r="D478" s="61" t="str">
        <f>IF(AND(ContainerType=6, '384-well Plates'!G31&lt;&gt;""), '384-well Plates'!G31,IF(AND(ContainerType=5,'96-well Plates'!M45&lt;&gt;""),'96-well Plates'!M45, ""))</f>
        <v/>
      </c>
      <c r="E478" s="50"/>
      <c r="Y478" s="56"/>
      <c r="Z478" s="56"/>
      <c r="AA478" s="56"/>
      <c r="AB478" s="56"/>
      <c r="AC478" s="56"/>
      <c r="AD478" s="56"/>
    </row>
    <row r="479" spans="1:30" x14ac:dyDescent="0.5">
      <c r="A479" s="49">
        <v>476</v>
      </c>
      <c r="B479" s="2" t="str">
        <f t="shared" si="14"/>
        <v>plate2</v>
      </c>
      <c r="C479" s="2" t="str">
        <f>IF(ContainerType=6,"L06",IF(ContainerType=5,"D12", ""))</f>
        <v>L06</v>
      </c>
      <c r="D479" s="61" t="str">
        <f>IF(AND(ContainerType=6, '384-well Plates'!G32&lt;&gt;""), '384-well Plates'!G32,IF(AND(ContainerType=5,'96-well Plates'!M46&lt;&gt;""),'96-well Plates'!M46, ""))</f>
        <v/>
      </c>
      <c r="E479" s="50"/>
      <c r="Y479" s="56"/>
      <c r="Z479" s="56"/>
      <c r="AA479" s="56"/>
      <c r="AB479" s="56"/>
      <c r="AC479" s="56"/>
      <c r="AD479" s="56"/>
    </row>
    <row r="480" spans="1:30" x14ac:dyDescent="0.5">
      <c r="A480" s="49">
        <v>477</v>
      </c>
      <c r="B480" s="2" t="str">
        <f t="shared" si="14"/>
        <v>plate2</v>
      </c>
      <c r="C480" s="2" t="str">
        <f>IF(ContainerType=6,"M06",IF(ContainerType=5,"E12", ""))</f>
        <v>M06</v>
      </c>
      <c r="D480" s="61" t="str">
        <f>IF(AND(ContainerType=6, '384-well Plates'!G33&lt;&gt;""), '384-well Plates'!G33,IF(AND(ContainerType=5,'96-well Plates'!M47&lt;&gt;""),'96-well Plates'!M47, ""))</f>
        <v/>
      </c>
      <c r="E480" s="50"/>
      <c r="Y480" s="56"/>
      <c r="Z480" s="56"/>
      <c r="AA480" s="56"/>
      <c r="AB480" s="56"/>
      <c r="AC480" s="56"/>
      <c r="AD480" s="56"/>
    </row>
    <row r="481" spans="1:30" x14ac:dyDescent="0.5">
      <c r="A481" s="49">
        <v>478</v>
      </c>
      <c r="B481" s="2" t="str">
        <f t="shared" si="14"/>
        <v>plate2</v>
      </c>
      <c r="C481" s="2" t="str">
        <f>IF(ContainerType=6,"N06",IF(ContainerType=5,"F12", ""))</f>
        <v>N06</v>
      </c>
      <c r="D481" s="61" t="str">
        <f>IF(AND(ContainerType=6, '384-well Plates'!G34&lt;&gt;""), '384-well Plates'!G34,IF(AND(ContainerType=5,'96-well Plates'!M48&lt;&gt;""),'96-well Plates'!M48, ""))</f>
        <v/>
      </c>
      <c r="E481" s="50"/>
      <c r="Y481" s="56"/>
      <c r="Z481" s="56"/>
      <c r="AA481" s="56"/>
      <c r="AB481" s="56"/>
      <c r="AC481" s="56"/>
      <c r="AD481" s="56"/>
    </row>
    <row r="482" spans="1:30" x14ac:dyDescent="0.5">
      <c r="A482" s="49">
        <v>479</v>
      </c>
      <c r="B482" s="2" t="str">
        <f t="shared" si="14"/>
        <v>plate2</v>
      </c>
      <c r="C482" s="2" t="str">
        <f>IF(ContainerType=6,"O06",IF(ContainerType=5,"G12", ""))</f>
        <v>O06</v>
      </c>
      <c r="D482" s="61" t="str">
        <f>IF(AND(ContainerType=6, '384-well Plates'!G35&lt;&gt;""), '384-well Plates'!G35,IF(AND(ContainerType=5,'96-well Plates'!M49&lt;&gt;""),'96-well Plates'!M49, ""))</f>
        <v/>
      </c>
      <c r="E482" s="50"/>
      <c r="Y482" s="56"/>
      <c r="Z482" s="56"/>
      <c r="AA482" s="56"/>
      <c r="AB482" s="56"/>
      <c r="AC482" s="56"/>
      <c r="AD482" s="56"/>
    </row>
    <row r="483" spans="1:30" x14ac:dyDescent="0.5">
      <c r="A483" s="49">
        <v>480</v>
      </c>
      <c r="B483" s="2" t="str">
        <f t="shared" si="14"/>
        <v>plate2</v>
      </c>
      <c r="C483" s="2" t="str">
        <f>IF(ContainerType=6,"P06",IF(ContainerType=5,"H12", ""))</f>
        <v>P06</v>
      </c>
      <c r="D483" s="61" t="str">
        <f>IF(AND(ContainerType=6, '384-well Plates'!G36&lt;&gt;""), '384-well Plates'!G36,IF(AND(ContainerType=5,'96-well Plates'!M50&lt;&gt;""),'96-well Plates'!M50, ""))</f>
        <v/>
      </c>
      <c r="E483" s="50"/>
      <c r="Y483" s="56"/>
      <c r="Z483" s="56"/>
      <c r="AA483" s="56"/>
      <c r="AB483" s="56"/>
      <c r="AC483" s="56"/>
      <c r="AD483" s="56"/>
    </row>
    <row r="484" spans="1:30" x14ac:dyDescent="0.5">
      <c r="A484" s="49">
        <v>481</v>
      </c>
      <c r="B484" s="2" t="str">
        <f t="shared" ref="B484:B515" si="15">IF(ContainerType=6,"plate2",IF(ContainerType=5,"plate6",""))</f>
        <v>plate2</v>
      </c>
      <c r="C484" s="2" t="str">
        <f>IF(ContainerType=6,"A07",IF(ContainerType=5,"A01", ""))</f>
        <v>A07</v>
      </c>
      <c r="D484" s="61" t="str">
        <f>IF(AND(ContainerType=6, '384-well Plates'!H21&lt;&gt;""), '384-well Plates'!H21,IF(AND(ContainerType=5,'96-well Plates'!B53&lt;&gt;""),'96-well Plates'!B53, ""))</f>
        <v/>
      </c>
      <c r="E484" s="50"/>
      <c r="Y484" s="56"/>
      <c r="Z484" s="56"/>
      <c r="AA484" s="56"/>
      <c r="AB484" s="56"/>
      <c r="AC484" s="56"/>
      <c r="AD484" s="56"/>
    </row>
    <row r="485" spans="1:30" x14ac:dyDescent="0.5">
      <c r="A485" s="49">
        <v>482</v>
      </c>
      <c r="B485" s="2" t="str">
        <f t="shared" si="15"/>
        <v>plate2</v>
      </c>
      <c r="C485" s="2" t="str">
        <f>IF(ContainerType=6,"B07",IF(ContainerType=5,"B01", ""))</f>
        <v>B07</v>
      </c>
      <c r="D485" s="61" t="str">
        <f>IF(AND(ContainerType=6, '384-well Plates'!H22&lt;&gt;""), '384-well Plates'!H22,IF(AND(ContainerType=5,'96-well Plates'!B54&lt;&gt;""),'96-well Plates'!B54, ""))</f>
        <v/>
      </c>
      <c r="E485" s="50"/>
      <c r="Y485" s="56"/>
      <c r="Z485" s="56"/>
      <c r="AA485" s="56"/>
      <c r="AB485" s="56"/>
      <c r="AC485" s="56"/>
      <c r="AD485" s="56"/>
    </row>
    <row r="486" spans="1:30" x14ac:dyDescent="0.5">
      <c r="A486" s="49">
        <v>483</v>
      </c>
      <c r="B486" s="2" t="str">
        <f t="shared" si="15"/>
        <v>plate2</v>
      </c>
      <c r="C486" s="2" t="str">
        <f>IF(ContainerType=6,"C07",IF(ContainerType=5,"C01", ""))</f>
        <v>C07</v>
      </c>
      <c r="D486" s="61" t="str">
        <f>IF(AND(ContainerType=6, '384-well Plates'!H23&lt;&gt;""), '384-well Plates'!H23,IF(AND(ContainerType=5,'96-well Plates'!B55&lt;&gt;""),'96-well Plates'!B55, ""))</f>
        <v/>
      </c>
      <c r="E486" s="50"/>
      <c r="Y486" s="56"/>
      <c r="Z486" s="56"/>
      <c r="AA486" s="56"/>
      <c r="AB486" s="56"/>
      <c r="AC486" s="56"/>
      <c r="AD486" s="56"/>
    </row>
    <row r="487" spans="1:30" x14ac:dyDescent="0.5">
      <c r="A487" s="49">
        <v>484</v>
      </c>
      <c r="B487" s="2" t="str">
        <f t="shared" si="15"/>
        <v>plate2</v>
      </c>
      <c r="C487" s="2" t="str">
        <f>IF(ContainerType=6,"D07",IF(ContainerType=5,"D01", ""))</f>
        <v>D07</v>
      </c>
      <c r="D487" s="61" t="str">
        <f>IF(AND(ContainerType=6, '384-well Plates'!H24&lt;&gt;""), '384-well Plates'!H24,IF(AND(ContainerType=5,'96-well Plates'!B56&lt;&gt;""),'96-well Plates'!B56, ""))</f>
        <v/>
      </c>
      <c r="E487" s="50"/>
      <c r="Y487" s="56"/>
      <c r="Z487" s="56"/>
      <c r="AA487" s="56"/>
      <c r="AB487" s="56"/>
      <c r="AC487" s="56"/>
      <c r="AD487" s="56"/>
    </row>
    <row r="488" spans="1:30" x14ac:dyDescent="0.5">
      <c r="A488" s="49">
        <v>485</v>
      </c>
      <c r="B488" s="2" t="str">
        <f t="shared" si="15"/>
        <v>plate2</v>
      </c>
      <c r="C488" s="2" t="str">
        <f>IF(ContainerType=6,"E07",IF(ContainerType=5,"E01", ""))</f>
        <v>E07</v>
      </c>
      <c r="D488" s="61" t="str">
        <f>IF(AND(ContainerType=6, '384-well Plates'!H25&lt;&gt;""), '384-well Plates'!H25,IF(AND(ContainerType=5,'96-well Plates'!B57&lt;&gt;""),'96-well Plates'!B57, ""))</f>
        <v/>
      </c>
      <c r="E488" s="50"/>
      <c r="Y488" s="56"/>
      <c r="Z488" s="56"/>
      <c r="AA488" s="56"/>
      <c r="AB488" s="56"/>
      <c r="AC488" s="56"/>
      <c r="AD488" s="56"/>
    </row>
    <row r="489" spans="1:30" x14ac:dyDescent="0.5">
      <c r="A489" s="49">
        <v>486</v>
      </c>
      <c r="B489" s="2" t="str">
        <f t="shared" si="15"/>
        <v>plate2</v>
      </c>
      <c r="C489" s="2" t="str">
        <f>IF(ContainerType=6,"F07",IF(ContainerType=5,"F01", ""))</f>
        <v>F07</v>
      </c>
      <c r="D489" s="61" t="str">
        <f>IF(AND(ContainerType=6, '384-well Plates'!H26&lt;&gt;""), '384-well Plates'!H26,IF(AND(ContainerType=5,'96-well Plates'!B58&lt;&gt;""),'96-well Plates'!B58, ""))</f>
        <v/>
      </c>
      <c r="E489" s="50"/>
      <c r="Y489" s="56"/>
      <c r="Z489" s="56"/>
      <c r="AA489" s="56"/>
      <c r="AB489" s="56"/>
      <c r="AC489" s="56"/>
      <c r="AD489" s="56"/>
    </row>
    <row r="490" spans="1:30" x14ac:dyDescent="0.5">
      <c r="A490" s="49">
        <v>487</v>
      </c>
      <c r="B490" s="2" t="str">
        <f t="shared" si="15"/>
        <v>plate2</v>
      </c>
      <c r="C490" s="2" t="str">
        <f>IF(ContainerType=6,"G07",IF(ContainerType=5,"G01", ""))</f>
        <v>G07</v>
      </c>
      <c r="D490" s="61" t="str">
        <f>IF(AND(ContainerType=6, '384-well Plates'!H27&lt;&gt;""), '384-well Plates'!H27,IF(AND(ContainerType=5,'96-well Plates'!B59&lt;&gt;""),'96-well Plates'!B59, ""))</f>
        <v/>
      </c>
      <c r="E490" s="50"/>
      <c r="Y490" s="56"/>
      <c r="Z490" s="56"/>
      <c r="AA490" s="56"/>
      <c r="AB490" s="56"/>
      <c r="AC490" s="56"/>
      <c r="AD490" s="56"/>
    </row>
    <row r="491" spans="1:30" x14ac:dyDescent="0.5">
      <c r="A491" s="49">
        <v>488</v>
      </c>
      <c r="B491" s="2" t="str">
        <f t="shared" si="15"/>
        <v>plate2</v>
      </c>
      <c r="C491" s="2" t="str">
        <f>IF(ContainerType=6,"H07",IF(ContainerType=5,"H01", ""))</f>
        <v>H07</v>
      </c>
      <c r="D491" s="61" t="str">
        <f>IF(AND(ContainerType=6, '384-well Plates'!H28&lt;&gt;""), '384-well Plates'!H28,IF(AND(ContainerType=5,'96-well Plates'!B60&lt;&gt;""),'96-well Plates'!B60, ""))</f>
        <v/>
      </c>
      <c r="E491" s="50"/>
      <c r="Y491" s="56"/>
      <c r="Z491" s="56"/>
      <c r="AA491" s="56"/>
      <c r="AB491" s="56"/>
      <c r="AC491" s="56"/>
      <c r="AD491" s="56"/>
    </row>
    <row r="492" spans="1:30" x14ac:dyDescent="0.5">
      <c r="A492" s="49">
        <v>489</v>
      </c>
      <c r="B492" s="2" t="str">
        <f t="shared" si="15"/>
        <v>plate2</v>
      </c>
      <c r="C492" s="2" t="str">
        <f>IF(ContainerType=6,"I07",IF(ContainerType=5,"A02", ""))</f>
        <v>I07</v>
      </c>
      <c r="D492" s="61" t="str">
        <f>IF(AND(ContainerType=6, '384-well Plates'!H29&lt;&gt;""), '384-well Plates'!H29,IF(AND(ContainerType=5,'96-well Plates'!C53&lt;&gt;""),'96-well Plates'!C53, ""))</f>
        <v/>
      </c>
      <c r="E492" s="50"/>
      <c r="Y492" s="56"/>
      <c r="Z492" s="56"/>
      <c r="AA492" s="56"/>
      <c r="AB492" s="56"/>
      <c r="AC492" s="56"/>
      <c r="AD492" s="56"/>
    </row>
    <row r="493" spans="1:30" x14ac:dyDescent="0.5">
      <c r="A493" s="49">
        <v>490</v>
      </c>
      <c r="B493" s="2" t="str">
        <f t="shared" si="15"/>
        <v>plate2</v>
      </c>
      <c r="C493" s="2" t="str">
        <f>IF(ContainerType=6,"J07",IF(ContainerType=5,"B02", ""))</f>
        <v>J07</v>
      </c>
      <c r="D493" s="61" t="str">
        <f>IF(AND(ContainerType=6, '384-well Plates'!H30&lt;&gt;""), '384-well Plates'!H30,IF(AND(ContainerType=5,'96-well Plates'!C54&lt;&gt;""),'96-well Plates'!C54, ""))</f>
        <v/>
      </c>
      <c r="E493" s="50"/>
      <c r="Y493" s="56"/>
      <c r="Z493" s="56"/>
      <c r="AA493" s="56"/>
      <c r="AB493" s="56"/>
      <c r="AC493" s="56"/>
      <c r="AD493" s="56"/>
    </row>
    <row r="494" spans="1:30" x14ac:dyDescent="0.5">
      <c r="A494" s="49">
        <v>491</v>
      </c>
      <c r="B494" s="2" t="str">
        <f t="shared" si="15"/>
        <v>plate2</v>
      </c>
      <c r="C494" s="2" t="str">
        <f>IF(ContainerType=6,"K07",IF(ContainerType=5,"C02", ""))</f>
        <v>K07</v>
      </c>
      <c r="D494" s="61" t="str">
        <f>IF(AND(ContainerType=6, '384-well Plates'!H31&lt;&gt;""), '384-well Plates'!H31,IF(AND(ContainerType=5,'96-well Plates'!C55&lt;&gt;""),'96-well Plates'!C55, ""))</f>
        <v/>
      </c>
      <c r="E494" s="50"/>
      <c r="Y494" s="56"/>
      <c r="Z494" s="56"/>
      <c r="AA494" s="56"/>
      <c r="AB494" s="56"/>
      <c r="AC494" s="56"/>
      <c r="AD494" s="56"/>
    </row>
    <row r="495" spans="1:30" x14ac:dyDescent="0.5">
      <c r="A495" s="49">
        <v>492</v>
      </c>
      <c r="B495" s="2" t="str">
        <f t="shared" si="15"/>
        <v>plate2</v>
      </c>
      <c r="C495" s="2" t="str">
        <f>IF(ContainerType=6,"L07",IF(ContainerType=5,"D02", ""))</f>
        <v>L07</v>
      </c>
      <c r="D495" s="61" t="str">
        <f>IF(AND(ContainerType=6, '384-well Plates'!H32&lt;&gt;""), '384-well Plates'!H32,IF(AND(ContainerType=5,'96-well Plates'!C56&lt;&gt;""),'96-well Plates'!C56, ""))</f>
        <v/>
      </c>
      <c r="E495" s="50"/>
      <c r="Y495" s="56"/>
      <c r="Z495" s="56"/>
      <c r="AA495" s="56"/>
      <c r="AB495" s="56"/>
      <c r="AC495" s="56"/>
      <c r="AD495" s="56"/>
    </row>
    <row r="496" spans="1:30" x14ac:dyDescent="0.5">
      <c r="A496" s="49">
        <v>493</v>
      </c>
      <c r="B496" s="2" t="str">
        <f t="shared" si="15"/>
        <v>plate2</v>
      </c>
      <c r="C496" s="2" t="str">
        <f>IF(ContainerType=6,"M07",IF(ContainerType=5,"E02", ""))</f>
        <v>M07</v>
      </c>
      <c r="D496" s="61" t="str">
        <f>IF(AND(ContainerType=6, '384-well Plates'!H33&lt;&gt;""), '384-well Plates'!H33,IF(AND(ContainerType=5,'96-well Plates'!C57&lt;&gt;""),'96-well Plates'!C57, ""))</f>
        <v/>
      </c>
      <c r="E496" s="50"/>
      <c r="Y496" s="56"/>
      <c r="Z496" s="56"/>
      <c r="AA496" s="56"/>
      <c r="AB496" s="56"/>
      <c r="AC496" s="56"/>
      <c r="AD496" s="56"/>
    </row>
    <row r="497" spans="1:30" x14ac:dyDescent="0.5">
      <c r="A497" s="49">
        <v>494</v>
      </c>
      <c r="B497" s="2" t="str">
        <f t="shared" si="15"/>
        <v>plate2</v>
      </c>
      <c r="C497" s="2" t="str">
        <f>IF(ContainerType=6,"N07",IF(ContainerType=5,"F02", ""))</f>
        <v>N07</v>
      </c>
      <c r="D497" s="61" t="str">
        <f>IF(AND(ContainerType=6, '384-well Plates'!H34&lt;&gt;""), '384-well Plates'!H34,IF(AND(ContainerType=5,'96-well Plates'!C58&lt;&gt;""),'96-well Plates'!C58, ""))</f>
        <v/>
      </c>
      <c r="E497" s="50"/>
      <c r="Y497" s="56"/>
      <c r="Z497" s="56"/>
      <c r="AA497" s="56"/>
      <c r="AB497" s="56"/>
      <c r="AC497" s="56"/>
      <c r="AD497" s="56"/>
    </row>
    <row r="498" spans="1:30" x14ac:dyDescent="0.5">
      <c r="A498" s="49">
        <v>495</v>
      </c>
      <c r="B498" s="2" t="str">
        <f t="shared" si="15"/>
        <v>plate2</v>
      </c>
      <c r="C498" s="2" t="str">
        <f>IF(ContainerType=6,"O07",IF(ContainerType=5,"G02", ""))</f>
        <v>O07</v>
      </c>
      <c r="D498" s="61" t="str">
        <f>IF(AND(ContainerType=6, '384-well Plates'!H35&lt;&gt;""), '384-well Plates'!H35,IF(AND(ContainerType=5,'96-well Plates'!C59&lt;&gt;""),'96-well Plates'!C59, ""))</f>
        <v/>
      </c>
      <c r="E498" s="50"/>
      <c r="Y498" s="56"/>
      <c r="Z498" s="56"/>
      <c r="AA498" s="56"/>
      <c r="AB498" s="56"/>
      <c r="AC498" s="56"/>
      <c r="AD498" s="56"/>
    </row>
    <row r="499" spans="1:30" x14ac:dyDescent="0.5">
      <c r="A499" s="49">
        <v>496</v>
      </c>
      <c r="B499" s="2" t="str">
        <f t="shared" si="15"/>
        <v>plate2</v>
      </c>
      <c r="C499" s="2" t="str">
        <f>IF(ContainerType=6,"P07",IF(ContainerType=5,"H02", ""))</f>
        <v>P07</v>
      </c>
      <c r="D499" s="61" t="str">
        <f>IF(AND(ContainerType=6, '384-well Plates'!H36&lt;&gt;""), '384-well Plates'!H36,IF(AND(ContainerType=5,'96-well Plates'!C60&lt;&gt;""),'96-well Plates'!C60, ""))</f>
        <v/>
      </c>
      <c r="E499" s="50"/>
      <c r="Y499" s="56"/>
      <c r="Z499" s="56"/>
      <c r="AA499" s="56"/>
      <c r="AB499" s="56"/>
      <c r="AC499" s="56"/>
      <c r="AD499" s="56"/>
    </row>
    <row r="500" spans="1:30" x14ac:dyDescent="0.5">
      <c r="A500" s="49">
        <v>497</v>
      </c>
      <c r="B500" s="2" t="str">
        <f t="shared" si="15"/>
        <v>plate2</v>
      </c>
      <c r="C500" s="2" t="str">
        <f>IF(ContainerType=6,"A08",IF(ContainerType=5,"A03", ""))</f>
        <v>A08</v>
      </c>
      <c r="D500" s="61" t="str">
        <f>IF(AND(ContainerType=6, '384-well Plates'!I21&lt;&gt;""), '384-well Plates'!I21,IF(AND(ContainerType=5,'96-well Plates'!D53&lt;&gt;""),'96-well Plates'!D53, ""))</f>
        <v/>
      </c>
      <c r="E500" s="50"/>
      <c r="Y500" s="56"/>
      <c r="Z500" s="56"/>
      <c r="AA500" s="56"/>
      <c r="AB500" s="56"/>
      <c r="AC500" s="56"/>
      <c r="AD500" s="56"/>
    </row>
    <row r="501" spans="1:30" x14ac:dyDescent="0.5">
      <c r="A501" s="49">
        <v>498</v>
      </c>
      <c r="B501" s="2" t="str">
        <f t="shared" si="15"/>
        <v>plate2</v>
      </c>
      <c r="C501" s="2" t="str">
        <f>IF(ContainerType=6,"B08",IF(ContainerType=5,"B03", ""))</f>
        <v>B08</v>
      </c>
      <c r="D501" s="61" t="str">
        <f>IF(AND(ContainerType=6, '384-well Plates'!I22&lt;&gt;""), '384-well Plates'!I22,IF(AND(ContainerType=5,'96-well Plates'!D54&lt;&gt;""),'96-well Plates'!D54, ""))</f>
        <v/>
      </c>
      <c r="E501" s="50"/>
      <c r="Y501" s="56"/>
      <c r="Z501" s="56"/>
      <c r="AA501" s="56"/>
      <c r="AB501" s="56"/>
      <c r="AC501" s="56"/>
      <c r="AD501" s="56"/>
    </row>
    <row r="502" spans="1:30" x14ac:dyDescent="0.5">
      <c r="A502" s="49">
        <v>499</v>
      </c>
      <c r="B502" s="2" t="str">
        <f t="shared" si="15"/>
        <v>plate2</v>
      </c>
      <c r="C502" s="2" t="str">
        <f>IF(ContainerType=6,"C08",IF(ContainerType=5,"C03", ""))</f>
        <v>C08</v>
      </c>
      <c r="D502" s="61" t="str">
        <f>IF(AND(ContainerType=6, '384-well Plates'!I23&lt;&gt;""), '384-well Plates'!I23,IF(AND(ContainerType=5,'96-well Plates'!D55&lt;&gt;""),'96-well Plates'!D55, ""))</f>
        <v/>
      </c>
      <c r="E502" s="50"/>
      <c r="Y502" s="56"/>
      <c r="Z502" s="56"/>
      <c r="AA502" s="56"/>
      <c r="AB502" s="56"/>
      <c r="AC502" s="56"/>
      <c r="AD502" s="56"/>
    </row>
    <row r="503" spans="1:30" x14ac:dyDescent="0.5">
      <c r="A503" s="49">
        <v>500</v>
      </c>
      <c r="B503" s="2" t="str">
        <f t="shared" si="15"/>
        <v>plate2</v>
      </c>
      <c r="C503" s="2" t="str">
        <f>IF(ContainerType=6,"D08",IF(ContainerType=5,"D03", ""))</f>
        <v>D08</v>
      </c>
      <c r="D503" s="61" t="str">
        <f>IF(AND(ContainerType=6, '384-well Plates'!I24&lt;&gt;""), '384-well Plates'!I24,IF(AND(ContainerType=5,'96-well Plates'!D56&lt;&gt;""),'96-well Plates'!D56, ""))</f>
        <v/>
      </c>
      <c r="E503" s="50"/>
      <c r="Y503" s="56"/>
      <c r="Z503" s="56"/>
      <c r="AA503" s="56"/>
      <c r="AB503" s="56"/>
      <c r="AC503" s="56"/>
      <c r="AD503" s="56"/>
    </row>
    <row r="504" spans="1:30" x14ac:dyDescent="0.5">
      <c r="A504" s="49">
        <v>501</v>
      </c>
      <c r="B504" s="2" t="str">
        <f t="shared" si="15"/>
        <v>plate2</v>
      </c>
      <c r="C504" s="2" t="str">
        <f>IF(ContainerType=6,"E08",IF(ContainerType=5,"E03", ""))</f>
        <v>E08</v>
      </c>
      <c r="D504" s="61" t="str">
        <f>IF(AND(ContainerType=6, '384-well Plates'!I25&lt;&gt;""), '384-well Plates'!I25,IF(AND(ContainerType=5,'96-well Plates'!D57&lt;&gt;""),'96-well Plates'!D57, ""))</f>
        <v/>
      </c>
      <c r="E504" s="50"/>
      <c r="Y504" s="56"/>
      <c r="Z504" s="56"/>
      <c r="AA504" s="56"/>
      <c r="AB504" s="56"/>
      <c r="AC504" s="56"/>
      <c r="AD504" s="56"/>
    </row>
    <row r="505" spans="1:30" x14ac:dyDescent="0.5">
      <c r="A505" s="49">
        <v>502</v>
      </c>
      <c r="B505" s="2" t="str">
        <f t="shared" si="15"/>
        <v>plate2</v>
      </c>
      <c r="C505" s="2" t="str">
        <f>IF(ContainerType=6,"F08",IF(ContainerType=5,"F03", ""))</f>
        <v>F08</v>
      </c>
      <c r="D505" s="61" t="str">
        <f>IF(AND(ContainerType=6, '384-well Plates'!I26&lt;&gt;""), '384-well Plates'!I26,IF(AND(ContainerType=5,'96-well Plates'!D58&lt;&gt;""),'96-well Plates'!D58, ""))</f>
        <v/>
      </c>
      <c r="E505" s="50"/>
      <c r="Y505" s="56"/>
      <c r="Z505" s="56"/>
      <c r="AA505" s="56"/>
      <c r="AB505" s="56"/>
      <c r="AC505" s="56"/>
      <c r="AD505" s="56"/>
    </row>
    <row r="506" spans="1:30" x14ac:dyDescent="0.5">
      <c r="A506" s="49">
        <v>503</v>
      </c>
      <c r="B506" s="2" t="str">
        <f t="shared" si="15"/>
        <v>plate2</v>
      </c>
      <c r="C506" s="2" t="str">
        <f>IF(ContainerType=6,"G08",IF(ContainerType=5,"G03", ""))</f>
        <v>G08</v>
      </c>
      <c r="D506" s="61" t="str">
        <f>IF(AND(ContainerType=6, '384-well Plates'!I27&lt;&gt;""), '384-well Plates'!I27,IF(AND(ContainerType=5,'96-well Plates'!D59&lt;&gt;""),'96-well Plates'!D59, ""))</f>
        <v/>
      </c>
      <c r="E506" s="50"/>
      <c r="Y506" s="56"/>
      <c r="Z506" s="56"/>
      <c r="AA506" s="56"/>
      <c r="AB506" s="56"/>
      <c r="AC506" s="56"/>
      <c r="AD506" s="56"/>
    </row>
    <row r="507" spans="1:30" x14ac:dyDescent="0.5">
      <c r="A507" s="49">
        <v>504</v>
      </c>
      <c r="B507" s="2" t="str">
        <f t="shared" si="15"/>
        <v>plate2</v>
      </c>
      <c r="C507" s="2" t="str">
        <f>IF(ContainerType=6,"H08",IF(ContainerType=5,"H03", ""))</f>
        <v>H08</v>
      </c>
      <c r="D507" s="61" t="str">
        <f>IF(AND(ContainerType=6, '384-well Plates'!I28&lt;&gt;""), '384-well Plates'!I28,IF(AND(ContainerType=5,'96-well Plates'!D60&lt;&gt;""),'96-well Plates'!D60, ""))</f>
        <v/>
      </c>
      <c r="E507" s="50"/>
      <c r="Y507" s="56"/>
      <c r="Z507" s="56"/>
      <c r="AA507" s="56"/>
      <c r="AB507" s="56"/>
      <c r="AC507" s="56"/>
      <c r="AD507" s="56"/>
    </row>
    <row r="508" spans="1:30" x14ac:dyDescent="0.5">
      <c r="A508" s="49">
        <v>505</v>
      </c>
      <c r="B508" s="2" t="str">
        <f t="shared" si="15"/>
        <v>plate2</v>
      </c>
      <c r="C508" s="2" t="str">
        <f>IF(ContainerType=6,"I08",IF(ContainerType=5,"A04", ""))</f>
        <v>I08</v>
      </c>
      <c r="D508" s="61" t="str">
        <f>IF(AND(ContainerType=6, '384-well Plates'!I29&lt;&gt;""), '384-well Plates'!I29,IF(AND(ContainerType=5,'96-well Plates'!E53&lt;&gt;""),'96-well Plates'!E53, ""))</f>
        <v/>
      </c>
      <c r="E508" s="50"/>
      <c r="Y508" s="56"/>
      <c r="Z508" s="56"/>
      <c r="AA508" s="56"/>
      <c r="AB508" s="56"/>
      <c r="AC508" s="56"/>
      <c r="AD508" s="56"/>
    </row>
    <row r="509" spans="1:30" x14ac:dyDescent="0.5">
      <c r="A509" s="49">
        <v>506</v>
      </c>
      <c r="B509" s="2" t="str">
        <f t="shared" si="15"/>
        <v>plate2</v>
      </c>
      <c r="C509" s="2" t="str">
        <f>IF(ContainerType=6,"J08",IF(ContainerType=5,"B04", ""))</f>
        <v>J08</v>
      </c>
      <c r="D509" s="61" t="str">
        <f>IF(AND(ContainerType=6, '384-well Plates'!I30&lt;&gt;""), '384-well Plates'!I30,IF(AND(ContainerType=5,'96-well Plates'!E54&lt;&gt;""),'96-well Plates'!E54, ""))</f>
        <v/>
      </c>
      <c r="E509" s="50"/>
      <c r="Y509" s="56"/>
      <c r="Z509" s="56"/>
      <c r="AA509" s="56"/>
      <c r="AB509" s="56"/>
      <c r="AC509" s="56"/>
      <c r="AD509" s="56"/>
    </row>
    <row r="510" spans="1:30" x14ac:dyDescent="0.5">
      <c r="A510" s="49">
        <v>507</v>
      </c>
      <c r="B510" s="2" t="str">
        <f t="shared" si="15"/>
        <v>plate2</v>
      </c>
      <c r="C510" s="2" t="str">
        <f>IF(ContainerType=6,"K08",IF(ContainerType=5,"C04", ""))</f>
        <v>K08</v>
      </c>
      <c r="D510" s="61" t="str">
        <f>IF(AND(ContainerType=6, '384-well Plates'!I31&lt;&gt;""), '384-well Plates'!I31,IF(AND(ContainerType=5,'96-well Plates'!E55&lt;&gt;""),'96-well Plates'!E55, ""))</f>
        <v/>
      </c>
      <c r="E510" s="50"/>
      <c r="Y510" s="56"/>
      <c r="Z510" s="56"/>
      <c r="AA510" s="56"/>
      <c r="AB510" s="56"/>
      <c r="AC510" s="56"/>
      <c r="AD510" s="56"/>
    </row>
    <row r="511" spans="1:30" x14ac:dyDescent="0.5">
      <c r="A511" s="49">
        <v>508</v>
      </c>
      <c r="B511" s="2" t="str">
        <f t="shared" si="15"/>
        <v>plate2</v>
      </c>
      <c r="C511" s="2" t="str">
        <f>IF(ContainerType=6,"L08",IF(ContainerType=5,"D04", ""))</f>
        <v>L08</v>
      </c>
      <c r="D511" s="61" t="str">
        <f>IF(AND(ContainerType=6, '384-well Plates'!I32&lt;&gt;""), '384-well Plates'!I32,IF(AND(ContainerType=5,'96-well Plates'!E56&lt;&gt;""),'96-well Plates'!E56, ""))</f>
        <v/>
      </c>
      <c r="E511" s="50"/>
      <c r="Y511" s="56"/>
      <c r="Z511" s="56"/>
      <c r="AA511" s="56"/>
      <c r="AB511" s="56"/>
      <c r="AC511" s="56"/>
      <c r="AD511" s="56"/>
    </row>
    <row r="512" spans="1:30" x14ac:dyDescent="0.5">
      <c r="A512" s="49">
        <v>509</v>
      </c>
      <c r="B512" s="2" t="str">
        <f t="shared" si="15"/>
        <v>plate2</v>
      </c>
      <c r="C512" s="2" t="str">
        <f>IF(ContainerType=6,"M08",IF(ContainerType=5,"E04", ""))</f>
        <v>M08</v>
      </c>
      <c r="D512" s="61" t="str">
        <f>IF(AND(ContainerType=6, '384-well Plates'!I33&lt;&gt;""), '384-well Plates'!I33,IF(AND(ContainerType=5,'96-well Plates'!E57&lt;&gt;""),'96-well Plates'!E57, ""))</f>
        <v/>
      </c>
      <c r="E512" s="50"/>
      <c r="Y512" s="56"/>
      <c r="Z512" s="56"/>
      <c r="AA512" s="56"/>
      <c r="AB512" s="56"/>
      <c r="AC512" s="56"/>
      <c r="AD512" s="56"/>
    </row>
    <row r="513" spans="1:30" x14ac:dyDescent="0.5">
      <c r="A513" s="49">
        <v>510</v>
      </c>
      <c r="B513" s="2" t="str">
        <f t="shared" si="15"/>
        <v>plate2</v>
      </c>
      <c r="C513" s="2" t="str">
        <f>IF(ContainerType=6,"N08",IF(ContainerType=5,"F04", ""))</f>
        <v>N08</v>
      </c>
      <c r="D513" s="61" t="str">
        <f>IF(AND(ContainerType=6, '384-well Plates'!I34&lt;&gt;""), '384-well Plates'!I34,IF(AND(ContainerType=5,'96-well Plates'!E58&lt;&gt;""),'96-well Plates'!E58, ""))</f>
        <v/>
      </c>
      <c r="E513" s="50"/>
      <c r="Y513" s="56"/>
      <c r="Z513" s="56"/>
      <c r="AA513" s="56"/>
      <c r="AB513" s="56"/>
      <c r="AC513" s="56"/>
      <c r="AD513" s="56"/>
    </row>
    <row r="514" spans="1:30" x14ac:dyDescent="0.5">
      <c r="A514" s="49">
        <v>511</v>
      </c>
      <c r="B514" s="2" t="str">
        <f t="shared" si="15"/>
        <v>plate2</v>
      </c>
      <c r="C514" s="2" t="str">
        <f>IF(ContainerType=6,"O08",IF(ContainerType=5,"G04", ""))</f>
        <v>O08</v>
      </c>
      <c r="D514" s="61" t="str">
        <f>IF(AND(ContainerType=6, '384-well Plates'!I35&lt;&gt;""), '384-well Plates'!I35,IF(AND(ContainerType=5,'96-well Plates'!E59&lt;&gt;""),'96-well Plates'!E59, ""))</f>
        <v/>
      </c>
      <c r="E514" s="50"/>
      <c r="Y514" s="56"/>
      <c r="Z514" s="56"/>
      <c r="AA514" s="56"/>
      <c r="AB514" s="56"/>
      <c r="AC514" s="56"/>
      <c r="AD514" s="56"/>
    </row>
    <row r="515" spans="1:30" x14ac:dyDescent="0.5">
      <c r="A515" s="49">
        <v>512</v>
      </c>
      <c r="B515" s="2" t="str">
        <f t="shared" si="15"/>
        <v>plate2</v>
      </c>
      <c r="C515" s="2" t="str">
        <f>IF(ContainerType=6,"P08",IF(ContainerType=5,"H04", ""))</f>
        <v>P08</v>
      </c>
      <c r="D515" s="61" t="str">
        <f>IF(AND(ContainerType=6, '384-well Plates'!I36&lt;&gt;""), '384-well Plates'!I36,IF(AND(ContainerType=5,'96-well Plates'!E60&lt;&gt;""),'96-well Plates'!E60, ""))</f>
        <v/>
      </c>
      <c r="E515" s="50"/>
      <c r="Y515" s="56"/>
      <c r="Z515" s="56"/>
      <c r="AA515" s="56"/>
      <c r="AB515" s="56"/>
      <c r="AC515" s="56"/>
      <c r="AD515" s="56"/>
    </row>
    <row r="516" spans="1:30" x14ac:dyDescent="0.5">
      <c r="A516" s="49">
        <v>513</v>
      </c>
      <c r="B516" s="2" t="str">
        <f t="shared" ref="B516:B547" si="16">IF(ContainerType=6,"plate2",IF(ContainerType=5,"plate6",""))</f>
        <v>plate2</v>
      </c>
      <c r="C516" s="2" t="str">
        <f>IF(ContainerType=6,"A09",IF(ContainerType=5,"A05", ""))</f>
        <v>A09</v>
      </c>
      <c r="D516" s="61" t="str">
        <f>IF(AND(ContainerType=6, '384-well Plates'!J21&lt;&gt;""), '384-well Plates'!J21,IF(AND(ContainerType=5,'96-well Plates'!F53&lt;&gt;""),'96-well Plates'!F53, ""))</f>
        <v/>
      </c>
      <c r="E516" s="50"/>
      <c r="Y516" s="56"/>
      <c r="Z516" s="56"/>
      <c r="AA516" s="56"/>
      <c r="AB516" s="56"/>
      <c r="AC516" s="56"/>
      <c r="AD516" s="56"/>
    </row>
    <row r="517" spans="1:30" x14ac:dyDescent="0.5">
      <c r="A517" s="49">
        <v>514</v>
      </c>
      <c r="B517" s="2" t="str">
        <f t="shared" si="16"/>
        <v>plate2</v>
      </c>
      <c r="C517" s="2" t="str">
        <f>IF(ContainerType=6,"B09",IF(ContainerType=5,"B05", ""))</f>
        <v>B09</v>
      </c>
      <c r="D517" s="61" t="str">
        <f>IF(AND(ContainerType=6, '384-well Plates'!J22&lt;&gt;""), '384-well Plates'!J22,IF(AND(ContainerType=5,'96-well Plates'!F54&lt;&gt;""),'96-well Plates'!F54, ""))</f>
        <v/>
      </c>
      <c r="E517" s="50"/>
      <c r="Y517" s="56"/>
      <c r="Z517" s="56"/>
      <c r="AA517" s="56"/>
      <c r="AB517" s="56"/>
      <c r="AC517" s="56"/>
      <c r="AD517" s="56"/>
    </row>
    <row r="518" spans="1:30" x14ac:dyDescent="0.5">
      <c r="A518" s="49">
        <v>515</v>
      </c>
      <c r="B518" s="2" t="str">
        <f t="shared" si="16"/>
        <v>plate2</v>
      </c>
      <c r="C518" s="2" t="str">
        <f>IF(ContainerType=6,"C09",IF(ContainerType=5,"C05", ""))</f>
        <v>C09</v>
      </c>
      <c r="D518" s="61" t="str">
        <f>IF(AND(ContainerType=6, '384-well Plates'!J23&lt;&gt;""), '384-well Plates'!J23,IF(AND(ContainerType=5,'96-well Plates'!F55&lt;&gt;""),'96-well Plates'!F55, ""))</f>
        <v/>
      </c>
      <c r="E518" s="50"/>
      <c r="Y518" s="56"/>
      <c r="Z518" s="56"/>
      <c r="AA518" s="56"/>
      <c r="AB518" s="56"/>
      <c r="AC518" s="56"/>
      <c r="AD518" s="56"/>
    </row>
    <row r="519" spans="1:30" x14ac:dyDescent="0.5">
      <c r="A519" s="49">
        <v>516</v>
      </c>
      <c r="B519" s="2" t="str">
        <f t="shared" si="16"/>
        <v>plate2</v>
      </c>
      <c r="C519" s="2" t="str">
        <f>IF(ContainerType=6,"D09",IF(ContainerType=5,"D05", ""))</f>
        <v>D09</v>
      </c>
      <c r="D519" s="61" t="str">
        <f>IF(AND(ContainerType=6, '384-well Plates'!J24&lt;&gt;""), '384-well Plates'!J24,IF(AND(ContainerType=5,'96-well Plates'!F56&lt;&gt;""),'96-well Plates'!F56, ""))</f>
        <v/>
      </c>
      <c r="E519" s="50"/>
      <c r="Y519" s="56"/>
      <c r="Z519" s="56"/>
      <c r="AA519" s="56"/>
      <c r="AB519" s="56"/>
      <c r="AC519" s="56"/>
      <c r="AD519" s="56"/>
    </row>
    <row r="520" spans="1:30" x14ac:dyDescent="0.5">
      <c r="A520" s="49">
        <v>517</v>
      </c>
      <c r="B520" s="2" t="str">
        <f t="shared" si="16"/>
        <v>plate2</v>
      </c>
      <c r="C520" s="2" t="str">
        <f>IF(ContainerType=6,"E09",IF(ContainerType=5,"E05", ""))</f>
        <v>E09</v>
      </c>
      <c r="D520" s="61" t="str">
        <f>IF(AND(ContainerType=6, '384-well Plates'!J25&lt;&gt;""), '384-well Plates'!J25,IF(AND(ContainerType=5,'96-well Plates'!F57&lt;&gt;""),'96-well Plates'!F57, ""))</f>
        <v/>
      </c>
      <c r="E520" s="50"/>
      <c r="Y520" s="56"/>
      <c r="Z520" s="56"/>
      <c r="AA520" s="56"/>
      <c r="AB520" s="56"/>
      <c r="AC520" s="56"/>
      <c r="AD520" s="56"/>
    </row>
    <row r="521" spans="1:30" x14ac:dyDescent="0.5">
      <c r="A521" s="49">
        <v>518</v>
      </c>
      <c r="B521" s="2" t="str">
        <f t="shared" si="16"/>
        <v>plate2</v>
      </c>
      <c r="C521" s="2" t="str">
        <f>IF(ContainerType=6,"F09",IF(ContainerType=5,"F05", ""))</f>
        <v>F09</v>
      </c>
      <c r="D521" s="61" t="str">
        <f>IF(AND(ContainerType=6, '384-well Plates'!J26&lt;&gt;""), '384-well Plates'!J26,IF(AND(ContainerType=5,'96-well Plates'!F58&lt;&gt;""),'96-well Plates'!F58, ""))</f>
        <v/>
      </c>
      <c r="E521" s="50"/>
      <c r="Y521" s="56"/>
      <c r="Z521" s="56"/>
      <c r="AA521" s="56"/>
      <c r="AB521" s="56"/>
      <c r="AC521" s="56"/>
      <c r="AD521" s="56"/>
    </row>
    <row r="522" spans="1:30" x14ac:dyDescent="0.5">
      <c r="A522" s="49">
        <v>519</v>
      </c>
      <c r="B522" s="2" t="str">
        <f t="shared" si="16"/>
        <v>plate2</v>
      </c>
      <c r="C522" s="2" t="str">
        <f>IF(ContainerType=6,"G09",IF(ContainerType=5,"G05", ""))</f>
        <v>G09</v>
      </c>
      <c r="D522" s="61" t="str">
        <f>IF(AND(ContainerType=6, '384-well Plates'!J27&lt;&gt;""), '384-well Plates'!J27,IF(AND(ContainerType=5,'96-well Plates'!F59&lt;&gt;""),'96-well Plates'!F59, ""))</f>
        <v/>
      </c>
      <c r="E522" s="50"/>
      <c r="Y522" s="56"/>
      <c r="Z522" s="56"/>
      <c r="AA522" s="56"/>
      <c r="AB522" s="56"/>
      <c r="AC522" s="56"/>
      <c r="AD522" s="56"/>
    </row>
    <row r="523" spans="1:30" x14ac:dyDescent="0.5">
      <c r="A523" s="49">
        <v>520</v>
      </c>
      <c r="B523" s="2" t="str">
        <f t="shared" si="16"/>
        <v>plate2</v>
      </c>
      <c r="C523" s="2" t="str">
        <f>IF(ContainerType=6,"H09",IF(ContainerType=5,"H05", ""))</f>
        <v>H09</v>
      </c>
      <c r="D523" s="61" t="str">
        <f>IF(AND(ContainerType=6, '384-well Plates'!J28&lt;&gt;""), '384-well Plates'!J28,IF(AND(ContainerType=5,'96-well Plates'!F60&lt;&gt;""),'96-well Plates'!F60, ""))</f>
        <v/>
      </c>
      <c r="E523" s="50"/>
      <c r="Y523" s="56"/>
      <c r="Z523" s="56"/>
      <c r="AA523" s="56"/>
      <c r="AB523" s="56"/>
      <c r="AC523" s="56"/>
      <c r="AD523" s="56"/>
    </row>
    <row r="524" spans="1:30" x14ac:dyDescent="0.5">
      <c r="A524" s="49">
        <v>521</v>
      </c>
      <c r="B524" s="2" t="str">
        <f t="shared" si="16"/>
        <v>plate2</v>
      </c>
      <c r="C524" s="2" t="str">
        <f>IF(ContainerType=6,"I09",IF(ContainerType=5,"A06", ""))</f>
        <v>I09</v>
      </c>
      <c r="D524" s="61" t="str">
        <f>IF(AND(ContainerType=6, '384-well Plates'!J29&lt;&gt;""), '384-well Plates'!J29,IF(AND(ContainerType=5,'96-well Plates'!G53&lt;&gt;""),'96-well Plates'!G53, ""))</f>
        <v/>
      </c>
      <c r="E524" s="50"/>
      <c r="Y524" s="56"/>
      <c r="Z524" s="56"/>
      <c r="AA524" s="56"/>
      <c r="AB524" s="56"/>
      <c r="AC524" s="56"/>
      <c r="AD524" s="56"/>
    </row>
    <row r="525" spans="1:30" x14ac:dyDescent="0.5">
      <c r="A525" s="49">
        <v>522</v>
      </c>
      <c r="B525" s="2" t="str">
        <f t="shared" si="16"/>
        <v>plate2</v>
      </c>
      <c r="C525" s="2" t="str">
        <f>IF(ContainerType=6,"J09",IF(ContainerType=5,"B06", ""))</f>
        <v>J09</v>
      </c>
      <c r="D525" s="61" t="str">
        <f>IF(AND(ContainerType=6, '384-well Plates'!J30&lt;&gt;""), '384-well Plates'!J30,IF(AND(ContainerType=5,'96-well Plates'!G54&lt;&gt;""),'96-well Plates'!G54, ""))</f>
        <v/>
      </c>
      <c r="E525" s="50"/>
      <c r="Y525" s="56"/>
      <c r="Z525" s="56"/>
      <c r="AA525" s="56"/>
      <c r="AB525" s="56"/>
      <c r="AC525" s="56"/>
      <c r="AD525" s="56"/>
    </row>
    <row r="526" spans="1:30" x14ac:dyDescent="0.5">
      <c r="A526" s="49">
        <v>523</v>
      </c>
      <c r="B526" s="2" t="str">
        <f t="shared" si="16"/>
        <v>plate2</v>
      </c>
      <c r="C526" s="2" t="str">
        <f>IF(ContainerType=6,"K09",IF(ContainerType=5,"C06", ""))</f>
        <v>K09</v>
      </c>
      <c r="D526" s="61" t="str">
        <f>IF(AND(ContainerType=6, '384-well Plates'!J31&lt;&gt;""), '384-well Plates'!J31,IF(AND(ContainerType=5,'96-well Plates'!G55&lt;&gt;""),'96-well Plates'!G55, ""))</f>
        <v/>
      </c>
      <c r="E526" s="50"/>
      <c r="Y526" s="56"/>
      <c r="Z526" s="56"/>
      <c r="AA526" s="56"/>
      <c r="AB526" s="56"/>
      <c r="AC526" s="56"/>
      <c r="AD526" s="56"/>
    </row>
    <row r="527" spans="1:30" x14ac:dyDescent="0.5">
      <c r="A527" s="49">
        <v>524</v>
      </c>
      <c r="B527" s="2" t="str">
        <f t="shared" si="16"/>
        <v>plate2</v>
      </c>
      <c r="C527" s="2" t="str">
        <f>IF(ContainerType=6,"L09",IF(ContainerType=5,"D06", ""))</f>
        <v>L09</v>
      </c>
      <c r="D527" s="61" t="str">
        <f>IF(AND(ContainerType=6, '384-well Plates'!J32&lt;&gt;""), '384-well Plates'!J32,IF(AND(ContainerType=5,'96-well Plates'!G56&lt;&gt;""),'96-well Plates'!G56, ""))</f>
        <v/>
      </c>
      <c r="E527" s="50"/>
      <c r="Y527" s="56"/>
      <c r="Z527" s="56"/>
      <c r="AA527" s="56"/>
      <c r="AB527" s="56"/>
      <c r="AC527" s="56"/>
      <c r="AD527" s="56"/>
    </row>
    <row r="528" spans="1:30" x14ac:dyDescent="0.5">
      <c r="A528" s="49">
        <v>525</v>
      </c>
      <c r="B528" s="2" t="str">
        <f t="shared" si="16"/>
        <v>plate2</v>
      </c>
      <c r="C528" s="2" t="str">
        <f>IF(ContainerType=6,"M09",IF(ContainerType=5,"E06", ""))</f>
        <v>M09</v>
      </c>
      <c r="D528" s="61" t="str">
        <f>IF(AND(ContainerType=6, '384-well Plates'!J33&lt;&gt;""), '384-well Plates'!J33,IF(AND(ContainerType=5,'96-well Plates'!G57&lt;&gt;""),'96-well Plates'!G57, ""))</f>
        <v/>
      </c>
      <c r="E528" s="50"/>
      <c r="Y528" s="56"/>
      <c r="Z528" s="56"/>
      <c r="AA528" s="56"/>
      <c r="AB528" s="56"/>
      <c r="AC528" s="56"/>
      <c r="AD528" s="56"/>
    </row>
    <row r="529" spans="1:30" x14ac:dyDescent="0.5">
      <c r="A529" s="49">
        <v>526</v>
      </c>
      <c r="B529" s="2" t="str">
        <f t="shared" si="16"/>
        <v>plate2</v>
      </c>
      <c r="C529" s="2" t="str">
        <f>IF(ContainerType=6,"N09",IF(ContainerType=5,"F06", ""))</f>
        <v>N09</v>
      </c>
      <c r="D529" s="61" t="str">
        <f>IF(AND(ContainerType=6, '384-well Plates'!J34&lt;&gt;""), '384-well Plates'!J34,IF(AND(ContainerType=5,'96-well Plates'!G58&lt;&gt;""),'96-well Plates'!G58, ""))</f>
        <v/>
      </c>
      <c r="E529" s="50"/>
      <c r="Y529" s="56"/>
      <c r="Z529" s="56"/>
      <c r="AA529" s="56"/>
      <c r="AB529" s="56"/>
      <c r="AC529" s="56"/>
      <c r="AD529" s="56"/>
    </row>
    <row r="530" spans="1:30" x14ac:dyDescent="0.5">
      <c r="A530" s="49">
        <v>527</v>
      </c>
      <c r="B530" s="2" t="str">
        <f t="shared" si="16"/>
        <v>plate2</v>
      </c>
      <c r="C530" s="2" t="str">
        <f>IF(ContainerType=6,"O09",IF(ContainerType=5,"G06", ""))</f>
        <v>O09</v>
      </c>
      <c r="D530" s="61" t="str">
        <f>IF(AND(ContainerType=6, '384-well Plates'!J35&lt;&gt;""), '384-well Plates'!J35,IF(AND(ContainerType=5,'96-well Plates'!G59&lt;&gt;""),'96-well Plates'!G59, ""))</f>
        <v/>
      </c>
      <c r="E530" s="50"/>
      <c r="Y530" s="56"/>
      <c r="Z530" s="56"/>
      <c r="AA530" s="56"/>
      <c r="AB530" s="56"/>
      <c r="AC530" s="56"/>
      <c r="AD530" s="56"/>
    </row>
    <row r="531" spans="1:30" x14ac:dyDescent="0.5">
      <c r="A531" s="49">
        <v>528</v>
      </c>
      <c r="B531" s="2" t="str">
        <f t="shared" si="16"/>
        <v>plate2</v>
      </c>
      <c r="C531" s="2" t="str">
        <f>IF(ContainerType=6,"P09",IF(ContainerType=5,"H06", ""))</f>
        <v>P09</v>
      </c>
      <c r="D531" s="61" t="str">
        <f>IF(AND(ContainerType=6, '384-well Plates'!J36&lt;&gt;""), '384-well Plates'!J36,IF(AND(ContainerType=5,'96-well Plates'!G60&lt;&gt;""),'96-well Plates'!G60, ""))</f>
        <v/>
      </c>
      <c r="E531" s="50"/>
      <c r="Y531" s="56"/>
      <c r="Z531" s="56"/>
      <c r="AA531" s="56"/>
      <c r="AB531" s="56"/>
      <c r="AC531" s="56"/>
      <c r="AD531" s="56"/>
    </row>
    <row r="532" spans="1:30" x14ac:dyDescent="0.5">
      <c r="A532" s="49">
        <v>529</v>
      </c>
      <c r="B532" s="2" t="str">
        <f t="shared" si="16"/>
        <v>plate2</v>
      </c>
      <c r="C532" s="2" t="str">
        <f>IF(ContainerType=6,"A10",IF(ContainerType=5,"A07", ""))</f>
        <v>A10</v>
      </c>
      <c r="D532" s="61" t="str">
        <f>IF(AND(ContainerType=6, '384-well Plates'!K21&lt;&gt;""), '384-well Plates'!K21,IF(AND(ContainerType=5,'96-well Plates'!H53&lt;&gt;""),'96-well Plates'!H53, ""))</f>
        <v/>
      </c>
      <c r="E532" s="50"/>
      <c r="Y532" s="56"/>
      <c r="Z532" s="56"/>
      <c r="AA532" s="56"/>
      <c r="AB532" s="56"/>
      <c r="AC532" s="56"/>
      <c r="AD532" s="56"/>
    </row>
    <row r="533" spans="1:30" x14ac:dyDescent="0.5">
      <c r="A533" s="49">
        <v>530</v>
      </c>
      <c r="B533" s="2" t="str">
        <f t="shared" si="16"/>
        <v>plate2</v>
      </c>
      <c r="C533" s="2" t="str">
        <f>IF(ContainerType=6,"B10",IF(ContainerType=5,"B07", ""))</f>
        <v>B10</v>
      </c>
      <c r="D533" s="61" t="str">
        <f>IF(AND(ContainerType=6, '384-well Plates'!K22&lt;&gt;""), '384-well Plates'!K22,IF(AND(ContainerType=5,'96-well Plates'!H54&lt;&gt;""),'96-well Plates'!H54, ""))</f>
        <v/>
      </c>
      <c r="E533" s="50"/>
      <c r="Y533" s="56"/>
      <c r="Z533" s="56"/>
      <c r="AA533" s="56"/>
      <c r="AB533" s="56"/>
      <c r="AC533" s="56"/>
      <c r="AD533" s="56"/>
    </row>
    <row r="534" spans="1:30" x14ac:dyDescent="0.5">
      <c r="A534" s="49">
        <v>531</v>
      </c>
      <c r="B534" s="2" t="str">
        <f t="shared" si="16"/>
        <v>plate2</v>
      </c>
      <c r="C534" s="2" t="str">
        <f>IF(ContainerType=6,"C10",IF(ContainerType=5,"C07", ""))</f>
        <v>C10</v>
      </c>
      <c r="D534" s="61" t="str">
        <f>IF(AND(ContainerType=6, '384-well Plates'!K23&lt;&gt;""), '384-well Plates'!K23,IF(AND(ContainerType=5,'96-well Plates'!H55&lt;&gt;""),'96-well Plates'!H55, ""))</f>
        <v/>
      </c>
      <c r="E534" s="50"/>
      <c r="Y534" s="56"/>
      <c r="Z534" s="56"/>
      <c r="AA534" s="56"/>
      <c r="AB534" s="56"/>
      <c r="AC534" s="56"/>
      <c r="AD534" s="56"/>
    </row>
    <row r="535" spans="1:30" x14ac:dyDescent="0.5">
      <c r="A535" s="49">
        <v>532</v>
      </c>
      <c r="B535" s="2" t="str">
        <f t="shared" si="16"/>
        <v>plate2</v>
      </c>
      <c r="C535" s="2" t="str">
        <f>IF(ContainerType=6,"D10",IF(ContainerType=5,"D07", ""))</f>
        <v>D10</v>
      </c>
      <c r="D535" s="61" t="str">
        <f>IF(AND(ContainerType=6, '384-well Plates'!K24&lt;&gt;""), '384-well Plates'!K24,IF(AND(ContainerType=5,'96-well Plates'!H56&lt;&gt;""),'96-well Plates'!H56, ""))</f>
        <v/>
      </c>
      <c r="E535" s="50"/>
      <c r="Y535" s="56"/>
      <c r="Z535" s="56"/>
      <c r="AA535" s="56"/>
      <c r="AB535" s="56"/>
      <c r="AC535" s="56"/>
      <c r="AD535" s="56"/>
    </row>
    <row r="536" spans="1:30" x14ac:dyDescent="0.5">
      <c r="A536" s="49">
        <v>533</v>
      </c>
      <c r="B536" s="2" t="str">
        <f t="shared" si="16"/>
        <v>plate2</v>
      </c>
      <c r="C536" s="2" t="str">
        <f>IF(ContainerType=6,"E10",IF(ContainerType=5,"E07", ""))</f>
        <v>E10</v>
      </c>
      <c r="D536" s="61" t="str">
        <f>IF(AND(ContainerType=6, '384-well Plates'!K25&lt;&gt;""), '384-well Plates'!K25,IF(AND(ContainerType=5,'96-well Plates'!H57&lt;&gt;""),'96-well Plates'!H57, ""))</f>
        <v/>
      </c>
      <c r="E536" s="50"/>
      <c r="Y536" s="56"/>
      <c r="Z536" s="56"/>
      <c r="AA536" s="56"/>
      <c r="AB536" s="56"/>
      <c r="AC536" s="56"/>
      <c r="AD536" s="56"/>
    </row>
    <row r="537" spans="1:30" x14ac:dyDescent="0.5">
      <c r="A537" s="49">
        <v>534</v>
      </c>
      <c r="B537" s="2" t="str">
        <f t="shared" si="16"/>
        <v>plate2</v>
      </c>
      <c r="C537" s="2" t="str">
        <f>IF(ContainerType=6,"F10",IF(ContainerType=5,"F07", ""))</f>
        <v>F10</v>
      </c>
      <c r="D537" s="61" t="str">
        <f>IF(AND(ContainerType=6, '384-well Plates'!K26&lt;&gt;""), '384-well Plates'!K26,IF(AND(ContainerType=5,'96-well Plates'!H58&lt;&gt;""),'96-well Plates'!H58, ""))</f>
        <v/>
      </c>
      <c r="E537" s="50"/>
      <c r="Y537" s="56"/>
      <c r="Z537" s="56"/>
      <c r="AA537" s="56"/>
      <c r="AB537" s="56"/>
      <c r="AC537" s="56"/>
      <c r="AD537" s="56"/>
    </row>
    <row r="538" spans="1:30" x14ac:dyDescent="0.5">
      <c r="A538" s="49">
        <v>535</v>
      </c>
      <c r="B538" s="2" t="str">
        <f t="shared" si="16"/>
        <v>plate2</v>
      </c>
      <c r="C538" s="2" t="str">
        <f>IF(ContainerType=6,"G10",IF(ContainerType=5,"G07", ""))</f>
        <v>G10</v>
      </c>
      <c r="D538" s="61" t="str">
        <f>IF(AND(ContainerType=6, '384-well Plates'!K27&lt;&gt;""), '384-well Plates'!K27,IF(AND(ContainerType=5,'96-well Plates'!H59&lt;&gt;""),'96-well Plates'!H59, ""))</f>
        <v/>
      </c>
      <c r="E538" s="50"/>
      <c r="Y538" s="56"/>
      <c r="Z538" s="56"/>
      <c r="AA538" s="56"/>
      <c r="AB538" s="56"/>
      <c r="AC538" s="56"/>
      <c r="AD538" s="56"/>
    </row>
    <row r="539" spans="1:30" x14ac:dyDescent="0.5">
      <c r="A539" s="49">
        <v>536</v>
      </c>
      <c r="B539" s="2" t="str">
        <f t="shared" si="16"/>
        <v>plate2</v>
      </c>
      <c r="C539" s="2" t="str">
        <f>IF(ContainerType=6,"H10",IF(ContainerType=5,"H07", ""))</f>
        <v>H10</v>
      </c>
      <c r="D539" s="61" t="str">
        <f>IF(AND(ContainerType=6, '384-well Plates'!K28&lt;&gt;""), '384-well Plates'!K28,IF(AND(ContainerType=5,'96-well Plates'!H60&lt;&gt;""),'96-well Plates'!H60, ""))</f>
        <v/>
      </c>
      <c r="E539" s="50"/>
      <c r="Y539" s="56"/>
      <c r="Z539" s="56"/>
      <c r="AA539" s="56"/>
      <c r="AB539" s="56"/>
      <c r="AC539" s="56"/>
      <c r="AD539" s="56"/>
    </row>
    <row r="540" spans="1:30" x14ac:dyDescent="0.5">
      <c r="A540" s="49">
        <v>537</v>
      </c>
      <c r="B540" s="2" t="str">
        <f t="shared" si="16"/>
        <v>plate2</v>
      </c>
      <c r="C540" s="2" t="str">
        <f>IF(ContainerType=6,"I10",IF(ContainerType=5,"A08", ""))</f>
        <v>I10</v>
      </c>
      <c r="D540" s="61" t="str">
        <f>IF(AND(ContainerType=6, '384-well Plates'!K29&lt;&gt;""), '384-well Plates'!K29,IF(AND(ContainerType=5,'96-well Plates'!I53&lt;&gt;""),'96-well Plates'!I53, ""))</f>
        <v/>
      </c>
      <c r="E540" s="50"/>
      <c r="Y540" s="56"/>
      <c r="Z540" s="56"/>
      <c r="AA540" s="56"/>
      <c r="AB540" s="56"/>
      <c r="AC540" s="56"/>
      <c r="AD540" s="56"/>
    </row>
    <row r="541" spans="1:30" x14ac:dyDescent="0.5">
      <c r="A541" s="49">
        <v>538</v>
      </c>
      <c r="B541" s="2" t="str">
        <f t="shared" si="16"/>
        <v>plate2</v>
      </c>
      <c r="C541" s="2" t="str">
        <f>IF(ContainerType=6,"J10",IF(ContainerType=5,"B08", ""))</f>
        <v>J10</v>
      </c>
      <c r="D541" s="61" t="str">
        <f>IF(AND(ContainerType=6, '384-well Plates'!K30&lt;&gt;""), '384-well Plates'!K30,IF(AND(ContainerType=5,'96-well Plates'!I54&lt;&gt;""),'96-well Plates'!I54, ""))</f>
        <v/>
      </c>
      <c r="E541" s="50"/>
      <c r="Y541" s="56"/>
      <c r="Z541" s="56"/>
      <c r="AA541" s="56"/>
      <c r="AB541" s="56"/>
      <c r="AC541" s="56"/>
      <c r="AD541" s="56"/>
    </row>
    <row r="542" spans="1:30" x14ac:dyDescent="0.5">
      <c r="A542" s="49">
        <v>539</v>
      </c>
      <c r="B542" s="2" t="str">
        <f t="shared" si="16"/>
        <v>plate2</v>
      </c>
      <c r="C542" s="2" t="str">
        <f>IF(ContainerType=6,"K10",IF(ContainerType=5,"C08", ""))</f>
        <v>K10</v>
      </c>
      <c r="D542" s="61" t="str">
        <f>IF(AND(ContainerType=6, '384-well Plates'!K31&lt;&gt;""), '384-well Plates'!K31,IF(AND(ContainerType=5,'96-well Plates'!I55&lt;&gt;""),'96-well Plates'!I55, ""))</f>
        <v/>
      </c>
      <c r="E542" s="50"/>
      <c r="Y542" s="56"/>
      <c r="Z542" s="56"/>
      <c r="AA542" s="56"/>
      <c r="AB542" s="56"/>
      <c r="AC542" s="56"/>
      <c r="AD542" s="56"/>
    </row>
    <row r="543" spans="1:30" x14ac:dyDescent="0.5">
      <c r="A543" s="49">
        <v>540</v>
      </c>
      <c r="B543" s="2" t="str">
        <f t="shared" si="16"/>
        <v>plate2</v>
      </c>
      <c r="C543" s="2" t="str">
        <f>IF(ContainerType=6,"L10",IF(ContainerType=5,"D08", ""))</f>
        <v>L10</v>
      </c>
      <c r="D543" s="61" t="str">
        <f>IF(AND(ContainerType=6, '384-well Plates'!K32&lt;&gt;""), '384-well Plates'!K32,IF(AND(ContainerType=5,'96-well Plates'!I56&lt;&gt;""),'96-well Plates'!I56, ""))</f>
        <v/>
      </c>
      <c r="E543" s="50"/>
      <c r="Y543" s="56"/>
      <c r="Z543" s="56"/>
      <c r="AA543" s="56"/>
      <c r="AB543" s="56"/>
      <c r="AC543" s="56"/>
      <c r="AD543" s="56"/>
    </row>
    <row r="544" spans="1:30" x14ac:dyDescent="0.5">
      <c r="A544" s="49">
        <v>541</v>
      </c>
      <c r="B544" s="2" t="str">
        <f t="shared" si="16"/>
        <v>plate2</v>
      </c>
      <c r="C544" s="2" t="str">
        <f>IF(ContainerType=6,"M10",IF(ContainerType=5,"E08", ""))</f>
        <v>M10</v>
      </c>
      <c r="D544" s="61" t="str">
        <f>IF(AND(ContainerType=6, '384-well Plates'!K33&lt;&gt;""), '384-well Plates'!K33,IF(AND(ContainerType=5,'96-well Plates'!I57&lt;&gt;""),'96-well Plates'!I57, ""))</f>
        <v/>
      </c>
      <c r="E544" s="50"/>
      <c r="Y544" s="56"/>
      <c r="Z544" s="56"/>
      <c r="AA544" s="56"/>
      <c r="AB544" s="56"/>
      <c r="AC544" s="56"/>
      <c r="AD544" s="56"/>
    </row>
    <row r="545" spans="1:30" x14ac:dyDescent="0.5">
      <c r="A545" s="49">
        <v>542</v>
      </c>
      <c r="B545" s="2" t="str">
        <f t="shared" si="16"/>
        <v>plate2</v>
      </c>
      <c r="C545" s="2" t="str">
        <f>IF(ContainerType=6,"N10",IF(ContainerType=5,"F08", ""))</f>
        <v>N10</v>
      </c>
      <c r="D545" s="61" t="str">
        <f>IF(AND(ContainerType=6, '384-well Plates'!K34&lt;&gt;""), '384-well Plates'!K34,IF(AND(ContainerType=5,'96-well Plates'!I58&lt;&gt;""),'96-well Plates'!I58, ""))</f>
        <v/>
      </c>
      <c r="E545" s="50"/>
      <c r="Y545" s="56"/>
      <c r="Z545" s="56"/>
      <c r="AA545" s="56"/>
      <c r="AB545" s="56"/>
      <c r="AC545" s="56"/>
      <c r="AD545" s="56"/>
    </row>
    <row r="546" spans="1:30" x14ac:dyDescent="0.5">
      <c r="A546" s="49">
        <v>543</v>
      </c>
      <c r="B546" s="2" t="str">
        <f t="shared" si="16"/>
        <v>plate2</v>
      </c>
      <c r="C546" s="2" t="str">
        <f>IF(ContainerType=6,"O10",IF(ContainerType=5,"G08", ""))</f>
        <v>O10</v>
      </c>
      <c r="D546" s="61" t="str">
        <f>IF(AND(ContainerType=6, '384-well Plates'!K35&lt;&gt;""), '384-well Plates'!K35,IF(AND(ContainerType=5,'96-well Plates'!I59&lt;&gt;""),'96-well Plates'!I59, ""))</f>
        <v/>
      </c>
      <c r="E546" s="50"/>
      <c r="Y546" s="56"/>
      <c r="Z546" s="56"/>
      <c r="AA546" s="56"/>
      <c r="AB546" s="56"/>
      <c r="AC546" s="56"/>
      <c r="AD546" s="56"/>
    </row>
    <row r="547" spans="1:30" x14ac:dyDescent="0.5">
      <c r="A547" s="49">
        <v>544</v>
      </c>
      <c r="B547" s="2" t="str">
        <f t="shared" si="16"/>
        <v>plate2</v>
      </c>
      <c r="C547" s="2" t="str">
        <f>IF(ContainerType=6,"P10",IF(ContainerType=5,"H08", ""))</f>
        <v>P10</v>
      </c>
      <c r="D547" s="61" t="str">
        <f>IF(AND(ContainerType=6, '384-well Plates'!K36&lt;&gt;""), '384-well Plates'!K36,IF(AND(ContainerType=5,'96-well Plates'!I60&lt;&gt;""),'96-well Plates'!I60, ""))</f>
        <v/>
      </c>
      <c r="E547" s="50"/>
      <c r="Y547" s="56"/>
      <c r="Z547" s="56"/>
      <c r="AA547" s="56"/>
      <c r="AB547" s="56"/>
      <c r="AC547" s="56"/>
      <c r="AD547" s="56"/>
    </row>
    <row r="548" spans="1:30" x14ac:dyDescent="0.5">
      <c r="A548" s="49">
        <v>545</v>
      </c>
      <c r="B548" s="2" t="str">
        <f t="shared" ref="B548:B579" si="17">IF(ContainerType=6,"plate2",IF(ContainerType=5,"plate6",""))</f>
        <v>plate2</v>
      </c>
      <c r="C548" s="2" t="str">
        <f>IF(ContainerType=6,"A11",IF(ContainerType=5,"A09", ""))</f>
        <v>A11</v>
      </c>
      <c r="D548" s="61" t="str">
        <f>IF(AND(ContainerType=6, '384-well Plates'!L21&lt;&gt;""), '384-well Plates'!L21,IF(AND(ContainerType=5,'96-well Plates'!J53&lt;&gt;""),'96-well Plates'!J53, ""))</f>
        <v/>
      </c>
      <c r="E548" s="50"/>
      <c r="Y548" s="56"/>
      <c r="Z548" s="56"/>
      <c r="AA548" s="56"/>
      <c r="AB548" s="56"/>
      <c r="AC548" s="56"/>
      <c r="AD548" s="56"/>
    </row>
    <row r="549" spans="1:30" x14ac:dyDescent="0.5">
      <c r="A549" s="49">
        <v>546</v>
      </c>
      <c r="B549" s="2" t="str">
        <f t="shared" si="17"/>
        <v>plate2</v>
      </c>
      <c r="C549" s="2" t="str">
        <f>IF(ContainerType=6,"B11",IF(ContainerType=5,"B09", ""))</f>
        <v>B11</v>
      </c>
      <c r="D549" s="61" t="str">
        <f>IF(AND(ContainerType=6, '384-well Plates'!L22&lt;&gt;""), '384-well Plates'!L22,IF(AND(ContainerType=5,'96-well Plates'!J54&lt;&gt;""),'96-well Plates'!J54, ""))</f>
        <v/>
      </c>
      <c r="E549" s="50"/>
      <c r="Y549" s="56"/>
      <c r="Z549" s="56"/>
      <c r="AA549" s="56"/>
      <c r="AB549" s="56"/>
      <c r="AC549" s="56"/>
      <c r="AD549" s="56"/>
    </row>
    <row r="550" spans="1:30" x14ac:dyDescent="0.5">
      <c r="A550" s="49">
        <v>547</v>
      </c>
      <c r="B550" s="2" t="str">
        <f t="shared" si="17"/>
        <v>plate2</v>
      </c>
      <c r="C550" s="2" t="str">
        <f>IF(ContainerType=6,"C11",IF(ContainerType=5,"C09", ""))</f>
        <v>C11</v>
      </c>
      <c r="D550" s="61" t="str">
        <f>IF(AND(ContainerType=6, '384-well Plates'!L23&lt;&gt;""), '384-well Plates'!L23,IF(AND(ContainerType=5,'96-well Plates'!J55&lt;&gt;""),'96-well Plates'!J55, ""))</f>
        <v/>
      </c>
      <c r="E550" s="50"/>
      <c r="Y550" s="56"/>
      <c r="Z550" s="56"/>
      <c r="AA550" s="56"/>
      <c r="AB550" s="56"/>
      <c r="AC550" s="56"/>
      <c r="AD550" s="56"/>
    </row>
    <row r="551" spans="1:30" x14ac:dyDescent="0.5">
      <c r="A551" s="49">
        <v>548</v>
      </c>
      <c r="B551" s="2" t="str">
        <f t="shared" si="17"/>
        <v>plate2</v>
      </c>
      <c r="C551" s="2" t="str">
        <f>IF(ContainerType=6,"D11",IF(ContainerType=5,"D09", ""))</f>
        <v>D11</v>
      </c>
      <c r="D551" s="61" t="str">
        <f>IF(AND(ContainerType=6, '384-well Plates'!L24&lt;&gt;""), '384-well Plates'!L24,IF(AND(ContainerType=5,'96-well Plates'!J56&lt;&gt;""),'96-well Plates'!J56, ""))</f>
        <v/>
      </c>
      <c r="E551" s="50"/>
      <c r="Y551" s="56"/>
      <c r="Z551" s="56"/>
      <c r="AA551" s="56"/>
      <c r="AB551" s="56"/>
      <c r="AC551" s="56"/>
      <c r="AD551" s="56"/>
    </row>
    <row r="552" spans="1:30" x14ac:dyDescent="0.5">
      <c r="A552" s="49">
        <v>549</v>
      </c>
      <c r="B552" s="2" t="str">
        <f t="shared" si="17"/>
        <v>plate2</v>
      </c>
      <c r="C552" s="2" t="str">
        <f>IF(ContainerType=6,"E11",IF(ContainerType=5,"E09", ""))</f>
        <v>E11</v>
      </c>
      <c r="D552" s="61" t="str">
        <f>IF(AND(ContainerType=6, '384-well Plates'!L25&lt;&gt;""), '384-well Plates'!L25,IF(AND(ContainerType=5,'96-well Plates'!J57&lt;&gt;""),'96-well Plates'!J57, ""))</f>
        <v/>
      </c>
      <c r="E552" s="50"/>
      <c r="Y552" s="56"/>
      <c r="Z552" s="56"/>
      <c r="AA552" s="56"/>
      <c r="AB552" s="56"/>
      <c r="AC552" s="56"/>
      <c r="AD552" s="56"/>
    </row>
    <row r="553" spans="1:30" x14ac:dyDescent="0.5">
      <c r="A553" s="49">
        <v>550</v>
      </c>
      <c r="B553" s="2" t="str">
        <f t="shared" si="17"/>
        <v>plate2</v>
      </c>
      <c r="C553" s="2" t="str">
        <f>IF(ContainerType=6,"F11",IF(ContainerType=5,"F09", ""))</f>
        <v>F11</v>
      </c>
      <c r="D553" s="61" t="str">
        <f>IF(AND(ContainerType=6, '384-well Plates'!L26&lt;&gt;""), '384-well Plates'!L26,IF(AND(ContainerType=5,'96-well Plates'!J58&lt;&gt;""),'96-well Plates'!J58, ""))</f>
        <v/>
      </c>
      <c r="E553" s="50"/>
      <c r="Y553" s="56"/>
      <c r="Z553" s="56"/>
      <c r="AA553" s="56"/>
      <c r="AB553" s="56"/>
      <c r="AC553" s="56"/>
      <c r="AD553" s="56"/>
    </row>
    <row r="554" spans="1:30" x14ac:dyDescent="0.5">
      <c r="A554" s="49">
        <v>551</v>
      </c>
      <c r="B554" s="2" t="str">
        <f t="shared" si="17"/>
        <v>plate2</v>
      </c>
      <c r="C554" s="2" t="str">
        <f>IF(ContainerType=6,"G11",IF(ContainerType=5,"G09", ""))</f>
        <v>G11</v>
      </c>
      <c r="D554" s="61" t="str">
        <f>IF(AND(ContainerType=6, '384-well Plates'!L27&lt;&gt;""), '384-well Plates'!L27,IF(AND(ContainerType=5,'96-well Plates'!J59&lt;&gt;""),'96-well Plates'!J59, ""))</f>
        <v/>
      </c>
      <c r="E554" s="50"/>
      <c r="Y554" s="56"/>
      <c r="Z554" s="56"/>
      <c r="AA554" s="56"/>
      <c r="AB554" s="56"/>
      <c r="AC554" s="56"/>
      <c r="AD554" s="56"/>
    </row>
    <row r="555" spans="1:30" x14ac:dyDescent="0.5">
      <c r="A555" s="49">
        <v>552</v>
      </c>
      <c r="B555" s="2" t="str">
        <f t="shared" si="17"/>
        <v>plate2</v>
      </c>
      <c r="C555" s="2" t="str">
        <f>IF(ContainerType=6,"H11",IF(ContainerType=5,"H09", ""))</f>
        <v>H11</v>
      </c>
      <c r="D555" s="61" t="str">
        <f>IF(AND(ContainerType=6, '384-well Plates'!L28&lt;&gt;""), '384-well Plates'!L28,IF(AND(ContainerType=5,'96-well Plates'!J60&lt;&gt;""),'96-well Plates'!J60, ""))</f>
        <v/>
      </c>
      <c r="E555" s="50"/>
      <c r="Y555" s="56"/>
      <c r="Z555" s="56"/>
      <c r="AA555" s="56"/>
      <c r="AB555" s="56"/>
      <c r="AC555" s="56"/>
      <c r="AD555" s="56"/>
    </row>
    <row r="556" spans="1:30" x14ac:dyDescent="0.5">
      <c r="A556" s="49">
        <v>553</v>
      </c>
      <c r="B556" s="2" t="str">
        <f t="shared" si="17"/>
        <v>plate2</v>
      </c>
      <c r="C556" s="2" t="str">
        <f>IF(ContainerType=6,"I11",IF(ContainerType=5,"A10", ""))</f>
        <v>I11</v>
      </c>
      <c r="D556" s="61" t="str">
        <f>IF(AND(ContainerType=6, '384-well Plates'!L29&lt;&gt;""), '384-well Plates'!L29,IF(AND(ContainerType=5,'96-well Plates'!K53&lt;&gt;""),'96-well Plates'!K53, ""))</f>
        <v/>
      </c>
      <c r="E556" s="50"/>
      <c r="Y556" s="56"/>
      <c r="Z556" s="56"/>
      <c r="AA556" s="56"/>
      <c r="AB556" s="56"/>
      <c r="AC556" s="56"/>
      <c r="AD556" s="56"/>
    </row>
    <row r="557" spans="1:30" x14ac:dyDescent="0.5">
      <c r="A557" s="49">
        <v>554</v>
      </c>
      <c r="B557" s="2" t="str">
        <f t="shared" si="17"/>
        <v>plate2</v>
      </c>
      <c r="C557" s="2" t="str">
        <f>IF(ContainerType=6,"J11",IF(ContainerType=5,"B10", ""))</f>
        <v>J11</v>
      </c>
      <c r="D557" s="61" t="str">
        <f>IF(AND(ContainerType=6, '384-well Plates'!L30&lt;&gt;""), '384-well Plates'!L30,IF(AND(ContainerType=5,'96-well Plates'!K54&lt;&gt;""),'96-well Plates'!K54, ""))</f>
        <v/>
      </c>
      <c r="E557" s="50"/>
      <c r="Y557" s="56"/>
      <c r="Z557" s="56"/>
      <c r="AA557" s="56"/>
      <c r="AB557" s="56"/>
      <c r="AC557" s="56"/>
      <c r="AD557" s="56"/>
    </row>
    <row r="558" spans="1:30" x14ac:dyDescent="0.5">
      <c r="A558" s="49">
        <v>555</v>
      </c>
      <c r="B558" s="2" t="str">
        <f t="shared" si="17"/>
        <v>plate2</v>
      </c>
      <c r="C558" s="2" t="str">
        <f>IF(ContainerType=6,"K11",IF(ContainerType=5,"C10", ""))</f>
        <v>K11</v>
      </c>
      <c r="D558" s="61" t="str">
        <f>IF(AND(ContainerType=6, '384-well Plates'!L31&lt;&gt;""), '384-well Plates'!L31,IF(AND(ContainerType=5,'96-well Plates'!K55&lt;&gt;""),'96-well Plates'!K55, ""))</f>
        <v/>
      </c>
      <c r="E558" s="50"/>
      <c r="Y558" s="56"/>
      <c r="Z558" s="56"/>
      <c r="AA558" s="56"/>
      <c r="AB558" s="56"/>
      <c r="AC558" s="56"/>
      <c r="AD558" s="56"/>
    </row>
    <row r="559" spans="1:30" x14ac:dyDescent="0.5">
      <c r="A559" s="49">
        <v>556</v>
      </c>
      <c r="B559" s="2" t="str">
        <f t="shared" si="17"/>
        <v>plate2</v>
      </c>
      <c r="C559" s="2" t="str">
        <f>IF(ContainerType=6,"L11",IF(ContainerType=5,"D10", ""))</f>
        <v>L11</v>
      </c>
      <c r="D559" s="61" t="str">
        <f>IF(AND(ContainerType=6, '384-well Plates'!L32&lt;&gt;""), '384-well Plates'!L32,IF(AND(ContainerType=5,'96-well Plates'!K56&lt;&gt;""),'96-well Plates'!K56, ""))</f>
        <v/>
      </c>
      <c r="E559" s="50"/>
      <c r="Y559" s="56"/>
      <c r="Z559" s="56"/>
      <c r="AA559" s="56"/>
      <c r="AB559" s="56"/>
      <c r="AC559" s="56"/>
      <c r="AD559" s="56"/>
    </row>
    <row r="560" spans="1:30" x14ac:dyDescent="0.5">
      <c r="A560" s="49">
        <v>557</v>
      </c>
      <c r="B560" s="2" t="str">
        <f t="shared" si="17"/>
        <v>plate2</v>
      </c>
      <c r="C560" s="2" t="str">
        <f>IF(ContainerType=6,"M11",IF(ContainerType=5,"E10", ""))</f>
        <v>M11</v>
      </c>
      <c r="D560" s="61" t="str">
        <f>IF(AND(ContainerType=6, '384-well Plates'!L33&lt;&gt;""), '384-well Plates'!L33,IF(AND(ContainerType=5,'96-well Plates'!K57&lt;&gt;""),'96-well Plates'!K57, ""))</f>
        <v/>
      </c>
      <c r="E560" s="50"/>
      <c r="Y560" s="56"/>
      <c r="Z560" s="56"/>
      <c r="AA560" s="56"/>
      <c r="AB560" s="56"/>
      <c r="AC560" s="56"/>
      <c r="AD560" s="56"/>
    </row>
    <row r="561" spans="1:30" x14ac:dyDescent="0.5">
      <c r="A561" s="49">
        <v>558</v>
      </c>
      <c r="B561" s="2" t="str">
        <f t="shared" si="17"/>
        <v>plate2</v>
      </c>
      <c r="C561" s="2" t="str">
        <f>IF(ContainerType=6,"N11",IF(ContainerType=5,"F10", ""))</f>
        <v>N11</v>
      </c>
      <c r="D561" s="61" t="str">
        <f>IF(AND(ContainerType=6, '384-well Plates'!L34&lt;&gt;""), '384-well Plates'!L34,IF(AND(ContainerType=5,'96-well Plates'!K58&lt;&gt;""),'96-well Plates'!K58, ""))</f>
        <v/>
      </c>
      <c r="E561" s="50"/>
      <c r="Y561" s="56"/>
      <c r="Z561" s="56"/>
      <c r="AA561" s="56"/>
      <c r="AB561" s="56"/>
      <c r="AC561" s="56"/>
      <c r="AD561" s="56"/>
    </row>
    <row r="562" spans="1:30" x14ac:dyDescent="0.5">
      <c r="A562" s="49">
        <v>559</v>
      </c>
      <c r="B562" s="2" t="str">
        <f t="shared" si="17"/>
        <v>plate2</v>
      </c>
      <c r="C562" s="2" t="str">
        <f>IF(ContainerType=6,"O11",IF(ContainerType=5,"G10", ""))</f>
        <v>O11</v>
      </c>
      <c r="D562" s="61" t="str">
        <f>IF(AND(ContainerType=6, '384-well Plates'!L35&lt;&gt;""), '384-well Plates'!L35,IF(AND(ContainerType=5,'96-well Plates'!K59&lt;&gt;""),'96-well Plates'!K59, ""))</f>
        <v/>
      </c>
      <c r="E562" s="50"/>
      <c r="Y562" s="56"/>
      <c r="Z562" s="56"/>
      <c r="AA562" s="56"/>
      <c r="AB562" s="56"/>
      <c r="AC562" s="56"/>
      <c r="AD562" s="56"/>
    </row>
    <row r="563" spans="1:30" x14ac:dyDescent="0.5">
      <c r="A563" s="49">
        <v>560</v>
      </c>
      <c r="B563" s="2" t="str">
        <f t="shared" si="17"/>
        <v>plate2</v>
      </c>
      <c r="C563" s="2" t="str">
        <f>IF(ContainerType=6,"P11",IF(ContainerType=5,"H10", ""))</f>
        <v>P11</v>
      </c>
      <c r="D563" s="61" t="str">
        <f>IF(AND(ContainerType=6, '384-well Plates'!L36&lt;&gt;""), '384-well Plates'!L36,IF(AND(ContainerType=5,'96-well Plates'!K60&lt;&gt;""),'96-well Plates'!K60, ""))</f>
        <v/>
      </c>
      <c r="E563" s="50"/>
      <c r="Y563" s="56"/>
      <c r="Z563" s="56"/>
      <c r="AA563" s="56"/>
      <c r="AB563" s="56"/>
      <c r="AC563" s="56"/>
      <c r="AD563" s="56"/>
    </row>
    <row r="564" spans="1:30" x14ac:dyDescent="0.5">
      <c r="A564" s="49">
        <v>561</v>
      </c>
      <c r="B564" s="2" t="str">
        <f t="shared" si="17"/>
        <v>plate2</v>
      </c>
      <c r="C564" s="2" t="str">
        <f>IF(ContainerType=6,"A12",IF(ContainerType=5,"A11", ""))</f>
        <v>A12</v>
      </c>
      <c r="D564" s="61" t="str">
        <f>IF(AND(ContainerType=6, '384-well Plates'!M21&lt;&gt;""), '384-well Plates'!M21,IF(AND(ContainerType=5,'96-well Plates'!L53&lt;&gt;""),'96-well Plates'!L53, ""))</f>
        <v/>
      </c>
      <c r="E564" s="50"/>
      <c r="Y564" s="56"/>
      <c r="Z564" s="56"/>
      <c r="AA564" s="56"/>
      <c r="AB564" s="56"/>
      <c r="AC564" s="56"/>
      <c r="AD564" s="56"/>
    </row>
    <row r="565" spans="1:30" x14ac:dyDescent="0.5">
      <c r="A565" s="49">
        <v>562</v>
      </c>
      <c r="B565" s="2" t="str">
        <f t="shared" si="17"/>
        <v>plate2</v>
      </c>
      <c r="C565" s="2" t="str">
        <f>IF(ContainerType=6,"B12",IF(ContainerType=5,"B11", ""))</f>
        <v>B12</v>
      </c>
      <c r="D565" s="61" t="str">
        <f>IF(AND(ContainerType=6, '384-well Plates'!M22&lt;&gt;""), '384-well Plates'!M22,IF(AND(ContainerType=5,'96-well Plates'!L54&lt;&gt;""),'96-well Plates'!L54, ""))</f>
        <v/>
      </c>
      <c r="E565" s="50"/>
      <c r="Y565" s="56"/>
      <c r="Z565" s="56"/>
      <c r="AA565" s="56"/>
      <c r="AB565" s="56"/>
      <c r="AC565" s="56"/>
      <c r="AD565" s="56"/>
    </row>
    <row r="566" spans="1:30" x14ac:dyDescent="0.5">
      <c r="A566" s="49">
        <v>563</v>
      </c>
      <c r="B566" s="2" t="str">
        <f t="shared" si="17"/>
        <v>plate2</v>
      </c>
      <c r="C566" s="2" t="str">
        <f>IF(ContainerType=6,"C12",IF(ContainerType=5,"C11", ""))</f>
        <v>C12</v>
      </c>
      <c r="D566" s="61" t="str">
        <f>IF(AND(ContainerType=6, '384-well Plates'!M23&lt;&gt;""), '384-well Plates'!M23,IF(AND(ContainerType=5,'96-well Plates'!L55&lt;&gt;""),'96-well Plates'!L55, ""))</f>
        <v/>
      </c>
      <c r="E566" s="50"/>
      <c r="Y566" s="56"/>
      <c r="Z566" s="56"/>
      <c r="AA566" s="56"/>
      <c r="AB566" s="56"/>
      <c r="AC566" s="56"/>
      <c r="AD566" s="56"/>
    </row>
    <row r="567" spans="1:30" x14ac:dyDescent="0.5">
      <c r="A567" s="49">
        <v>564</v>
      </c>
      <c r="B567" s="2" t="str">
        <f t="shared" si="17"/>
        <v>plate2</v>
      </c>
      <c r="C567" s="2" t="str">
        <f>IF(ContainerType=6,"D12",IF(ContainerType=5,"D11", ""))</f>
        <v>D12</v>
      </c>
      <c r="D567" s="61" t="str">
        <f>IF(AND(ContainerType=6, '384-well Plates'!M24&lt;&gt;""), '384-well Plates'!M24,IF(AND(ContainerType=5,'96-well Plates'!L56&lt;&gt;""),'96-well Plates'!L56, ""))</f>
        <v/>
      </c>
      <c r="E567" s="50"/>
      <c r="Y567" s="56"/>
      <c r="Z567" s="56"/>
      <c r="AA567" s="56"/>
      <c r="AB567" s="56"/>
      <c r="AC567" s="56"/>
      <c r="AD567" s="56"/>
    </row>
    <row r="568" spans="1:30" x14ac:dyDescent="0.5">
      <c r="A568" s="49">
        <v>565</v>
      </c>
      <c r="B568" s="2" t="str">
        <f t="shared" si="17"/>
        <v>plate2</v>
      </c>
      <c r="C568" s="2" t="str">
        <f>IF(ContainerType=6,"E12",IF(ContainerType=5,"E11", ""))</f>
        <v>E12</v>
      </c>
      <c r="D568" s="61" t="str">
        <f>IF(AND(ContainerType=6, '384-well Plates'!M25&lt;&gt;""), '384-well Plates'!M25,IF(AND(ContainerType=5,'96-well Plates'!L57&lt;&gt;""),'96-well Plates'!L57, ""))</f>
        <v/>
      </c>
      <c r="E568" s="50"/>
      <c r="Y568" s="56"/>
      <c r="Z568" s="56"/>
      <c r="AA568" s="56"/>
      <c r="AB568" s="56"/>
      <c r="AC568" s="56"/>
      <c r="AD568" s="56"/>
    </row>
    <row r="569" spans="1:30" x14ac:dyDescent="0.5">
      <c r="A569" s="49">
        <v>566</v>
      </c>
      <c r="B569" s="2" t="str">
        <f t="shared" si="17"/>
        <v>plate2</v>
      </c>
      <c r="C569" s="2" t="str">
        <f>IF(ContainerType=6,"F12",IF(ContainerType=5,"F11", ""))</f>
        <v>F12</v>
      </c>
      <c r="D569" s="61" t="str">
        <f>IF(AND(ContainerType=6, '384-well Plates'!M26&lt;&gt;""), '384-well Plates'!M26,IF(AND(ContainerType=5,'96-well Plates'!L58&lt;&gt;""),'96-well Plates'!L58, ""))</f>
        <v/>
      </c>
      <c r="E569" s="50"/>
      <c r="Y569" s="56"/>
      <c r="Z569" s="56"/>
      <c r="AA569" s="56"/>
      <c r="AB569" s="56"/>
      <c r="AC569" s="56"/>
      <c r="AD569" s="56"/>
    </row>
    <row r="570" spans="1:30" x14ac:dyDescent="0.5">
      <c r="A570" s="49">
        <v>567</v>
      </c>
      <c r="B570" s="2" t="str">
        <f t="shared" si="17"/>
        <v>plate2</v>
      </c>
      <c r="C570" s="2" t="str">
        <f>IF(ContainerType=6,"G12",IF(ContainerType=5,"G11", ""))</f>
        <v>G12</v>
      </c>
      <c r="D570" s="61" t="str">
        <f>IF(AND(ContainerType=6, '384-well Plates'!M27&lt;&gt;""), '384-well Plates'!M27,IF(AND(ContainerType=5,'96-well Plates'!L59&lt;&gt;""),'96-well Plates'!L59, ""))</f>
        <v/>
      </c>
      <c r="E570" s="50"/>
      <c r="Y570" s="56"/>
      <c r="Z570" s="56"/>
      <c r="AA570" s="56"/>
      <c r="AB570" s="56"/>
      <c r="AC570" s="56"/>
      <c r="AD570" s="56"/>
    </row>
    <row r="571" spans="1:30" x14ac:dyDescent="0.5">
      <c r="A571" s="49">
        <v>568</v>
      </c>
      <c r="B571" s="2" t="str">
        <f t="shared" si="17"/>
        <v>plate2</v>
      </c>
      <c r="C571" s="2" t="str">
        <f>IF(ContainerType=6,"H12",IF(ContainerType=5,"H11", ""))</f>
        <v>H12</v>
      </c>
      <c r="D571" s="61" t="str">
        <f>IF(AND(ContainerType=6, '384-well Plates'!M28&lt;&gt;""), '384-well Plates'!M28,IF(AND(ContainerType=5,'96-well Plates'!L60&lt;&gt;""),'96-well Plates'!L60, ""))</f>
        <v/>
      </c>
      <c r="E571" s="50"/>
      <c r="Y571" s="56"/>
      <c r="Z571" s="56"/>
      <c r="AA571" s="56"/>
      <c r="AB571" s="56"/>
      <c r="AC571" s="56"/>
      <c r="AD571" s="56"/>
    </row>
    <row r="572" spans="1:30" x14ac:dyDescent="0.5">
      <c r="A572" s="49">
        <v>569</v>
      </c>
      <c r="B572" s="2" t="str">
        <f t="shared" si="17"/>
        <v>plate2</v>
      </c>
      <c r="C572" s="2" t="str">
        <f>IF(ContainerType=6,"I12",IF(ContainerType=5,"A12", ""))</f>
        <v>I12</v>
      </c>
      <c r="D572" s="61" t="str">
        <f>IF(AND(ContainerType=6, '384-well Plates'!M29&lt;&gt;""), '384-well Plates'!M29,IF(AND(ContainerType=5,'96-well Plates'!M53&lt;&gt;""),'96-well Plates'!M53, ""))</f>
        <v/>
      </c>
      <c r="E572" s="50"/>
      <c r="Y572" s="56"/>
      <c r="Z572" s="56"/>
      <c r="AA572" s="56"/>
      <c r="AB572" s="56"/>
      <c r="AC572" s="56"/>
      <c r="AD572" s="56"/>
    </row>
    <row r="573" spans="1:30" x14ac:dyDescent="0.5">
      <c r="A573" s="49">
        <v>570</v>
      </c>
      <c r="B573" s="2" t="str">
        <f t="shared" si="17"/>
        <v>plate2</v>
      </c>
      <c r="C573" s="2" t="str">
        <f>IF(ContainerType=6,"J12",IF(ContainerType=5,"B12", ""))</f>
        <v>J12</v>
      </c>
      <c r="D573" s="61" t="str">
        <f>IF(AND(ContainerType=6, '384-well Plates'!M30&lt;&gt;""), '384-well Plates'!M30,IF(AND(ContainerType=5,'96-well Plates'!M54&lt;&gt;""),'96-well Plates'!M54, ""))</f>
        <v/>
      </c>
      <c r="E573" s="50"/>
      <c r="Y573" s="56"/>
      <c r="Z573" s="56"/>
      <c r="AA573" s="56"/>
      <c r="AB573" s="56"/>
      <c r="AC573" s="56"/>
      <c r="AD573" s="56"/>
    </row>
    <row r="574" spans="1:30" x14ac:dyDescent="0.5">
      <c r="A574" s="49">
        <v>571</v>
      </c>
      <c r="B574" s="2" t="str">
        <f t="shared" si="17"/>
        <v>plate2</v>
      </c>
      <c r="C574" s="2" t="str">
        <f>IF(ContainerType=6,"K12",IF(ContainerType=5,"C12", ""))</f>
        <v>K12</v>
      </c>
      <c r="D574" s="61" t="str">
        <f>IF(AND(ContainerType=6, '384-well Plates'!M31&lt;&gt;""), '384-well Plates'!M31,IF(AND(ContainerType=5,'96-well Plates'!M55&lt;&gt;""),'96-well Plates'!M55, ""))</f>
        <v/>
      </c>
      <c r="E574" s="50"/>
      <c r="Y574" s="56"/>
      <c r="Z574" s="56"/>
      <c r="AA574" s="56"/>
      <c r="AB574" s="56"/>
      <c r="AC574" s="56"/>
      <c r="AD574" s="56"/>
    </row>
    <row r="575" spans="1:30" x14ac:dyDescent="0.5">
      <c r="A575" s="49">
        <v>572</v>
      </c>
      <c r="B575" s="2" t="str">
        <f t="shared" si="17"/>
        <v>plate2</v>
      </c>
      <c r="C575" s="2" t="str">
        <f>IF(ContainerType=6,"L12",IF(ContainerType=5,"D12", ""))</f>
        <v>L12</v>
      </c>
      <c r="D575" s="61" t="str">
        <f>IF(AND(ContainerType=6, '384-well Plates'!M32&lt;&gt;""), '384-well Plates'!M32,IF(AND(ContainerType=5,'96-well Plates'!M56&lt;&gt;""),'96-well Plates'!M56, ""))</f>
        <v/>
      </c>
      <c r="E575" s="50"/>
      <c r="Y575" s="56"/>
      <c r="Z575" s="56"/>
      <c r="AA575" s="56"/>
      <c r="AB575" s="56"/>
      <c r="AC575" s="56"/>
      <c r="AD575" s="56"/>
    </row>
    <row r="576" spans="1:30" x14ac:dyDescent="0.5">
      <c r="A576" s="49">
        <v>573</v>
      </c>
      <c r="B576" s="2" t="str">
        <f t="shared" si="17"/>
        <v>plate2</v>
      </c>
      <c r="C576" s="2" t="str">
        <f>IF(ContainerType=6,"M12",IF(ContainerType=5,"E12", ""))</f>
        <v>M12</v>
      </c>
      <c r="D576" s="61" t="str">
        <f>IF(AND(ContainerType=6, '384-well Plates'!M33&lt;&gt;""), '384-well Plates'!M33,IF(AND(ContainerType=5,'96-well Plates'!M57&lt;&gt;""),'96-well Plates'!M57, ""))</f>
        <v/>
      </c>
      <c r="E576" s="50"/>
      <c r="Y576" s="56"/>
      <c r="Z576" s="56"/>
      <c r="AA576" s="56"/>
      <c r="AB576" s="56"/>
      <c r="AC576" s="56"/>
      <c r="AD576" s="56"/>
    </row>
    <row r="577" spans="1:30" x14ac:dyDescent="0.5">
      <c r="A577" s="49">
        <v>574</v>
      </c>
      <c r="B577" s="2" t="str">
        <f t="shared" si="17"/>
        <v>plate2</v>
      </c>
      <c r="C577" s="2" t="str">
        <f>IF(ContainerType=6,"N12",IF(ContainerType=5,"F12", ""))</f>
        <v>N12</v>
      </c>
      <c r="D577" s="61" t="str">
        <f>IF(AND(ContainerType=6, '384-well Plates'!M34&lt;&gt;""), '384-well Plates'!M34,IF(AND(ContainerType=5,'96-well Plates'!M58&lt;&gt;""),'96-well Plates'!M58, ""))</f>
        <v/>
      </c>
      <c r="E577" s="50"/>
      <c r="Y577" s="56"/>
      <c r="Z577" s="56"/>
      <c r="AA577" s="56"/>
      <c r="AB577" s="56"/>
      <c r="AC577" s="56"/>
      <c r="AD577" s="56"/>
    </row>
    <row r="578" spans="1:30" x14ac:dyDescent="0.5">
      <c r="A578" s="49">
        <v>575</v>
      </c>
      <c r="B578" s="2" t="str">
        <f t="shared" si="17"/>
        <v>plate2</v>
      </c>
      <c r="C578" s="2" t="str">
        <f>IF(ContainerType=6,"O12",IF(ContainerType=5,"G12", ""))</f>
        <v>O12</v>
      </c>
      <c r="D578" s="61" t="str">
        <f>IF(AND(ContainerType=6, '384-well Plates'!M35&lt;&gt;""), '384-well Plates'!M35,IF(AND(ContainerType=5,'96-well Plates'!M59&lt;&gt;""),'96-well Plates'!M59, ""))</f>
        <v/>
      </c>
      <c r="E578" s="50"/>
      <c r="Y578" s="56"/>
      <c r="Z578" s="56"/>
      <c r="AA578" s="56"/>
      <c r="AB578" s="56"/>
      <c r="AC578" s="56"/>
      <c r="AD578" s="56"/>
    </row>
    <row r="579" spans="1:30" x14ac:dyDescent="0.5">
      <c r="A579" s="49">
        <v>576</v>
      </c>
      <c r="B579" s="2" t="str">
        <f t="shared" si="17"/>
        <v>plate2</v>
      </c>
      <c r="C579" s="2" t="str">
        <f>IF(ContainerType=6,"P12",IF(ContainerType=5,"H12", ""))</f>
        <v>P12</v>
      </c>
      <c r="D579" s="61" t="str">
        <f>IF(AND(ContainerType=6, '384-well Plates'!M36&lt;&gt;""), '384-well Plates'!M36,IF(AND(ContainerType=5,'96-well Plates'!M60&lt;&gt;""),'96-well Plates'!M60, ""))</f>
        <v/>
      </c>
      <c r="E579" s="50"/>
      <c r="Y579" s="56"/>
      <c r="Z579" s="56"/>
      <c r="AA579" s="56"/>
      <c r="AB579" s="56"/>
      <c r="AC579" s="56"/>
      <c r="AD579" s="56"/>
    </row>
    <row r="580" spans="1:30" x14ac:dyDescent="0.5">
      <c r="A580" s="49">
        <v>577</v>
      </c>
      <c r="B580" s="2" t="str">
        <f t="shared" ref="B580:B611" si="18">IF(ContainerType=6,"plate2",IF(ContainerType=5,"plate7",""))</f>
        <v>plate2</v>
      </c>
      <c r="C580" s="2" t="str">
        <f>IF(ContainerType=6,"A13",IF(ContainerType=5,"A01", ""))</f>
        <v>A13</v>
      </c>
      <c r="D580" s="61" t="str">
        <f>IF(AND(ContainerType=6, '384-well Plates'!N21&lt;&gt;""), '384-well Plates'!N21,IF(AND(ContainerType=5,'96-well Plates'!B63&lt;&gt;""),'96-well Plates'!B63, ""))</f>
        <v/>
      </c>
      <c r="E580" s="50"/>
      <c r="Y580" s="56"/>
      <c r="Z580" s="56"/>
      <c r="AA580" s="56"/>
      <c r="AB580" s="56"/>
      <c r="AC580" s="56"/>
      <c r="AD580" s="56"/>
    </row>
    <row r="581" spans="1:30" x14ac:dyDescent="0.5">
      <c r="A581" s="49">
        <v>578</v>
      </c>
      <c r="B581" s="2" t="str">
        <f t="shared" si="18"/>
        <v>plate2</v>
      </c>
      <c r="C581" s="2" t="str">
        <f>IF(ContainerType=6,"B13",IF(ContainerType=5,"B01", ""))</f>
        <v>B13</v>
      </c>
      <c r="D581" s="61" t="str">
        <f>IF(AND(ContainerType=6, '384-well Plates'!N22&lt;&gt;""), '384-well Plates'!N22,IF(AND(ContainerType=5,'96-well Plates'!B64&lt;&gt;""),'96-well Plates'!B64, ""))</f>
        <v/>
      </c>
      <c r="E581" s="50"/>
      <c r="Y581" s="56"/>
      <c r="Z581" s="56"/>
      <c r="AA581" s="56"/>
      <c r="AB581" s="56"/>
      <c r="AC581" s="56"/>
      <c r="AD581" s="56"/>
    </row>
    <row r="582" spans="1:30" x14ac:dyDescent="0.5">
      <c r="A582" s="49">
        <v>579</v>
      </c>
      <c r="B582" s="2" t="str">
        <f t="shared" si="18"/>
        <v>plate2</v>
      </c>
      <c r="C582" s="2" t="str">
        <f>IF(ContainerType=6,"C13",IF(ContainerType=5,"C01", ""))</f>
        <v>C13</v>
      </c>
      <c r="D582" s="61" t="str">
        <f>IF(AND(ContainerType=6, '384-well Plates'!N23&lt;&gt;""), '384-well Plates'!N23,IF(AND(ContainerType=5,'96-well Plates'!B65&lt;&gt;""),'96-well Plates'!B65, ""))</f>
        <v/>
      </c>
      <c r="E582" s="50"/>
      <c r="Y582" s="56"/>
      <c r="Z582" s="56"/>
      <c r="AA582" s="56"/>
      <c r="AB582" s="56"/>
      <c r="AC582" s="56"/>
      <c r="AD582" s="56"/>
    </row>
    <row r="583" spans="1:30" x14ac:dyDescent="0.5">
      <c r="A583" s="49">
        <v>580</v>
      </c>
      <c r="B583" s="2" t="str">
        <f t="shared" si="18"/>
        <v>plate2</v>
      </c>
      <c r="C583" s="2" t="str">
        <f>IF(ContainerType=6,"D13",IF(ContainerType=5,"D01", ""))</f>
        <v>D13</v>
      </c>
      <c r="D583" s="61" t="str">
        <f>IF(AND(ContainerType=6, '384-well Plates'!N24&lt;&gt;""), '384-well Plates'!N24,IF(AND(ContainerType=5,'96-well Plates'!B66&lt;&gt;""),'96-well Plates'!B66, ""))</f>
        <v/>
      </c>
      <c r="E583" s="50"/>
      <c r="Y583" s="56"/>
      <c r="Z583" s="56"/>
      <c r="AA583" s="56"/>
      <c r="AB583" s="56"/>
      <c r="AC583" s="56"/>
      <c r="AD583" s="56"/>
    </row>
    <row r="584" spans="1:30" x14ac:dyDescent="0.5">
      <c r="A584" s="49">
        <v>581</v>
      </c>
      <c r="B584" s="2" t="str">
        <f t="shared" si="18"/>
        <v>plate2</v>
      </c>
      <c r="C584" s="2" t="str">
        <f>IF(ContainerType=6,"E13",IF(ContainerType=5,"E01", ""))</f>
        <v>E13</v>
      </c>
      <c r="D584" s="61" t="str">
        <f>IF(AND(ContainerType=6, '384-well Plates'!N25&lt;&gt;""), '384-well Plates'!N25,IF(AND(ContainerType=5,'96-well Plates'!B67&lt;&gt;""),'96-well Plates'!B67, ""))</f>
        <v/>
      </c>
      <c r="E584" s="50"/>
      <c r="Y584" s="56"/>
      <c r="Z584" s="56"/>
      <c r="AA584" s="56"/>
      <c r="AB584" s="56"/>
      <c r="AC584" s="56"/>
      <c r="AD584" s="56"/>
    </row>
    <row r="585" spans="1:30" x14ac:dyDescent="0.5">
      <c r="A585" s="49">
        <v>582</v>
      </c>
      <c r="B585" s="2" t="str">
        <f t="shared" si="18"/>
        <v>plate2</v>
      </c>
      <c r="C585" s="2" t="str">
        <f>IF(ContainerType=6,"F13",IF(ContainerType=5,"F01", ""))</f>
        <v>F13</v>
      </c>
      <c r="D585" s="61" t="str">
        <f>IF(AND(ContainerType=6, '384-well Plates'!N26&lt;&gt;""), '384-well Plates'!N26,IF(AND(ContainerType=5,'96-well Plates'!B68&lt;&gt;""),'96-well Plates'!B68, ""))</f>
        <v/>
      </c>
      <c r="E585" s="50"/>
      <c r="Y585" s="56"/>
      <c r="Z585" s="56"/>
      <c r="AA585" s="56"/>
      <c r="AB585" s="56"/>
      <c r="AC585" s="56"/>
      <c r="AD585" s="56"/>
    </row>
    <row r="586" spans="1:30" x14ac:dyDescent="0.5">
      <c r="A586" s="49">
        <v>583</v>
      </c>
      <c r="B586" s="2" t="str">
        <f t="shared" si="18"/>
        <v>plate2</v>
      </c>
      <c r="C586" s="2" t="str">
        <f>IF(ContainerType=6,"G13",IF(ContainerType=5,"G01", ""))</f>
        <v>G13</v>
      </c>
      <c r="D586" s="61" t="str">
        <f>IF(AND(ContainerType=6, '384-well Plates'!N27&lt;&gt;""), '384-well Plates'!N27,IF(AND(ContainerType=5,'96-well Plates'!B69&lt;&gt;""),'96-well Plates'!B69, ""))</f>
        <v/>
      </c>
      <c r="E586" s="50"/>
      <c r="Y586" s="56"/>
      <c r="Z586" s="56"/>
      <c r="AA586" s="56"/>
      <c r="AB586" s="56"/>
      <c r="AC586" s="56"/>
      <c r="AD586" s="56"/>
    </row>
    <row r="587" spans="1:30" x14ac:dyDescent="0.5">
      <c r="A587" s="49">
        <v>584</v>
      </c>
      <c r="B587" s="2" t="str">
        <f t="shared" si="18"/>
        <v>plate2</v>
      </c>
      <c r="C587" s="2" t="str">
        <f>IF(ContainerType=6,"H13",IF(ContainerType=5,"H01", ""))</f>
        <v>H13</v>
      </c>
      <c r="D587" s="61" t="str">
        <f>IF(AND(ContainerType=6, '384-well Plates'!N28&lt;&gt;""), '384-well Plates'!N28,IF(AND(ContainerType=5,'96-well Plates'!B70&lt;&gt;""),'96-well Plates'!B70, ""))</f>
        <v/>
      </c>
      <c r="E587" s="50"/>
      <c r="Y587" s="56"/>
      <c r="Z587" s="56"/>
      <c r="AA587" s="56"/>
      <c r="AB587" s="56"/>
      <c r="AC587" s="56"/>
      <c r="AD587" s="56"/>
    </row>
    <row r="588" spans="1:30" x14ac:dyDescent="0.5">
      <c r="A588" s="49">
        <v>585</v>
      </c>
      <c r="B588" s="2" t="str">
        <f t="shared" si="18"/>
        <v>plate2</v>
      </c>
      <c r="C588" s="2" t="str">
        <f>IF(ContainerType=6,"I13",IF(ContainerType=5,"A02", ""))</f>
        <v>I13</v>
      </c>
      <c r="D588" s="61" t="str">
        <f>IF(AND(ContainerType=6, '384-well Plates'!N29&lt;&gt;""), '384-well Plates'!N29,IF(AND(ContainerType=5,'96-well Plates'!C63&lt;&gt;""),'96-well Plates'!C63, ""))</f>
        <v/>
      </c>
      <c r="E588" s="50"/>
      <c r="Y588" s="56"/>
      <c r="Z588" s="56"/>
      <c r="AA588" s="56"/>
      <c r="AB588" s="56"/>
      <c r="AC588" s="56"/>
      <c r="AD588" s="56"/>
    </row>
    <row r="589" spans="1:30" x14ac:dyDescent="0.5">
      <c r="A589" s="49">
        <v>586</v>
      </c>
      <c r="B589" s="2" t="str">
        <f t="shared" si="18"/>
        <v>plate2</v>
      </c>
      <c r="C589" s="2" t="str">
        <f>IF(ContainerType=6,"J13",IF(ContainerType=5,"B02", ""))</f>
        <v>J13</v>
      </c>
      <c r="D589" s="61" t="str">
        <f>IF(AND(ContainerType=6, '384-well Plates'!N30&lt;&gt;""), '384-well Plates'!N30,IF(AND(ContainerType=5,'96-well Plates'!C64&lt;&gt;""),'96-well Plates'!C64, ""))</f>
        <v/>
      </c>
      <c r="E589" s="50"/>
      <c r="Y589" s="56"/>
      <c r="Z589" s="56"/>
      <c r="AA589" s="56"/>
      <c r="AB589" s="56"/>
      <c r="AC589" s="56"/>
      <c r="AD589" s="56"/>
    </row>
    <row r="590" spans="1:30" x14ac:dyDescent="0.5">
      <c r="A590" s="49">
        <v>587</v>
      </c>
      <c r="B590" s="2" t="str">
        <f t="shared" si="18"/>
        <v>plate2</v>
      </c>
      <c r="C590" s="2" t="str">
        <f>IF(ContainerType=6,"K13",IF(ContainerType=5,"C02", ""))</f>
        <v>K13</v>
      </c>
      <c r="D590" s="61" t="str">
        <f>IF(AND(ContainerType=6, '384-well Plates'!N31&lt;&gt;""), '384-well Plates'!N31,IF(AND(ContainerType=5,'96-well Plates'!C65&lt;&gt;""),'96-well Plates'!C65, ""))</f>
        <v/>
      </c>
      <c r="E590" s="50"/>
      <c r="Y590" s="56"/>
      <c r="Z590" s="56"/>
      <c r="AA590" s="56"/>
      <c r="AB590" s="56"/>
      <c r="AC590" s="56"/>
      <c r="AD590" s="56"/>
    </row>
    <row r="591" spans="1:30" x14ac:dyDescent="0.5">
      <c r="A591" s="49">
        <v>588</v>
      </c>
      <c r="B591" s="2" t="str">
        <f t="shared" si="18"/>
        <v>plate2</v>
      </c>
      <c r="C591" s="2" t="str">
        <f>IF(ContainerType=6,"L13",IF(ContainerType=5,"D02", ""))</f>
        <v>L13</v>
      </c>
      <c r="D591" s="61" t="str">
        <f>IF(AND(ContainerType=6, '384-well Plates'!N32&lt;&gt;""), '384-well Plates'!N32,IF(AND(ContainerType=5,'96-well Plates'!C66&lt;&gt;""),'96-well Plates'!C66, ""))</f>
        <v/>
      </c>
      <c r="E591" s="50"/>
      <c r="Y591" s="56"/>
      <c r="Z591" s="56"/>
      <c r="AA591" s="56"/>
      <c r="AB591" s="56"/>
      <c r="AC591" s="56"/>
      <c r="AD591" s="56"/>
    </row>
    <row r="592" spans="1:30" x14ac:dyDescent="0.5">
      <c r="A592" s="49">
        <v>589</v>
      </c>
      <c r="B592" s="2" t="str">
        <f t="shared" si="18"/>
        <v>plate2</v>
      </c>
      <c r="C592" s="2" t="str">
        <f>IF(ContainerType=6,"M13",IF(ContainerType=5,"E02", ""))</f>
        <v>M13</v>
      </c>
      <c r="D592" s="61" t="str">
        <f>IF(AND(ContainerType=6, '384-well Plates'!N33&lt;&gt;""), '384-well Plates'!N33,IF(AND(ContainerType=5,'96-well Plates'!C67&lt;&gt;""),'96-well Plates'!C67, ""))</f>
        <v/>
      </c>
      <c r="E592" s="50"/>
      <c r="Y592" s="56"/>
      <c r="Z592" s="56"/>
      <c r="AA592" s="56"/>
      <c r="AB592" s="56"/>
      <c r="AC592" s="56"/>
      <c r="AD592" s="56"/>
    </row>
    <row r="593" spans="1:30" x14ac:dyDescent="0.5">
      <c r="A593" s="49">
        <v>590</v>
      </c>
      <c r="B593" s="2" t="str">
        <f t="shared" si="18"/>
        <v>plate2</v>
      </c>
      <c r="C593" s="2" t="str">
        <f>IF(ContainerType=6,"N13",IF(ContainerType=5,"F02", ""))</f>
        <v>N13</v>
      </c>
      <c r="D593" s="61" t="str">
        <f>IF(AND(ContainerType=6, '384-well Plates'!N34&lt;&gt;""), '384-well Plates'!N34,IF(AND(ContainerType=5,'96-well Plates'!C68&lt;&gt;""),'96-well Plates'!C68, ""))</f>
        <v/>
      </c>
      <c r="E593" s="50"/>
      <c r="Y593" s="56"/>
      <c r="Z593" s="56"/>
      <c r="AA593" s="56"/>
      <c r="AB593" s="56"/>
      <c r="AC593" s="56"/>
      <c r="AD593" s="56"/>
    </row>
    <row r="594" spans="1:30" x14ac:dyDescent="0.5">
      <c r="A594" s="49">
        <v>591</v>
      </c>
      <c r="B594" s="2" t="str">
        <f t="shared" si="18"/>
        <v>plate2</v>
      </c>
      <c r="C594" s="2" t="str">
        <f>IF(ContainerType=6,"O13",IF(ContainerType=5,"G02", ""))</f>
        <v>O13</v>
      </c>
      <c r="D594" s="61" t="str">
        <f>IF(AND(ContainerType=6, '384-well Plates'!N35&lt;&gt;""), '384-well Plates'!N35,IF(AND(ContainerType=5,'96-well Plates'!C69&lt;&gt;""),'96-well Plates'!C69, ""))</f>
        <v/>
      </c>
      <c r="E594" s="50"/>
      <c r="Y594" s="56"/>
      <c r="Z594" s="56"/>
      <c r="AA594" s="56"/>
      <c r="AB594" s="56"/>
      <c r="AC594" s="56"/>
      <c r="AD594" s="56"/>
    </row>
    <row r="595" spans="1:30" x14ac:dyDescent="0.5">
      <c r="A595" s="49">
        <v>592</v>
      </c>
      <c r="B595" s="2" t="str">
        <f t="shared" si="18"/>
        <v>plate2</v>
      </c>
      <c r="C595" s="2" t="str">
        <f>IF(ContainerType=6,"P13",IF(ContainerType=5,"H02", ""))</f>
        <v>P13</v>
      </c>
      <c r="D595" s="61" t="str">
        <f>IF(AND(ContainerType=6, '384-well Plates'!N36&lt;&gt;""), '384-well Plates'!N36,IF(AND(ContainerType=5,'96-well Plates'!C70&lt;&gt;""),'96-well Plates'!C70, ""))</f>
        <v/>
      </c>
      <c r="E595" s="50"/>
      <c r="Y595" s="56"/>
      <c r="Z595" s="56"/>
      <c r="AA595" s="56"/>
      <c r="AB595" s="56"/>
      <c r="AC595" s="56"/>
      <c r="AD595" s="56"/>
    </row>
    <row r="596" spans="1:30" x14ac:dyDescent="0.5">
      <c r="A596" s="49">
        <v>593</v>
      </c>
      <c r="B596" s="2" t="str">
        <f t="shared" si="18"/>
        <v>plate2</v>
      </c>
      <c r="C596" s="2" t="str">
        <f>IF(ContainerType=6,"A14",IF(ContainerType=5,"A03", ""))</f>
        <v>A14</v>
      </c>
      <c r="D596" s="61" t="str">
        <f>IF(AND(ContainerType=6, '384-well Plates'!O21&lt;&gt;""), '384-well Plates'!O21,IF(AND(ContainerType=5,'96-well Plates'!D63&lt;&gt;""),'96-well Plates'!D63, ""))</f>
        <v/>
      </c>
      <c r="E596" s="50"/>
      <c r="Y596" s="56"/>
      <c r="Z596" s="56"/>
      <c r="AA596" s="56"/>
      <c r="AB596" s="56"/>
      <c r="AC596" s="56"/>
      <c r="AD596" s="56"/>
    </row>
    <row r="597" spans="1:30" x14ac:dyDescent="0.5">
      <c r="A597" s="49">
        <v>594</v>
      </c>
      <c r="B597" s="2" t="str">
        <f t="shared" si="18"/>
        <v>plate2</v>
      </c>
      <c r="C597" s="2" t="str">
        <f>IF(ContainerType=6,"B14",IF(ContainerType=5,"B03", ""))</f>
        <v>B14</v>
      </c>
      <c r="D597" s="61" t="str">
        <f>IF(AND(ContainerType=6, '384-well Plates'!O22&lt;&gt;""), '384-well Plates'!O22,IF(AND(ContainerType=5,'96-well Plates'!D64&lt;&gt;""),'96-well Plates'!D64, ""))</f>
        <v/>
      </c>
      <c r="E597" s="50"/>
      <c r="Y597" s="56"/>
      <c r="Z597" s="56"/>
      <c r="AA597" s="56"/>
      <c r="AB597" s="56"/>
      <c r="AC597" s="56"/>
      <c r="AD597" s="56"/>
    </row>
    <row r="598" spans="1:30" x14ac:dyDescent="0.5">
      <c r="A598" s="49">
        <v>595</v>
      </c>
      <c r="B598" s="2" t="str">
        <f t="shared" si="18"/>
        <v>plate2</v>
      </c>
      <c r="C598" s="2" t="str">
        <f>IF(ContainerType=6,"C14",IF(ContainerType=5,"C03", ""))</f>
        <v>C14</v>
      </c>
      <c r="D598" s="61" t="str">
        <f>IF(AND(ContainerType=6, '384-well Plates'!O23&lt;&gt;""), '384-well Plates'!O23,IF(AND(ContainerType=5,'96-well Plates'!D65&lt;&gt;""),'96-well Plates'!D65, ""))</f>
        <v/>
      </c>
      <c r="E598" s="50"/>
      <c r="Y598" s="56"/>
      <c r="Z598" s="56"/>
      <c r="AA598" s="56"/>
      <c r="AB598" s="56"/>
      <c r="AC598" s="56"/>
      <c r="AD598" s="56"/>
    </row>
    <row r="599" spans="1:30" x14ac:dyDescent="0.5">
      <c r="A599" s="49">
        <v>596</v>
      </c>
      <c r="B599" s="2" t="str">
        <f t="shared" si="18"/>
        <v>plate2</v>
      </c>
      <c r="C599" s="2" t="str">
        <f>IF(ContainerType=6,"D14",IF(ContainerType=5,"D03", ""))</f>
        <v>D14</v>
      </c>
      <c r="D599" s="61" t="str">
        <f>IF(AND(ContainerType=6, '384-well Plates'!O24&lt;&gt;""), '384-well Plates'!O24,IF(AND(ContainerType=5,'96-well Plates'!D66&lt;&gt;""),'96-well Plates'!D66, ""))</f>
        <v/>
      </c>
      <c r="E599" s="50"/>
      <c r="Y599" s="56"/>
      <c r="Z599" s="56"/>
      <c r="AA599" s="56"/>
      <c r="AB599" s="56"/>
      <c r="AC599" s="56"/>
      <c r="AD599" s="56"/>
    </row>
    <row r="600" spans="1:30" x14ac:dyDescent="0.5">
      <c r="A600" s="49">
        <v>597</v>
      </c>
      <c r="B600" s="2" t="str">
        <f t="shared" si="18"/>
        <v>plate2</v>
      </c>
      <c r="C600" s="2" t="str">
        <f>IF(ContainerType=6,"E14",IF(ContainerType=5,"E03", ""))</f>
        <v>E14</v>
      </c>
      <c r="D600" s="61" t="str">
        <f>IF(AND(ContainerType=6, '384-well Plates'!O25&lt;&gt;""), '384-well Plates'!O25,IF(AND(ContainerType=5,'96-well Plates'!D67&lt;&gt;""),'96-well Plates'!D67, ""))</f>
        <v/>
      </c>
      <c r="E600" s="50"/>
      <c r="Y600" s="56"/>
      <c r="Z600" s="56"/>
      <c r="AA600" s="56"/>
      <c r="AB600" s="56"/>
      <c r="AC600" s="56"/>
      <c r="AD600" s="56"/>
    </row>
    <row r="601" spans="1:30" x14ac:dyDescent="0.5">
      <c r="A601" s="49">
        <v>598</v>
      </c>
      <c r="B601" s="2" t="str">
        <f t="shared" si="18"/>
        <v>plate2</v>
      </c>
      <c r="C601" s="2" t="str">
        <f>IF(ContainerType=6,"F14",IF(ContainerType=5,"F03", ""))</f>
        <v>F14</v>
      </c>
      <c r="D601" s="61" t="str">
        <f>IF(AND(ContainerType=6, '384-well Plates'!O26&lt;&gt;""), '384-well Plates'!O26,IF(AND(ContainerType=5,'96-well Plates'!D68&lt;&gt;""),'96-well Plates'!D68, ""))</f>
        <v/>
      </c>
      <c r="E601" s="50"/>
      <c r="Y601" s="56"/>
      <c r="Z601" s="56"/>
      <c r="AA601" s="56"/>
      <c r="AB601" s="56"/>
      <c r="AC601" s="56"/>
      <c r="AD601" s="56"/>
    </row>
    <row r="602" spans="1:30" x14ac:dyDescent="0.5">
      <c r="A602" s="49">
        <v>599</v>
      </c>
      <c r="B602" s="2" t="str">
        <f t="shared" si="18"/>
        <v>plate2</v>
      </c>
      <c r="C602" s="2" t="str">
        <f>IF(ContainerType=6,"G14",IF(ContainerType=5,"G03", ""))</f>
        <v>G14</v>
      </c>
      <c r="D602" s="61" t="str">
        <f>IF(AND(ContainerType=6, '384-well Plates'!O27&lt;&gt;""), '384-well Plates'!O27,IF(AND(ContainerType=5,'96-well Plates'!D69&lt;&gt;""),'96-well Plates'!D69, ""))</f>
        <v/>
      </c>
      <c r="E602" s="50"/>
      <c r="Y602" s="56"/>
      <c r="Z602" s="56"/>
      <c r="AA602" s="56"/>
      <c r="AB602" s="56"/>
      <c r="AC602" s="56"/>
      <c r="AD602" s="56"/>
    </row>
    <row r="603" spans="1:30" x14ac:dyDescent="0.5">
      <c r="A603" s="49">
        <v>600</v>
      </c>
      <c r="B603" s="2" t="str">
        <f t="shared" si="18"/>
        <v>plate2</v>
      </c>
      <c r="C603" s="2" t="str">
        <f>IF(ContainerType=6,"H14",IF(ContainerType=5,"H03", ""))</f>
        <v>H14</v>
      </c>
      <c r="D603" s="61" t="str">
        <f>IF(AND(ContainerType=6, '384-well Plates'!O28&lt;&gt;""), '384-well Plates'!O28,IF(AND(ContainerType=5,'96-well Plates'!D70&lt;&gt;""),'96-well Plates'!D70, ""))</f>
        <v/>
      </c>
      <c r="E603" s="50"/>
      <c r="Y603" s="56"/>
      <c r="Z603" s="56"/>
      <c r="AA603" s="56"/>
      <c r="AB603" s="56"/>
      <c r="AC603" s="56"/>
      <c r="AD603" s="56"/>
    </row>
    <row r="604" spans="1:30" x14ac:dyDescent="0.5">
      <c r="A604" s="49">
        <v>601</v>
      </c>
      <c r="B604" s="2" t="str">
        <f t="shared" si="18"/>
        <v>plate2</v>
      </c>
      <c r="C604" s="2" t="str">
        <f>IF(ContainerType=6,"I14",IF(ContainerType=5,"A04", ""))</f>
        <v>I14</v>
      </c>
      <c r="D604" s="61" t="str">
        <f>IF(AND(ContainerType=6, '384-well Plates'!O29&lt;&gt;""), '384-well Plates'!O29,IF(AND(ContainerType=5,'96-well Plates'!E63&lt;&gt;""),'96-well Plates'!E63, ""))</f>
        <v/>
      </c>
      <c r="E604" s="50"/>
      <c r="Y604" s="56"/>
      <c r="Z604" s="56"/>
      <c r="AA604" s="56"/>
      <c r="AB604" s="56"/>
      <c r="AC604" s="56"/>
      <c r="AD604" s="56"/>
    </row>
    <row r="605" spans="1:30" x14ac:dyDescent="0.5">
      <c r="A605" s="49">
        <v>602</v>
      </c>
      <c r="B605" s="2" t="str">
        <f t="shared" si="18"/>
        <v>plate2</v>
      </c>
      <c r="C605" s="2" t="str">
        <f>IF(ContainerType=6,"J14",IF(ContainerType=5,"B04", ""))</f>
        <v>J14</v>
      </c>
      <c r="D605" s="61" t="str">
        <f>IF(AND(ContainerType=6, '384-well Plates'!O30&lt;&gt;""), '384-well Plates'!O30,IF(AND(ContainerType=5,'96-well Plates'!E64&lt;&gt;""),'96-well Plates'!E64, ""))</f>
        <v/>
      </c>
      <c r="E605" s="50"/>
      <c r="Y605" s="56"/>
      <c r="Z605" s="56"/>
      <c r="AA605" s="56"/>
      <c r="AB605" s="56"/>
      <c r="AC605" s="56"/>
      <c r="AD605" s="56"/>
    </row>
    <row r="606" spans="1:30" x14ac:dyDescent="0.5">
      <c r="A606" s="49">
        <v>603</v>
      </c>
      <c r="B606" s="2" t="str">
        <f t="shared" si="18"/>
        <v>plate2</v>
      </c>
      <c r="C606" s="2" t="str">
        <f>IF(ContainerType=6,"K14",IF(ContainerType=5,"C04", ""))</f>
        <v>K14</v>
      </c>
      <c r="D606" s="61" t="str">
        <f>IF(AND(ContainerType=6, '384-well Plates'!O31&lt;&gt;""), '384-well Plates'!O31,IF(AND(ContainerType=5,'96-well Plates'!E65&lt;&gt;""),'96-well Plates'!E65, ""))</f>
        <v/>
      </c>
      <c r="E606" s="50"/>
      <c r="Y606" s="56"/>
      <c r="Z606" s="56"/>
      <c r="AA606" s="56"/>
      <c r="AB606" s="56"/>
      <c r="AC606" s="56"/>
      <c r="AD606" s="56"/>
    </row>
    <row r="607" spans="1:30" x14ac:dyDescent="0.5">
      <c r="A607" s="49">
        <v>604</v>
      </c>
      <c r="B607" s="2" t="str">
        <f t="shared" si="18"/>
        <v>plate2</v>
      </c>
      <c r="C607" s="2" t="str">
        <f>IF(ContainerType=6,"L14",IF(ContainerType=5,"D04", ""))</f>
        <v>L14</v>
      </c>
      <c r="D607" s="61" t="str">
        <f>IF(AND(ContainerType=6, '384-well Plates'!O32&lt;&gt;""), '384-well Plates'!O32,IF(AND(ContainerType=5,'96-well Plates'!E66&lt;&gt;""),'96-well Plates'!E66, ""))</f>
        <v/>
      </c>
      <c r="E607" s="50"/>
      <c r="Y607" s="56"/>
      <c r="Z607" s="56"/>
      <c r="AA607" s="56"/>
      <c r="AB607" s="56"/>
      <c r="AC607" s="56"/>
      <c r="AD607" s="56"/>
    </row>
    <row r="608" spans="1:30" x14ac:dyDescent="0.5">
      <c r="A608" s="49">
        <v>605</v>
      </c>
      <c r="B608" s="2" t="str">
        <f t="shared" si="18"/>
        <v>plate2</v>
      </c>
      <c r="C608" s="2" t="str">
        <f>IF(ContainerType=6,"M14",IF(ContainerType=5,"E04", ""))</f>
        <v>M14</v>
      </c>
      <c r="D608" s="61" t="str">
        <f>IF(AND(ContainerType=6, '384-well Plates'!O33&lt;&gt;""), '384-well Plates'!O33,IF(AND(ContainerType=5,'96-well Plates'!E67&lt;&gt;""),'96-well Plates'!E67, ""))</f>
        <v/>
      </c>
      <c r="E608" s="50"/>
      <c r="Y608" s="56"/>
      <c r="Z608" s="56"/>
      <c r="AA608" s="56"/>
      <c r="AB608" s="56"/>
      <c r="AC608" s="56"/>
      <c r="AD608" s="56"/>
    </row>
    <row r="609" spans="1:30" x14ac:dyDescent="0.5">
      <c r="A609" s="49">
        <v>606</v>
      </c>
      <c r="B609" s="2" t="str">
        <f t="shared" si="18"/>
        <v>plate2</v>
      </c>
      <c r="C609" s="2" t="str">
        <f>IF(ContainerType=6,"N14",IF(ContainerType=5,"F04", ""))</f>
        <v>N14</v>
      </c>
      <c r="D609" s="61" t="str">
        <f>IF(AND(ContainerType=6, '384-well Plates'!O34&lt;&gt;""), '384-well Plates'!O34,IF(AND(ContainerType=5,'96-well Plates'!E68&lt;&gt;""),'96-well Plates'!E68, ""))</f>
        <v/>
      </c>
      <c r="E609" s="50"/>
      <c r="Y609" s="56"/>
      <c r="Z609" s="56"/>
      <c r="AA609" s="56"/>
      <c r="AB609" s="56"/>
      <c r="AC609" s="56"/>
      <c r="AD609" s="56"/>
    </row>
    <row r="610" spans="1:30" x14ac:dyDescent="0.5">
      <c r="A610" s="49">
        <v>607</v>
      </c>
      <c r="B610" s="2" t="str">
        <f t="shared" si="18"/>
        <v>plate2</v>
      </c>
      <c r="C610" s="2" t="str">
        <f>IF(ContainerType=6,"O14",IF(ContainerType=5,"G04", ""))</f>
        <v>O14</v>
      </c>
      <c r="D610" s="61" t="str">
        <f>IF(AND(ContainerType=6, '384-well Plates'!O35&lt;&gt;""), '384-well Plates'!O35,IF(AND(ContainerType=5,'96-well Plates'!E69&lt;&gt;""),'96-well Plates'!E69, ""))</f>
        <v/>
      </c>
      <c r="E610" s="50"/>
      <c r="Y610" s="56"/>
      <c r="Z610" s="56"/>
      <c r="AA610" s="56"/>
      <c r="AB610" s="56"/>
      <c r="AC610" s="56"/>
      <c r="AD610" s="56"/>
    </row>
    <row r="611" spans="1:30" x14ac:dyDescent="0.5">
      <c r="A611" s="49">
        <v>608</v>
      </c>
      <c r="B611" s="2" t="str">
        <f t="shared" si="18"/>
        <v>plate2</v>
      </c>
      <c r="C611" s="2" t="str">
        <f>IF(ContainerType=6,"P14",IF(ContainerType=5,"H04", ""))</f>
        <v>P14</v>
      </c>
      <c r="D611" s="61" t="str">
        <f>IF(AND(ContainerType=6, '384-well Plates'!O36&lt;&gt;""), '384-well Plates'!O36,IF(AND(ContainerType=5,'96-well Plates'!E70&lt;&gt;""),'96-well Plates'!E70, ""))</f>
        <v/>
      </c>
      <c r="E611" s="50"/>
      <c r="Y611" s="56"/>
      <c r="Z611" s="56"/>
      <c r="AA611" s="56"/>
      <c r="AB611" s="56"/>
      <c r="AC611" s="56"/>
      <c r="AD611" s="56"/>
    </row>
    <row r="612" spans="1:30" x14ac:dyDescent="0.5">
      <c r="A612" s="49">
        <v>609</v>
      </c>
      <c r="B612" s="2" t="str">
        <f t="shared" ref="B612:B643" si="19">IF(ContainerType=6,"plate2",IF(ContainerType=5,"plate7",""))</f>
        <v>plate2</v>
      </c>
      <c r="C612" s="2" t="str">
        <f>IF(ContainerType=6,"A15",IF(ContainerType=5,"A05", ""))</f>
        <v>A15</v>
      </c>
      <c r="D612" s="61" t="str">
        <f>IF(AND(ContainerType=6, '384-well Plates'!P21&lt;&gt;""), '384-well Plates'!P21,IF(AND(ContainerType=5,'96-well Plates'!F63&lt;&gt;""),'96-well Plates'!F63, ""))</f>
        <v/>
      </c>
      <c r="E612" s="50"/>
      <c r="Y612" s="56"/>
      <c r="Z612" s="56"/>
      <c r="AA612" s="56"/>
      <c r="AB612" s="56"/>
      <c r="AC612" s="56"/>
      <c r="AD612" s="56"/>
    </row>
    <row r="613" spans="1:30" x14ac:dyDescent="0.5">
      <c r="A613" s="49">
        <v>610</v>
      </c>
      <c r="B613" s="2" t="str">
        <f t="shared" si="19"/>
        <v>plate2</v>
      </c>
      <c r="C613" s="2" t="str">
        <f>IF(ContainerType=6,"B15",IF(ContainerType=5,"B05", ""))</f>
        <v>B15</v>
      </c>
      <c r="D613" s="61" t="str">
        <f>IF(AND(ContainerType=6, '384-well Plates'!P22&lt;&gt;""), '384-well Plates'!P22,IF(AND(ContainerType=5,'96-well Plates'!F64&lt;&gt;""),'96-well Plates'!F64, ""))</f>
        <v/>
      </c>
      <c r="E613" s="50"/>
      <c r="Y613" s="56"/>
      <c r="Z613" s="56"/>
      <c r="AA613" s="56"/>
      <c r="AB613" s="56"/>
      <c r="AC613" s="56"/>
      <c r="AD613" s="56"/>
    </row>
    <row r="614" spans="1:30" x14ac:dyDescent="0.5">
      <c r="A614" s="49">
        <v>611</v>
      </c>
      <c r="B614" s="2" t="str">
        <f t="shared" si="19"/>
        <v>plate2</v>
      </c>
      <c r="C614" s="2" t="str">
        <f>IF(ContainerType=6,"C15",IF(ContainerType=5,"C05", ""))</f>
        <v>C15</v>
      </c>
      <c r="D614" s="61" t="str">
        <f>IF(AND(ContainerType=6, '384-well Plates'!P23&lt;&gt;""), '384-well Plates'!P23,IF(AND(ContainerType=5,'96-well Plates'!F65&lt;&gt;""),'96-well Plates'!F65, ""))</f>
        <v/>
      </c>
      <c r="E614" s="50"/>
      <c r="Y614" s="56"/>
      <c r="Z614" s="56"/>
      <c r="AA614" s="56"/>
      <c r="AB614" s="56"/>
      <c r="AC614" s="56"/>
      <c r="AD614" s="56"/>
    </row>
    <row r="615" spans="1:30" x14ac:dyDescent="0.5">
      <c r="A615" s="49">
        <v>612</v>
      </c>
      <c r="B615" s="2" t="str">
        <f t="shared" si="19"/>
        <v>plate2</v>
      </c>
      <c r="C615" s="2" t="str">
        <f>IF(ContainerType=6,"D15",IF(ContainerType=5,"D05", ""))</f>
        <v>D15</v>
      </c>
      <c r="D615" s="61" t="str">
        <f>IF(AND(ContainerType=6, '384-well Plates'!P24&lt;&gt;""), '384-well Plates'!P24,IF(AND(ContainerType=5,'96-well Plates'!F66&lt;&gt;""),'96-well Plates'!F66, ""))</f>
        <v/>
      </c>
      <c r="E615" s="50"/>
      <c r="Y615" s="56"/>
      <c r="Z615" s="56"/>
      <c r="AA615" s="56"/>
      <c r="AB615" s="56"/>
      <c r="AC615" s="56"/>
      <c r="AD615" s="56"/>
    </row>
    <row r="616" spans="1:30" x14ac:dyDescent="0.5">
      <c r="A616" s="49">
        <v>613</v>
      </c>
      <c r="B616" s="2" t="str">
        <f t="shared" si="19"/>
        <v>plate2</v>
      </c>
      <c r="C616" s="2" t="str">
        <f>IF(ContainerType=6,"E15",IF(ContainerType=5,"E05", ""))</f>
        <v>E15</v>
      </c>
      <c r="D616" s="61" t="str">
        <f>IF(AND(ContainerType=6, '384-well Plates'!P25&lt;&gt;""), '384-well Plates'!P25,IF(AND(ContainerType=5,'96-well Plates'!F67&lt;&gt;""),'96-well Plates'!F67, ""))</f>
        <v/>
      </c>
      <c r="E616" s="50"/>
      <c r="Y616" s="56"/>
      <c r="Z616" s="56"/>
      <c r="AA616" s="56"/>
      <c r="AB616" s="56"/>
      <c r="AC616" s="56"/>
      <c r="AD616" s="56"/>
    </row>
    <row r="617" spans="1:30" x14ac:dyDescent="0.5">
      <c r="A617" s="49">
        <v>614</v>
      </c>
      <c r="B617" s="2" t="str">
        <f t="shared" si="19"/>
        <v>plate2</v>
      </c>
      <c r="C617" s="2" t="str">
        <f>IF(ContainerType=6,"F15",IF(ContainerType=5,"F05", ""))</f>
        <v>F15</v>
      </c>
      <c r="D617" s="61" t="str">
        <f>IF(AND(ContainerType=6, '384-well Plates'!P26&lt;&gt;""), '384-well Plates'!P26,IF(AND(ContainerType=5,'96-well Plates'!F68&lt;&gt;""),'96-well Plates'!F68, ""))</f>
        <v/>
      </c>
      <c r="E617" s="50"/>
      <c r="Y617" s="56"/>
      <c r="Z617" s="56"/>
      <c r="AA617" s="56"/>
      <c r="AB617" s="56"/>
      <c r="AC617" s="56"/>
      <c r="AD617" s="56"/>
    </row>
    <row r="618" spans="1:30" x14ac:dyDescent="0.5">
      <c r="A618" s="49">
        <v>615</v>
      </c>
      <c r="B618" s="2" t="str">
        <f t="shared" si="19"/>
        <v>plate2</v>
      </c>
      <c r="C618" s="2" t="str">
        <f>IF(ContainerType=6,"G15",IF(ContainerType=5,"G05", ""))</f>
        <v>G15</v>
      </c>
      <c r="D618" s="61" t="str">
        <f>IF(AND(ContainerType=6, '384-well Plates'!P27&lt;&gt;""), '384-well Plates'!P27,IF(AND(ContainerType=5,'96-well Plates'!F69&lt;&gt;""),'96-well Plates'!F69, ""))</f>
        <v/>
      </c>
      <c r="E618" s="50"/>
      <c r="Y618" s="56"/>
      <c r="Z618" s="56"/>
      <c r="AA618" s="56"/>
      <c r="AB618" s="56"/>
      <c r="AC618" s="56"/>
      <c r="AD618" s="56"/>
    </row>
    <row r="619" spans="1:30" x14ac:dyDescent="0.5">
      <c r="A619" s="49">
        <v>616</v>
      </c>
      <c r="B619" s="2" t="str">
        <f t="shared" si="19"/>
        <v>plate2</v>
      </c>
      <c r="C619" s="2" t="str">
        <f>IF(ContainerType=6,"H15",IF(ContainerType=5,"H05", ""))</f>
        <v>H15</v>
      </c>
      <c r="D619" s="61" t="str">
        <f>IF(AND(ContainerType=6, '384-well Plates'!P28&lt;&gt;""), '384-well Plates'!P28,IF(AND(ContainerType=5,'96-well Plates'!F70&lt;&gt;""),'96-well Plates'!F70, ""))</f>
        <v/>
      </c>
      <c r="E619" s="50"/>
      <c r="Y619" s="56"/>
      <c r="Z619" s="56"/>
      <c r="AA619" s="56"/>
      <c r="AB619" s="56"/>
      <c r="AC619" s="56"/>
      <c r="AD619" s="56"/>
    </row>
    <row r="620" spans="1:30" x14ac:dyDescent="0.5">
      <c r="A620" s="49">
        <v>617</v>
      </c>
      <c r="B620" s="2" t="str">
        <f t="shared" si="19"/>
        <v>plate2</v>
      </c>
      <c r="C620" s="2" t="str">
        <f>IF(ContainerType=6,"I15",IF(ContainerType=5,"A06", ""))</f>
        <v>I15</v>
      </c>
      <c r="D620" s="61" t="str">
        <f>IF(AND(ContainerType=6, '384-well Plates'!P29&lt;&gt;""), '384-well Plates'!P29,IF(AND(ContainerType=5,'96-well Plates'!G63&lt;&gt;""),'96-well Plates'!G63, ""))</f>
        <v/>
      </c>
      <c r="E620" s="50"/>
      <c r="Y620" s="56"/>
      <c r="Z620" s="56"/>
      <c r="AA620" s="56"/>
      <c r="AB620" s="56"/>
      <c r="AC620" s="56"/>
      <c r="AD620" s="56"/>
    </row>
    <row r="621" spans="1:30" x14ac:dyDescent="0.5">
      <c r="A621" s="49">
        <v>618</v>
      </c>
      <c r="B621" s="2" t="str">
        <f t="shared" si="19"/>
        <v>plate2</v>
      </c>
      <c r="C621" s="2" t="str">
        <f>IF(ContainerType=6,"J15",IF(ContainerType=5,"B06", ""))</f>
        <v>J15</v>
      </c>
      <c r="D621" s="61" t="str">
        <f>IF(AND(ContainerType=6, '384-well Plates'!P30&lt;&gt;""), '384-well Plates'!P30,IF(AND(ContainerType=5,'96-well Plates'!G64&lt;&gt;""),'96-well Plates'!G64, ""))</f>
        <v/>
      </c>
      <c r="E621" s="50"/>
      <c r="Y621" s="56"/>
      <c r="Z621" s="56"/>
      <c r="AA621" s="56"/>
      <c r="AB621" s="56"/>
      <c r="AC621" s="56"/>
      <c r="AD621" s="56"/>
    </row>
    <row r="622" spans="1:30" x14ac:dyDescent="0.5">
      <c r="A622" s="49">
        <v>619</v>
      </c>
      <c r="B622" s="2" t="str">
        <f t="shared" si="19"/>
        <v>plate2</v>
      </c>
      <c r="C622" s="2" t="str">
        <f>IF(ContainerType=6,"K15",IF(ContainerType=5,"C06", ""))</f>
        <v>K15</v>
      </c>
      <c r="D622" s="61" t="str">
        <f>IF(AND(ContainerType=6, '384-well Plates'!P31&lt;&gt;""), '384-well Plates'!P31,IF(AND(ContainerType=5,'96-well Plates'!G65&lt;&gt;""),'96-well Plates'!G65, ""))</f>
        <v/>
      </c>
      <c r="E622" s="50"/>
      <c r="Y622" s="56"/>
      <c r="Z622" s="56"/>
      <c r="AA622" s="56"/>
      <c r="AB622" s="56"/>
      <c r="AC622" s="56"/>
      <c r="AD622" s="56"/>
    </row>
    <row r="623" spans="1:30" x14ac:dyDescent="0.5">
      <c r="A623" s="49">
        <v>620</v>
      </c>
      <c r="B623" s="2" t="str">
        <f t="shared" si="19"/>
        <v>plate2</v>
      </c>
      <c r="C623" s="2" t="str">
        <f>IF(ContainerType=6,"L15",IF(ContainerType=5,"D06", ""))</f>
        <v>L15</v>
      </c>
      <c r="D623" s="61" t="str">
        <f>IF(AND(ContainerType=6, '384-well Plates'!P32&lt;&gt;""), '384-well Plates'!P32,IF(AND(ContainerType=5,'96-well Plates'!G66&lt;&gt;""),'96-well Plates'!G66, ""))</f>
        <v/>
      </c>
      <c r="E623" s="50"/>
      <c r="Y623" s="56"/>
      <c r="Z623" s="56"/>
      <c r="AA623" s="56"/>
      <c r="AB623" s="56"/>
      <c r="AC623" s="56"/>
      <c r="AD623" s="56"/>
    </row>
    <row r="624" spans="1:30" x14ac:dyDescent="0.5">
      <c r="A624" s="49">
        <v>621</v>
      </c>
      <c r="B624" s="2" t="str">
        <f t="shared" si="19"/>
        <v>plate2</v>
      </c>
      <c r="C624" s="2" t="str">
        <f>IF(ContainerType=6,"M15",IF(ContainerType=5,"E06", ""))</f>
        <v>M15</v>
      </c>
      <c r="D624" s="61" t="str">
        <f>IF(AND(ContainerType=6, '384-well Plates'!P33&lt;&gt;""), '384-well Plates'!P33,IF(AND(ContainerType=5,'96-well Plates'!G67&lt;&gt;""),'96-well Plates'!G67, ""))</f>
        <v/>
      </c>
      <c r="E624" s="50"/>
      <c r="Y624" s="56"/>
      <c r="Z624" s="56"/>
      <c r="AA624" s="56"/>
      <c r="AB624" s="56"/>
      <c r="AC624" s="56"/>
      <c r="AD624" s="56"/>
    </row>
    <row r="625" spans="1:30" x14ac:dyDescent="0.5">
      <c r="A625" s="49">
        <v>622</v>
      </c>
      <c r="B625" s="2" t="str">
        <f t="shared" si="19"/>
        <v>plate2</v>
      </c>
      <c r="C625" s="2" t="str">
        <f>IF(ContainerType=6,"N15",IF(ContainerType=5,"F06", ""))</f>
        <v>N15</v>
      </c>
      <c r="D625" s="61" t="str">
        <f>IF(AND(ContainerType=6, '384-well Plates'!P34&lt;&gt;""), '384-well Plates'!P34,IF(AND(ContainerType=5,'96-well Plates'!G68&lt;&gt;""),'96-well Plates'!G68, ""))</f>
        <v/>
      </c>
      <c r="E625" s="50"/>
      <c r="Y625" s="56"/>
      <c r="Z625" s="56"/>
      <c r="AA625" s="56"/>
      <c r="AB625" s="56"/>
      <c r="AC625" s="56"/>
      <c r="AD625" s="56"/>
    </row>
    <row r="626" spans="1:30" x14ac:dyDescent="0.5">
      <c r="A626" s="49">
        <v>623</v>
      </c>
      <c r="B626" s="2" t="str">
        <f t="shared" si="19"/>
        <v>plate2</v>
      </c>
      <c r="C626" s="2" t="str">
        <f>IF(ContainerType=6,"O15",IF(ContainerType=5,"G06", ""))</f>
        <v>O15</v>
      </c>
      <c r="D626" s="61" t="str">
        <f>IF(AND(ContainerType=6, '384-well Plates'!P35&lt;&gt;""), '384-well Plates'!P35,IF(AND(ContainerType=5,'96-well Plates'!G69&lt;&gt;""),'96-well Plates'!G69, ""))</f>
        <v/>
      </c>
      <c r="E626" s="50"/>
      <c r="Y626" s="56"/>
      <c r="Z626" s="56"/>
      <c r="AA626" s="56"/>
      <c r="AB626" s="56"/>
      <c r="AC626" s="56"/>
      <c r="AD626" s="56"/>
    </row>
    <row r="627" spans="1:30" x14ac:dyDescent="0.5">
      <c r="A627" s="49">
        <v>624</v>
      </c>
      <c r="B627" s="2" t="str">
        <f t="shared" si="19"/>
        <v>plate2</v>
      </c>
      <c r="C627" s="2" t="str">
        <f>IF(ContainerType=6,"P15",IF(ContainerType=5,"H06", ""))</f>
        <v>P15</v>
      </c>
      <c r="D627" s="61" t="str">
        <f>IF(AND(ContainerType=6, '384-well Plates'!P36&lt;&gt;""), '384-well Plates'!P36,IF(AND(ContainerType=5,'96-well Plates'!G70&lt;&gt;""),'96-well Plates'!G70, ""))</f>
        <v/>
      </c>
      <c r="E627" s="50"/>
      <c r="Y627" s="56"/>
      <c r="Z627" s="56"/>
      <c r="AA627" s="56"/>
      <c r="AB627" s="56"/>
      <c r="AC627" s="56"/>
      <c r="AD627" s="56"/>
    </row>
    <row r="628" spans="1:30" x14ac:dyDescent="0.5">
      <c r="A628" s="49">
        <v>625</v>
      </c>
      <c r="B628" s="2" t="str">
        <f t="shared" si="19"/>
        <v>plate2</v>
      </c>
      <c r="C628" s="2" t="str">
        <f>IF(ContainerType=6,"A16",IF(ContainerType=5,"A07", ""))</f>
        <v>A16</v>
      </c>
      <c r="D628" s="61" t="str">
        <f>IF(AND(ContainerType=6, '384-well Plates'!Q21&lt;&gt;""), '384-well Plates'!Q21,IF(AND(ContainerType=5,'96-well Plates'!H63&lt;&gt;""),'96-well Plates'!H63, ""))</f>
        <v/>
      </c>
      <c r="E628" s="50"/>
      <c r="Y628" s="56"/>
      <c r="Z628" s="56"/>
      <c r="AA628" s="56"/>
      <c r="AB628" s="56"/>
      <c r="AC628" s="56"/>
      <c r="AD628" s="56"/>
    </row>
    <row r="629" spans="1:30" x14ac:dyDescent="0.5">
      <c r="A629" s="49">
        <v>626</v>
      </c>
      <c r="B629" s="2" t="str">
        <f t="shared" si="19"/>
        <v>plate2</v>
      </c>
      <c r="C629" s="2" t="str">
        <f>IF(ContainerType=6,"B16",IF(ContainerType=5,"B07", ""))</f>
        <v>B16</v>
      </c>
      <c r="D629" s="61" t="str">
        <f>IF(AND(ContainerType=6, '384-well Plates'!Q22&lt;&gt;""), '384-well Plates'!Q22,IF(AND(ContainerType=5,'96-well Plates'!H64&lt;&gt;""),'96-well Plates'!H64, ""))</f>
        <v/>
      </c>
      <c r="E629" s="50"/>
      <c r="Y629" s="56"/>
      <c r="Z629" s="56"/>
      <c r="AA629" s="56"/>
      <c r="AB629" s="56"/>
      <c r="AC629" s="56"/>
      <c r="AD629" s="56"/>
    </row>
    <row r="630" spans="1:30" x14ac:dyDescent="0.5">
      <c r="A630" s="49">
        <v>627</v>
      </c>
      <c r="B630" s="2" t="str">
        <f t="shared" si="19"/>
        <v>plate2</v>
      </c>
      <c r="C630" s="2" t="str">
        <f>IF(ContainerType=6,"C16",IF(ContainerType=5,"C07", ""))</f>
        <v>C16</v>
      </c>
      <c r="D630" s="61" t="str">
        <f>IF(AND(ContainerType=6, '384-well Plates'!Q23&lt;&gt;""), '384-well Plates'!Q23,IF(AND(ContainerType=5,'96-well Plates'!H65&lt;&gt;""),'96-well Plates'!H65, ""))</f>
        <v/>
      </c>
      <c r="E630" s="50"/>
      <c r="Y630" s="56"/>
      <c r="Z630" s="56"/>
      <c r="AA630" s="56"/>
      <c r="AB630" s="56"/>
      <c r="AC630" s="56"/>
      <c r="AD630" s="56"/>
    </row>
    <row r="631" spans="1:30" x14ac:dyDescent="0.5">
      <c r="A631" s="49">
        <v>628</v>
      </c>
      <c r="B631" s="2" t="str">
        <f t="shared" si="19"/>
        <v>plate2</v>
      </c>
      <c r="C631" s="2" t="str">
        <f>IF(ContainerType=6,"D16",IF(ContainerType=5,"D07", ""))</f>
        <v>D16</v>
      </c>
      <c r="D631" s="61" t="str">
        <f>IF(AND(ContainerType=6, '384-well Plates'!Q24&lt;&gt;""), '384-well Plates'!Q24,IF(AND(ContainerType=5,'96-well Plates'!H66&lt;&gt;""),'96-well Plates'!H66, ""))</f>
        <v/>
      </c>
      <c r="E631" s="50"/>
      <c r="Y631" s="56"/>
      <c r="Z631" s="56"/>
      <c r="AA631" s="56"/>
      <c r="AB631" s="56"/>
      <c r="AC631" s="56"/>
      <c r="AD631" s="56"/>
    </row>
    <row r="632" spans="1:30" x14ac:dyDescent="0.5">
      <c r="A632" s="49">
        <v>629</v>
      </c>
      <c r="B632" s="2" t="str">
        <f t="shared" si="19"/>
        <v>plate2</v>
      </c>
      <c r="C632" s="2" t="str">
        <f>IF(ContainerType=6,"E16",IF(ContainerType=5,"E07", ""))</f>
        <v>E16</v>
      </c>
      <c r="D632" s="61" t="str">
        <f>IF(AND(ContainerType=6, '384-well Plates'!Q25&lt;&gt;""), '384-well Plates'!Q25,IF(AND(ContainerType=5,'96-well Plates'!H67&lt;&gt;""),'96-well Plates'!H67, ""))</f>
        <v/>
      </c>
      <c r="E632" s="50"/>
      <c r="Y632" s="56"/>
      <c r="Z632" s="56"/>
      <c r="AA632" s="56"/>
      <c r="AB632" s="56"/>
      <c r="AC632" s="56"/>
      <c r="AD632" s="56"/>
    </row>
    <row r="633" spans="1:30" x14ac:dyDescent="0.5">
      <c r="A633" s="49">
        <v>630</v>
      </c>
      <c r="B633" s="2" t="str">
        <f t="shared" si="19"/>
        <v>plate2</v>
      </c>
      <c r="C633" s="2" t="str">
        <f>IF(ContainerType=6,"F16",IF(ContainerType=5,"F07", ""))</f>
        <v>F16</v>
      </c>
      <c r="D633" s="61" t="str">
        <f>IF(AND(ContainerType=6, '384-well Plates'!Q26&lt;&gt;""), '384-well Plates'!Q26,IF(AND(ContainerType=5,'96-well Plates'!H68&lt;&gt;""),'96-well Plates'!H68, ""))</f>
        <v/>
      </c>
      <c r="E633" s="50"/>
      <c r="Y633" s="56"/>
      <c r="Z633" s="56"/>
      <c r="AA633" s="56"/>
      <c r="AB633" s="56"/>
      <c r="AC633" s="56"/>
      <c r="AD633" s="56"/>
    </row>
    <row r="634" spans="1:30" x14ac:dyDescent="0.5">
      <c r="A634" s="49">
        <v>631</v>
      </c>
      <c r="B634" s="2" t="str">
        <f t="shared" si="19"/>
        <v>plate2</v>
      </c>
      <c r="C634" s="2" t="str">
        <f>IF(ContainerType=6,"G16",IF(ContainerType=5,"G07", ""))</f>
        <v>G16</v>
      </c>
      <c r="D634" s="61" t="str">
        <f>IF(AND(ContainerType=6, '384-well Plates'!Q27&lt;&gt;""), '384-well Plates'!Q27,IF(AND(ContainerType=5,'96-well Plates'!H69&lt;&gt;""),'96-well Plates'!H69, ""))</f>
        <v/>
      </c>
      <c r="E634" s="50"/>
      <c r="Y634" s="56"/>
      <c r="Z634" s="56"/>
      <c r="AA634" s="56"/>
      <c r="AB634" s="56"/>
      <c r="AC634" s="56"/>
      <c r="AD634" s="56"/>
    </row>
    <row r="635" spans="1:30" x14ac:dyDescent="0.5">
      <c r="A635" s="49">
        <v>632</v>
      </c>
      <c r="B635" s="2" t="str">
        <f t="shared" si="19"/>
        <v>plate2</v>
      </c>
      <c r="C635" s="2" t="str">
        <f>IF(ContainerType=6,"H16",IF(ContainerType=5,"H07", ""))</f>
        <v>H16</v>
      </c>
      <c r="D635" s="61" t="str">
        <f>IF(AND(ContainerType=6, '384-well Plates'!Q28&lt;&gt;""), '384-well Plates'!Q28,IF(AND(ContainerType=5,'96-well Plates'!H70&lt;&gt;""),'96-well Plates'!H70, ""))</f>
        <v/>
      </c>
      <c r="E635" s="50"/>
      <c r="Y635" s="56"/>
      <c r="Z635" s="56"/>
      <c r="AA635" s="56"/>
      <c r="AB635" s="56"/>
      <c r="AC635" s="56"/>
      <c r="AD635" s="56"/>
    </row>
    <row r="636" spans="1:30" x14ac:dyDescent="0.5">
      <c r="A636" s="49">
        <v>633</v>
      </c>
      <c r="B636" s="2" t="str">
        <f t="shared" si="19"/>
        <v>plate2</v>
      </c>
      <c r="C636" s="2" t="str">
        <f>IF(ContainerType=6,"I16",IF(ContainerType=5,"A08", ""))</f>
        <v>I16</v>
      </c>
      <c r="D636" s="61" t="str">
        <f>IF(AND(ContainerType=6, '384-well Plates'!Q29&lt;&gt;""), '384-well Plates'!Q29,IF(AND(ContainerType=5,'96-well Plates'!I63&lt;&gt;""),'96-well Plates'!I63, ""))</f>
        <v/>
      </c>
      <c r="E636" s="50"/>
      <c r="Y636" s="56"/>
      <c r="Z636" s="56"/>
      <c r="AA636" s="56"/>
      <c r="AB636" s="56"/>
      <c r="AC636" s="56"/>
      <c r="AD636" s="56"/>
    </row>
    <row r="637" spans="1:30" x14ac:dyDescent="0.5">
      <c r="A637" s="49">
        <v>634</v>
      </c>
      <c r="B637" s="2" t="str">
        <f t="shared" si="19"/>
        <v>plate2</v>
      </c>
      <c r="C637" s="2" t="str">
        <f>IF(ContainerType=6,"J16",IF(ContainerType=5,"B08", ""))</f>
        <v>J16</v>
      </c>
      <c r="D637" s="61" t="str">
        <f>IF(AND(ContainerType=6, '384-well Plates'!Q30&lt;&gt;""), '384-well Plates'!Q30,IF(AND(ContainerType=5,'96-well Plates'!I64&lt;&gt;""),'96-well Plates'!I64, ""))</f>
        <v/>
      </c>
      <c r="E637" s="50"/>
      <c r="Y637" s="56"/>
      <c r="Z637" s="56"/>
      <c r="AA637" s="56"/>
      <c r="AB637" s="56"/>
      <c r="AC637" s="56"/>
      <c r="AD637" s="56"/>
    </row>
    <row r="638" spans="1:30" x14ac:dyDescent="0.5">
      <c r="A638" s="49">
        <v>635</v>
      </c>
      <c r="B638" s="2" t="str">
        <f t="shared" si="19"/>
        <v>plate2</v>
      </c>
      <c r="C638" s="2" t="str">
        <f>IF(ContainerType=6,"K16",IF(ContainerType=5,"C08", ""))</f>
        <v>K16</v>
      </c>
      <c r="D638" s="61" t="str">
        <f>IF(AND(ContainerType=6, '384-well Plates'!Q31&lt;&gt;""), '384-well Plates'!Q31,IF(AND(ContainerType=5,'96-well Plates'!I65&lt;&gt;""),'96-well Plates'!I65, ""))</f>
        <v/>
      </c>
      <c r="E638" s="50"/>
      <c r="Y638" s="56"/>
      <c r="Z638" s="56"/>
      <c r="AA638" s="56"/>
      <c r="AB638" s="56"/>
      <c r="AC638" s="56"/>
      <c r="AD638" s="56"/>
    </row>
    <row r="639" spans="1:30" x14ac:dyDescent="0.5">
      <c r="A639" s="49">
        <v>636</v>
      </c>
      <c r="B639" s="2" t="str">
        <f t="shared" si="19"/>
        <v>plate2</v>
      </c>
      <c r="C639" s="2" t="str">
        <f>IF(ContainerType=6,"L16",IF(ContainerType=5,"D08", ""))</f>
        <v>L16</v>
      </c>
      <c r="D639" s="61" t="str">
        <f>IF(AND(ContainerType=6, '384-well Plates'!Q32&lt;&gt;""), '384-well Plates'!Q32,IF(AND(ContainerType=5,'96-well Plates'!I66&lt;&gt;""),'96-well Plates'!I66, ""))</f>
        <v/>
      </c>
      <c r="E639" s="50"/>
      <c r="Y639" s="56"/>
      <c r="Z639" s="56"/>
      <c r="AA639" s="56"/>
      <c r="AB639" s="56"/>
      <c r="AC639" s="56"/>
      <c r="AD639" s="56"/>
    </row>
    <row r="640" spans="1:30" x14ac:dyDescent="0.5">
      <c r="A640" s="49">
        <v>637</v>
      </c>
      <c r="B640" s="2" t="str">
        <f t="shared" si="19"/>
        <v>plate2</v>
      </c>
      <c r="C640" s="2" t="str">
        <f>IF(ContainerType=6,"M16",IF(ContainerType=5,"E08", ""))</f>
        <v>M16</v>
      </c>
      <c r="D640" s="61" t="str">
        <f>IF(AND(ContainerType=6, '384-well Plates'!Q33&lt;&gt;""), '384-well Plates'!Q33,IF(AND(ContainerType=5,'96-well Plates'!I67&lt;&gt;""),'96-well Plates'!I67, ""))</f>
        <v/>
      </c>
      <c r="E640" s="50"/>
      <c r="Y640" s="56"/>
      <c r="Z640" s="56"/>
      <c r="AA640" s="56"/>
      <c r="AB640" s="56"/>
      <c r="AC640" s="56"/>
      <c r="AD640" s="56"/>
    </row>
    <row r="641" spans="1:30" x14ac:dyDescent="0.5">
      <c r="A641" s="49">
        <v>638</v>
      </c>
      <c r="B641" s="2" t="str">
        <f t="shared" si="19"/>
        <v>plate2</v>
      </c>
      <c r="C641" s="2" t="str">
        <f>IF(ContainerType=6,"N16",IF(ContainerType=5,"F08", ""))</f>
        <v>N16</v>
      </c>
      <c r="D641" s="61" t="str">
        <f>IF(AND(ContainerType=6, '384-well Plates'!Q34&lt;&gt;""), '384-well Plates'!Q34,IF(AND(ContainerType=5,'96-well Plates'!I68&lt;&gt;""),'96-well Plates'!I68, ""))</f>
        <v/>
      </c>
      <c r="E641" s="50"/>
      <c r="Y641" s="56"/>
      <c r="Z641" s="56"/>
      <c r="AA641" s="56"/>
      <c r="AB641" s="56"/>
      <c r="AC641" s="56"/>
      <c r="AD641" s="56"/>
    </row>
    <row r="642" spans="1:30" x14ac:dyDescent="0.5">
      <c r="A642" s="49">
        <v>639</v>
      </c>
      <c r="B642" s="2" t="str">
        <f t="shared" si="19"/>
        <v>plate2</v>
      </c>
      <c r="C642" s="2" t="str">
        <f>IF(ContainerType=6,"O16",IF(ContainerType=5,"G08", ""))</f>
        <v>O16</v>
      </c>
      <c r="D642" s="61" t="str">
        <f>IF(AND(ContainerType=6, '384-well Plates'!Q35&lt;&gt;""), '384-well Plates'!Q35,IF(AND(ContainerType=5,'96-well Plates'!I69&lt;&gt;""),'96-well Plates'!I69, ""))</f>
        <v/>
      </c>
      <c r="E642" s="50"/>
      <c r="Y642" s="56"/>
      <c r="Z642" s="56"/>
      <c r="AA642" s="56"/>
      <c r="AB642" s="56"/>
      <c r="AC642" s="56"/>
      <c r="AD642" s="56"/>
    </row>
    <row r="643" spans="1:30" x14ac:dyDescent="0.5">
      <c r="A643" s="49">
        <v>640</v>
      </c>
      <c r="B643" s="2" t="str">
        <f t="shared" si="19"/>
        <v>plate2</v>
      </c>
      <c r="C643" s="2" t="str">
        <f>IF(ContainerType=6,"P16",IF(ContainerType=5,"H08", ""))</f>
        <v>P16</v>
      </c>
      <c r="D643" s="61" t="str">
        <f>IF(AND(ContainerType=6, '384-well Plates'!Q36&lt;&gt;""), '384-well Plates'!Q36,IF(AND(ContainerType=5,'96-well Plates'!I70&lt;&gt;""),'96-well Plates'!I70, ""))</f>
        <v/>
      </c>
      <c r="E643" s="50"/>
      <c r="Y643" s="56"/>
      <c r="Z643" s="56"/>
      <c r="AA643" s="56"/>
      <c r="AB643" s="56"/>
      <c r="AC643" s="56"/>
      <c r="AD643" s="56"/>
    </row>
    <row r="644" spans="1:30" x14ac:dyDescent="0.5">
      <c r="A644" s="49">
        <v>641</v>
      </c>
      <c r="B644" s="2" t="str">
        <f t="shared" ref="B644:B675" si="20">IF(ContainerType=6,"plate2",IF(ContainerType=5,"plate7",""))</f>
        <v>plate2</v>
      </c>
      <c r="C644" s="2" t="str">
        <f>IF(ContainerType=6,"A17",IF(ContainerType=5,"A09", ""))</f>
        <v>A17</v>
      </c>
      <c r="D644" s="61" t="str">
        <f>IF(AND(ContainerType=6, '384-well Plates'!R21&lt;&gt;""), '384-well Plates'!R21,IF(AND(ContainerType=5,'96-well Plates'!J63&lt;&gt;""),'96-well Plates'!J63, ""))</f>
        <v/>
      </c>
      <c r="E644" s="50"/>
      <c r="Y644" s="56"/>
      <c r="Z644" s="56"/>
      <c r="AA644" s="56"/>
      <c r="AB644" s="56"/>
      <c r="AC644" s="56"/>
      <c r="AD644" s="56"/>
    </row>
    <row r="645" spans="1:30" x14ac:dyDescent="0.5">
      <c r="A645" s="49">
        <v>642</v>
      </c>
      <c r="B645" s="2" t="str">
        <f t="shared" si="20"/>
        <v>plate2</v>
      </c>
      <c r="C645" s="2" t="str">
        <f>IF(ContainerType=6,"B17",IF(ContainerType=5,"B09", ""))</f>
        <v>B17</v>
      </c>
      <c r="D645" s="61" t="str">
        <f>IF(AND(ContainerType=6, '384-well Plates'!R22&lt;&gt;""), '384-well Plates'!R22,IF(AND(ContainerType=5,'96-well Plates'!J64&lt;&gt;""),'96-well Plates'!J64, ""))</f>
        <v/>
      </c>
      <c r="E645" s="50"/>
      <c r="Y645" s="56"/>
      <c r="Z645" s="56"/>
      <c r="AA645" s="56"/>
      <c r="AB645" s="56"/>
      <c r="AC645" s="56"/>
      <c r="AD645" s="56"/>
    </row>
    <row r="646" spans="1:30" x14ac:dyDescent="0.5">
      <c r="A646" s="49">
        <v>643</v>
      </c>
      <c r="B646" s="2" t="str">
        <f t="shared" si="20"/>
        <v>plate2</v>
      </c>
      <c r="C646" s="2" t="str">
        <f>IF(ContainerType=6,"C17",IF(ContainerType=5,"C09", ""))</f>
        <v>C17</v>
      </c>
      <c r="D646" s="61" t="str">
        <f>IF(AND(ContainerType=6, '384-well Plates'!R23&lt;&gt;""), '384-well Plates'!R23,IF(AND(ContainerType=5,'96-well Plates'!J65&lt;&gt;""),'96-well Plates'!J65, ""))</f>
        <v/>
      </c>
      <c r="E646" s="50"/>
      <c r="Y646" s="56"/>
      <c r="Z646" s="56"/>
      <c r="AA646" s="56"/>
      <c r="AB646" s="56"/>
      <c r="AC646" s="56"/>
      <c r="AD646" s="56"/>
    </row>
    <row r="647" spans="1:30" x14ac:dyDescent="0.5">
      <c r="A647" s="49">
        <v>644</v>
      </c>
      <c r="B647" s="2" t="str">
        <f t="shared" si="20"/>
        <v>plate2</v>
      </c>
      <c r="C647" s="2" t="str">
        <f>IF(ContainerType=6,"D17",IF(ContainerType=5,"D09", ""))</f>
        <v>D17</v>
      </c>
      <c r="D647" s="61" t="str">
        <f>IF(AND(ContainerType=6, '384-well Plates'!R24&lt;&gt;""), '384-well Plates'!R24,IF(AND(ContainerType=5,'96-well Plates'!J66&lt;&gt;""),'96-well Plates'!J66, ""))</f>
        <v/>
      </c>
      <c r="E647" s="50"/>
      <c r="Y647" s="56"/>
      <c r="Z647" s="56"/>
      <c r="AA647" s="56"/>
      <c r="AB647" s="56"/>
      <c r="AC647" s="56"/>
      <c r="AD647" s="56"/>
    </row>
    <row r="648" spans="1:30" x14ac:dyDescent="0.5">
      <c r="A648" s="49">
        <v>645</v>
      </c>
      <c r="B648" s="2" t="str">
        <f t="shared" si="20"/>
        <v>plate2</v>
      </c>
      <c r="C648" s="2" t="str">
        <f>IF(ContainerType=6,"E17",IF(ContainerType=5,"E09", ""))</f>
        <v>E17</v>
      </c>
      <c r="D648" s="61" t="str">
        <f>IF(AND(ContainerType=6, '384-well Plates'!R25&lt;&gt;""), '384-well Plates'!R25,IF(AND(ContainerType=5,'96-well Plates'!J67&lt;&gt;""),'96-well Plates'!J67, ""))</f>
        <v/>
      </c>
      <c r="E648" s="50"/>
      <c r="Y648" s="56"/>
      <c r="Z648" s="56"/>
      <c r="AA648" s="56"/>
      <c r="AB648" s="56"/>
      <c r="AC648" s="56"/>
      <c r="AD648" s="56"/>
    </row>
    <row r="649" spans="1:30" x14ac:dyDescent="0.5">
      <c r="A649" s="49">
        <v>646</v>
      </c>
      <c r="B649" s="2" t="str">
        <f t="shared" si="20"/>
        <v>plate2</v>
      </c>
      <c r="C649" s="2" t="str">
        <f>IF(ContainerType=6,"F17",IF(ContainerType=5,"F09", ""))</f>
        <v>F17</v>
      </c>
      <c r="D649" s="61" t="str">
        <f>IF(AND(ContainerType=6, '384-well Plates'!R26&lt;&gt;""), '384-well Plates'!R26,IF(AND(ContainerType=5,'96-well Plates'!J68&lt;&gt;""),'96-well Plates'!J68, ""))</f>
        <v/>
      </c>
      <c r="E649" s="50"/>
      <c r="Y649" s="56"/>
      <c r="Z649" s="56"/>
      <c r="AA649" s="56"/>
      <c r="AB649" s="56"/>
      <c r="AC649" s="56"/>
      <c r="AD649" s="56"/>
    </row>
    <row r="650" spans="1:30" x14ac:dyDescent="0.5">
      <c r="A650" s="49">
        <v>647</v>
      </c>
      <c r="B650" s="2" t="str">
        <f t="shared" si="20"/>
        <v>plate2</v>
      </c>
      <c r="C650" s="2" t="str">
        <f>IF(ContainerType=6,"G17",IF(ContainerType=5,"G09", ""))</f>
        <v>G17</v>
      </c>
      <c r="D650" s="61" t="str">
        <f>IF(AND(ContainerType=6, '384-well Plates'!R27&lt;&gt;""), '384-well Plates'!R27,IF(AND(ContainerType=5,'96-well Plates'!J69&lt;&gt;""),'96-well Plates'!J69, ""))</f>
        <v/>
      </c>
      <c r="E650" s="50"/>
      <c r="Y650" s="56"/>
      <c r="Z650" s="56"/>
      <c r="AA650" s="56"/>
      <c r="AB650" s="56"/>
      <c r="AC650" s="56"/>
      <c r="AD650" s="56"/>
    </row>
    <row r="651" spans="1:30" x14ac:dyDescent="0.5">
      <c r="A651" s="49">
        <v>648</v>
      </c>
      <c r="B651" s="2" t="str">
        <f t="shared" si="20"/>
        <v>plate2</v>
      </c>
      <c r="C651" s="2" t="str">
        <f>IF(ContainerType=6,"H17",IF(ContainerType=5,"H09", ""))</f>
        <v>H17</v>
      </c>
      <c r="D651" s="61" t="str">
        <f>IF(AND(ContainerType=6, '384-well Plates'!R28&lt;&gt;""), '384-well Plates'!R28,IF(AND(ContainerType=5,'96-well Plates'!J70&lt;&gt;""),'96-well Plates'!J70, ""))</f>
        <v/>
      </c>
      <c r="E651" s="50"/>
      <c r="Y651" s="56"/>
      <c r="Z651" s="56"/>
      <c r="AA651" s="56"/>
      <c r="AB651" s="56"/>
      <c r="AC651" s="56"/>
      <c r="AD651" s="56"/>
    </row>
    <row r="652" spans="1:30" x14ac:dyDescent="0.5">
      <c r="A652" s="49">
        <v>649</v>
      </c>
      <c r="B652" s="2" t="str">
        <f t="shared" si="20"/>
        <v>plate2</v>
      </c>
      <c r="C652" s="2" t="str">
        <f>IF(ContainerType=6,"I17",IF(ContainerType=5,"A10", ""))</f>
        <v>I17</v>
      </c>
      <c r="D652" s="61" t="str">
        <f>IF(AND(ContainerType=6, '384-well Plates'!R29&lt;&gt;""), '384-well Plates'!R29,IF(AND(ContainerType=5,'96-well Plates'!K63&lt;&gt;""),'96-well Plates'!K63, ""))</f>
        <v/>
      </c>
      <c r="E652" s="50"/>
      <c r="Y652" s="56"/>
      <c r="Z652" s="56"/>
      <c r="AA652" s="56"/>
      <c r="AB652" s="56"/>
      <c r="AC652" s="56"/>
      <c r="AD652" s="56"/>
    </row>
    <row r="653" spans="1:30" x14ac:dyDescent="0.5">
      <c r="A653" s="49">
        <v>650</v>
      </c>
      <c r="B653" s="2" t="str">
        <f t="shared" si="20"/>
        <v>plate2</v>
      </c>
      <c r="C653" s="2" t="str">
        <f>IF(ContainerType=6,"J17",IF(ContainerType=5,"B10", ""))</f>
        <v>J17</v>
      </c>
      <c r="D653" s="61" t="str">
        <f>IF(AND(ContainerType=6, '384-well Plates'!R30&lt;&gt;""), '384-well Plates'!R30,IF(AND(ContainerType=5,'96-well Plates'!K64&lt;&gt;""),'96-well Plates'!K64, ""))</f>
        <v/>
      </c>
      <c r="E653" s="50"/>
      <c r="Y653" s="56"/>
      <c r="Z653" s="56"/>
      <c r="AA653" s="56"/>
      <c r="AB653" s="56"/>
      <c r="AC653" s="56"/>
      <c r="AD653" s="56"/>
    </row>
    <row r="654" spans="1:30" x14ac:dyDescent="0.5">
      <c r="A654" s="49">
        <v>651</v>
      </c>
      <c r="B654" s="2" t="str">
        <f t="shared" si="20"/>
        <v>plate2</v>
      </c>
      <c r="C654" s="2" t="str">
        <f>IF(ContainerType=6,"K17",IF(ContainerType=5,"C10", ""))</f>
        <v>K17</v>
      </c>
      <c r="D654" s="61" t="str">
        <f>IF(AND(ContainerType=6, '384-well Plates'!R31&lt;&gt;""), '384-well Plates'!R31,IF(AND(ContainerType=5,'96-well Plates'!K65&lt;&gt;""),'96-well Plates'!K65, ""))</f>
        <v/>
      </c>
      <c r="E654" s="50"/>
      <c r="Y654" s="56"/>
      <c r="Z654" s="56"/>
      <c r="AA654" s="56"/>
      <c r="AB654" s="56"/>
      <c r="AC654" s="56"/>
      <c r="AD654" s="56"/>
    </row>
    <row r="655" spans="1:30" x14ac:dyDescent="0.5">
      <c r="A655" s="49">
        <v>652</v>
      </c>
      <c r="B655" s="2" t="str">
        <f t="shared" si="20"/>
        <v>plate2</v>
      </c>
      <c r="C655" s="2" t="str">
        <f>IF(ContainerType=6,"L17",IF(ContainerType=5,"D10", ""))</f>
        <v>L17</v>
      </c>
      <c r="D655" s="61" t="str">
        <f>IF(AND(ContainerType=6, '384-well Plates'!R32&lt;&gt;""), '384-well Plates'!R32,IF(AND(ContainerType=5,'96-well Plates'!K66&lt;&gt;""),'96-well Plates'!K66, ""))</f>
        <v/>
      </c>
      <c r="E655" s="50"/>
      <c r="Y655" s="56"/>
      <c r="Z655" s="56"/>
      <c r="AA655" s="56"/>
      <c r="AB655" s="56"/>
      <c r="AC655" s="56"/>
      <c r="AD655" s="56"/>
    </row>
    <row r="656" spans="1:30" x14ac:dyDescent="0.5">
      <c r="A656" s="49">
        <v>653</v>
      </c>
      <c r="B656" s="2" t="str">
        <f t="shared" si="20"/>
        <v>plate2</v>
      </c>
      <c r="C656" s="2" t="str">
        <f>IF(ContainerType=6,"M17",IF(ContainerType=5,"E10", ""))</f>
        <v>M17</v>
      </c>
      <c r="D656" s="61" t="str">
        <f>IF(AND(ContainerType=6, '384-well Plates'!R33&lt;&gt;""), '384-well Plates'!R33,IF(AND(ContainerType=5,'96-well Plates'!K67&lt;&gt;""),'96-well Plates'!K67, ""))</f>
        <v/>
      </c>
      <c r="E656" s="50"/>
      <c r="Y656" s="56"/>
      <c r="Z656" s="56"/>
      <c r="AA656" s="56"/>
      <c r="AB656" s="56"/>
      <c r="AC656" s="56"/>
      <c r="AD656" s="56"/>
    </row>
    <row r="657" spans="1:30" x14ac:dyDescent="0.5">
      <c r="A657" s="49">
        <v>654</v>
      </c>
      <c r="B657" s="2" t="str">
        <f t="shared" si="20"/>
        <v>plate2</v>
      </c>
      <c r="C657" s="2" t="str">
        <f>IF(ContainerType=6,"N17",IF(ContainerType=5,"F10", ""))</f>
        <v>N17</v>
      </c>
      <c r="D657" s="61" t="str">
        <f>IF(AND(ContainerType=6, '384-well Plates'!R34&lt;&gt;""), '384-well Plates'!R34,IF(AND(ContainerType=5,'96-well Plates'!K68&lt;&gt;""),'96-well Plates'!K68, ""))</f>
        <v/>
      </c>
      <c r="E657" s="50"/>
      <c r="Y657" s="56"/>
      <c r="Z657" s="56"/>
      <c r="AA657" s="56"/>
      <c r="AB657" s="56"/>
      <c r="AC657" s="56"/>
      <c r="AD657" s="56"/>
    </row>
    <row r="658" spans="1:30" x14ac:dyDescent="0.5">
      <c r="A658" s="49">
        <v>655</v>
      </c>
      <c r="B658" s="2" t="str">
        <f t="shared" si="20"/>
        <v>plate2</v>
      </c>
      <c r="C658" s="2" t="str">
        <f>IF(ContainerType=6,"O17",IF(ContainerType=5,"G10", ""))</f>
        <v>O17</v>
      </c>
      <c r="D658" s="61" t="str">
        <f>IF(AND(ContainerType=6, '384-well Plates'!R35&lt;&gt;""), '384-well Plates'!R35,IF(AND(ContainerType=5,'96-well Plates'!K69&lt;&gt;""),'96-well Plates'!K69, ""))</f>
        <v/>
      </c>
      <c r="E658" s="50"/>
      <c r="Y658" s="56"/>
      <c r="Z658" s="56"/>
      <c r="AA658" s="56"/>
      <c r="AB658" s="56"/>
      <c r="AC658" s="56"/>
      <c r="AD658" s="56"/>
    </row>
    <row r="659" spans="1:30" x14ac:dyDescent="0.5">
      <c r="A659" s="49">
        <v>656</v>
      </c>
      <c r="B659" s="2" t="str">
        <f t="shared" si="20"/>
        <v>plate2</v>
      </c>
      <c r="C659" s="2" t="str">
        <f>IF(ContainerType=6,"P17",IF(ContainerType=5,"H10", ""))</f>
        <v>P17</v>
      </c>
      <c r="D659" s="61" t="str">
        <f>IF(AND(ContainerType=6, '384-well Plates'!R36&lt;&gt;""), '384-well Plates'!R36,IF(AND(ContainerType=5,'96-well Plates'!K70&lt;&gt;""),'96-well Plates'!K70, ""))</f>
        <v/>
      </c>
      <c r="E659" s="50"/>
      <c r="Y659" s="56"/>
      <c r="Z659" s="56"/>
      <c r="AA659" s="56"/>
      <c r="AB659" s="56"/>
      <c r="AC659" s="56"/>
      <c r="AD659" s="56"/>
    </row>
    <row r="660" spans="1:30" x14ac:dyDescent="0.5">
      <c r="A660" s="49">
        <v>657</v>
      </c>
      <c r="B660" s="2" t="str">
        <f t="shared" si="20"/>
        <v>plate2</v>
      </c>
      <c r="C660" s="2" t="str">
        <f>IF(ContainerType=6,"A18",IF(ContainerType=5,"A11", ""))</f>
        <v>A18</v>
      </c>
      <c r="D660" s="61" t="str">
        <f>IF(AND(ContainerType=6, '384-well Plates'!S21&lt;&gt;""), '384-well Plates'!S21,IF(AND(ContainerType=5,'96-well Plates'!L63&lt;&gt;""),'96-well Plates'!L63, ""))</f>
        <v/>
      </c>
      <c r="E660" s="50"/>
      <c r="Y660" s="56"/>
      <c r="Z660" s="56"/>
      <c r="AA660" s="56"/>
      <c r="AB660" s="56"/>
      <c r="AC660" s="56"/>
      <c r="AD660" s="56"/>
    </row>
    <row r="661" spans="1:30" x14ac:dyDescent="0.5">
      <c r="A661" s="49">
        <v>658</v>
      </c>
      <c r="B661" s="2" t="str">
        <f t="shared" si="20"/>
        <v>plate2</v>
      </c>
      <c r="C661" s="2" t="str">
        <f>IF(ContainerType=6,"B18",IF(ContainerType=5,"B11", ""))</f>
        <v>B18</v>
      </c>
      <c r="D661" s="61" t="str">
        <f>IF(AND(ContainerType=6, '384-well Plates'!S22&lt;&gt;""), '384-well Plates'!S22,IF(AND(ContainerType=5,'96-well Plates'!L64&lt;&gt;""),'96-well Plates'!L64, ""))</f>
        <v/>
      </c>
      <c r="E661" s="50"/>
      <c r="Y661" s="56"/>
      <c r="Z661" s="56"/>
      <c r="AA661" s="56"/>
      <c r="AB661" s="56"/>
      <c r="AC661" s="56"/>
      <c r="AD661" s="56"/>
    </row>
    <row r="662" spans="1:30" x14ac:dyDescent="0.5">
      <c r="A662" s="49">
        <v>659</v>
      </c>
      <c r="B662" s="2" t="str">
        <f t="shared" si="20"/>
        <v>plate2</v>
      </c>
      <c r="C662" s="2" t="str">
        <f>IF(ContainerType=6,"C18",IF(ContainerType=5,"C11", ""))</f>
        <v>C18</v>
      </c>
      <c r="D662" s="61" t="str">
        <f>IF(AND(ContainerType=6, '384-well Plates'!S23&lt;&gt;""), '384-well Plates'!S23,IF(AND(ContainerType=5,'96-well Plates'!L65&lt;&gt;""),'96-well Plates'!L65, ""))</f>
        <v/>
      </c>
      <c r="E662" s="50"/>
      <c r="Y662" s="56"/>
      <c r="Z662" s="56"/>
      <c r="AA662" s="56"/>
      <c r="AB662" s="56"/>
      <c r="AC662" s="56"/>
      <c r="AD662" s="56"/>
    </row>
    <row r="663" spans="1:30" x14ac:dyDescent="0.5">
      <c r="A663" s="49">
        <v>660</v>
      </c>
      <c r="B663" s="2" t="str">
        <f t="shared" si="20"/>
        <v>plate2</v>
      </c>
      <c r="C663" s="2" t="str">
        <f>IF(ContainerType=6,"D18",IF(ContainerType=5,"D11", ""))</f>
        <v>D18</v>
      </c>
      <c r="D663" s="61" t="str">
        <f>IF(AND(ContainerType=6, '384-well Plates'!S24&lt;&gt;""), '384-well Plates'!S24,IF(AND(ContainerType=5,'96-well Plates'!L66&lt;&gt;""),'96-well Plates'!L66, ""))</f>
        <v/>
      </c>
      <c r="E663" s="50"/>
      <c r="Y663" s="56"/>
      <c r="Z663" s="56"/>
      <c r="AA663" s="56"/>
      <c r="AB663" s="56"/>
      <c r="AC663" s="56"/>
      <c r="AD663" s="56"/>
    </row>
    <row r="664" spans="1:30" x14ac:dyDescent="0.5">
      <c r="A664" s="49">
        <v>661</v>
      </c>
      <c r="B664" s="2" t="str">
        <f t="shared" si="20"/>
        <v>plate2</v>
      </c>
      <c r="C664" s="2" t="str">
        <f>IF(ContainerType=6,"E18",IF(ContainerType=5,"E11", ""))</f>
        <v>E18</v>
      </c>
      <c r="D664" s="61" t="str">
        <f>IF(AND(ContainerType=6, '384-well Plates'!S25&lt;&gt;""), '384-well Plates'!S25,IF(AND(ContainerType=5,'96-well Plates'!L67&lt;&gt;""),'96-well Plates'!L67, ""))</f>
        <v/>
      </c>
      <c r="E664" s="50"/>
      <c r="Y664" s="56"/>
      <c r="Z664" s="56"/>
      <c r="AA664" s="56"/>
      <c r="AB664" s="56"/>
      <c r="AC664" s="56"/>
      <c r="AD664" s="56"/>
    </row>
    <row r="665" spans="1:30" x14ac:dyDescent="0.5">
      <c r="A665" s="49">
        <v>662</v>
      </c>
      <c r="B665" s="2" t="str">
        <f t="shared" si="20"/>
        <v>plate2</v>
      </c>
      <c r="C665" s="2" t="str">
        <f>IF(ContainerType=6,"F18",IF(ContainerType=5,"F11", ""))</f>
        <v>F18</v>
      </c>
      <c r="D665" s="61" t="str">
        <f>IF(AND(ContainerType=6, '384-well Plates'!S26&lt;&gt;""), '384-well Plates'!S26,IF(AND(ContainerType=5,'96-well Plates'!L68&lt;&gt;""),'96-well Plates'!L68, ""))</f>
        <v/>
      </c>
      <c r="E665" s="50"/>
      <c r="Y665" s="56"/>
      <c r="Z665" s="56"/>
      <c r="AA665" s="56"/>
      <c r="AB665" s="56"/>
      <c r="AC665" s="56"/>
      <c r="AD665" s="56"/>
    </row>
    <row r="666" spans="1:30" x14ac:dyDescent="0.5">
      <c r="A666" s="49">
        <v>663</v>
      </c>
      <c r="B666" s="2" t="str">
        <f t="shared" si="20"/>
        <v>plate2</v>
      </c>
      <c r="C666" s="2" t="str">
        <f>IF(ContainerType=6,"G18",IF(ContainerType=5,"G11", ""))</f>
        <v>G18</v>
      </c>
      <c r="D666" s="61" t="str">
        <f>IF(AND(ContainerType=6, '384-well Plates'!S27&lt;&gt;""), '384-well Plates'!S27,IF(AND(ContainerType=5,'96-well Plates'!L69&lt;&gt;""),'96-well Plates'!L69, ""))</f>
        <v/>
      </c>
      <c r="E666" s="50"/>
      <c r="Y666" s="56"/>
      <c r="Z666" s="56"/>
      <c r="AA666" s="56"/>
      <c r="AB666" s="56"/>
      <c r="AC666" s="56"/>
      <c r="AD666" s="56"/>
    </row>
    <row r="667" spans="1:30" x14ac:dyDescent="0.5">
      <c r="A667" s="49">
        <v>664</v>
      </c>
      <c r="B667" s="2" t="str">
        <f t="shared" si="20"/>
        <v>plate2</v>
      </c>
      <c r="C667" s="2" t="str">
        <f>IF(ContainerType=6,"H18",IF(ContainerType=5,"H11", ""))</f>
        <v>H18</v>
      </c>
      <c r="D667" s="61" t="str">
        <f>IF(AND(ContainerType=6, '384-well Plates'!S28&lt;&gt;""), '384-well Plates'!S28,IF(AND(ContainerType=5,'96-well Plates'!L70&lt;&gt;""),'96-well Plates'!L70, ""))</f>
        <v/>
      </c>
      <c r="E667" s="50"/>
      <c r="Y667" s="56"/>
      <c r="Z667" s="56"/>
      <c r="AA667" s="56"/>
      <c r="AB667" s="56"/>
      <c r="AC667" s="56"/>
      <c r="AD667" s="56"/>
    </row>
    <row r="668" spans="1:30" x14ac:dyDescent="0.5">
      <c r="A668" s="49">
        <v>665</v>
      </c>
      <c r="B668" s="2" t="str">
        <f t="shared" si="20"/>
        <v>plate2</v>
      </c>
      <c r="C668" s="2" t="str">
        <f>IF(ContainerType=6,"I18",IF(ContainerType=5,"A12", ""))</f>
        <v>I18</v>
      </c>
      <c r="D668" s="61" t="str">
        <f>IF(AND(ContainerType=6, '384-well Plates'!S29&lt;&gt;""), '384-well Plates'!S29,IF(AND(ContainerType=5,'96-well Plates'!M63&lt;&gt;""),'96-well Plates'!M63, ""))</f>
        <v/>
      </c>
      <c r="E668" s="50"/>
      <c r="Y668" s="56"/>
      <c r="Z668" s="56"/>
      <c r="AA668" s="56"/>
      <c r="AB668" s="56"/>
      <c r="AC668" s="56"/>
      <c r="AD668" s="56"/>
    </row>
    <row r="669" spans="1:30" x14ac:dyDescent="0.5">
      <c r="A669" s="49">
        <v>666</v>
      </c>
      <c r="B669" s="2" t="str">
        <f t="shared" si="20"/>
        <v>plate2</v>
      </c>
      <c r="C669" s="2" t="str">
        <f>IF(ContainerType=6,"J18",IF(ContainerType=5,"B12", ""))</f>
        <v>J18</v>
      </c>
      <c r="D669" s="61" t="str">
        <f>IF(AND(ContainerType=6, '384-well Plates'!S30&lt;&gt;""), '384-well Plates'!S30,IF(AND(ContainerType=5,'96-well Plates'!M64&lt;&gt;""),'96-well Plates'!M64, ""))</f>
        <v/>
      </c>
      <c r="E669" s="50"/>
      <c r="Y669" s="56"/>
      <c r="Z669" s="56"/>
      <c r="AA669" s="56"/>
      <c r="AB669" s="56"/>
      <c r="AC669" s="56"/>
      <c r="AD669" s="56"/>
    </row>
    <row r="670" spans="1:30" x14ac:dyDescent="0.5">
      <c r="A670" s="49">
        <v>667</v>
      </c>
      <c r="B670" s="2" t="str">
        <f t="shared" si="20"/>
        <v>plate2</v>
      </c>
      <c r="C670" s="2" t="str">
        <f>IF(ContainerType=6,"K18",IF(ContainerType=5,"C12", ""))</f>
        <v>K18</v>
      </c>
      <c r="D670" s="61" t="str">
        <f>IF(AND(ContainerType=6, '384-well Plates'!S31&lt;&gt;""), '384-well Plates'!S31,IF(AND(ContainerType=5,'96-well Plates'!M65&lt;&gt;""),'96-well Plates'!M65, ""))</f>
        <v/>
      </c>
      <c r="E670" s="50"/>
      <c r="Y670" s="56"/>
      <c r="Z670" s="56"/>
      <c r="AA670" s="56"/>
      <c r="AB670" s="56"/>
      <c r="AC670" s="56"/>
      <c r="AD670" s="56"/>
    </row>
    <row r="671" spans="1:30" x14ac:dyDescent="0.5">
      <c r="A671" s="49">
        <v>668</v>
      </c>
      <c r="B671" s="2" t="str">
        <f t="shared" si="20"/>
        <v>plate2</v>
      </c>
      <c r="C671" s="2" t="str">
        <f>IF(ContainerType=6,"L18",IF(ContainerType=5,"D12", ""))</f>
        <v>L18</v>
      </c>
      <c r="D671" s="61" t="str">
        <f>IF(AND(ContainerType=6, '384-well Plates'!S32&lt;&gt;""), '384-well Plates'!S32,IF(AND(ContainerType=5,'96-well Plates'!M66&lt;&gt;""),'96-well Plates'!M66, ""))</f>
        <v/>
      </c>
      <c r="E671" s="50"/>
      <c r="Y671" s="56"/>
      <c r="Z671" s="56"/>
      <c r="AA671" s="56"/>
      <c r="AB671" s="56"/>
      <c r="AC671" s="56"/>
      <c r="AD671" s="56"/>
    </row>
    <row r="672" spans="1:30" x14ac:dyDescent="0.5">
      <c r="A672" s="49">
        <v>669</v>
      </c>
      <c r="B672" s="2" t="str">
        <f t="shared" si="20"/>
        <v>plate2</v>
      </c>
      <c r="C672" s="2" t="str">
        <f>IF(ContainerType=6,"M18",IF(ContainerType=5,"E12", ""))</f>
        <v>M18</v>
      </c>
      <c r="D672" s="61" t="str">
        <f>IF(AND(ContainerType=6, '384-well Plates'!S33&lt;&gt;""), '384-well Plates'!S33,IF(AND(ContainerType=5,'96-well Plates'!M67&lt;&gt;""),'96-well Plates'!M67, ""))</f>
        <v/>
      </c>
      <c r="E672" s="50"/>
      <c r="Y672" s="56"/>
      <c r="Z672" s="56"/>
      <c r="AA672" s="56"/>
      <c r="AB672" s="56"/>
      <c r="AC672" s="56"/>
      <c r="AD672" s="56"/>
    </row>
    <row r="673" spans="1:30" x14ac:dyDescent="0.5">
      <c r="A673" s="49">
        <v>670</v>
      </c>
      <c r="B673" s="2" t="str">
        <f t="shared" si="20"/>
        <v>plate2</v>
      </c>
      <c r="C673" s="2" t="str">
        <f>IF(ContainerType=6,"N18",IF(ContainerType=5,"F12", ""))</f>
        <v>N18</v>
      </c>
      <c r="D673" s="61" t="str">
        <f>IF(AND(ContainerType=6, '384-well Plates'!S34&lt;&gt;""), '384-well Plates'!S34,IF(AND(ContainerType=5,'96-well Plates'!M68&lt;&gt;""),'96-well Plates'!M68, ""))</f>
        <v/>
      </c>
      <c r="E673" s="50"/>
      <c r="Y673" s="56"/>
      <c r="Z673" s="56"/>
      <c r="AA673" s="56"/>
      <c r="AB673" s="56"/>
      <c r="AC673" s="56"/>
      <c r="AD673" s="56"/>
    </row>
    <row r="674" spans="1:30" x14ac:dyDescent="0.5">
      <c r="A674" s="49">
        <v>671</v>
      </c>
      <c r="B674" s="2" t="str">
        <f t="shared" si="20"/>
        <v>plate2</v>
      </c>
      <c r="C674" s="2" t="str">
        <f>IF(ContainerType=6,"O18",IF(ContainerType=5,"G12", ""))</f>
        <v>O18</v>
      </c>
      <c r="D674" s="61" t="str">
        <f>IF(AND(ContainerType=6, '384-well Plates'!S35&lt;&gt;""), '384-well Plates'!S35,IF(AND(ContainerType=5,'96-well Plates'!M69&lt;&gt;""),'96-well Plates'!M69, ""))</f>
        <v/>
      </c>
      <c r="E674" s="50"/>
      <c r="Y674" s="56"/>
      <c r="Z674" s="56"/>
      <c r="AA674" s="56"/>
      <c r="AB674" s="56"/>
      <c r="AC674" s="56"/>
      <c r="AD674" s="56"/>
    </row>
    <row r="675" spans="1:30" x14ac:dyDescent="0.5">
      <c r="A675" s="49">
        <v>672</v>
      </c>
      <c r="B675" s="2" t="str">
        <f t="shared" si="20"/>
        <v>plate2</v>
      </c>
      <c r="C675" s="2" t="str">
        <f>IF(ContainerType=6,"P18",IF(ContainerType=5,"H12", ""))</f>
        <v>P18</v>
      </c>
      <c r="D675" s="61" t="str">
        <f>IF(AND(ContainerType=6, '384-well Plates'!S36&lt;&gt;""), '384-well Plates'!S36,IF(AND(ContainerType=5,'96-well Plates'!M70&lt;&gt;""),'96-well Plates'!M70, ""))</f>
        <v/>
      </c>
      <c r="E675" s="50"/>
      <c r="Y675" s="56"/>
      <c r="Z675" s="56"/>
      <c r="AA675" s="56"/>
      <c r="AB675" s="56"/>
      <c r="AC675" s="56"/>
      <c r="AD675" s="56"/>
    </row>
    <row r="676" spans="1:30" x14ac:dyDescent="0.5">
      <c r="A676" s="49">
        <v>673</v>
      </c>
      <c r="B676" s="2" t="str">
        <f t="shared" ref="B676:B707" si="21">IF(ContainerType=6,"plate2",IF(ContainerType=5,"plate8",""))</f>
        <v>plate2</v>
      </c>
      <c r="C676" s="2" t="str">
        <f>IF(ContainerType=6,"A19",IF(ContainerType=5,"A01", ""))</f>
        <v>A19</v>
      </c>
      <c r="D676" s="61" t="str">
        <f>IF(AND(ContainerType=6, '384-well Plates'!T21&lt;&gt;""), '384-well Plates'!T21,IF(AND(ContainerType=5,'96-well Plates'!B73&lt;&gt;""),'96-well Plates'!B73, ""))</f>
        <v/>
      </c>
      <c r="E676" s="50"/>
      <c r="Y676" s="56"/>
      <c r="Z676" s="56"/>
      <c r="AA676" s="56"/>
      <c r="AB676" s="56"/>
      <c r="AC676" s="56"/>
      <c r="AD676" s="56"/>
    </row>
    <row r="677" spans="1:30" x14ac:dyDescent="0.5">
      <c r="A677" s="49">
        <v>674</v>
      </c>
      <c r="B677" s="2" t="str">
        <f t="shared" si="21"/>
        <v>plate2</v>
      </c>
      <c r="C677" s="2" t="str">
        <f>IF(ContainerType=6,"B19",IF(ContainerType=5,"B01", ""))</f>
        <v>B19</v>
      </c>
      <c r="D677" s="61" t="str">
        <f>IF(AND(ContainerType=6, '384-well Plates'!T22&lt;&gt;""), '384-well Plates'!T22,IF(AND(ContainerType=5,'96-well Plates'!B74&lt;&gt;""),'96-well Plates'!B74, ""))</f>
        <v/>
      </c>
      <c r="E677" s="50"/>
      <c r="Y677" s="56"/>
      <c r="Z677" s="56"/>
      <c r="AA677" s="56"/>
      <c r="AB677" s="56"/>
      <c r="AC677" s="56"/>
      <c r="AD677" s="56"/>
    </row>
    <row r="678" spans="1:30" x14ac:dyDescent="0.5">
      <c r="A678" s="49">
        <v>675</v>
      </c>
      <c r="B678" s="2" t="str">
        <f t="shared" si="21"/>
        <v>plate2</v>
      </c>
      <c r="C678" s="2" t="str">
        <f>IF(ContainerType=6,"C19",IF(ContainerType=5,"C01", ""))</f>
        <v>C19</v>
      </c>
      <c r="D678" s="61" t="str">
        <f>IF(AND(ContainerType=6, '384-well Plates'!T23&lt;&gt;""), '384-well Plates'!T23,IF(AND(ContainerType=5,'96-well Plates'!B75&lt;&gt;""),'96-well Plates'!B75, ""))</f>
        <v/>
      </c>
      <c r="E678" s="50"/>
      <c r="Y678" s="56"/>
      <c r="Z678" s="56"/>
      <c r="AA678" s="56"/>
      <c r="AB678" s="56"/>
      <c r="AC678" s="56"/>
      <c r="AD678" s="56"/>
    </row>
    <row r="679" spans="1:30" x14ac:dyDescent="0.5">
      <c r="A679" s="49">
        <v>676</v>
      </c>
      <c r="B679" s="2" t="str">
        <f t="shared" si="21"/>
        <v>plate2</v>
      </c>
      <c r="C679" s="2" t="str">
        <f>IF(ContainerType=6,"D19",IF(ContainerType=5,"D01", ""))</f>
        <v>D19</v>
      </c>
      <c r="D679" s="61" t="str">
        <f>IF(AND(ContainerType=6, '384-well Plates'!T24&lt;&gt;""), '384-well Plates'!T24,IF(AND(ContainerType=5,'96-well Plates'!B76&lt;&gt;""),'96-well Plates'!B76, ""))</f>
        <v/>
      </c>
      <c r="E679" s="50"/>
      <c r="Y679" s="56"/>
      <c r="Z679" s="56"/>
      <c r="AA679" s="56"/>
      <c r="AB679" s="56"/>
      <c r="AC679" s="56"/>
      <c r="AD679" s="56"/>
    </row>
    <row r="680" spans="1:30" x14ac:dyDescent="0.5">
      <c r="A680" s="49">
        <v>677</v>
      </c>
      <c r="B680" s="2" t="str">
        <f t="shared" si="21"/>
        <v>plate2</v>
      </c>
      <c r="C680" s="2" t="str">
        <f>IF(ContainerType=6,"E19",IF(ContainerType=5,"E01", ""))</f>
        <v>E19</v>
      </c>
      <c r="D680" s="61" t="str">
        <f>IF(AND(ContainerType=6, '384-well Plates'!T25&lt;&gt;""), '384-well Plates'!T25,IF(AND(ContainerType=5,'96-well Plates'!B77&lt;&gt;""),'96-well Plates'!B77, ""))</f>
        <v/>
      </c>
      <c r="E680" s="50"/>
      <c r="Y680" s="56"/>
      <c r="Z680" s="56"/>
      <c r="AA680" s="56"/>
      <c r="AB680" s="56"/>
      <c r="AC680" s="56"/>
      <c r="AD680" s="56"/>
    </row>
    <row r="681" spans="1:30" x14ac:dyDescent="0.5">
      <c r="A681" s="49">
        <v>678</v>
      </c>
      <c r="B681" s="2" t="str">
        <f t="shared" si="21"/>
        <v>plate2</v>
      </c>
      <c r="C681" s="2" t="str">
        <f>IF(ContainerType=6,"F19",IF(ContainerType=5,"F01", ""))</f>
        <v>F19</v>
      </c>
      <c r="D681" s="61" t="str">
        <f>IF(AND(ContainerType=6, '384-well Plates'!T26&lt;&gt;""), '384-well Plates'!T26,IF(AND(ContainerType=5,'96-well Plates'!B78&lt;&gt;""),'96-well Plates'!B78, ""))</f>
        <v/>
      </c>
      <c r="E681" s="50"/>
      <c r="Y681" s="56"/>
      <c r="Z681" s="56"/>
      <c r="AA681" s="56"/>
      <c r="AB681" s="56"/>
      <c r="AC681" s="56"/>
      <c r="AD681" s="56"/>
    </row>
    <row r="682" spans="1:30" x14ac:dyDescent="0.5">
      <c r="A682" s="49">
        <v>679</v>
      </c>
      <c r="B682" s="2" t="str">
        <f t="shared" si="21"/>
        <v>plate2</v>
      </c>
      <c r="C682" s="2" t="str">
        <f>IF(ContainerType=6,"G19",IF(ContainerType=5,"G01", ""))</f>
        <v>G19</v>
      </c>
      <c r="D682" s="61" t="str">
        <f>IF(AND(ContainerType=6, '384-well Plates'!T27&lt;&gt;""), '384-well Plates'!T27,IF(AND(ContainerType=5,'96-well Plates'!B79&lt;&gt;""),'96-well Plates'!B79, ""))</f>
        <v/>
      </c>
      <c r="E682" s="50"/>
      <c r="Y682" s="56"/>
      <c r="Z682" s="56"/>
      <c r="AA682" s="56"/>
      <c r="AB682" s="56"/>
      <c r="AC682" s="56"/>
      <c r="AD682" s="56"/>
    </row>
    <row r="683" spans="1:30" x14ac:dyDescent="0.5">
      <c r="A683" s="49">
        <v>680</v>
      </c>
      <c r="B683" s="2" t="str">
        <f t="shared" si="21"/>
        <v>plate2</v>
      </c>
      <c r="C683" s="2" t="str">
        <f>IF(ContainerType=6,"H19",IF(ContainerType=5,"H01", ""))</f>
        <v>H19</v>
      </c>
      <c r="D683" s="61" t="str">
        <f>IF(AND(ContainerType=6, '384-well Plates'!T28&lt;&gt;""), '384-well Plates'!T28,IF(AND(ContainerType=5,'96-well Plates'!B80&lt;&gt;""),'96-well Plates'!B80, ""))</f>
        <v/>
      </c>
      <c r="E683" s="50"/>
      <c r="Y683" s="56"/>
      <c r="Z683" s="56"/>
      <c r="AA683" s="56"/>
      <c r="AB683" s="56"/>
      <c r="AC683" s="56"/>
      <c r="AD683" s="56"/>
    </row>
    <row r="684" spans="1:30" x14ac:dyDescent="0.5">
      <c r="A684" s="49">
        <v>681</v>
      </c>
      <c r="B684" s="2" t="str">
        <f t="shared" si="21"/>
        <v>plate2</v>
      </c>
      <c r="C684" s="2" t="str">
        <f>IF(ContainerType=6,"I19",IF(ContainerType=5,"A02", ""))</f>
        <v>I19</v>
      </c>
      <c r="D684" s="61" t="str">
        <f>IF(AND(ContainerType=6, '384-well Plates'!T29&lt;&gt;""), '384-well Plates'!T29,IF(AND(ContainerType=5,'96-well Plates'!C73&lt;&gt;""),'96-well Plates'!C73, ""))</f>
        <v/>
      </c>
      <c r="E684" s="50"/>
      <c r="Y684" s="56"/>
      <c r="Z684" s="56"/>
      <c r="AA684" s="56"/>
      <c r="AB684" s="56"/>
      <c r="AC684" s="56"/>
      <c r="AD684" s="56"/>
    </row>
    <row r="685" spans="1:30" x14ac:dyDescent="0.5">
      <c r="A685" s="49">
        <v>682</v>
      </c>
      <c r="B685" s="2" t="str">
        <f t="shared" si="21"/>
        <v>plate2</v>
      </c>
      <c r="C685" s="2" t="str">
        <f>IF(ContainerType=6,"J19",IF(ContainerType=5,"B02", ""))</f>
        <v>J19</v>
      </c>
      <c r="D685" s="61" t="str">
        <f>IF(AND(ContainerType=6, '384-well Plates'!T30&lt;&gt;""), '384-well Plates'!T30,IF(AND(ContainerType=5,'96-well Plates'!C74&lt;&gt;""),'96-well Plates'!C74, ""))</f>
        <v/>
      </c>
      <c r="E685" s="50"/>
      <c r="Y685" s="56"/>
      <c r="Z685" s="56"/>
      <c r="AA685" s="56"/>
      <c r="AB685" s="56"/>
      <c r="AC685" s="56"/>
      <c r="AD685" s="56"/>
    </row>
    <row r="686" spans="1:30" x14ac:dyDescent="0.5">
      <c r="A686" s="49">
        <v>683</v>
      </c>
      <c r="B686" s="2" t="str">
        <f t="shared" si="21"/>
        <v>plate2</v>
      </c>
      <c r="C686" s="2" t="str">
        <f>IF(ContainerType=6,"K19",IF(ContainerType=5,"C02", ""))</f>
        <v>K19</v>
      </c>
      <c r="D686" s="61" t="str">
        <f>IF(AND(ContainerType=6, '384-well Plates'!T31&lt;&gt;""), '384-well Plates'!T31,IF(AND(ContainerType=5,'96-well Plates'!C75&lt;&gt;""),'96-well Plates'!C75, ""))</f>
        <v/>
      </c>
      <c r="E686" s="50"/>
      <c r="Y686" s="56"/>
      <c r="Z686" s="56"/>
      <c r="AA686" s="56"/>
      <c r="AB686" s="56"/>
      <c r="AC686" s="56"/>
      <c r="AD686" s="56"/>
    </row>
    <row r="687" spans="1:30" x14ac:dyDescent="0.5">
      <c r="A687" s="49">
        <v>684</v>
      </c>
      <c r="B687" s="2" t="str">
        <f t="shared" si="21"/>
        <v>plate2</v>
      </c>
      <c r="C687" s="2" t="str">
        <f>IF(ContainerType=6,"L19",IF(ContainerType=5,"D02", ""))</f>
        <v>L19</v>
      </c>
      <c r="D687" s="61" t="str">
        <f>IF(AND(ContainerType=6, '384-well Plates'!T32&lt;&gt;""), '384-well Plates'!T32,IF(AND(ContainerType=5,'96-well Plates'!C76&lt;&gt;""),'96-well Plates'!C76, ""))</f>
        <v/>
      </c>
      <c r="E687" s="50"/>
      <c r="Y687" s="56"/>
      <c r="Z687" s="56"/>
      <c r="AA687" s="56"/>
      <c r="AB687" s="56"/>
      <c r="AC687" s="56"/>
      <c r="AD687" s="56"/>
    </row>
    <row r="688" spans="1:30" x14ac:dyDescent="0.5">
      <c r="A688" s="49">
        <v>685</v>
      </c>
      <c r="B688" s="2" t="str">
        <f t="shared" si="21"/>
        <v>plate2</v>
      </c>
      <c r="C688" s="2" t="str">
        <f>IF(ContainerType=6,"M19",IF(ContainerType=5,"E02", ""))</f>
        <v>M19</v>
      </c>
      <c r="D688" s="61" t="str">
        <f>IF(AND(ContainerType=6, '384-well Plates'!T33&lt;&gt;""), '384-well Plates'!T33,IF(AND(ContainerType=5,'96-well Plates'!C77&lt;&gt;""),'96-well Plates'!C77, ""))</f>
        <v/>
      </c>
      <c r="E688" s="50"/>
      <c r="Y688" s="56"/>
      <c r="Z688" s="56"/>
      <c r="AA688" s="56"/>
      <c r="AB688" s="56"/>
      <c r="AC688" s="56"/>
      <c r="AD688" s="56"/>
    </row>
    <row r="689" spans="1:30" x14ac:dyDescent="0.5">
      <c r="A689" s="49">
        <v>686</v>
      </c>
      <c r="B689" s="2" t="str">
        <f t="shared" si="21"/>
        <v>plate2</v>
      </c>
      <c r="C689" s="2" t="str">
        <f>IF(ContainerType=6,"N19",IF(ContainerType=5,"F02", ""))</f>
        <v>N19</v>
      </c>
      <c r="D689" s="61" t="str">
        <f>IF(AND(ContainerType=6, '384-well Plates'!T34&lt;&gt;""), '384-well Plates'!T34,IF(AND(ContainerType=5,'96-well Plates'!C78&lt;&gt;""),'96-well Plates'!C78, ""))</f>
        <v/>
      </c>
      <c r="E689" s="50"/>
      <c r="Y689" s="56"/>
      <c r="Z689" s="56"/>
      <c r="AA689" s="56"/>
      <c r="AB689" s="56"/>
      <c r="AC689" s="56"/>
      <c r="AD689" s="56"/>
    </row>
    <row r="690" spans="1:30" x14ac:dyDescent="0.5">
      <c r="A690" s="49">
        <v>687</v>
      </c>
      <c r="B690" s="2" t="str">
        <f t="shared" si="21"/>
        <v>plate2</v>
      </c>
      <c r="C690" s="2" t="str">
        <f>IF(ContainerType=6,"O19",IF(ContainerType=5,"G02", ""))</f>
        <v>O19</v>
      </c>
      <c r="D690" s="61" t="str">
        <f>IF(AND(ContainerType=6, '384-well Plates'!T35&lt;&gt;""), '384-well Plates'!T35,IF(AND(ContainerType=5,'96-well Plates'!C79&lt;&gt;""),'96-well Plates'!C79, ""))</f>
        <v/>
      </c>
      <c r="E690" s="50"/>
      <c r="Y690" s="56"/>
      <c r="Z690" s="56"/>
      <c r="AA690" s="56"/>
      <c r="AB690" s="56"/>
      <c r="AC690" s="56"/>
      <c r="AD690" s="56"/>
    </row>
    <row r="691" spans="1:30" x14ac:dyDescent="0.5">
      <c r="A691" s="49">
        <v>688</v>
      </c>
      <c r="B691" s="2" t="str">
        <f t="shared" si="21"/>
        <v>plate2</v>
      </c>
      <c r="C691" s="2" t="str">
        <f>IF(ContainerType=6,"P19",IF(ContainerType=5,"H02", ""))</f>
        <v>P19</v>
      </c>
      <c r="D691" s="61" t="str">
        <f>IF(AND(ContainerType=6, '384-well Plates'!T36&lt;&gt;""), '384-well Plates'!T36,IF(AND(ContainerType=5,'96-well Plates'!C80&lt;&gt;""),'96-well Plates'!C80, ""))</f>
        <v/>
      </c>
      <c r="E691" s="50"/>
      <c r="Y691" s="56"/>
      <c r="Z691" s="56"/>
      <c r="AA691" s="56"/>
      <c r="AB691" s="56"/>
      <c r="AC691" s="56"/>
      <c r="AD691" s="56"/>
    </row>
    <row r="692" spans="1:30" x14ac:dyDescent="0.5">
      <c r="A692" s="49">
        <v>689</v>
      </c>
      <c r="B692" s="2" t="str">
        <f t="shared" si="21"/>
        <v>plate2</v>
      </c>
      <c r="C692" s="2" t="str">
        <f>IF(ContainerType=6,"A20",IF(ContainerType=5,"A03", ""))</f>
        <v>A20</v>
      </c>
      <c r="D692" s="61" t="str">
        <f>IF(AND(ContainerType=6, '384-well Plates'!U21&lt;&gt;""), '384-well Plates'!U21,IF(AND(ContainerType=5,'96-well Plates'!D73&lt;&gt;""),'96-well Plates'!D73, ""))</f>
        <v/>
      </c>
      <c r="E692" s="50"/>
      <c r="Y692" s="56"/>
      <c r="Z692" s="56"/>
      <c r="AA692" s="56"/>
      <c r="AB692" s="56"/>
      <c r="AC692" s="56"/>
      <c r="AD692" s="56"/>
    </row>
    <row r="693" spans="1:30" x14ac:dyDescent="0.5">
      <c r="A693" s="49">
        <v>690</v>
      </c>
      <c r="B693" s="2" t="str">
        <f t="shared" si="21"/>
        <v>plate2</v>
      </c>
      <c r="C693" s="2" t="str">
        <f>IF(ContainerType=6,"B20",IF(ContainerType=5,"B03", ""))</f>
        <v>B20</v>
      </c>
      <c r="D693" s="61" t="str">
        <f>IF(AND(ContainerType=6, '384-well Plates'!U22&lt;&gt;""), '384-well Plates'!U22,IF(AND(ContainerType=5,'96-well Plates'!D74&lt;&gt;""),'96-well Plates'!D74, ""))</f>
        <v/>
      </c>
      <c r="E693" s="50"/>
      <c r="Y693" s="56"/>
      <c r="Z693" s="56"/>
      <c r="AA693" s="56"/>
      <c r="AB693" s="56"/>
      <c r="AC693" s="56"/>
      <c r="AD693" s="56"/>
    </row>
    <row r="694" spans="1:30" x14ac:dyDescent="0.5">
      <c r="A694" s="49">
        <v>691</v>
      </c>
      <c r="B694" s="2" t="str">
        <f t="shared" si="21"/>
        <v>plate2</v>
      </c>
      <c r="C694" s="2" t="str">
        <f>IF(ContainerType=6,"C20",IF(ContainerType=5,"C03", ""))</f>
        <v>C20</v>
      </c>
      <c r="D694" s="61" t="str">
        <f>IF(AND(ContainerType=6, '384-well Plates'!U23&lt;&gt;""), '384-well Plates'!U23,IF(AND(ContainerType=5,'96-well Plates'!D75&lt;&gt;""),'96-well Plates'!D75, ""))</f>
        <v/>
      </c>
      <c r="E694" s="50"/>
      <c r="Y694" s="56"/>
      <c r="Z694" s="56"/>
      <c r="AA694" s="56"/>
      <c r="AB694" s="56"/>
      <c r="AC694" s="56"/>
      <c r="AD694" s="56"/>
    </row>
    <row r="695" spans="1:30" x14ac:dyDescent="0.5">
      <c r="A695" s="49">
        <v>692</v>
      </c>
      <c r="B695" s="2" t="str">
        <f t="shared" si="21"/>
        <v>plate2</v>
      </c>
      <c r="C695" s="2" t="str">
        <f>IF(ContainerType=6,"D20",IF(ContainerType=5,"D03", ""))</f>
        <v>D20</v>
      </c>
      <c r="D695" s="61" t="str">
        <f>IF(AND(ContainerType=6, '384-well Plates'!U24&lt;&gt;""), '384-well Plates'!U24,IF(AND(ContainerType=5,'96-well Plates'!D76&lt;&gt;""),'96-well Plates'!D76, ""))</f>
        <v/>
      </c>
      <c r="E695" s="50"/>
      <c r="Y695" s="56"/>
      <c r="Z695" s="56"/>
      <c r="AA695" s="56"/>
      <c r="AB695" s="56"/>
      <c r="AC695" s="56"/>
      <c r="AD695" s="56"/>
    </row>
    <row r="696" spans="1:30" x14ac:dyDescent="0.5">
      <c r="A696" s="49">
        <v>693</v>
      </c>
      <c r="B696" s="2" t="str">
        <f t="shared" si="21"/>
        <v>plate2</v>
      </c>
      <c r="C696" s="2" t="str">
        <f>IF(ContainerType=6,"E20",IF(ContainerType=5,"E03", ""))</f>
        <v>E20</v>
      </c>
      <c r="D696" s="61" t="str">
        <f>IF(AND(ContainerType=6, '384-well Plates'!U25&lt;&gt;""), '384-well Plates'!U25,IF(AND(ContainerType=5,'96-well Plates'!D77&lt;&gt;""),'96-well Plates'!D77, ""))</f>
        <v/>
      </c>
      <c r="E696" s="50"/>
      <c r="Y696" s="56"/>
      <c r="Z696" s="56"/>
      <c r="AA696" s="56"/>
      <c r="AB696" s="56"/>
      <c r="AC696" s="56"/>
      <c r="AD696" s="56"/>
    </row>
    <row r="697" spans="1:30" x14ac:dyDescent="0.5">
      <c r="A697" s="49">
        <v>694</v>
      </c>
      <c r="B697" s="2" t="str">
        <f t="shared" si="21"/>
        <v>plate2</v>
      </c>
      <c r="C697" s="2" t="str">
        <f>IF(ContainerType=6,"F20",IF(ContainerType=5,"F03", ""))</f>
        <v>F20</v>
      </c>
      <c r="D697" s="61" t="str">
        <f>IF(AND(ContainerType=6, '384-well Plates'!U26&lt;&gt;""), '384-well Plates'!U26,IF(AND(ContainerType=5,'96-well Plates'!D78&lt;&gt;""),'96-well Plates'!D78, ""))</f>
        <v/>
      </c>
      <c r="E697" s="50"/>
      <c r="Y697" s="56"/>
      <c r="Z697" s="56"/>
      <c r="AA697" s="56"/>
      <c r="AB697" s="56"/>
      <c r="AC697" s="56"/>
      <c r="AD697" s="56"/>
    </row>
    <row r="698" spans="1:30" x14ac:dyDescent="0.5">
      <c r="A698" s="49">
        <v>695</v>
      </c>
      <c r="B698" s="2" t="str">
        <f t="shared" si="21"/>
        <v>plate2</v>
      </c>
      <c r="C698" s="2" t="str">
        <f>IF(ContainerType=6,"G20",IF(ContainerType=5,"G03", ""))</f>
        <v>G20</v>
      </c>
      <c r="D698" s="61" t="str">
        <f>IF(AND(ContainerType=6, '384-well Plates'!U27&lt;&gt;""), '384-well Plates'!U27,IF(AND(ContainerType=5,'96-well Plates'!D79&lt;&gt;""),'96-well Plates'!D79, ""))</f>
        <v/>
      </c>
      <c r="E698" s="50"/>
      <c r="Y698" s="56"/>
      <c r="Z698" s="56"/>
      <c r="AA698" s="56"/>
      <c r="AB698" s="56"/>
      <c r="AC698" s="56"/>
      <c r="AD698" s="56"/>
    </row>
    <row r="699" spans="1:30" x14ac:dyDescent="0.5">
      <c r="A699" s="49">
        <v>696</v>
      </c>
      <c r="B699" s="2" t="str">
        <f t="shared" si="21"/>
        <v>plate2</v>
      </c>
      <c r="C699" s="2" t="str">
        <f>IF(ContainerType=6,"H20",IF(ContainerType=5,"H03", ""))</f>
        <v>H20</v>
      </c>
      <c r="D699" s="61" t="str">
        <f>IF(AND(ContainerType=6, '384-well Plates'!U28&lt;&gt;""), '384-well Plates'!U28,IF(AND(ContainerType=5,'96-well Plates'!D80&lt;&gt;""),'96-well Plates'!D80, ""))</f>
        <v/>
      </c>
      <c r="E699" s="50"/>
      <c r="Y699" s="56"/>
      <c r="Z699" s="56"/>
      <c r="AA699" s="56"/>
      <c r="AB699" s="56"/>
      <c r="AC699" s="56"/>
      <c r="AD699" s="56"/>
    </row>
    <row r="700" spans="1:30" x14ac:dyDescent="0.5">
      <c r="A700" s="49">
        <v>697</v>
      </c>
      <c r="B700" s="2" t="str">
        <f t="shared" si="21"/>
        <v>plate2</v>
      </c>
      <c r="C700" s="2" t="str">
        <f>IF(ContainerType=6,"I20",IF(ContainerType=5,"A04", ""))</f>
        <v>I20</v>
      </c>
      <c r="D700" s="61" t="str">
        <f>IF(AND(ContainerType=6, '384-well Plates'!U29&lt;&gt;""), '384-well Plates'!U29,IF(AND(ContainerType=5,'96-well Plates'!E73&lt;&gt;""),'96-well Plates'!E73, ""))</f>
        <v/>
      </c>
      <c r="E700" s="50"/>
      <c r="Y700" s="56"/>
      <c r="Z700" s="56"/>
      <c r="AA700" s="56"/>
      <c r="AB700" s="56"/>
      <c r="AC700" s="56"/>
      <c r="AD700" s="56"/>
    </row>
    <row r="701" spans="1:30" x14ac:dyDescent="0.5">
      <c r="A701" s="49">
        <v>698</v>
      </c>
      <c r="B701" s="2" t="str">
        <f t="shared" si="21"/>
        <v>plate2</v>
      </c>
      <c r="C701" s="2" t="str">
        <f>IF(ContainerType=6,"J20",IF(ContainerType=5,"B04", ""))</f>
        <v>J20</v>
      </c>
      <c r="D701" s="61" t="str">
        <f>IF(AND(ContainerType=6, '384-well Plates'!U30&lt;&gt;""), '384-well Plates'!U30,IF(AND(ContainerType=5,'96-well Plates'!E74&lt;&gt;""),'96-well Plates'!E74, ""))</f>
        <v/>
      </c>
      <c r="E701" s="50"/>
      <c r="Y701" s="56"/>
      <c r="Z701" s="56"/>
      <c r="AA701" s="56"/>
      <c r="AB701" s="56"/>
      <c r="AC701" s="56"/>
      <c r="AD701" s="56"/>
    </row>
    <row r="702" spans="1:30" x14ac:dyDescent="0.5">
      <c r="A702" s="49">
        <v>699</v>
      </c>
      <c r="B702" s="2" t="str">
        <f t="shared" si="21"/>
        <v>plate2</v>
      </c>
      <c r="C702" s="2" t="str">
        <f>IF(ContainerType=6,"K20",IF(ContainerType=5,"C04", ""))</f>
        <v>K20</v>
      </c>
      <c r="D702" s="61" t="str">
        <f>IF(AND(ContainerType=6, '384-well Plates'!U31&lt;&gt;""), '384-well Plates'!U31,IF(AND(ContainerType=5,'96-well Plates'!E75&lt;&gt;""),'96-well Plates'!E75, ""))</f>
        <v/>
      </c>
      <c r="E702" s="50"/>
      <c r="Y702" s="56"/>
      <c r="Z702" s="56"/>
      <c r="AA702" s="56"/>
      <c r="AB702" s="56"/>
      <c r="AC702" s="56"/>
      <c r="AD702" s="56"/>
    </row>
    <row r="703" spans="1:30" x14ac:dyDescent="0.5">
      <c r="A703" s="49">
        <v>700</v>
      </c>
      <c r="B703" s="2" t="str">
        <f t="shared" si="21"/>
        <v>plate2</v>
      </c>
      <c r="C703" s="2" t="str">
        <f>IF(ContainerType=6,"L20",IF(ContainerType=5,"D04", ""))</f>
        <v>L20</v>
      </c>
      <c r="D703" s="61" t="str">
        <f>IF(AND(ContainerType=6, '384-well Plates'!U32&lt;&gt;""), '384-well Plates'!U32,IF(AND(ContainerType=5,'96-well Plates'!E76&lt;&gt;""),'96-well Plates'!E76, ""))</f>
        <v/>
      </c>
      <c r="E703" s="50"/>
      <c r="Y703" s="56"/>
      <c r="Z703" s="56"/>
      <c r="AA703" s="56"/>
      <c r="AB703" s="56"/>
      <c r="AC703" s="56"/>
      <c r="AD703" s="56"/>
    </row>
    <row r="704" spans="1:30" x14ac:dyDescent="0.5">
      <c r="A704" s="49">
        <v>701</v>
      </c>
      <c r="B704" s="2" t="str">
        <f t="shared" si="21"/>
        <v>plate2</v>
      </c>
      <c r="C704" s="2" t="str">
        <f>IF(ContainerType=6,"M20",IF(ContainerType=5,"E04", ""))</f>
        <v>M20</v>
      </c>
      <c r="D704" s="61" t="str">
        <f>IF(AND(ContainerType=6, '384-well Plates'!U33&lt;&gt;""), '384-well Plates'!U33,IF(AND(ContainerType=5,'96-well Plates'!E77&lt;&gt;""),'96-well Plates'!E77, ""))</f>
        <v/>
      </c>
      <c r="E704" s="50"/>
      <c r="Y704" s="56"/>
      <c r="Z704" s="56"/>
      <c r="AA704" s="56"/>
      <c r="AB704" s="56"/>
      <c r="AC704" s="56"/>
      <c r="AD704" s="56"/>
    </row>
    <row r="705" spans="1:30" x14ac:dyDescent="0.5">
      <c r="A705" s="49">
        <v>702</v>
      </c>
      <c r="B705" s="2" t="str">
        <f t="shared" si="21"/>
        <v>plate2</v>
      </c>
      <c r="C705" s="2" t="str">
        <f>IF(ContainerType=6,"N20",IF(ContainerType=5,"F04", ""))</f>
        <v>N20</v>
      </c>
      <c r="D705" s="61" t="str">
        <f>IF(AND(ContainerType=6, '384-well Plates'!U34&lt;&gt;""), '384-well Plates'!U34,IF(AND(ContainerType=5,'96-well Plates'!E78&lt;&gt;""),'96-well Plates'!E78, ""))</f>
        <v/>
      </c>
      <c r="E705" s="50"/>
      <c r="Y705" s="56"/>
      <c r="Z705" s="56"/>
      <c r="AA705" s="56"/>
      <c r="AB705" s="56"/>
      <c r="AC705" s="56"/>
      <c r="AD705" s="56"/>
    </row>
    <row r="706" spans="1:30" x14ac:dyDescent="0.5">
      <c r="A706" s="49">
        <v>703</v>
      </c>
      <c r="B706" s="2" t="str">
        <f t="shared" si="21"/>
        <v>plate2</v>
      </c>
      <c r="C706" s="2" t="str">
        <f>IF(ContainerType=6,"O20",IF(ContainerType=5,"G04", ""))</f>
        <v>O20</v>
      </c>
      <c r="D706" s="61" t="str">
        <f>IF(AND(ContainerType=6, '384-well Plates'!U35&lt;&gt;""), '384-well Plates'!U35,IF(AND(ContainerType=5,'96-well Plates'!E79&lt;&gt;""),'96-well Plates'!E79, ""))</f>
        <v/>
      </c>
      <c r="E706" s="50"/>
      <c r="Y706" s="56"/>
      <c r="Z706" s="56"/>
      <c r="AA706" s="56"/>
      <c r="AB706" s="56"/>
      <c r="AC706" s="56"/>
      <c r="AD706" s="56"/>
    </row>
    <row r="707" spans="1:30" x14ac:dyDescent="0.5">
      <c r="A707" s="49">
        <v>704</v>
      </c>
      <c r="B707" s="2" t="str">
        <f t="shared" si="21"/>
        <v>plate2</v>
      </c>
      <c r="C707" s="2" t="str">
        <f>IF(ContainerType=6,"P20",IF(ContainerType=5,"H04", ""))</f>
        <v>P20</v>
      </c>
      <c r="D707" s="61" t="str">
        <f>IF(AND(ContainerType=6, '384-well Plates'!U36&lt;&gt;""), '384-well Plates'!U36,IF(AND(ContainerType=5,'96-well Plates'!E80&lt;&gt;""),'96-well Plates'!E80, ""))</f>
        <v/>
      </c>
      <c r="E707" s="50"/>
      <c r="Y707" s="56"/>
      <c r="Z707" s="56"/>
      <c r="AA707" s="56"/>
      <c r="AB707" s="56"/>
      <c r="AC707" s="56"/>
      <c r="AD707" s="56"/>
    </row>
    <row r="708" spans="1:30" x14ac:dyDescent="0.5">
      <c r="A708" s="49">
        <v>705</v>
      </c>
      <c r="B708" s="2" t="str">
        <f t="shared" ref="B708:B739" si="22">IF(ContainerType=6,"plate2",IF(ContainerType=5,"plate8",""))</f>
        <v>plate2</v>
      </c>
      <c r="C708" s="2" t="str">
        <f>IF(ContainerType=6,"A21",IF(ContainerType=5,"A05", ""))</f>
        <v>A21</v>
      </c>
      <c r="D708" s="61" t="str">
        <f>IF(AND(ContainerType=6, '384-well Plates'!V21&lt;&gt;""), '384-well Plates'!V21,IF(AND(ContainerType=5,'96-well Plates'!F73&lt;&gt;""),'96-well Plates'!F73, ""))</f>
        <v/>
      </c>
      <c r="E708" s="50"/>
      <c r="Y708" s="56"/>
      <c r="Z708" s="56"/>
      <c r="AA708" s="56"/>
      <c r="AB708" s="56"/>
      <c r="AC708" s="56"/>
      <c r="AD708" s="56"/>
    </row>
    <row r="709" spans="1:30" x14ac:dyDescent="0.5">
      <c r="A709" s="49">
        <v>706</v>
      </c>
      <c r="B709" s="2" t="str">
        <f t="shared" si="22"/>
        <v>plate2</v>
      </c>
      <c r="C709" s="2" t="str">
        <f>IF(ContainerType=6,"B21",IF(ContainerType=5,"B05", ""))</f>
        <v>B21</v>
      </c>
      <c r="D709" s="61" t="str">
        <f>IF(AND(ContainerType=6, '384-well Plates'!V22&lt;&gt;""), '384-well Plates'!V22,IF(AND(ContainerType=5,'96-well Plates'!F74&lt;&gt;""),'96-well Plates'!F74, ""))</f>
        <v/>
      </c>
      <c r="E709" s="50"/>
      <c r="Y709" s="56"/>
      <c r="Z709" s="56"/>
      <c r="AA709" s="56"/>
      <c r="AB709" s="56"/>
      <c r="AC709" s="56"/>
      <c r="AD709" s="56"/>
    </row>
    <row r="710" spans="1:30" x14ac:dyDescent="0.5">
      <c r="A710" s="49">
        <v>707</v>
      </c>
      <c r="B710" s="2" t="str">
        <f t="shared" si="22"/>
        <v>plate2</v>
      </c>
      <c r="C710" s="2" t="str">
        <f>IF(ContainerType=6,"C21",IF(ContainerType=5,"C05", ""))</f>
        <v>C21</v>
      </c>
      <c r="D710" s="61" t="str">
        <f>IF(AND(ContainerType=6, '384-well Plates'!V23&lt;&gt;""), '384-well Plates'!V23,IF(AND(ContainerType=5,'96-well Plates'!F75&lt;&gt;""),'96-well Plates'!F75, ""))</f>
        <v/>
      </c>
      <c r="E710" s="50"/>
      <c r="Y710" s="56"/>
      <c r="Z710" s="56"/>
      <c r="AA710" s="56"/>
      <c r="AB710" s="56"/>
      <c r="AC710" s="56"/>
      <c r="AD710" s="56"/>
    </row>
    <row r="711" spans="1:30" x14ac:dyDescent="0.5">
      <c r="A711" s="49">
        <v>708</v>
      </c>
      <c r="B711" s="2" t="str">
        <f t="shared" si="22"/>
        <v>plate2</v>
      </c>
      <c r="C711" s="2" t="str">
        <f>IF(ContainerType=6,"D21",IF(ContainerType=5,"D05", ""))</f>
        <v>D21</v>
      </c>
      <c r="D711" s="61" t="str">
        <f>IF(AND(ContainerType=6, '384-well Plates'!V24&lt;&gt;""), '384-well Plates'!V24,IF(AND(ContainerType=5,'96-well Plates'!F76&lt;&gt;""),'96-well Plates'!F76, ""))</f>
        <v/>
      </c>
      <c r="E711" s="50"/>
      <c r="Y711" s="56"/>
      <c r="Z711" s="56"/>
      <c r="AA711" s="56"/>
      <c r="AB711" s="56"/>
      <c r="AC711" s="56"/>
      <c r="AD711" s="56"/>
    </row>
    <row r="712" spans="1:30" x14ac:dyDescent="0.5">
      <c r="A712" s="49">
        <v>709</v>
      </c>
      <c r="B712" s="2" t="str">
        <f t="shared" si="22"/>
        <v>plate2</v>
      </c>
      <c r="C712" s="2" t="str">
        <f>IF(ContainerType=6,"E21",IF(ContainerType=5,"E05", ""))</f>
        <v>E21</v>
      </c>
      <c r="D712" s="61" t="str">
        <f>IF(AND(ContainerType=6, '384-well Plates'!V25&lt;&gt;""), '384-well Plates'!V25,IF(AND(ContainerType=5,'96-well Plates'!F77&lt;&gt;""),'96-well Plates'!F77, ""))</f>
        <v/>
      </c>
      <c r="E712" s="50"/>
      <c r="Y712" s="56"/>
      <c r="Z712" s="56"/>
      <c r="AA712" s="56"/>
      <c r="AB712" s="56"/>
      <c r="AC712" s="56"/>
      <c r="AD712" s="56"/>
    </row>
    <row r="713" spans="1:30" x14ac:dyDescent="0.5">
      <c r="A713" s="49">
        <v>710</v>
      </c>
      <c r="B713" s="2" t="str">
        <f t="shared" si="22"/>
        <v>plate2</v>
      </c>
      <c r="C713" s="2" t="str">
        <f>IF(ContainerType=6,"F21",IF(ContainerType=5,"F05", ""))</f>
        <v>F21</v>
      </c>
      <c r="D713" s="61" t="str">
        <f>IF(AND(ContainerType=6, '384-well Plates'!V26&lt;&gt;""), '384-well Plates'!V26,IF(AND(ContainerType=5,'96-well Plates'!F78&lt;&gt;""),'96-well Plates'!F78, ""))</f>
        <v/>
      </c>
      <c r="E713" s="50"/>
      <c r="Y713" s="56"/>
      <c r="Z713" s="56"/>
      <c r="AA713" s="56"/>
      <c r="AB713" s="56"/>
      <c r="AC713" s="56"/>
      <c r="AD713" s="56"/>
    </row>
    <row r="714" spans="1:30" x14ac:dyDescent="0.5">
      <c r="A714" s="49">
        <v>711</v>
      </c>
      <c r="B714" s="2" t="str">
        <f t="shared" si="22"/>
        <v>plate2</v>
      </c>
      <c r="C714" s="2" t="str">
        <f>IF(ContainerType=6,"G21",IF(ContainerType=5,"G05", ""))</f>
        <v>G21</v>
      </c>
      <c r="D714" s="61" t="str">
        <f>IF(AND(ContainerType=6, '384-well Plates'!V27&lt;&gt;""), '384-well Plates'!V27,IF(AND(ContainerType=5,'96-well Plates'!F79&lt;&gt;""),'96-well Plates'!F79, ""))</f>
        <v/>
      </c>
      <c r="E714" s="50"/>
      <c r="Y714" s="56"/>
      <c r="Z714" s="56"/>
      <c r="AA714" s="56"/>
      <c r="AB714" s="56"/>
      <c r="AC714" s="56"/>
      <c r="AD714" s="56"/>
    </row>
    <row r="715" spans="1:30" x14ac:dyDescent="0.5">
      <c r="A715" s="49">
        <v>712</v>
      </c>
      <c r="B715" s="2" t="str">
        <f t="shared" si="22"/>
        <v>plate2</v>
      </c>
      <c r="C715" s="2" t="str">
        <f>IF(ContainerType=6,"H21",IF(ContainerType=5,"H05", ""))</f>
        <v>H21</v>
      </c>
      <c r="D715" s="61" t="str">
        <f>IF(AND(ContainerType=6, '384-well Plates'!V28&lt;&gt;""), '384-well Plates'!V28,IF(AND(ContainerType=5,'96-well Plates'!F80&lt;&gt;""),'96-well Plates'!F80, ""))</f>
        <v/>
      </c>
      <c r="E715" s="50"/>
      <c r="Y715" s="56"/>
      <c r="Z715" s="56"/>
      <c r="AA715" s="56"/>
      <c r="AB715" s="56"/>
      <c r="AC715" s="56"/>
      <c r="AD715" s="56"/>
    </row>
    <row r="716" spans="1:30" x14ac:dyDescent="0.5">
      <c r="A716" s="49">
        <v>713</v>
      </c>
      <c r="B716" s="2" t="str">
        <f t="shared" si="22"/>
        <v>plate2</v>
      </c>
      <c r="C716" s="2" t="str">
        <f>IF(ContainerType=6,"I21",IF(ContainerType=5,"A06", ""))</f>
        <v>I21</v>
      </c>
      <c r="D716" s="61" t="str">
        <f>IF(AND(ContainerType=6, '384-well Plates'!V29&lt;&gt;""), '384-well Plates'!V29,IF(AND(ContainerType=5,'96-well Plates'!G73&lt;&gt;""),'96-well Plates'!G73, ""))</f>
        <v/>
      </c>
      <c r="E716" s="50"/>
      <c r="Y716" s="56"/>
      <c r="Z716" s="56"/>
      <c r="AA716" s="56"/>
      <c r="AB716" s="56"/>
      <c r="AC716" s="56"/>
      <c r="AD716" s="56"/>
    </row>
    <row r="717" spans="1:30" x14ac:dyDescent="0.5">
      <c r="A717" s="49">
        <v>714</v>
      </c>
      <c r="B717" s="2" t="str">
        <f t="shared" si="22"/>
        <v>plate2</v>
      </c>
      <c r="C717" s="2" t="str">
        <f>IF(ContainerType=6,"J21",IF(ContainerType=5,"B06", ""))</f>
        <v>J21</v>
      </c>
      <c r="D717" s="61" t="str">
        <f>IF(AND(ContainerType=6, '384-well Plates'!V30&lt;&gt;""), '384-well Plates'!V30,IF(AND(ContainerType=5,'96-well Plates'!G74&lt;&gt;""),'96-well Plates'!G74, ""))</f>
        <v/>
      </c>
      <c r="E717" s="50"/>
      <c r="Y717" s="56"/>
      <c r="Z717" s="56"/>
      <c r="AA717" s="56"/>
      <c r="AB717" s="56"/>
      <c r="AC717" s="56"/>
      <c r="AD717" s="56"/>
    </row>
    <row r="718" spans="1:30" x14ac:dyDescent="0.5">
      <c r="A718" s="49">
        <v>715</v>
      </c>
      <c r="B718" s="2" t="str">
        <f t="shared" si="22"/>
        <v>plate2</v>
      </c>
      <c r="C718" s="2" t="str">
        <f>IF(ContainerType=6,"K21",IF(ContainerType=5,"C06", ""))</f>
        <v>K21</v>
      </c>
      <c r="D718" s="61" t="str">
        <f>IF(AND(ContainerType=6, '384-well Plates'!V31&lt;&gt;""), '384-well Plates'!V31,IF(AND(ContainerType=5,'96-well Plates'!G75&lt;&gt;""),'96-well Plates'!G75, ""))</f>
        <v/>
      </c>
      <c r="E718" s="50"/>
      <c r="Y718" s="56"/>
      <c r="Z718" s="56"/>
      <c r="AA718" s="56"/>
      <c r="AB718" s="56"/>
      <c r="AC718" s="56"/>
      <c r="AD718" s="56"/>
    </row>
    <row r="719" spans="1:30" x14ac:dyDescent="0.5">
      <c r="A719" s="49">
        <v>716</v>
      </c>
      <c r="B719" s="2" t="str">
        <f t="shared" si="22"/>
        <v>plate2</v>
      </c>
      <c r="C719" s="2" t="str">
        <f>IF(ContainerType=6,"L21",IF(ContainerType=5,"D06", ""))</f>
        <v>L21</v>
      </c>
      <c r="D719" s="61" t="str">
        <f>IF(AND(ContainerType=6, '384-well Plates'!V32&lt;&gt;""), '384-well Plates'!V32,IF(AND(ContainerType=5,'96-well Plates'!G76&lt;&gt;""),'96-well Plates'!G76, ""))</f>
        <v/>
      </c>
      <c r="E719" s="50"/>
      <c r="Y719" s="56"/>
      <c r="Z719" s="56"/>
      <c r="AA719" s="56"/>
      <c r="AB719" s="56"/>
      <c r="AC719" s="56"/>
      <c r="AD719" s="56"/>
    </row>
    <row r="720" spans="1:30" x14ac:dyDescent="0.5">
      <c r="A720" s="49">
        <v>717</v>
      </c>
      <c r="B720" s="2" t="str">
        <f t="shared" si="22"/>
        <v>plate2</v>
      </c>
      <c r="C720" s="2" t="str">
        <f>IF(ContainerType=6,"M21",IF(ContainerType=5,"E06", ""))</f>
        <v>M21</v>
      </c>
      <c r="D720" s="61" t="str">
        <f>IF(AND(ContainerType=6, '384-well Plates'!V33&lt;&gt;""), '384-well Plates'!V33,IF(AND(ContainerType=5,'96-well Plates'!G77&lt;&gt;""),'96-well Plates'!G77, ""))</f>
        <v/>
      </c>
      <c r="E720" s="50"/>
      <c r="Y720" s="56"/>
      <c r="Z720" s="56"/>
      <c r="AA720" s="56"/>
      <c r="AB720" s="56"/>
      <c r="AC720" s="56"/>
      <c r="AD720" s="56"/>
    </row>
    <row r="721" spans="1:30" x14ac:dyDescent="0.5">
      <c r="A721" s="49">
        <v>718</v>
      </c>
      <c r="B721" s="2" t="str">
        <f t="shared" si="22"/>
        <v>plate2</v>
      </c>
      <c r="C721" s="2" t="str">
        <f>IF(ContainerType=6,"N21",IF(ContainerType=5,"F06", ""))</f>
        <v>N21</v>
      </c>
      <c r="D721" s="61" t="str">
        <f>IF(AND(ContainerType=6, '384-well Plates'!V34&lt;&gt;""), '384-well Plates'!V34,IF(AND(ContainerType=5,'96-well Plates'!G78&lt;&gt;""),'96-well Plates'!G78, ""))</f>
        <v/>
      </c>
      <c r="E721" s="50"/>
      <c r="Y721" s="56"/>
      <c r="Z721" s="56"/>
      <c r="AA721" s="56"/>
      <c r="AB721" s="56"/>
      <c r="AC721" s="56"/>
      <c r="AD721" s="56"/>
    </row>
    <row r="722" spans="1:30" x14ac:dyDescent="0.5">
      <c r="A722" s="49">
        <v>719</v>
      </c>
      <c r="B722" s="2" t="str">
        <f t="shared" si="22"/>
        <v>plate2</v>
      </c>
      <c r="C722" s="2" t="str">
        <f>IF(ContainerType=6,"O21",IF(ContainerType=5,"G06", ""))</f>
        <v>O21</v>
      </c>
      <c r="D722" s="61" t="str">
        <f>IF(AND(ContainerType=6, '384-well Plates'!V35&lt;&gt;""), '384-well Plates'!V35,IF(AND(ContainerType=5,'96-well Plates'!G79&lt;&gt;""),'96-well Plates'!G79, ""))</f>
        <v/>
      </c>
      <c r="E722" s="50"/>
      <c r="Y722" s="56"/>
      <c r="Z722" s="56"/>
      <c r="AA722" s="56"/>
      <c r="AB722" s="56"/>
      <c r="AC722" s="56"/>
      <c r="AD722" s="56"/>
    </row>
    <row r="723" spans="1:30" x14ac:dyDescent="0.5">
      <c r="A723" s="49">
        <v>720</v>
      </c>
      <c r="B723" s="2" t="str">
        <f t="shared" si="22"/>
        <v>plate2</v>
      </c>
      <c r="C723" s="2" t="str">
        <f>IF(ContainerType=6,"P21",IF(ContainerType=5,"H06", ""))</f>
        <v>P21</v>
      </c>
      <c r="D723" s="61" t="str">
        <f>IF(AND(ContainerType=6, '384-well Plates'!V36&lt;&gt;""), '384-well Plates'!V36,IF(AND(ContainerType=5,'96-well Plates'!G80&lt;&gt;""),'96-well Plates'!G80, ""))</f>
        <v/>
      </c>
      <c r="E723" s="50"/>
      <c r="Y723" s="56"/>
      <c r="Z723" s="56"/>
      <c r="AA723" s="56"/>
      <c r="AB723" s="56"/>
      <c r="AC723" s="56"/>
      <c r="AD723" s="56"/>
    </row>
    <row r="724" spans="1:30" x14ac:dyDescent="0.5">
      <c r="A724" s="49">
        <v>721</v>
      </c>
      <c r="B724" s="2" t="str">
        <f t="shared" si="22"/>
        <v>plate2</v>
      </c>
      <c r="C724" s="2" t="str">
        <f>IF(ContainerType=6,"A22",IF(ContainerType=5,"A07", ""))</f>
        <v>A22</v>
      </c>
      <c r="D724" s="61" t="str">
        <f>IF(AND(ContainerType=6, '384-well Plates'!W21&lt;&gt;""), '384-well Plates'!W21,IF(AND(ContainerType=5,'96-well Plates'!H73&lt;&gt;""),'96-well Plates'!H73, ""))</f>
        <v/>
      </c>
      <c r="E724" s="50"/>
      <c r="Y724" s="56"/>
      <c r="Z724" s="56"/>
      <c r="AA724" s="56"/>
      <c r="AB724" s="56"/>
      <c r="AC724" s="56"/>
      <c r="AD724" s="56"/>
    </row>
    <row r="725" spans="1:30" x14ac:dyDescent="0.5">
      <c r="A725" s="49">
        <v>722</v>
      </c>
      <c r="B725" s="2" t="str">
        <f t="shared" si="22"/>
        <v>plate2</v>
      </c>
      <c r="C725" s="2" t="str">
        <f>IF(ContainerType=6,"B22",IF(ContainerType=5,"B07", ""))</f>
        <v>B22</v>
      </c>
      <c r="D725" s="61" t="str">
        <f>IF(AND(ContainerType=6, '384-well Plates'!W22&lt;&gt;""), '384-well Plates'!W22,IF(AND(ContainerType=5,'96-well Plates'!H74&lt;&gt;""),'96-well Plates'!H74, ""))</f>
        <v/>
      </c>
      <c r="E725" s="50"/>
      <c r="Y725" s="56"/>
      <c r="Z725" s="56"/>
      <c r="AA725" s="56"/>
      <c r="AB725" s="56"/>
      <c r="AC725" s="56"/>
      <c r="AD725" s="56"/>
    </row>
    <row r="726" spans="1:30" x14ac:dyDescent="0.5">
      <c r="A726" s="49">
        <v>723</v>
      </c>
      <c r="B726" s="2" t="str">
        <f t="shared" si="22"/>
        <v>plate2</v>
      </c>
      <c r="C726" s="2" t="str">
        <f>IF(ContainerType=6,"C22",IF(ContainerType=5,"C07", ""))</f>
        <v>C22</v>
      </c>
      <c r="D726" s="61" t="str">
        <f>IF(AND(ContainerType=6, '384-well Plates'!W23&lt;&gt;""), '384-well Plates'!W23,IF(AND(ContainerType=5,'96-well Plates'!H75&lt;&gt;""),'96-well Plates'!H75, ""))</f>
        <v/>
      </c>
      <c r="E726" s="50"/>
      <c r="Y726" s="56"/>
      <c r="Z726" s="56"/>
      <c r="AA726" s="56"/>
      <c r="AB726" s="56"/>
      <c r="AC726" s="56"/>
      <c r="AD726" s="56"/>
    </row>
    <row r="727" spans="1:30" x14ac:dyDescent="0.5">
      <c r="A727" s="49">
        <v>724</v>
      </c>
      <c r="B727" s="2" t="str">
        <f t="shared" si="22"/>
        <v>plate2</v>
      </c>
      <c r="C727" s="2" t="str">
        <f>IF(ContainerType=6,"D22",IF(ContainerType=5,"D07", ""))</f>
        <v>D22</v>
      </c>
      <c r="D727" s="61" t="str">
        <f>IF(AND(ContainerType=6, '384-well Plates'!W24&lt;&gt;""), '384-well Plates'!W24,IF(AND(ContainerType=5,'96-well Plates'!H76&lt;&gt;""),'96-well Plates'!H76, ""))</f>
        <v/>
      </c>
      <c r="E727" s="50"/>
      <c r="Y727" s="56"/>
      <c r="Z727" s="56"/>
      <c r="AA727" s="56"/>
      <c r="AB727" s="56"/>
      <c r="AC727" s="56"/>
      <c r="AD727" s="56"/>
    </row>
    <row r="728" spans="1:30" x14ac:dyDescent="0.5">
      <c r="A728" s="49">
        <v>725</v>
      </c>
      <c r="B728" s="2" t="str">
        <f t="shared" si="22"/>
        <v>plate2</v>
      </c>
      <c r="C728" s="2" t="str">
        <f>IF(ContainerType=6,"E22",IF(ContainerType=5,"E07", ""))</f>
        <v>E22</v>
      </c>
      <c r="D728" s="61" t="str">
        <f>IF(AND(ContainerType=6, '384-well Plates'!W25&lt;&gt;""), '384-well Plates'!W25,IF(AND(ContainerType=5,'96-well Plates'!H77&lt;&gt;""),'96-well Plates'!H77, ""))</f>
        <v/>
      </c>
      <c r="E728" s="50"/>
      <c r="Y728" s="56"/>
      <c r="Z728" s="56"/>
      <c r="AA728" s="56"/>
      <c r="AB728" s="56"/>
      <c r="AC728" s="56"/>
      <c r="AD728" s="56"/>
    </row>
    <row r="729" spans="1:30" x14ac:dyDescent="0.5">
      <c r="A729" s="49">
        <v>726</v>
      </c>
      <c r="B729" s="2" t="str">
        <f t="shared" si="22"/>
        <v>plate2</v>
      </c>
      <c r="C729" s="2" t="str">
        <f>IF(ContainerType=6,"F22",IF(ContainerType=5,"F07", ""))</f>
        <v>F22</v>
      </c>
      <c r="D729" s="61" t="str">
        <f>IF(AND(ContainerType=6, '384-well Plates'!W26&lt;&gt;""), '384-well Plates'!W26,IF(AND(ContainerType=5,'96-well Plates'!H78&lt;&gt;""),'96-well Plates'!H78, ""))</f>
        <v/>
      </c>
      <c r="E729" s="50"/>
      <c r="Y729" s="56"/>
      <c r="Z729" s="56"/>
      <c r="AA729" s="56"/>
      <c r="AB729" s="56"/>
      <c r="AC729" s="56"/>
      <c r="AD729" s="56"/>
    </row>
    <row r="730" spans="1:30" x14ac:dyDescent="0.5">
      <c r="A730" s="49">
        <v>727</v>
      </c>
      <c r="B730" s="2" t="str">
        <f t="shared" si="22"/>
        <v>plate2</v>
      </c>
      <c r="C730" s="2" t="str">
        <f>IF(ContainerType=6,"G22",IF(ContainerType=5,"G07", ""))</f>
        <v>G22</v>
      </c>
      <c r="D730" s="61" t="str">
        <f>IF(AND(ContainerType=6, '384-well Plates'!W27&lt;&gt;""), '384-well Plates'!W27,IF(AND(ContainerType=5,'96-well Plates'!H79&lt;&gt;""),'96-well Plates'!H79, ""))</f>
        <v/>
      </c>
      <c r="E730" s="50"/>
      <c r="Y730" s="56"/>
      <c r="Z730" s="56"/>
      <c r="AA730" s="56"/>
      <c r="AB730" s="56"/>
      <c r="AC730" s="56"/>
      <c r="AD730" s="56"/>
    </row>
    <row r="731" spans="1:30" x14ac:dyDescent="0.5">
      <c r="A731" s="49">
        <v>728</v>
      </c>
      <c r="B731" s="2" t="str">
        <f t="shared" si="22"/>
        <v>plate2</v>
      </c>
      <c r="C731" s="2" t="str">
        <f>IF(ContainerType=6,"H22",IF(ContainerType=5,"H07", ""))</f>
        <v>H22</v>
      </c>
      <c r="D731" s="61" t="str">
        <f>IF(AND(ContainerType=6, '384-well Plates'!W28&lt;&gt;""), '384-well Plates'!W28,IF(AND(ContainerType=5,'96-well Plates'!H80&lt;&gt;""),'96-well Plates'!H80, ""))</f>
        <v/>
      </c>
      <c r="E731" s="50"/>
      <c r="Y731" s="56"/>
      <c r="Z731" s="56"/>
      <c r="AA731" s="56"/>
      <c r="AB731" s="56"/>
      <c r="AC731" s="56"/>
      <c r="AD731" s="56"/>
    </row>
    <row r="732" spans="1:30" x14ac:dyDescent="0.5">
      <c r="A732" s="49">
        <v>729</v>
      </c>
      <c r="B732" s="2" t="str">
        <f t="shared" si="22"/>
        <v>plate2</v>
      </c>
      <c r="C732" s="2" t="str">
        <f>IF(ContainerType=6,"I22",IF(ContainerType=5,"A08", ""))</f>
        <v>I22</v>
      </c>
      <c r="D732" s="61" t="str">
        <f>IF(AND(ContainerType=6, '384-well Plates'!W29&lt;&gt;""), '384-well Plates'!W29,IF(AND(ContainerType=5,'96-well Plates'!I73&lt;&gt;""),'96-well Plates'!I73, ""))</f>
        <v/>
      </c>
      <c r="E732" s="50"/>
      <c r="Y732" s="56"/>
      <c r="Z732" s="56"/>
      <c r="AA732" s="56"/>
      <c r="AB732" s="56"/>
      <c r="AC732" s="56"/>
      <c r="AD732" s="56"/>
    </row>
    <row r="733" spans="1:30" x14ac:dyDescent="0.5">
      <c r="A733" s="49">
        <v>730</v>
      </c>
      <c r="B733" s="2" t="str">
        <f t="shared" si="22"/>
        <v>plate2</v>
      </c>
      <c r="C733" s="2" t="str">
        <f>IF(ContainerType=6,"J22",IF(ContainerType=5,"B08", ""))</f>
        <v>J22</v>
      </c>
      <c r="D733" s="61" t="str">
        <f>IF(AND(ContainerType=6, '384-well Plates'!W30&lt;&gt;""), '384-well Plates'!W30,IF(AND(ContainerType=5,'96-well Plates'!I74&lt;&gt;""),'96-well Plates'!I74, ""))</f>
        <v/>
      </c>
      <c r="E733" s="50"/>
      <c r="Y733" s="56"/>
      <c r="Z733" s="56"/>
      <c r="AA733" s="56"/>
      <c r="AB733" s="56"/>
      <c r="AC733" s="56"/>
      <c r="AD733" s="56"/>
    </row>
    <row r="734" spans="1:30" x14ac:dyDescent="0.5">
      <c r="A734" s="49">
        <v>731</v>
      </c>
      <c r="B734" s="2" t="str">
        <f t="shared" si="22"/>
        <v>plate2</v>
      </c>
      <c r="C734" s="2" t="str">
        <f>IF(ContainerType=6,"K22",IF(ContainerType=5,"C08", ""))</f>
        <v>K22</v>
      </c>
      <c r="D734" s="61" t="str">
        <f>IF(AND(ContainerType=6, '384-well Plates'!W31&lt;&gt;""), '384-well Plates'!W31,IF(AND(ContainerType=5,'96-well Plates'!I75&lt;&gt;""),'96-well Plates'!I75, ""))</f>
        <v/>
      </c>
      <c r="E734" s="50"/>
      <c r="Y734" s="56"/>
      <c r="Z734" s="56"/>
      <c r="AA734" s="56"/>
      <c r="AB734" s="56"/>
      <c r="AC734" s="56"/>
      <c r="AD734" s="56"/>
    </row>
    <row r="735" spans="1:30" x14ac:dyDescent="0.5">
      <c r="A735" s="49">
        <v>732</v>
      </c>
      <c r="B735" s="2" t="str">
        <f t="shared" si="22"/>
        <v>plate2</v>
      </c>
      <c r="C735" s="2" t="str">
        <f>IF(ContainerType=6,"L22",IF(ContainerType=5,"D08", ""))</f>
        <v>L22</v>
      </c>
      <c r="D735" s="61" t="str">
        <f>IF(AND(ContainerType=6, '384-well Plates'!W32&lt;&gt;""), '384-well Plates'!W32,IF(AND(ContainerType=5,'96-well Plates'!I76&lt;&gt;""),'96-well Plates'!I76, ""))</f>
        <v/>
      </c>
      <c r="E735" s="50"/>
      <c r="Y735" s="56"/>
      <c r="Z735" s="56"/>
      <c r="AA735" s="56"/>
      <c r="AB735" s="56"/>
      <c r="AC735" s="56"/>
      <c r="AD735" s="56"/>
    </row>
    <row r="736" spans="1:30" x14ac:dyDescent="0.5">
      <c r="A736" s="49">
        <v>733</v>
      </c>
      <c r="B736" s="2" t="str">
        <f t="shared" si="22"/>
        <v>plate2</v>
      </c>
      <c r="C736" s="2" t="str">
        <f>IF(ContainerType=6,"M22",IF(ContainerType=5,"E08", ""))</f>
        <v>M22</v>
      </c>
      <c r="D736" s="61" t="str">
        <f>IF(AND(ContainerType=6, '384-well Plates'!W33&lt;&gt;""), '384-well Plates'!W33,IF(AND(ContainerType=5,'96-well Plates'!I77&lt;&gt;""),'96-well Plates'!I77, ""))</f>
        <v/>
      </c>
      <c r="E736" s="50"/>
      <c r="Y736" s="56"/>
      <c r="Z736" s="56"/>
      <c r="AA736" s="56"/>
      <c r="AB736" s="56"/>
      <c r="AC736" s="56"/>
      <c r="AD736" s="56"/>
    </row>
    <row r="737" spans="1:30" x14ac:dyDescent="0.5">
      <c r="A737" s="49">
        <v>734</v>
      </c>
      <c r="B737" s="2" t="str">
        <f t="shared" si="22"/>
        <v>plate2</v>
      </c>
      <c r="C737" s="2" t="str">
        <f>IF(ContainerType=6,"N22",IF(ContainerType=5,"F08", ""))</f>
        <v>N22</v>
      </c>
      <c r="D737" s="61" t="str">
        <f>IF(AND(ContainerType=6, '384-well Plates'!W34&lt;&gt;""), '384-well Plates'!W34,IF(AND(ContainerType=5,'96-well Plates'!I78&lt;&gt;""),'96-well Plates'!I78, ""))</f>
        <v/>
      </c>
      <c r="E737" s="50"/>
      <c r="Y737" s="56"/>
      <c r="Z737" s="56"/>
      <c r="AA737" s="56"/>
      <c r="AB737" s="56"/>
      <c r="AC737" s="56"/>
      <c r="AD737" s="56"/>
    </row>
    <row r="738" spans="1:30" x14ac:dyDescent="0.5">
      <c r="A738" s="49">
        <v>735</v>
      </c>
      <c r="B738" s="2" t="str">
        <f t="shared" si="22"/>
        <v>plate2</v>
      </c>
      <c r="C738" s="2" t="str">
        <f>IF(ContainerType=6,"O22",IF(ContainerType=5,"G08", ""))</f>
        <v>O22</v>
      </c>
      <c r="D738" s="61" t="str">
        <f>IF(AND(ContainerType=6, '384-well Plates'!W35&lt;&gt;""), '384-well Plates'!W35,IF(AND(ContainerType=5,'96-well Plates'!I79&lt;&gt;""),'96-well Plates'!I79, ""))</f>
        <v/>
      </c>
      <c r="E738" s="50"/>
      <c r="Y738" s="56"/>
      <c r="Z738" s="56"/>
      <c r="AA738" s="56"/>
      <c r="AB738" s="56"/>
      <c r="AC738" s="56"/>
      <c r="AD738" s="56"/>
    </row>
    <row r="739" spans="1:30" x14ac:dyDescent="0.5">
      <c r="A739" s="49">
        <v>736</v>
      </c>
      <c r="B739" s="2" t="str">
        <f t="shared" si="22"/>
        <v>plate2</v>
      </c>
      <c r="C739" s="2" t="str">
        <f>IF(ContainerType=6,"P22",IF(ContainerType=5,"H08", ""))</f>
        <v>P22</v>
      </c>
      <c r="D739" s="61" t="str">
        <f>IF(AND(ContainerType=6, '384-well Plates'!W36&lt;&gt;""), '384-well Plates'!W36,IF(AND(ContainerType=5,'96-well Plates'!I80&lt;&gt;""),'96-well Plates'!I80, ""))</f>
        <v/>
      </c>
      <c r="E739" s="50"/>
      <c r="Y739" s="56"/>
      <c r="Z739" s="56"/>
      <c r="AA739" s="56"/>
      <c r="AB739" s="56"/>
      <c r="AC739" s="56"/>
      <c r="AD739" s="56"/>
    </row>
    <row r="740" spans="1:30" x14ac:dyDescent="0.5">
      <c r="A740" s="49">
        <v>737</v>
      </c>
      <c r="B740" s="2" t="str">
        <f t="shared" ref="B740:B771" si="23">IF(ContainerType=6,"plate2",IF(ContainerType=5,"plate8",""))</f>
        <v>plate2</v>
      </c>
      <c r="C740" s="2" t="str">
        <f>IF(ContainerType=6,"A23",IF(ContainerType=5,"A09", ""))</f>
        <v>A23</v>
      </c>
      <c r="D740" s="61" t="str">
        <f>IF(AND(ContainerType=6, '384-well Plates'!X21&lt;&gt;""), '384-well Plates'!X21,IF(AND(ContainerType=5,'96-well Plates'!J73&lt;&gt;""),'96-well Plates'!J73, ""))</f>
        <v/>
      </c>
      <c r="E740" s="50"/>
      <c r="Y740" s="56"/>
      <c r="Z740" s="56"/>
      <c r="AA740" s="56"/>
      <c r="AB740" s="56"/>
      <c r="AC740" s="56"/>
      <c r="AD740" s="56"/>
    </row>
    <row r="741" spans="1:30" x14ac:dyDescent="0.5">
      <c r="A741" s="49">
        <v>738</v>
      </c>
      <c r="B741" s="2" t="str">
        <f t="shared" si="23"/>
        <v>plate2</v>
      </c>
      <c r="C741" s="2" t="str">
        <f>IF(ContainerType=6,"B23",IF(ContainerType=5,"B09", ""))</f>
        <v>B23</v>
      </c>
      <c r="D741" s="61" t="str">
        <f>IF(AND(ContainerType=6, '384-well Plates'!X22&lt;&gt;""), '384-well Plates'!X22,IF(AND(ContainerType=5,'96-well Plates'!J74&lt;&gt;""),'96-well Plates'!J74, ""))</f>
        <v/>
      </c>
      <c r="E741" s="50"/>
      <c r="Y741" s="56"/>
      <c r="Z741" s="56"/>
      <c r="AA741" s="56"/>
      <c r="AB741" s="56"/>
      <c r="AC741" s="56"/>
      <c r="AD741" s="56"/>
    </row>
    <row r="742" spans="1:30" x14ac:dyDescent="0.5">
      <c r="A742" s="49">
        <v>739</v>
      </c>
      <c r="B742" s="2" t="str">
        <f t="shared" si="23"/>
        <v>plate2</v>
      </c>
      <c r="C742" s="2" t="str">
        <f>IF(ContainerType=6,"C23",IF(ContainerType=5,"C09", ""))</f>
        <v>C23</v>
      </c>
      <c r="D742" s="61" t="str">
        <f>IF(AND(ContainerType=6, '384-well Plates'!X23&lt;&gt;""), '384-well Plates'!X23,IF(AND(ContainerType=5,'96-well Plates'!J75&lt;&gt;""),'96-well Plates'!J75, ""))</f>
        <v/>
      </c>
      <c r="E742" s="50"/>
      <c r="Y742" s="56"/>
      <c r="Z742" s="56"/>
      <c r="AA742" s="56"/>
      <c r="AB742" s="56"/>
      <c r="AC742" s="56"/>
      <c r="AD742" s="56"/>
    </row>
    <row r="743" spans="1:30" x14ac:dyDescent="0.5">
      <c r="A743" s="49">
        <v>740</v>
      </c>
      <c r="B743" s="2" t="str">
        <f t="shared" si="23"/>
        <v>plate2</v>
      </c>
      <c r="C743" s="2" t="str">
        <f>IF(ContainerType=6,"D23",IF(ContainerType=5,"D09", ""))</f>
        <v>D23</v>
      </c>
      <c r="D743" s="61" t="str">
        <f>IF(AND(ContainerType=6, '384-well Plates'!X24&lt;&gt;""), '384-well Plates'!X24,IF(AND(ContainerType=5,'96-well Plates'!J76&lt;&gt;""),'96-well Plates'!J76, ""))</f>
        <v/>
      </c>
      <c r="E743" s="50"/>
      <c r="Y743" s="56"/>
      <c r="Z743" s="56"/>
      <c r="AA743" s="56"/>
      <c r="AB743" s="56"/>
      <c r="AC743" s="56"/>
      <c r="AD743" s="56"/>
    </row>
    <row r="744" spans="1:30" x14ac:dyDescent="0.5">
      <c r="A744" s="49">
        <v>741</v>
      </c>
      <c r="B744" s="2" t="str">
        <f t="shared" si="23"/>
        <v>plate2</v>
      </c>
      <c r="C744" s="2" t="str">
        <f>IF(ContainerType=6,"E23",IF(ContainerType=5,"E09", ""))</f>
        <v>E23</v>
      </c>
      <c r="D744" s="61" t="str">
        <f>IF(AND(ContainerType=6, '384-well Plates'!X25&lt;&gt;""), '384-well Plates'!X25,IF(AND(ContainerType=5,'96-well Plates'!J77&lt;&gt;""),'96-well Plates'!J77, ""))</f>
        <v/>
      </c>
      <c r="E744" s="50"/>
      <c r="Y744" s="56"/>
      <c r="Z744" s="56"/>
      <c r="AA744" s="56"/>
      <c r="AB744" s="56"/>
      <c r="AC744" s="56"/>
      <c r="AD744" s="56"/>
    </row>
    <row r="745" spans="1:30" x14ac:dyDescent="0.5">
      <c r="A745" s="49">
        <v>742</v>
      </c>
      <c r="B745" s="2" t="str">
        <f t="shared" si="23"/>
        <v>plate2</v>
      </c>
      <c r="C745" s="2" t="str">
        <f>IF(ContainerType=6,"F23",IF(ContainerType=5,"F09", ""))</f>
        <v>F23</v>
      </c>
      <c r="D745" s="61" t="str">
        <f>IF(AND(ContainerType=6, '384-well Plates'!X26&lt;&gt;""), '384-well Plates'!X26,IF(AND(ContainerType=5,'96-well Plates'!J78&lt;&gt;""),'96-well Plates'!J78, ""))</f>
        <v/>
      </c>
      <c r="E745" s="50"/>
      <c r="Y745" s="56"/>
      <c r="Z745" s="56"/>
      <c r="AA745" s="56"/>
      <c r="AB745" s="56"/>
      <c r="AC745" s="56"/>
      <c r="AD745" s="56"/>
    </row>
    <row r="746" spans="1:30" x14ac:dyDescent="0.5">
      <c r="A746" s="49">
        <v>743</v>
      </c>
      <c r="B746" s="2" t="str">
        <f t="shared" si="23"/>
        <v>plate2</v>
      </c>
      <c r="C746" s="2" t="str">
        <f>IF(ContainerType=6,"G23",IF(ContainerType=5,"G09", ""))</f>
        <v>G23</v>
      </c>
      <c r="D746" s="61" t="str">
        <f>IF(AND(ContainerType=6, '384-well Plates'!X27&lt;&gt;""), '384-well Plates'!X27,IF(AND(ContainerType=5,'96-well Plates'!J79&lt;&gt;""),'96-well Plates'!J79, ""))</f>
        <v/>
      </c>
      <c r="E746" s="50"/>
      <c r="Y746" s="56"/>
      <c r="Z746" s="56"/>
      <c r="AA746" s="56"/>
      <c r="AB746" s="56"/>
      <c r="AC746" s="56"/>
      <c r="AD746" s="56"/>
    </row>
    <row r="747" spans="1:30" x14ac:dyDescent="0.5">
      <c r="A747" s="49">
        <v>744</v>
      </c>
      <c r="B747" s="2" t="str">
        <f t="shared" si="23"/>
        <v>plate2</v>
      </c>
      <c r="C747" s="2" t="str">
        <f>IF(ContainerType=6,"H23",IF(ContainerType=5,"H09", ""))</f>
        <v>H23</v>
      </c>
      <c r="D747" s="61" t="str">
        <f>IF(AND(ContainerType=6, '384-well Plates'!X28&lt;&gt;""), '384-well Plates'!X28,IF(AND(ContainerType=5,'96-well Plates'!J80&lt;&gt;""),'96-well Plates'!J80, ""))</f>
        <v/>
      </c>
      <c r="E747" s="50"/>
      <c r="Y747" s="56"/>
      <c r="Z747" s="56"/>
      <c r="AA747" s="56"/>
      <c r="AB747" s="56"/>
      <c r="AC747" s="56"/>
      <c r="AD747" s="56"/>
    </row>
    <row r="748" spans="1:30" x14ac:dyDescent="0.5">
      <c r="A748" s="49">
        <v>745</v>
      </c>
      <c r="B748" s="2" t="str">
        <f t="shared" si="23"/>
        <v>plate2</v>
      </c>
      <c r="C748" s="2" t="str">
        <f>IF(ContainerType=6,"I23",IF(ContainerType=5,"A10", ""))</f>
        <v>I23</v>
      </c>
      <c r="D748" s="61" t="str">
        <f>IF(AND(ContainerType=6, '384-well Plates'!X29&lt;&gt;""), '384-well Plates'!X29,IF(AND(ContainerType=5,'96-well Plates'!K73&lt;&gt;""),'96-well Plates'!K73, ""))</f>
        <v/>
      </c>
      <c r="E748" s="50"/>
      <c r="Y748" s="56"/>
      <c r="Z748" s="56"/>
      <c r="AA748" s="56"/>
      <c r="AB748" s="56"/>
      <c r="AC748" s="56"/>
      <c r="AD748" s="56"/>
    </row>
    <row r="749" spans="1:30" x14ac:dyDescent="0.5">
      <c r="A749" s="49">
        <v>746</v>
      </c>
      <c r="B749" s="2" t="str">
        <f t="shared" si="23"/>
        <v>plate2</v>
      </c>
      <c r="C749" s="2" t="str">
        <f>IF(ContainerType=6,"J23",IF(ContainerType=5,"B10", ""))</f>
        <v>J23</v>
      </c>
      <c r="D749" s="61" t="str">
        <f>IF(AND(ContainerType=6, '384-well Plates'!X30&lt;&gt;""), '384-well Plates'!X30,IF(AND(ContainerType=5,'96-well Plates'!K74&lt;&gt;""),'96-well Plates'!K74, ""))</f>
        <v/>
      </c>
      <c r="E749" s="50"/>
      <c r="Y749" s="56"/>
      <c r="Z749" s="56"/>
      <c r="AA749" s="56"/>
      <c r="AB749" s="56"/>
      <c r="AC749" s="56"/>
      <c r="AD749" s="56"/>
    </row>
    <row r="750" spans="1:30" x14ac:dyDescent="0.5">
      <c r="A750" s="49">
        <v>747</v>
      </c>
      <c r="B750" s="2" t="str">
        <f t="shared" si="23"/>
        <v>plate2</v>
      </c>
      <c r="C750" s="2" t="str">
        <f>IF(ContainerType=6,"K23",IF(ContainerType=5,"C10", ""))</f>
        <v>K23</v>
      </c>
      <c r="D750" s="61" t="str">
        <f>IF(AND(ContainerType=6, '384-well Plates'!X31&lt;&gt;""), '384-well Plates'!X31,IF(AND(ContainerType=5,'96-well Plates'!K75&lt;&gt;""),'96-well Plates'!K75, ""))</f>
        <v/>
      </c>
      <c r="E750" s="50"/>
      <c r="Y750" s="56"/>
      <c r="Z750" s="56"/>
      <c r="AA750" s="56"/>
      <c r="AB750" s="56"/>
      <c r="AC750" s="56"/>
      <c r="AD750" s="56"/>
    </row>
    <row r="751" spans="1:30" x14ac:dyDescent="0.5">
      <c r="A751" s="49">
        <v>748</v>
      </c>
      <c r="B751" s="2" t="str">
        <f t="shared" si="23"/>
        <v>plate2</v>
      </c>
      <c r="C751" s="2" t="str">
        <f>IF(ContainerType=6,"L23",IF(ContainerType=5,"D10", ""))</f>
        <v>L23</v>
      </c>
      <c r="D751" s="61" t="str">
        <f>IF(AND(ContainerType=6, '384-well Plates'!X32&lt;&gt;""), '384-well Plates'!X32,IF(AND(ContainerType=5,'96-well Plates'!K76&lt;&gt;""),'96-well Plates'!K76, ""))</f>
        <v/>
      </c>
      <c r="E751" s="50"/>
      <c r="Y751" s="56"/>
      <c r="Z751" s="56"/>
      <c r="AA751" s="56"/>
      <c r="AB751" s="56"/>
      <c r="AC751" s="56"/>
      <c r="AD751" s="56"/>
    </row>
    <row r="752" spans="1:30" x14ac:dyDescent="0.5">
      <c r="A752" s="49">
        <v>749</v>
      </c>
      <c r="B752" s="2" t="str">
        <f t="shared" si="23"/>
        <v>plate2</v>
      </c>
      <c r="C752" s="2" t="str">
        <f>IF(ContainerType=6,"M23",IF(ContainerType=5,"E10", ""))</f>
        <v>M23</v>
      </c>
      <c r="D752" s="61" t="str">
        <f>IF(AND(ContainerType=6, '384-well Plates'!X33&lt;&gt;""), '384-well Plates'!X33,IF(AND(ContainerType=5,'96-well Plates'!K77&lt;&gt;""),'96-well Plates'!K77, ""))</f>
        <v/>
      </c>
      <c r="E752" s="50"/>
      <c r="Y752" s="56"/>
      <c r="Z752" s="56"/>
      <c r="AA752" s="56"/>
      <c r="AB752" s="56"/>
      <c r="AC752" s="56"/>
      <c r="AD752" s="56"/>
    </row>
    <row r="753" spans="1:30" x14ac:dyDescent="0.5">
      <c r="A753" s="49">
        <v>750</v>
      </c>
      <c r="B753" s="2" t="str">
        <f t="shared" si="23"/>
        <v>plate2</v>
      </c>
      <c r="C753" s="2" t="str">
        <f>IF(ContainerType=6,"N23",IF(ContainerType=5,"F10", ""))</f>
        <v>N23</v>
      </c>
      <c r="D753" s="61" t="str">
        <f>IF(AND(ContainerType=6, '384-well Plates'!X34&lt;&gt;""), '384-well Plates'!X34,IF(AND(ContainerType=5,'96-well Plates'!K78&lt;&gt;""),'96-well Plates'!K78, ""))</f>
        <v/>
      </c>
      <c r="E753" s="50"/>
      <c r="Y753" s="56"/>
      <c r="Z753" s="56"/>
      <c r="AA753" s="56"/>
      <c r="AB753" s="56"/>
      <c r="AC753" s="56"/>
      <c r="AD753" s="56"/>
    </row>
    <row r="754" spans="1:30" x14ac:dyDescent="0.5">
      <c r="A754" s="49">
        <v>751</v>
      </c>
      <c r="B754" s="2" t="str">
        <f t="shared" si="23"/>
        <v>plate2</v>
      </c>
      <c r="C754" s="2" t="str">
        <f>IF(ContainerType=6,"O23",IF(ContainerType=5,"G10", ""))</f>
        <v>O23</v>
      </c>
      <c r="D754" s="61" t="str">
        <f>IF(AND(ContainerType=6, '384-well Plates'!X35&lt;&gt;""), '384-well Plates'!X35,IF(AND(ContainerType=5,'96-well Plates'!K79&lt;&gt;""),'96-well Plates'!K79, ""))</f>
        <v/>
      </c>
      <c r="E754" s="50"/>
      <c r="Y754" s="56"/>
      <c r="Z754" s="56"/>
      <c r="AA754" s="56"/>
      <c r="AB754" s="56"/>
      <c r="AC754" s="56"/>
      <c r="AD754" s="56"/>
    </row>
    <row r="755" spans="1:30" x14ac:dyDescent="0.5">
      <c r="A755" s="49">
        <v>752</v>
      </c>
      <c r="B755" s="2" t="str">
        <f t="shared" si="23"/>
        <v>plate2</v>
      </c>
      <c r="C755" s="2" t="str">
        <f>IF(ContainerType=6,"P23",IF(ContainerType=5,"H10", ""))</f>
        <v>P23</v>
      </c>
      <c r="D755" s="61" t="str">
        <f>IF(AND(ContainerType=6, '384-well Plates'!X36&lt;&gt;""), '384-well Plates'!X36,IF(AND(ContainerType=5,'96-well Plates'!K80&lt;&gt;""),'96-well Plates'!K80, ""))</f>
        <v/>
      </c>
      <c r="E755" s="50"/>
      <c r="Y755" s="56"/>
      <c r="Z755" s="56"/>
      <c r="AA755" s="56"/>
      <c r="AB755" s="56"/>
      <c r="AC755" s="56"/>
      <c r="AD755" s="56"/>
    </row>
    <row r="756" spans="1:30" x14ac:dyDescent="0.5">
      <c r="A756" s="49">
        <v>753</v>
      </c>
      <c r="B756" s="2" t="str">
        <f t="shared" si="23"/>
        <v>plate2</v>
      </c>
      <c r="C756" s="2" t="str">
        <f>IF(ContainerType=6,"A24",IF(ContainerType=5,"A11", ""))</f>
        <v>A24</v>
      </c>
      <c r="D756" s="61" t="str">
        <f>IF(AND(ContainerType=6, '384-well Plates'!Y21&lt;&gt;""), '384-well Plates'!Y21,IF(AND(ContainerType=5,'96-well Plates'!L73&lt;&gt;""),'96-well Plates'!L73, ""))</f>
        <v/>
      </c>
      <c r="E756" s="50"/>
      <c r="Y756" s="56"/>
      <c r="Z756" s="56"/>
      <c r="AA756" s="56"/>
      <c r="AB756" s="56"/>
      <c r="AC756" s="56"/>
      <c r="AD756" s="56"/>
    </row>
    <row r="757" spans="1:30" x14ac:dyDescent="0.5">
      <c r="A757" s="49">
        <v>754</v>
      </c>
      <c r="B757" s="2" t="str">
        <f t="shared" si="23"/>
        <v>plate2</v>
      </c>
      <c r="C757" s="2" t="str">
        <f>IF(ContainerType=6,"B24",IF(ContainerType=5,"B11", ""))</f>
        <v>B24</v>
      </c>
      <c r="D757" s="61" t="str">
        <f>IF(AND(ContainerType=6, '384-well Plates'!Y22&lt;&gt;""), '384-well Plates'!Y22,IF(AND(ContainerType=5,'96-well Plates'!L74&lt;&gt;""),'96-well Plates'!L74, ""))</f>
        <v/>
      </c>
      <c r="E757" s="50"/>
      <c r="Y757" s="56"/>
      <c r="Z757" s="56"/>
      <c r="AA757" s="56"/>
      <c r="AB757" s="56"/>
      <c r="AC757" s="56"/>
      <c r="AD757" s="56"/>
    </row>
    <row r="758" spans="1:30" x14ac:dyDescent="0.5">
      <c r="A758" s="49">
        <v>755</v>
      </c>
      <c r="B758" s="2" t="str">
        <f t="shared" si="23"/>
        <v>plate2</v>
      </c>
      <c r="C758" s="2" t="str">
        <f>IF(ContainerType=6,"C24",IF(ContainerType=5,"C11", ""))</f>
        <v>C24</v>
      </c>
      <c r="D758" s="61" t="str">
        <f>IF(AND(ContainerType=6, '384-well Plates'!Y23&lt;&gt;""), '384-well Plates'!Y23,IF(AND(ContainerType=5,'96-well Plates'!L75&lt;&gt;""),'96-well Plates'!L75, ""))</f>
        <v/>
      </c>
      <c r="E758" s="50"/>
      <c r="Y758" s="56"/>
      <c r="Z758" s="56"/>
      <c r="AA758" s="56"/>
      <c r="AB758" s="56"/>
      <c r="AC758" s="56"/>
      <c r="AD758" s="56"/>
    </row>
    <row r="759" spans="1:30" x14ac:dyDescent="0.5">
      <c r="A759" s="49">
        <v>756</v>
      </c>
      <c r="B759" s="2" t="str">
        <f t="shared" si="23"/>
        <v>plate2</v>
      </c>
      <c r="C759" s="2" t="str">
        <f>IF(ContainerType=6,"D24",IF(ContainerType=5,"D11", ""))</f>
        <v>D24</v>
      </c>
      <c r="D759" s="61" t="str">
        <f>IF(AND(ContainerType=6, '384-well Plates'!Y24&lt;&gt;""), '384-well Plates'!Y24,IF(AND(ContainerType=5,'96-well Plates'!L76&lt;&gt;""),'96-well Plates'!L76, ""))</f>
        <v/>
      </c>
      <c r="E759" s="50"/>
      <c r="Y759" s="56"/>
      <c r="Z759" s="56"/>
      <c r="AA759" s="56"/>
      <c r="AB759" s="56"/>
      <c r="AC759" s="56"/>
      <c r="AD759" s="56"/>
    </row>
    <row r="760" spans="1:30" x14ac:dyDescent="0.5">
      <c r="A760" s="49">
        <v>757</v>
      </c>
      <c r="B760" s="2" t="str">
        <f t="shared" si="23"/>
        <v>plate2</v>
      </c>
      <c r="C760" s="2" t="str">
        <f>IF(ContainerType=6,"E24",IF(ContainerType=5,"E11", ""))</f>
        <v>E24</v>
      </c>
      <c r="D760" s="61" t="str">
        <f>IF(AND(ContainerType=6, '384-well Plates'!Y25&lt;&gt;""), '384-well Plates'!Y25,IF(AND(ContainerType=5,'96-well Plates'!L77&lt;&gt;""),'96-well Plates'!L77, ""))</f>
        <v/>
      </c>
      <c r="E760" s="50"/>
      <c r="Y760" s="56"/>
      <c r="Z760" s="56"/>
      <c r="AA760" s="56"/>
      <c r="AB760" s="56"/>
      <c r="AC760" s="56"/>
      <c r="AD760" s="56"/>
    </row>
    <row r="761" spans="1:30" x14ac:dyDescent="0.5">
      <c r="A761" s="49">
        <v>758</v>
      </c>
      <c r="B761" s="2" t="str">
        <f t="shared" si="23"/>
        <v>plate2</v>
      </c>
      <c r="C761" s="2" t="str">
        <f>IF(ContainerType=6,"F24",IF(ContainerType=5,"F11", ""))</f>
        <v>F24</v>
      </c>
      <c r="D761" s="61" t="str">
        <f>IF(AND(ContainerType=6, '384-well Plates'!Y26&lt;&gt;""), '384-well Plates'!Y26,IF(AND(ContainerType=5,'96-well Plates'!L78&lt;&gt;""),'96-well Plates'!L78, ""))</f>
        <v/>
      </c>
      <c r="E761" s="50"/>
      <c r="Y761" s="56"/>
      <c r="Z761" s="56"/>
      <c r="AA761" s="56"/>
      <c r="AB761" s="56"/>
      <c r="AC761" s="56"/>
      <c r="AD761" s="56"/>
    </row>
    <row r="762" spans="1:30" x14ac:dyDescent="0.5">
      <c r="A762" s="49">
        <v>759</v>
      </c>
      <c r="B762" s="2" t="str">
        <f t="shared" si="23"/>
        <v>plate2</v>
      </c>
      <c r="C762" s="2" t="str">
        <f>IF(ContainerType=6,"G24",IF(ContainerType=5,"G11", ""))</f>
        <v>G24</v>
      </c>
      <c r="D762" s="61" t="str">
        <f>IF(AND(ContainerType=6, '384-well Plates'!Y27&lt;&gt;""), '384-well Plates'!Y27,IF(AND(ContainerType=5,'96-well Plates'!L79&lt;&gt;""),'96-well Plates'!L79, ""))</f>
        <v/>
      </c>
      <c r="E762" s="50"/>
      <c r="Y762" s="56"/>
      <c r="Z762" s="56"/>
      <c r="AA762" s="56"/>
      <c r="AB762" s="56"/>
      <c r="AC762" s="56"/>
      <c r="AD762" s="56"/>
    </row>
    <row r="763" spans="1:30" x14ac:dyDescent="0.5">
      <c r="A763" s="49">
        <v>760</v>
      </c>
      <c r="B763" s="2" t="str">
        <f t="shared" si="23"/>
        <v>plate2</v>
      </c>
      <c r="C763" s="2" t="str">
        <f>IF(ContainerType=6,"H24",IF(ContainerType=5,"H11", ""))</f>
        <v>H24</v>
      </c>
      <c r="D763" s="61" t="str">
        <f>IF(AND(ContainerType=6, '384-well Plates'!Y28&lt;&gt;""), '384-well Plates'!Y28,IF(AND(ContainerType=5,'96-well Plates'!L80&lt;&gt;""),'96-well Plates'!L80, ""))</f>
        <v/>
      </c>
      <c r="E763" s="50"/>
      <c r="Y763" s="56"/>
      <c r="Z763" s="56"/>
      <c r="AA763" s="56"/>
      <c r="AB763" s="56"/>
      <c r="AC763" s="56"/>
      <c r="AD763" s="56"/>
    </row>
    <row r="764" spans="1:30" x14ac:dyDescent="0.5">
      <c r="A764" s="49">
        <v>761</v>
      </c>
      <c r="B764" s="2" t="str">
        <f t="shared" si="23"/>
        <v>plate2</v>
      </c>
      <c r="C764" s="2" t="str">
        <f>IF(ContainerType=6,"I24",IF(ContainerType=5,"A12", ""))</f>
        <v>I24</v>
      </c>
      <c r="D764" s="61" t="str">
        <f>IF(AND(ContainerType=6, '384-well Plates'!Y29&lt;&gt;""), '384-well Plates'!Y29,IF(AND(ContainerType=5,'96-well Plates'!M73&lt;&gt;""),'96-well Plates'!M73, ""))</f>
        <v/>
      </c>
      <c r="E764" s="50"/>
      <c r="Y764" s="56"/>
      <c r="Z764" s="56"/>
      <c r="AA764" s="56"/>
      <c r="AB764" s="56"/>
      <c r="AC764" s="56"/>
      <c r="AD764" s="56"/>
    </row>
    <row r="765" spans="1:30" x14ac:dyDescent="0.5">
      <c r="A765" s="49">
        <v>762</v>
      </c>
      <c r="B765" s="2" t="str">
        <f t="shared" si="23"/>
        <v>plate2</v>
      </c>
      <c r="C765" s="2" t="str">
        <f>IF(ContainerType=6,"J24",IF(ContainerType=5,"B12", ""))</f>
        <v>J24</v>
      </c>
      <c r="D765" s="61" t="str">
        <f>IF(AND(ContainerType=6, '384-well Plates'!Y30&lt;&gt;""), '384-well Plates'!Y30,IF(AND(ContainerType=5,'96-well Plates'!M74&lt;&gt;""),'96-well Plates'!M74, ""))</f>
        <v/>
      </c>
      <c r="E765" s="50"/>
      <c r="Y765" s="56"/>
      <c r="Z765" s="56"/>
      <c r="AA765" s="56"/>
      <c r="AB765" s="56"/>
      <c r="AC765" s="56"/>
      <c r="AD765" s="56"/>
    </row>
    <row r="766" spans="1:30" x14ac:dyDescent="0.5">
      <c r="A766" s="49">
        <v>763</v>
      </c>
      <c r="B766" s="2" t="str">
        <f t="shared" si="23"/>
        <v>plate2</v>
      </c>
      <c r="C766" s="2" t="str">
        <f>IF(ContainerType=6,"K24",IF(ContainerType=5,"C12", ""))</f>
        <v>K24</v>
      </c>
      <c r="D766" s="61" t="str">
        <f>IF(AND(ContainerType=6, '384-well Plates'!Y31&lt;&gt;""), '384-well Plates'!Y31,IF(AND(ContainerType=5,'96-well Plates'!M75&lt;&gt;""),'96-well Plates'!M75, ""))</f>
        <v/>
      </c>
      <c r="E766" s="50"/>
      <c r="Y766" s="56"/>
      <c r="Z766" s="56"/>
      <c r="AA766" s="56"/>
      <c r="AB766" s="56"/>
      <c r="AC766" s="56"/>
      <c r="AD766" s="56"/>
    </row>
    <row r="767" spans="1:30" x14ac:dyDescent="0.5">
      <c r="A767" s="49">
        <v>764</v>
      </c>
      <c r="B767" s="2" t="str">
        <f t="shared" si="23"/>
        <v>plate2</v>
      </c>
      <c r="C767" s="2" t="str">
        <f>IF(ContainerType=6,"L24",IF(ContainerType=5,"D12", ""))</f>
        <v>L24</v>
      </c>
      <c r="D767" s="61" t="str">
        <f>IF(AND(ContainerType=6, '384-well Plates'!Y32&lt;&gt;""), '384-well Plates'!Y32,IF(AND(ContainerType=5,'96-well Plates'!M76&lt;&gt;""),'96-well Plates'!M76, ""))</f>
        <v/>
      </c>
      <c r="E767" s="50"/>
      <c r="Y767" s="56"/>
      <c r="Z767" s="56"/>
      <c r="AA767" s="56"/>
      <c r="AB767" s="56"/>
      <c r="AC767" s="56"/>
      <c r="AD767" s="56"/>
    </row>
    <row r="768" spans="1:30" x14ac:dyDescent="0.5">
      <c r="A768" s="49">
        <v>765</v>
      </c>
      <c r="B768" s="2" t="str">
        <f t="shared" si="23"/>
        <v>plate2</v>
      </c>
      <c r="C768" s="2" t="str">
        <f>IF(ContainerType=6,"M24",IF(ContainerType=5,"E12", ""))</f>
        <v>M24</v>
      </c>
      <c r="D768" s="61" t="str">
        <f>IF(AND(ContainerType=6, '384-well Plates'!Y33&lt;&gt;""), '384-well Plates'!Y33,IF(AND(ContainerType=5,'96-well Plates'!M77&lt;&gt;""),'96-well Plates'!M77, ""))</f>
        <v/>
      </c>
      <c r="E768" s="50"/>
      <c r="Y768" s="56"/>
      <c r="Z768" s="56"/>
      <c r="AA768" s="56"/>
      <c r="AB768" s="56"/>
      <c r="AC768" s="56"/>
      <c r="AD768" s="56"/>
    </row>
    <row r="769" spans="1:30" x14ac:dyDescent="0.5">
      <c r="A769" s="49">
        <v>766</v>
      </c>
      <c r="B769" s="2" t="str">
        <f t="shared" si="23"/>
        <v>plate2</v>
      </c>
      <c r="C769" s="2" t="str">
        <f>IF(ContainerType=6,"N24",IF(ContainerType=5,"F12", ""))</f>
        <v>N24</v>
      </c>
      <c r="D769" s="61" t="str">
        <f>IF(AND(ContainerType=6, '384-well Plates'!Y34&lt;&gt;""), '384-well Plates'!Y34,IF(AND(ContainerType=5,'96-well Plates'!M78&lt;&gt;""),'96-well Plates'!M78, ""))</f>
        <v/>
      </c>
      <c r="E769" s="50"/>
      <c r="Y769" s="56"/>
      <c r="Z769" s="56"/>
      <c r="AA769" s="56"/>
      <c r="AB769" s="56"/>
      <c r="AC769" s="56"/>
      <c r="AD769" s="56"/>
    </row>
    <row r="770" spans="1:30" x14ac:dyDescent="0.5">
      <c r="A770" s="49">
        <v>767</v>
      </c>
      <c r="B770" s="2" t="str">
        <f t="shared" si="23"/>
        <v>plate2</v>
      </c>
      <c r="C770" s="2" t="str">
        <f>IF(ContainerType=6,"O24",IF(ContainerType=5,"G12", ""))</f>
        <v>O24</v>
      </c>
      <c r="D770" s="61" t="str">
        <f>IF(AND(ContainerType=6, '384-well Plates'!Y35&lt;&gt;""), '384-well Plates'!Y35,IF(AND(ContainerType=5,'96-well Plates'!M79&lt;&gt;""),'96-well Plates'!M79, ""))</f>
        <v/>
      </c>
      <c r="E770" s="50"/>
      <c r="Y770" s="56"/>
      <c r="Z770" s="56"/>
      <c r="AA770" s="56"/>
      <c r="AB770" s="56"/>
      <c r="AC770" s="56"/>
      <c r="AD770" s="56"/>
    </row>
    <row r="771" spans="1:30" x14ac:dyDescent="0.5">
      <c r="A771" s="49">
        <v>768</v>
      </c>
      <c r="B771" s="2" t="str">
        <f t="shared" si="23"/>
        <v>plate2</v>
      </c>
      <c r="C771" s="2" t="str">
        <f>IF(ContainerType=6,"P24",IF(ContainerType=5,"H12", ""))</f>
        <v>P24</v>
      </c>
      <c r="D771" s="61" t="str">
        <f>IF(AND(ContainerType=6, '384-well Plates'!Y36&lt;&gt;""), '384-well Plates'!Y36,IF(AND(ContainerType=5,'96-well Plates'!M80&lt;&gt;""),'96-well Plates'!M80, ""))</f>
        <v/>
      </c>
      <c r="E771" s="50"/>
      <c r="Y771" s="56"/>
      <c r="Z771" s="56"/>
      <c r="AA771" s="56"/>
      <c r="AB771" s="56"/>
      <c r="AC771" s="56"/>
      <c r="AD771" s="56"/>
    </row>
    <row r="772" spans="1:30" x14ac:dyDescent="0.5">
      <c r="A772" s="49">
        <v>769</v>
      </c>
      <c r="B772" s="2" t="str">
        <f t="shared" ref="B772:B803" si="24">IF(ContainerType=6,"plate3",IF(ContainerType=5,"plate9",""))</f>
        <v>plate3</v>
      </c>
      <c r="C772" s="2" t="str">
        <f>IF(ContainerType=6,"A01",IF(ContainerType=5,"A01", ""))</f>
        <v>A01</v>
      </c>
      <c r="D772" s="61" t="str">
        <f>IF(AND(ContainerType=6, '384-well Plates'!B39&lt;&gt;""), '384-well Plates'!B39,IF(AND(ContainerType=5,'96-well Plates'!B83&lt;&gt;""),'96-well Plates'!B83, ""))</f>
        <v/>
      </c>
      <c r="E772" s="50"/>
      <c r="Y772" s="56"/>
      <c r="Z772" s="56"/>
      <c r="AA772" s="56"/>
      <c r="AB772" s="56"/>
      <c r="AC772" s="56"/>
      <c r="AD772" s="56"/>
    </row>
    <row r="773" spans="1:30" x14ac:dyDescent="0.5">
      <c r="A773" s="49">
        <v>770</v>
      </c>
      <c r="B773" s="2" t="str">
        <f t="shared" si="24"/>
        <v>plate3</v>
      </c>
      <c r="C773" s="2" t="str">
        <f>IF(ContainerType=6,"B01",IF(ContainerType=5,"B01", ""))</f>
        <v>B01</v>
      </c>
      <c r="D773" s="61" t="str">
        <f>IF(AND(ContainerType=6, '384-well Plates'!B40&lt;&gt;""), '384-well Plates'!B40,IF(AND(ContainerType=5,'96-well Plates'!B84&lt;&gt;""),'96-well Plates'!B84, ""))</f>
        <v/>
      </c>
      <c r="E773" s="50"/>
      <c r="Y773" s="56"/>
      <c r="Z773" s="56"/>
      <c r="AA773" s="56"/>
      <c r="AB773" s="56"/>
      <c r="AC773" s="56"/>
      <c r="AD773" s="56"/>
    </row>
    <row r="774" spans="1:30" x14ac:dyDescent="0.5">
      <c r="A774" s="49">
        <v>771</v>
      </c>
      <c r="B774" s="2" t="str">
        <f t="shared" si="24"/>
        <v>plate3</v>
      </c>
      <c r="C774" s="2" t="str">
        <f>IF(ContainerType=6,"C01",IF(ContainerType=5,"C01", ""))</f>
        <v>C01</v>
      </c>
      <c r="D774" s="61" t="str">
        <f>IF(AND(ContainerType=6, '384-well Plates'!B41&lt;&gt;""), '384-well Plates'!B41,IF(AND(ContainerType=5,'96-well Plates'!B85&lt;&gt;""),'96-well Plates'!B85, ""))</f>
        <v/>
      </c>
      <c r="E774" s="50"/>
      <c r="Y774" s="56"/>
      <c r="Z774" s="56"/>
      <c r="AA774" s="56"/>
      <c r="AB774" s="56"/>
      <c r="AC774" s="56"/>
      <c r="AD774" s="56"/>
    </row>
    <row r="775" spans="1:30" x14ac:dyDescent="0.5">
      <c r="A775" s="49">
        <v>772</v>
      </c>
      <c r="B775" s="2" t="str">
        <f t="shared" si="24"/>
        <v>plate3</v>
      </c>
      <c r="C775" s="2" t="str">
        <f>IF(ContainerType=6,"D01",IF(ContainerType=5,"D01", ""))</f>
        <v>D01</v>
      </c>
      <c r="D775" s="61" t="str">
        <f>IF(AND(ContainerType=6, '384-well Plates'!B42&lt;&gt;""), '384-well Plates'!B42,IF(AND(ContainerType=5,'96-well Plates'!B86&lt;&gt;""),'96-well Plates'!B86, ""))</f>
        <v/>
      </c>
      <c r="E775" s="50"/>
      <c r="Y775" s="56"/>
      <c r="Z775" s="56"/>
      <c r="AA775" s="56"/>
      <c r="AB775" s="56"/>
      <c r="AC775" s="56"/>
      <c r="AD775" s="56"/>
    </row>
    <row r="776" spans="1:30" x14ac:dyDescent="0.5">
      <c r="A776" s="49">
        <v>773</v>
      </c>
      <c r="B776" s="2" t="str">
        <f t="shared" si="24"/>
        <v>plate3</v>
      </c>
      <c r="C776" s="2" t="str">
        <f>IF(ContainerType=6,"E01",IF(ContainerType=5,"E01", ""))</f>
        <v>E01</v>
      </c>
      <c r="D776" s="61" t="str">
        <f>IF(AND(ContainerType=6, '384-well Plates'!B43&lt;&gt;""), '384-well Plates'!B43,IF(AND(ContainerType=5,'96-well Plates'!B87&lt;&gt;""),'96-well Plates'!B87, ""))</f>
        <v/>
      </c>
      <c r="E776" s="50"/>
      <c r="Y776" s="56"/>
      <c r="Z776" s="56"/>
      <c r="AA776" s="56"/>
      <c r="AB776" s="56"/>
      <c r="AC776" s="56"/>
      <c r="AD776" s="56"/>
    </row>
    <row r="777" spans="1:30" x14ac:dyDescent="0.5">
      <c r="A777" s="49">
        <v>774</v>
      </c>
      <c r="B777" s="2" t="str">
        <f t="shared" si="24"/>
        <v>plate3</v>
      </c>
      <c r="C777" s="2" t="str">
        <f>IF(ContainerType=6,"F01",IF(ContainerType=5,"F01", ""))</f>
        <v>F01</v>
      </c>
      <c r="D777" s="61" t="str">
        <f>IF(AND(ContainerType=6, '384-well Plates'!B44&lt;&gt;""), '384-well Plates'!B44,IF(AND(ContainerType=5,'96-well Plates'!B88&lt;&gt;""),'96-well Plates'!B88, ""))</f>
        <v/>
      </c>
      <c r="E777" s="50"/>
      <c r="Y777" s="56"/>
      <c r="Z777" s="56"/>
      <c r="AA777" s="56"/>
      <c r="AB777" s="56"/>
      <c r="AC777" s="56"/>
      <c r="AD777" s="56"/>
    </row>
    <row r="778" spans="1:30" x14ac:dyDescent="0.5">
      <c r="A778" s="49">
        <v>775</v>
      </c>
      <c r="B778" s="2" t="str">
        <f t="shared" si="24"/>
        <v>plate3</v>
      </c>
      <c r="C778" s="2" t="str">
        <f>IF(ContainerType=6,"G01",IF(ContainerType=5,"G01", ""))</f>
        <v>G01</v>
      </c>
      <c r="D778" s="61" t="str">
        <f>IF(AND(ContainerType=6, '384-well Plates'!B45&lt;&gt;""), '384-well Plates'!B45,IF(AND(ContainerType=5,'96-well Plates'!B89&lt;&gt;""),'96-well Plates'!B89, ""))</f>
        <v/>
      </c>
      <c r="E778" s="50"/>
      <c r="Y778" s="56"/>
      <c r="Z778" s="56"/>
      <c r="AA778" s="56"/>
      <c r="AB778" s="56"/>
      <c r="AC778" s="56"/>
      <c r="AD778" s="56"/>
    </row>
    <row r="779" spans="1:30" x14ac:dyDescent="0.5">
      <c r="A779" s="49">
        <v>776</v>
      </c>
      <c r="B779" s="2" t="str">
        <f t="shared" si="24"/>
        <v>plate3</v>
      </c>
      <c r="C779" s="2" t="str">
        <f>IF(ContainerType=6,"H01",IF(ContainerType=5,"H01", ""))</f>
        <v>H01</v>
      </c>
      <c r="D779" s="61" t="str">
        <f>IF(AND(ContainerType=6, '384-well Plates'!B46&lt;&gt;""), '384-well Plates'!B46,IF(AND(ContainerType=5,'96-well Plates'!B90&lt;&gt;""),'96-well Plates'!B90, ""))</f>
        <v/>
      </c>
      <c r="E779" s="50"/>
      <c r="Y779" s="56"/>
      <c r="Z779" s="56"/>
      <c r="AA779" s="56"/>
      <c r="AB779" s="56"/>
      <c r="AC779" s="56"/>
      <c r="AD779" s="56"/>
    </row>
    <row r="780" spans="1:30" x14ac:dyDescent="0.5">
      <c r="A780" s="49">
        <v>777</v>
      </c>
      <c r="B780" s="2" t="str">
        <f t="shared" si="24"/>
        <v>plate3</v>
      </c>
      <c r="C780" s="2" t="str">
        <f>IF(ContainerType=6,"I01",IF(ContainerType=5,"A02", ""))</f>
        <v>I01</v>
      </c>
      <c r="D780" s="61" t="str">
        <f>IF(AND(ContainerType=6, '384-well Plates'!B47&lt;&gt;""), '384-well Plates'!B47,IF(AND(ContainerType=5,'96-well Plates'!C83&lt;&gt;""),'96-well Plates'!C83, ""))</f>
        <v/>
      </c>
      <c r="E780" s="50"/>
      <c r="Y780" s="56"/>
      <c r="Z780" s="56"/>
      <c r="AA780" s="56"/>
      <c r="AB780" s="56"/>
      <c r="AC780" s="56"/>
      <c r="AD780" s="56"/>
    </row>
    <row r="781" spans="1:30" x14ac:dyDescent="0.5">
      <c r="A781" s="49">
        <v>778</v>
      </c>
      <c r="B781" s="2" t="str">
        <f t="shared" si="24"/>
        <v>plate3</v>
      </c>
      <c r="C781" s="2" t="str">
        <f>IF(ContainerType=6,"J01",IF(ContainerType=5,"B02", ""))</f>
        <v>J01</v>
      </c>
      <c r="D781" s="61" t="str">
        <f>IF(AND(ContainerType=6, '384-well Plates'!B48&lt;&gt;""), '384-well Plates'!B48,IF(AND(ContainerType=5,'96-well Plates'!C84&lt;&gt;""),'96-well Plates'!C84, ""))</f>
        <v/>
      </c>
      <c r="E781" s="50"/>
      <c r="Y781" s="56"/>
      <c r="Z781" s="56"/>
      <c r="AA781" s="56"/>
      <c r="AB781" s="56"/>
      <c r="AC781" s="56"/>
      <c r="AD781" s="56"/>
    </row>
    <row r="782" spans="1:30" x14ac:dyDescent="0.5">
      <c r="A782" s="49">
        <v>779</v>
      </c>
      <c r="B782" s="2" t="str">
        <f t="shared" si="24"/>
        <v>plate3</v>
      </c>
      <c r="C782" s="2" t="str">
        <f>IF(ContainerType=6,"K01",IF(ContainerType=5,"C02", ""))</f>
        <v>K01</v>
      </c>
      <c r="D782" s="61" t="str">
        <f>IF(AND(ContainerType=6, '384-well Plates'!B49&lt;&gt;""), '384-well Plates'!B49,IF(AND(ContainerType=5,'96-well Plates'!C85&lt;&gt;""),'96-well Plates'!C85, ""))</f>
        <v/>
      </c>
      <c r="E782" s="50"/>
      <c r="Y782" s="56"/>
      <c r="Z782" s="56"/>
      <c r="AA782" s="56"/>
      <c r="AB782" s="56"/>
      <c r="AC782" s="56"/>
      <c r="AD782" s="56"/>
    </row>
    <row r="783" spans="1:30" x14ac:dyDescent="0.5">
      <c r="A783" s="49">
        <v>780</v>
      </c>
      <c r="B783" s="2" t="str">
        <f t="shared" si="24"/>
        <v>plate3</v>
      </c>
      <c r="C783" s="2" t="str">
        <f>IF(ContainerType=6,"L01",IF(ContainerType=5,"D02", ""))</f>
        <v>L01</v>
      </c>
      <c r="D783" s="61" t="str">
        <f>IF(AND(ContainerType=6, '384-well Plates'!B50&lt;&gt;""), '384-well Plates'!B50,IF(AND(ContainerType=5,'96-well Plates'!C86&lt;&gt;""),'96-well Plates'!C86, ""))</f>
        <v/>
      </c>
      <c r="E783" s="50"/>
      <c r="Y783" s="56"/>
      <c r="Z783" s="56"/>
      <c r="AA783" s="56"/>
      <c r="AB783" s="56"/>
      <c r="AC783" s="56"/>
      <c r="AD783" s="56"/>
    </row>
    <row r="784" spans="1:30" x14ac:dyDescent="0.5">
      <c r="A784" s="49">
        <v>781</v>
      </c>
      <c r="B784" s="2" t="str">
        <f t="shared" si="24"/>
        <v>plate3</v>
      </c>
      <c r="C784" s="2" t="str">
        <f>IF(ContainerType=6,"M01",IF(ContainerType=5,"E02", ""))</f>
        <v>M01</v>
      </c>
      <c r="D784" s="61" t="str">
        <f>IF(AND(ContainerType=6, '384-well Plates'!B51&lt;&gt;""), '384-well Plates'!B51,IF(AND(ContainerType=5,'96-well Plates'!C87&lt;&gt;""),'96-well Plates'!C87, ""))</f>
        <v/>
      </c>
      <c r="E784" s="50"/>
      <c r="Y784" s="56"/>
      <c r="Z784" s="56"/>
      <c r="AA784" s="56"/>
      <c r="AB784" s="56"/>
      <c r="AC784" s="56"/>
      <c r="AD784" s="56"/>
    </row>
    <row r="785" spans="1:30" x14ac:dyDescent="0.5">
      <c r="A785" s="49">
        <v>782</v>
      </c>
      <c r="B785" s="2" t="str">
        <f t="shared" si="24"/>
        <v>plate3</v>
      </c>
      <c r="C785" s="2" t="str">
        <f>IF(ContainerType=6,"N01",IF(ContainerType=5,"F02", ""))</f>
        <v>N01</v>
      </c>
      <c r="D785" s="61" t="str">
        <f>IF(AND(ContainerType=6, '384-well Plates'!B52&lt;&gt;""), '384-well Plates'!B52,IF(AND(ContainerType=5,'96-well Plates'!C88&lt;&gt;""),'96-well Plates'!C88, ""))</f>
        <v/>
      </c>
      <c r="E785" s="50"/>
      <c r="Y785" s="56"/>
      <c r="Z785" s="56"/>
      <c r="AA785" s="56"/>
      <c r="AB785" s="56"/>
      <c r="AC785" s="56"/>
      <c r="AD785" s="56"/>
    </row>
    <row r="786" spans="1:30" x14ac:dyDescent="0.5">
      <c r="A786" s="49">
        <v>783</v>
      </c>
      <c r="B786" s="2" t="str">
        <f t="shared" si="24"/>
        <v>plate3</v>
      </c>
      <c r="C786" s="2" t="str">
        <f>IF(ContainerType=6,"O01",IF(ContainerType=5,"G02", ""))</f>
        <v>O01</v>
      </c>
      <c r="D786" s="61" t="str">
        <f>IF(AND(ContainerType=6, '384-well Plates'!B53&lt;&gt;""), '384-well Plates'!B53,IF(AND(ContainerType=5,'96-well Plates'!C89&lt;&gt;""),'96-well Plates'!C89, ""))</f>
        <v/>
      </c>
      <c r="E786" s="50"/>
      <c r="Y786" s="56"/>
      <c r="Z786" s="56"/>
      <c r="AA786" s="56"/>
      <c r="AB786" s="56"/>
      <c r="AC786" s="56"/>
      <c r="AD786" s="56"/>
    </row>
    <row r="787" spans="1:30" x14ac:dyDescent="0.5">
      <c r="A787" s="49">
        <v>784</v>
      </c>
      <c r="B787" s="2" t="str">
        <f t="shared" si="24"/>
        <v>plate3</v>
      </c>
      <c r="C787" s="2" t="str">
        <f>IF(ContainerType=6,"P01",IF(ContainerType=5,"H02", ""))</f>
        <v>P01</v>
      </c>
      <c r="D787" s="61" t="str">
        <f>IF(AND(ContainerType=6, '384-well Plates'!B54&lt;&gt;""), '384-well Plates'!B54,IF(AND(ContainerType=5,'96-well Plates'!C90&lt;&gt;""),'96-well Plates'!C90, ""))</f>
        <v/>
      </c>
      <c r="E787" s="50"/>
      <c r="Y787" s="56"/>
      <c r="Z787" s="56"/>
      <c r="AA787" s="56"/>
      <c r="AB787" s="56"/>
      <c r="AC787" s="56"/>
      <c r="AD787" s="56"/>
    </row>
    <row r="788" spans="1:30" x14ac:dyDescent="0.5">
      <c r="A788" s="49">
        <v>785</v>
      </c>
      <c r="B788" s="2" t="str">
        <f t="shared" si="24"/>
        <v>plate3</v>
      </c>
      <c r="C788" s="2" t="str">
        <f>IF(ContainerType=6,"A02",IF(ContainerType=5,"A03", ""))</f>
        <v>A02</v>
      </c>
      <c r="D788" s="61" t="str">
        <f>IF(AND(ContainerType=6, '384-well Plates'!C39&lt;&gt;""), '384-well Plates'!C39,IF(AND(ContainerType=5,'96-well Plates'!D83&lt;&gt;""),'96-well Plates'!D83, ""))</f>
        <v/>
      </c>
      <c r="E788" s="50"/>
      <c r="Y788" s="56"/>
      <c r="Z788" s="56"/>
      <c r="AA788" s="56"/>
      <c r="AB788" s="56"/>
      <c r="AC788" s="56"/>
      <c r="AD788" s="56"/>
    </row>
    <row r="789" spans="1:30" x14ac:dyDescent="0.5">
      <c r="A789" s="49">
        <v>786</v>
      </c>
      <c r="B789" s="2" t="str">
        <f t="shared" si="24"/>
        <v>plate3</v>
      </c>
      <c r="C789" s="2" t="str">
        <f>IF(ContainerType=6,"B02",IF(ContainerType=5,"B03", ""))</f>
        <v>B02</v>
      </c>
      <c r="D789" s="61" t="str">
        <f>IF(AND(ContainerType=6, '384-well Plates'!C40&lt;&gt;""), '384-well Plates'!C40,IF(AND(ContainerType=5,'96-well Plates'!D84&lt;&gt;""),'96-well Plates'!D84, ""))</f>
        <v/>
      </c>
      <c r="E789" s="50"/>
      <c r="Y789" s="56"/>
      <c r="Z789" s="56"/>
      <c r="AA789" s="56"/>
      <c r="AB789" s="56"/>
      <c r="AC789" s="56"/>
      <c r="AD789" s="56"/>
    </row>
    <row r="790" spans="1:30" x14ac:dyDescent="0.5">
      <c r="A790" s="49">
        <v>787</v>
      </c>
      <c r="B790" s="2" t="str">
        <f t="shared" si="24"/>
        <v>plate3</v>
      </c>
      <c r="C790" s="2" t="str">
        <f>IF(ContainerType=6,"C02",IF(ContainerType=5,"C03", ""))</f>
        <v>C02</v>
      </c>
      <c r="D790" s="61" t="str">
        <f>IF(AND(ContainerType=6, '384-well Plates'!C41&lt;&gt;""), '384-well Plates'!C41,IF(AND(ContainerType=5,'96-well Plates'!D85&lt;&gt;""),'96-well Plates'!D85, ""))</f>
        <v/>
      </c>
      <c r="E790" s="50"/>
      <c r="Y790" s="56"/>
      <c r="Z790" s="56"/>
      <c r="AA790" s="56"/>
      <c r="AB790" s="56"/>
      <c r="AC790" s="56"/>
      <c r="AD790" s="56"/>
    </row>
    <row r="791" spans="1:30" x14ac:dyDescent="0.5">
      <c r="A791" s="49">
        <v>788</v>
      </c>
      <c r="B791" s="2" t="str">
        <f t="shared" si="24"/>
        <v>plate3</v>
      </c>
      <c r="C791" s="2" t="str">
        <f>IF(ContainerType=6,"D02",IF(ContainerType=5,"D03", ""))</f>
        <v>D02</v>
      </c>
      <c r="D791" s="61" t="str">
        <f>IF(AND(ContainerType=6, '384-well Plates'!C42&lt;&gt;""), '384-well Plates'!C42,IF(AND(ContainerType=5,'96-well Plates'!D86&lt;&gt;""),'96-well Plates'!D86, ""))</f>
        <v/>
      </c>
      <c r="E791" s="50"/>
      <c r="Y791" s="56"/>
      <c r="Z791" s="56"/>
      <c r="AA791" s="56"/>
      <c r="AB791" s="56"/>
      <c r="AC791" s="56"/>
      <c r="AD791" s="56"/>
    </row>
    <row r="792" spans="1:30" x14ac:dyDescent="0.5">
      <c r="A792" s="49">
        <v>789</v>
      </c>
      <c r="B792" s="2" t="str">
        <f t="shared" si="24"/>
        <v>plate3</v>
      </c>
      <c r="C792" s="2" t="str">
        <f>IF(ContainerType=6,"E02",IF(ContainerType=5,"E03", ""))</f>
        <v>E02</v>
      </c>
      <c r="D792" s="61" t="str">
        <f>IF(AND(ContainerType=6, '384-well Plates'!C43&lt;&gt;""), '384-well Plates'!C43,IF(AND(ContainerType=5,'96-well Plates'!D87&lt;&gt;""),'96-well Plates'!D87, ""))</f>
        <v/>
      </c>
      <c r="E792" s="50"/>
      <c r="Y792" s="56"/>
      <c r="Z792" s="56"/>
      <c r="AA792" s="56"/>
      <c r="AB792" s="56"/>
      <c r="AC792" s="56"/>
      <c r="AD792" s="56"/>
    </row>
    <row r="793" spans="1:30" x14ac:dyDescent="0.5">
      <c r="A793" s="49">
        <v>790</v>
      </c>
      <c r="B793" s="2" t="str">
        <f t="shared" si="24"/>
        <v>plate3</v>
      </c>
      <c r="C793" s="2" t="str">
        <f>IF(ContainerType=6,"F02",IF(ContainerType=5,"F03", ""))</f>
        <v>F02</v>
      </c>
      <c r="D793" s="61" t="str">
        <f>IF(AND(ContainerType=6, '384-well Plates'!C44&lt;&gt;""), '384-well Plates'!C44,IF(AND(ContainerType=5,'96-well Plates'!D88&lt;&gt;""),'96-well Plates'!D88, ""))</f>
        <v/>
      </c>
      <c r="E793" s="50"/>
      <c r="Y793" s="56"/>
      <c r="Z793" s="56"/>
      <c r="AA793" s="56"/>
      <c r="AB793" s="56"/>
      <c r="AC793" s="56"/>
      <c r="AD793" s="56"/>
    </row>
    <row r="794" spans="1:30" x14ac:dyDescent="0.5">
      <c r="A794" s="49">
        <v>791</v>
      </c>
      <c r="B794" s="2" t="str">
        <f t="shared" si="24"/>
        <v>plate3</v>
      </c>
      <c r="C794" s="2" t="str">
        <f>IF(ContainerType=6,"G02",IF(ContainerType=5,"G03", ""))</f>
        <v>G02</v>
      </c>
      <c r="D794" s="61" t="str">
        <f>IF(AND(ContainerType=6, '384-well Plates'!C45&lt;&gt;""), '384-well Plates'!C45,IF(AND(ContainerType=5,'96-well Plates'!D89&lt;&gt;""),'96-well Plates'!D89, ""))</f>
        <v/>
      </c>
      <c r="E794" s="50"/>
      <c r="Y794" s="56"/>
      <c r="Z794" s="56"/>
      <c r="AA794" s="56"/>
      <c r="AB794" s="56"/>
      <c r="AC794" s="56"/>
      <c r="AD794" s="56"/>
    </row>
    <row r="795" spans="1:30" x14ac:dyDescent="0.5">
      <c r="A795" s="49">
        <v>792</v>
      </c>
      <c r="B795" s="2" t="str">
        <f t="shared" si="24"/>
        <v>plate3</v>
      </c>
      <c r="C795" s="2" t="str">
        <f>IF(ContainerType=6,"H02",IF(ContainerType=5,"H03", ""))</f>
        <v>H02</v>
      </c>
      <c r="D795" s="61" t="str">
        <f>IF(AND(ContainerType=6, '384-well Plates'!C46&lt;&gt;""), '384-well Plates'!C46,IF(AND(ContainerType=5,'96-well Plates'!D90&lt;&gt;""),'96-well Plates'!D90, ""))</f>
        <v/>
      </c>
      <c r="E795" s="50"/>
      <c r="Y795" s="56"/>
      <c r="Z795" s="56"/>
      <c r="AA795" s="56"/>
      <c r="AB795" s="56"/>
      <c r="AC795" s="56"/>
      <c r="AD795" s="56"/>
    </row>
    <row r="796" spans="1:30" x14ac:dyDescent="0.5">
      <c r="A796" s="49">
        <v>793</v>
      </c>
      <c r="B796" s="2" t="str">
        <f t="shared" si="24"/>
        <v>plate3</v>
      </c>
      <c r="C796" s="2" t="str">
        <f>IF(ContainerType=6,"I02",IF(ContainerType=5,"A04", ""))</f>
        <v>I02</v>
      </c>
      <c r="D796" s="61" t="str">
        <f>IF(AND(ContainerType=6, '384-well Plates'!C47&lt;&gt;""), '384-well Plates'!C47,IF(AND(ContainerType=5,'96-well Plates'!E83&lt;&gt;""),'96-well Plates'!E83, ""))</f>
        <v/>
      </c>
      <c r="E796" s="50"/>
      <c r="Y796" s="56"/>
      <c r="Z796" s="56"/>
      <c r="AA796" s="56"/>
      <c r="AB796" s="56"/>
      <c r="AC796" s="56"/>
      <c r="AD796" s="56"/>
    </row>
    <row r="797" spans="1:30" x14ac:dyDescent="0.5">
      <c r="A797" s="49">
        <v>794</v>
      </c>
      <c r="B797" s="2" t="str">
        <f t="shared" si="24"/>
        <v>plate3</v>
      </c>
      <c r="C797" s="2" t="str">
        <f>IF(ContainerType=6,"J02",IF(ContainerType=5,"B04", ""))</f>
        <v>J02</v>
      </c>
      <c r="D797" s="61" t="str">
        <f>IF(AND(ContainerType=6, '384-well Plates'!C48&lt;&gt;""), '384-well Plates'!C48,IF(AND(ContainerType=5,'96-well Plates'!E84&lt;&gt;""),'96-well Plates'!E84, ""))</f>
        <v/>
      </c>
      <c r="E797" s="50"/>
      <c r="Y797" s="56"/>
      <c r="Z797" s="56"/>
      <c r="AA797" s="56"/>
      <c r="AB797" s="56"/>
      <c r="AC797" s="56"/>
      <c r="AD797" s="56"/>
    </row>
    <row r="798" spans="1:30" x14ac:dyDescent="0.5">
      <c r="A798" s="49">
        <v>795</v>
      </c>
      <c r="B798" s="2" t="str">
        <f t="shared" si="24"/>
        <v>plate3</v>
      </c>
      <c r="C798" s="2" t="str">
        <f>IF(ContainerType=6,"K02",IF(ContainerType=5,"C04", ""))</f>
        <v>K02</v>
      </c>
      <c r="D798" s="61" t="str">
        <f>IF(AND(ContainerType=6, '384-well Plates'!C49&lt;&gt;""), '384-well Plates'!C49,IF(AND(ContainerType=5,'96-well Plates'!E85&lt;&gt;""),'96-well Plates'!E85, ""))</f>
        <v/>
      </c>
      <c r="E798" s="50"/>
      <c r="Y798" s="56"/>
      <c r="Z798" s="56"/>
      <c r="AA798" s="56"/>
      <c r="AB798" s="56"/>
      <c r="AC798" s="56"/>
      <c r="AD798" s="56"/>
    </row>
    <row r="799" spans="1:30" x14ac:dyDescent="0.5">
      <c r="A799" s="49">
        <v>796</v>
      </c>
      <c r="B799" s="2" t="str">
        <f t="shared" si="24"/>
        <v>plate3</v>
      </c>
      <c r="C799" s="2" t="str">
        <f>IF(ContainerType=6,"L02",IF(ContainerType=5,"D04", ""))</f>
        <v>L02</v>
      </c>
      <c r="D799" s="61" t="str">
        <f>IF(AND(ContainerType=6, '384-well Plates'!C50&lt;&gt;""), '384-well Plates'!C50,IF(AND(ContainerType=5,'96-well Plates'!E86&lt;&gt;""),'96-well Plates'!E86, ""))</f>
        <v/>
      </c>
      <c r="E799" s="50"/>
      <c r="Y799" s="56"/>
      <c r="Z799" s="56"/>
      <c r="AA799" s="56"/>
      <c r="AB799" s="56"/>
      <c r="AC799" s="56"/>
      <c r="AD799" s="56"/>
    </row>
    <row r="800" spans="1:30" x14ac:dyDescent="0.5">
      <c r="A800" s="49">
        <v>797</v>
      </c>
      <c r="B800" s="2" t="str">
        <f t="shared" si="24"/>
        <v>plate3</v>
      </c>
      <c r="C800" s="2" t="str">
        <f>IF(ContainerType=6,"M02",IF(ContainerType=5,"E04", ""))</f>
        <v>M02</v>
      </c>
      <c r="D800" s="61" t="str">
        <f>IF(AND(ContainerType=6, '384-well Plates'!C51&lt;&gt;""), '384-well Plates'!C51,IF(AND(ContainerType=5,'96-well Plates'!E87&lt;&gt;""),'96-well Plates'!E87, ""))</f>
        <v/>
      </c>
      <c r="E800" s="50"/>
      <c r="Y800" s="56"/>
      <c r="Z800" s="56"/>
      <c r="AA800" s="56"/>
      <c r="AB800" s="56"/>
      <c r="AC800" s="56"/>
      <c r="AD800" s="56"/>
    </row>
    <row r="801" spans="1:30" x14ac:dyDescent="0.5">
      <c r="A801" s="49">
        <v>798</v>
      </c>
      <c r="B801" s="2" t="str">
        <f t="shared" si="24"/>
        <v>plate3</v>
      </c>
      <c r="C801" s="2" t="str">
        <f>IF(ContainerType=6,"N02",IF(ContainerType=5,"F04", ""))</f>
        <v>N02</v>
      </c>
      <c r="D801" s="61" t="str">
        <f>IF(AND(ContainerType=6, '384-well Plates'!C52&lt;&gt;""), '384-well Plates'!C52,IF(AND(ContainerType=5,'96-well Plates'!E88&lt;&gt;""),'96-well Plates'!E88, ""))</f>
        <v/>
      </c>
      <c r="E801" s="50"/>
      <c r="Y801" s="56"/>
      <c r="Z801" s="56"/>
      <c r="AA801" s="56"/>
      <c r="AB801" s="56"/>
      <c r="AC801" s="56"/>
      <c r="AD801" s="56"/>
    </row>
    <row r="802" spans="1:30" x14ac:dyDescent="0.5">
      <c r="A802" s="49">
        <v>799</v>
      </c>
      <c r="B802" s="2" t="str">
        <f t="shared" si="24"/>
        <v>plate3</v>
      </c>
      <c r="C802" s="2" t="str">
        <f>IF(ContainerType=6,"O02",IF(ContainerType=5,"G04", ""))</f>
        <v>O02</v>
      </c>
      <c r="D802" s="61" t="str">
        <f>IF(AND(ContainerType=6, '384-well Plates'!C53&lt;&gt;""), '384-well Plates'!C53,IF(AND(ContainerType=5,'96-well Plates'!E89&lt;&gt;""),'96-well Plates'!E89, ""))</f>
        <v/>
      </c>
      <c r="E802" s="50"/>
      <c r="Y802" s="56"/>
      <c r="Z802" s="56"/>
      <c r="AA802" s="56"/>
      <c r="AB802" s="56"/>
      <c r="AC802" s="56"/>
      <c r="AD802" s="56"/>
    </row>
    <row r="803" spans="1:30" x14ac:dyDescent="0.5">
      <c r="A803" s="49">
        <v>800</v>
      </c>
      <c r="B803" s="2" t="str">
        <f t="shared" si="24"/>
        <v>plate3</v>
      </c>
      <c r="C803" s="2" t="str">
        <f>IF(ContainerType=6,"P02",IF(ContainerType=5,"H04", ""))</f>
        <v>P02</v>
      </c>
      <c r="D803" s="61" t="str">
        <f>IF(AND(ContainerType=6, '384-well Plates'!C54&lt;&gt;""), '384-well Plates'!C54,IF(AND(ContainerType=5,'96-well Plates'!E90&lt;&gt;""),'96-well Plates'!E90, ""))</f>
        <v/>
      </c>
      <c r="E803" s="50"/>
      <c r="Y803" s="56"/>
      <c r="Z803" s="56"/>
      <c r="AA803" s="56"/>
      <c r="AB803" s="56"/>
      <c r="AC803" s="56"/>
      <c r="AD803" s="56"/>
    </row>
    <row r="804" spans="1:30" x14ac:dyDescent="0.5">
      <c r="A804" s="49">
        <v>801</v>
      </c>
      <c r="B804" s="2" t="str">
        <f t="shared" ref="B804:B835" si="25">IF(ContainerType=6,"plate3",IF(ContainerType=5,"plate9",""))</f>
        <v>plate3</v>
      </c>
      <c r="C804" s="2" t="str">
        <f>IF(ContainerType=6,"A03",IF(ContainerType=5,"A05", ""))</f>
        <v>A03</v>
      </c>
      <c r="D804" s="61" t="str">
        <f>IF(AND(ContainerType=6, '384-well Plates'!D39&lt;&gt;""), '384-well Plates'!D39,IF(AND(ContainerType=5,'96-well Plates'!F83&lt;&gt;""),'96-well Plates'!F83, ""))</f>
        <v/>
      </c>
      <c r="E804" s="50"/>
      <c r="Y804" s="56"/>
      <c r="Z804" s="56"/>
      <c r="AA804" s="56"/>
      <c r="AB804" s="56"/>
      <c r="AC804" s="56"/>
      <c r="AD804" s="56"/>
    </row>
    <row r="805" spans="1:30" x14ac:dyDescent="0.5">
      <c r="A805" s="49">
        <v>802</v>
      </c>
      <c r="B805" s="2" t="str">
        <f t="shared" si="25"/>
        <v>plate3</v>
      </c>
      <c r="C805" s="2" t="str">
        <f>IF(ContainerType=6,"B03",IF(ContainerType=5,"B05", ""))</f>
        <v>B03</v>
      </c>
      <c r="D805" s="61" t="str">
        <f>IF(AND(ContainerType=6, '384-well Plates'!D40&lt;&gt;""), '384-well Plates'!D40,IF(AND(ContainerType=5,'96-well Plates'!F84&lt;&gt;""),'96-well Plates'!F84, ""))</f>
        <v/>
      </c>
      <c r="E805" s="50"/>
      <c r="Y805" s="56"/>
      <c r="Z805" s="56"/>
      <c r="AA805" s="56"/>
      <c r="AB805" s="56"/>
      <c r="AC805" s="56"/>
      <c r="AD805" s="56"/>
    </row>
    <row r="806" spans="1:30" x14ac:dyDescent="0.5">
      <c r="A806" s="49">
        <v>803</v>
      </c>
      <c r="B806" s="2" t="str">
        <f t="shared" si="25"/>
        <v>plate3</v>
      </c>
      <c r="C806" s="2" t="str">
        <f>IF(ContainerType=6,"C03",IF(ContainerType=5,"C05", ""))</f>
        <v>C03</v>
      </c>
      <c r="D806" s="61" t="str">
        <f>IF(AND(ContainerType=6, '384-well Plates'!D41&lt;&gt;""), '384-well Plates'!D41,IF(AND(ContainerType=5,'96-well Plates'!F85&lt;&gt;""),'96-well Plates'!F85, ""))</f>
        <v/>
      </c>
      <c r="E806" s="50"/>
      <c r="Y806" s="56"/>
      <c r="Z806" s="56"/>
      <c r="AA806" s="56"/>
      <c r="AB806" s="56"/>
      <c r="AC806" s="56"/>
      <c r="AD806" s="56"/>
    </row>
    <row r="807" spans="1:30" x14ac:dyDescent="0.5">
      <c r="A807" s="49">
        <v>804</v>
      </c>
      <c r="B807" s="2" t="str">
        <f t="shared" si="25"/>
        <v>plate3</v>
      </c>
      <c r="C807" s="2" t="str">
        <f>IF(ContainerType=6,"D03",IF(ContainerType=5,"D05", ""))</f>
        <v>D03</v>
      </c>
      <c r="D807" s="61" t="str">
        <f>IF(AND(ContainerType=6, '384-well Plates'!D42&lt;&gt;""), '384-well Plates'!D42,IF(AND(ContainerType=5,'96-well Plates'!F86&lt;&gt;""),'96-well Plates'!F86, ""))</f>
        <v/>
      </c>
      <c r="E807" s="50"/>
      <c r="Y807" s="56"/>
      <c r="Z807" s="56"/>
      <c r="AA807" s="56"/>
      <c r="AB807" s="56"/>
      <c r="AC807" s="56"/>
      <c r="AD807" s="56"/>
    </row>
    <row r="808" spans="1:30" x14ac:dyDescent="0.5">
      <c r="A808" s="49">
        <v>805</v>
      </c>
      <c r="B808" s="2" t="str">
        <f t="shared" si="25"/>
        <v>plate3</v>
      </c>
      <c r="C808" s="2" t="str">
        <f>IF(ContainerType=6,"E03",IF(ContainerType=5,"E05", ""))</f>
        <v>E03</v>
      </c>
      <c r="D808" s="61" t="str">
        <f>IF(AND(ContainerType=6, '384-well Plates'!D43&lt;&gt;""), '384-well Plates'!D43,IF(AND(ContainerType=5,'96-well Plates'!F87&lt;&gt;""),'96-well Plates'!F87, ""))</f>
        <v/>
      </c>
      <c r="E808" s="50"/>
      <c r="Y808" s="56"/>
      <c r="Z808" s="56"/>
      <c r="AA808" s="56"/>
      <c r="AB808" s="56"/>
      <c r="AC808" s="56"/>
      <c r="AD808" s="56"/>
    </row>
    <row r="809" spans="1:30" x14ac:dyDescent="0.5">
      <c r="A809" s="49">
        <v>806</v>
      </c>
      <c r="B809" s="2" t="str">
        <f t="shared" si="25"/>
        <v>plate3</v>
      </c>
      <c r="C809" s="2" t="str">
        <f>IF(ContainerType=6,"F03",IF(ContainerType=5,"F05", ""))</f>
        <v>F03</v>
      </c>
      <c r="D809" s="61" t="str">
        <f>IF(AND(ContainerType=6, '384-well Plates'!D44&lt;&gt;""), '384-well Plates'!D44,IF(AND(ContainerType=5,'96-well Plates'!F88&lt;&gt;""),'96-well Plates'!F88, ""))</f>
        <v/>
      </c>
      <c r="E809" s="50"/>
      <c r="Y809" s="56"/>
      <c r="Z809" s="56"/>
      <c r="AA809" s="56"/>
      <c r="AB809" s="56"/>
      <c r="AC809" s="56"/>
      <c r="AD809" s="56"/>
    </row>
    <row r="810" spans="1:30" x14ac:dyDescent="0.5">
      <c r="A810" s="49">
        <v>807</v>
      </c>
      <c r="B810" s="2" t="str">
        <f t="shared" si="25"/>
        <v>plate3</v>
      </c>
      <c r="C810" s="2" t="str">
        <f>IF(ContainerType=6,"G03",IF(ContainerType=5,"G05", ""))</f>
        <v>G03</v>
      </c>
      <c r="D810" s="61" t="str">
        <f>IF(AND(ContainerType=6, '384-well Plates'!D45&lt;&gt;""), '384-well Plates'!D45,IF(AND(ContainerType=5,'96-well Plates'!F89&lt;&gt;""),'96-well Plates'!F89, ""))</f>
        <v/>
      </c>
      <c r="E810" s="50"/>
      <c r="Y810" s="56"/>
      <c r="Z810" s="56"/>
      <c r="AA810" s="56"/>
      <c r="AB810" s="56"/>
      <c r="AC810" s="56"/>
      <c r="AD810" s="56"/>
    </row>
    <row r="811" spans="1:30" x14ac:dyDescent="0.5">
      <c r="A811" s="49">
        <v>808</v>
      </c>
      <c r="B811" s="2" t="str">
        <f t="shared" si="25"/>
        <v>plate3</v>
      </c>
      <c r="C811" s="2" t="str">
        <f>IF(ContainerType=6,"H03",IF(ContainerType=5,"H05", ""))</f>
        <v>H03</v>
      </c>
      <c r="D811" s="61" t="str">
        <f>IF(AND(ContainerType=6, '384-well Plates'!D46&lt;&gt;""), '384-well Plates'!D46,IF(AND(ContainerType=5,'96-well Plates'!F90&lt;&gt;""),'96-well Plates'!F90, ""))</f>
        <v/>
      </c>
      <c r="E811" s="50"/>
      <c r="Y811" s="56"/>
      <c r="Z811" s="56"/>
      <c r="AA811" s="56"/>
      <c r="AB811" s="56"/>
      <c r="AC811" s="56"/>
      <c r="AD811" s="56"/>
    </row>
    <row r="812" spans="1:30" x14ac:dyDescent="0.5">
      <c r="A812" s="49">
        <v>809</v>
      </c>
      <c r="B812" s="2" t="str">
        <f t="shared" si="25"/>
        <v>plate3</v>
      </c>
      <c r="C812" s="2" t="str">
        <f>IF(ContainerType=6,"I03",IF(ContainerType=5,"A06", ""))</f>
        <v>I03</v>
      </c>
      <c r="D812" s="61" t="str">
        <f>IF(AND(ContainerType=6, '384-well Plates'!D47&lt;&gt;""), '384-well Plates'!D47,IF(AND(ContainerType=5,'96-well Plates'!G83&lt;&gt;""),'96-well Plates'!G83, ""))</f>
        <v/>
      </c>
      <c r="E812" s="50"/>
      <c r="Y812" s="56"/>
      <c r="Z812" s="56"/>
      <c r="AA812" s="56"/>
      <c r="AB812" s="56"/>
      <c r="AC812" s="56"/>
      <c r="AD812" s="56"/>
    </row>
    <row r="813" spans="1:30" x14ac:dyDescent="0.5">
      <c r="A813" s="49">
        <v>810</v>
      </c>
      <c r="B813" s="2" t="str">
        <f t="shared" si="25"/>
        <v>plate3</v>
      </c>
      <c r="C813" s="2" t="str">
        <f>IF(ContainerType=6,"J03",IF(ContainerType=5,"B06", ""))</f>
        <v>J03</v>
      </c>
      <c r="D813" s="61" t="str">
        <f>IF(AND(ContainerType=6, '384-well Plates'!D48&lt;&gt;""), '384-well Plates'!D48,IF(AND(ContainerType=5,'96-well Plates'!G84&lt;&gt;""),'96-well Plates'!G84, ""))</f>
        <v/>
      </c>
      <c r="E813" s="50"/>
      <c r="Y813" s="56"/>
      <c r="Z813" s="56"/>
      <c r="AA813" s="56"/>
      <c r="AB813" s="56"/>
      <c r="AC813" s="56"/>
      <c r="AD813" s="56"/>
    </row>
    <row r="814" spans="1:30" x14ac:dyDescent="0.5">
      <c r="A814" s="49">
        <v>811</v>
      </c>
      <c r="B814" s="2" t="str">
        <f t="shared" si="25"/>
        <v>plate3</v>
      </c>
      <c r="C814" s="2" t="str">
        <f>IF(ContainerType=6,"K03",IF(ContainerType=5,"C06", ""))</f>
        <v>K03</v>
      </c>
      <c r="D814" s="61" t="str">
        <f>IF(AND(ContainerType=6, '384-well Plates'!D49&lt;&gt;""), '384-well Plates'!D49,IF(AND(ContainerType=5,'96-well Plates'!G85&lt;&gt;""),'96-well Plates'!G85, ""))</f>
        <v/>
      </c>
      <c r="E814" s="50"/>
      <c r="Y814" s="56"/>
      <c r="Z814" s="56"/>
      <c r="AA814" s="56"/>
      <c r="AB814" s="56"/>
      <c r="AC814" s="56"/>
      <c r="AD814" s="56"/>
    </row>
    <row r="815" spans="1:30" x14ac:dyDescent="0.5">
      <c r="A815" s="49">
        <v>812</v>
      </c>
      <c r="B815" s="2" t="str">
        <f t="shared" si="25"/>
        <v>plate3</v>
      </c>
      <c r="C815" s="2" t="str">
        <f>IF(ContainerType=6,"L03",IF(ContainerType=5,"D06", ""))</f>
        <v>L03</v>
      </c>
      <c r="D815" s="61" t="str">
        <f>IF(AND(ContainerType=6, '384-well Plates'!D50&lt;&gt;""), '384-well Plates'!D50,IF(AND(ContainerType=5,'96-well Plates'!G86&lt;&gt;""),'96-well Plates'!G86, ""))</f>
        <v/>
      </c>
      <c r="E815" s="50"/>
      <c r="Y815" s="56"/>
      <c r="Z815" s="56"/>
      <c r="AA815" s="56"/>
      <c r="AB815" s="56"/>
      <c r="AC815" s="56"/>
      <c r="AD815" s="56"/>
    </row>
    <row r="816" spans="1:30" x14ac:dyDescent="0.5">
      <c r="A816" s="49">
        <v>813</v>
      </c>
      <c r="B816" s="2" t="str">
        <f t="shared" si="25"/>
        <v>plate3</v>
      </c>
      <c r="C816" s="2" t="str">
        <f>IF(ContainerType=6,"M03",IF(ContainerType=5,"E06", ""))</f>
        <v>M03</v>
      </c>
      <c r="D816" s="61" t="str">
        <f>IF(AND(ContainerType=6, '384-well Plates'!D51&lt;&gt;""), '384-well Plates'!D51,IF(AND(ContainerType=5,'96-well Plates'!G87&lt;&gt;""),'96-well Plates'!G87, ""))</f>
        <v/>
      </c>
      <c r="E816" s="50"/>
      <c r="Y816" s="56"/>
      <c r="Z816" s="56"/>
      <c r="AA816" s="56"/>
      <c r="AB816" s="56"/>
      <c r="AC816" s="56"/>
      <c r="AD816" s="56"/>
    </row>
    <row r="817" spans="1:30" x14ac:dyDescent="0.5">
      <c r="A817" s="49">
        <v>814</v>
      </c>
      <c r="B817" s="2" t="str">
        <f t="shared" si="25"/>
        <v>plate3</v>
      </c>
      <c r="C817" s="2" t="str">
        <f>IF(ContainerType=6,"N03",IF(ContainerType=5,"F06", ""))</f>
        <v>N03</v>
      </c>
      <c r="D817" s="61" t="str">
        <f>IF(AND(ContainerType=6, '384-well Plates'!D52&lt;&gt;""), '384-well Plates'!D52,IF(AND(ContainerType=5,'96-well Plates'!G88&lt;&gt;""),'96-well Plates'!G88, ""))</f>
        <v/>
      </c>
      <c r="E817" s="50"/>
      <c r="Y817" s="56"/>
      <c r="Z817" s="56"/>
      <c r="AA817" s="56"/>
      <c r="AB817" s="56"/>
      <c r="AC817" s="56"/>
      <c r="AD817" s="56"/>
    </row>
    <row r="818" spans="1:30" x14ac:dyDescent="0.5">
      <c r="A818" s="49">
        <v>815</v>
      </c>
      <c r="B818" s="2" t="str">
        <f t="shared" si="25"/>
        <v>plate3</v>
      </c>
      <c r="C818" s="2" t="str">
        <f>IF(ContainerType=6,"O03",IF(ContainerType=5,"G06", ""))</f>
        <v>O03</v>
      </c>
      <c r="D818" s="61" t="str">
        <f>IF(AND(ContainerType=6, '384-well Plates'!D53&lt;&gt;""), '384-well Plates'!D53,IF(AND(ContainerType=5,'96-well Plates'!G89&lt;&gt;""),'96-well Plates'!G89, ""))</f>
        <v/>
      </c>
      <c r="E818" s="50"/>
      <c r="Y818" s="56"/>
      <c r="Z818" s="56"/>
      <c r="AA818" s="56"/>
      <c r="AB818" s="56"/>
      <c r="AC818" s="56"/>
      <c r="AD818" s="56"/>
    </row>
    <row r="819" spans="1:30" x14ac:dyDescent="0.5">
      <c r="A819" s="49">
        <v>816</v>
      </c>
      <c r="B819" s="2" t="str">
        <f t="shared" si="25"/>
        <v>plate3</v>
      </c>
      <c r="C819" s="2" t="str">
        <f>IF(ContainerType=6,"P03",IF(ContainerType=5,"H06", ""))</f>
        <v>P03</v>
      </c>
      <c r="D819" s="61" t="str">
        <f>IF(AND(ContainerType=6, '384-well Plates'!D54&lt;&gt;""), '384-well Plates'!D54,IF(AND(ContainerType=5,'96-well Plates'!G90&lt;&gt;""),'96-well Plates'!G90, ""))</f>
        <v/>
      </c>
      <c r="E819" s="50"/>
      <c r="Y819" s="56"/>
      <c r="Z819" s="56"/>
      <c r="AA819" s="56"/>
      <c r="AB819" s="56"/>
      <c r="AC819" s="56"/>
      <c r="AD819" s="56"/>
    </row>
    <row r="820" spans="1:30" x14ac:dyDescent="0.5">
      <c r="A820" s="49">
        <v>817</v>
      </c>
      <c r="B820" s="2" t="str">
        <f t="shared" si="25"/>
        <v>plate3</v>
      </c>
      <c r="C820" s="2" t="str">
        <f>IF(ContainerType=6,"A04",IF(ContainerType=5,"A07", ""))</f>
        <v>A04</v>
      </c>
      <c r="D820" s="61" t="str">
        <f>IF(AND(ContainerType=6, '384-well Plates'!E39&lt;&gt;""), '384-well Plates'!E39,IF(AND(ContainerType=5,'96-well Plates'!H83&lt;&gt;""),'96-well Plates'!H83, ""))</f>
        <v/>
      </c>
      <c r="E820" s="50"/>
      <c r="Y820" s="56"/>
      <c r="Z820" s="56"/>
      <c r="AA820" s="56"/>
      <c r="AB820" s="56"/>
      <c r="AC820" s="56"/>
      <c r="AD820" s="56"/>
    </row>
    <row r="821" spans="1:30" x14ac:dyDescent="0.5">
      <c r="A821" s="49">
        <v>818</v>
      </c>
      <c r="B821" s="2" t="str">
        <f t="shared" si="25"/>
        <v>plate3</v>
      </c>
      <c r="C821" s="2" t="str">
        <f>IF(ContainerType=6,"B04",IF(ContainerType=5,"B07", ""))</f>
        <v>B04</v>
      </c>
      <c r="D821" s="61" t="str">
        <f>IF(AND(ContainerType=6, '384-well Plates'!E40&lt;&gt;""), '384-well Plates'!E40,IF(AND(ContainerType=5,'96-well Plates'!H84&lt;&gt;""),'96-well Plates'!H84, ""))</f>
        <v/>
      </c>
      <c r="E821" s="50"/>
      <c r="Y821" s="56"/>
      <c r="Z821" s="56"/>
      <c r="AA821" s="56"/>
      <c r="AB821" s="56"/>
      <c r="AC821" s="56"/>
      <c r="AD821" s="56"/>
    </row>
    <row r="822" spans="1:30" x14ac:dyDescent="0.5">
      <c r="A822" s="49">
        <v>819</v>
      </c>
      <c r="B822" s="2" t="str">
        <f t="shared" si="25"/>
        <v>plate3</v>
      </c>
      <c r="C822" s="2" t="str">
        <f>IF(ContainerType=6,"C04",IF(ContainerType=5,"C07", ""))</f>
        <v>C04</v>
      </c>
      <c r="D822" s="61" t="str">
        <f>IF(AND(ContainerType=6, '384-well Plates'!E41&lt;&gt;""), '384-well Plates'!E41,IF(AND(ContainerType=5,'96-well Plates'!H85&lt;&gt;""),'96-well Plates'!H85, ""))</f>
        <v/>
      </c>
      <c r="E822" s="50"/>
      <c r="Y822" s="56"/>
      <c r="Z822" s="56"/>
      <c r="AA822" s="56"/>
      <c r="AB822" s="56"/>
      <c r="AC822" s="56"/>
      <c r="AD822" s="56"/>
    </row>
    <row r="823" spans="1:30" x14ac:dyDescent="0.5">
      <c r="A823" s="49">
        <v>820</v>
      </c>
      <c r="B823" s="2" t="str">
        <f t="shared" si="25"/>
        <v>plate3</v>
      </c>
      <c r="C823" s="2" t="str">
        <f>IF(ContainerType=6,"D04",IF(ContainerType=5,"D07", ""))</f>
        <v>D04</v>
      </c>
      <c r="D823" s="61" t="str">
        <f>IF(AND(ContainerType=6, '384-well Plates'!E42&lt;&gt;""), '384-well Plates'!E42,IF(AND(ContainerType=5,'96-well Plates'!H86&lt;&gt;""),'96-well Plates'!H86, ""))</f>
        <v/>
      </c>
      <c r="E823" s="50"/>
      <c r="Y823" s="56"/>
      <c r="Z823" s="56"/>
      <c r="AA823" s="56"/>
      <c r="AB823" s="56"/>
      <c r="AC823" s="56"/>
      <c r="AD823" s="56"/>
    </row>
    <row r="824" spans="1:30" x14ac:dyDescent="0.5">
      <c r="A824" s="49">
        <v>821</v>
      </c>
      <c r="B824" s="2" t="str">
        <f t="shared" si="25"/>
        <v>plate3</v>
      </c>
      <c r="C824" s="2" t="str">
        <f>IF(ContainerType=6,"E04",IF(ContainerType=5,"E07", ""))</f>
        <v>E04</v>
      </c>
      <c r="D824" s="61" t="str">
        <f>IF(AND(ContainerType=6, '384-well Plates'!E43&lt;&gt;""), '384-well Plates'!E43,IF(AND(ContainerType=5,'96-well Plates'!H87&lt;&gt;""),'96-well Plates'!H87, ""))</f>
        <v/>
      </c>
      <c r="E824" s="50"/>
      <c r="Y824" s="56"/>
      <c r="Z824" s="56"/>
      <c r="AA824" s="56"/>
      <c r="AB824" s="56"/>
      <c r="AC824" s="56"/>
      <c r="AD824" s="56"/>
    </row>
    <row r="825" spans="1:30" x14ac:dyDescent="0.5">
      <c r="A825" s="49">
        <v>822</v>
      </c>
      <c r="B825" s="2" t="str">
        <f t="shared" si="25"/>
        <v>plate3</v>
      </c>
      <c r="C825" s="2" t="str">
        <f>IF(ContainerType=6,"F04",IF(ContainerType=5,"F07", ""))</f>
        <v>F04</v>
      </c>
      <c r="D825" s="61" t="str">
        <f>IF(AND(ContainerType=6, '384-well Plates'!E44&lt;&gt;""), '384-well Plates'!E44,IF(AND(ContainerType=5,'96-well Plates'!H88&lt;&gt;""),'96-well Plates'!H88, ""))</f>
        <v/>
      </c>
      <c r="E825" s="50"/>
      <c r="Y825" s="56"/>
      <c r="Z825" s="56"/>
      <c r="AA825" s="56"/>
      <c r="AB825" s="56"/>
      <c r="AC825" s="56"/>
      <c r="AD825" s="56"/>
    </row>
    <row r="826" spans="1:30" x14ac:dyDescent="0.5">
      <c r="A826" s="49">
        <v>823</v>
      </c>
      <c r="B826" s="2" t="str">
        <f t="shared" si="25"/>
        <v>plate3</v>
      </c>
      <c r="C826" s="2" t="str">
        <f>IF(ContainerType=6,"G04",IF(ContainerType=5,"G07", ""))</f>
        <v>G04</v>
      </c>
      <c r="D826" s="61" t="str">
        <f>IF(AND(ContainerType=6, '384-well Plates'!E45&lt;&gt;""), '384-well Plates'!E45,IF(AND(ContainerType=5,'96-well Plates'!H89&lt;&gt;""),'96-well Plates'!H89, ""))</f>
        <v/>
      </c>
      <c r="E826" s="50"/>
      <c r="Y826" s="56"/>
      <c r="Z826" s="56"/>
      <c r="AA826" s="56"/>
      <c r="AB826" s="56"/>
      <c r="AC826" s="56"/>
      <c r="AD826" s="56"/>
    </row>
    <row r="827" spans="1:30" x14ac:dyDescent="0.5">
      <c r="A827" s="49">
        <v>824</v>
      </c>
      <c r="B827" s="2" t="str">
        <f t="shared" si="25"/>
        <v>plate3</v>
      </c>
      <c r="C827" s="2" t="str">
        <f>IF(ContainerType=6,"H04",IF(ContainerType=5,"H07", ""))</f>
        <v>H04</v>
      </c>
      <c r="D827" s="61" t="str">
        <f>IF(AND(ContainerType=6, '384-well Plates'!E46&lt;&gt;""), '384-well Plates'!E46,IF(AND(ContainerType=5,'96-well Plates'!H90&lt;&gt;""),'96-well Plates'!H90, ""))</f>
        <v/>
      </c>
      <c r="E827" s="50"/>
      <c r="Y827" s="56"/>
      <c r="Z827" s="56"/>
      <c r="AA827" s="56"/>
      <c r="AB827" s="56"/>
      <c r="AC827" s="56"/>
      <c r="AD827" s="56"/>
    </row>
    <row r="828" spans="1:30" x14ac:dyDescent="0.5">
      <c r="A828" s="49">
        <v>825</v>
      </c>
      <c r="B828" s="2" t="str">
        <f t="shared" si="25"/>
        <v>plate3</v>
      </c>
      <c r="C828" s="2" t="str">
        <f>IF(ContainerType=6,"I04",IF(ContainerType=5,"A08", ""))</f>
        <v>I04</v>
      </c>
      <c r="D828" s="61" t="str">
        <f>IF(AND(ContainerType=6, '384-well Plates'!E47&lt;&gt;""), '384-well Plates'!E47,IF(AND(ContainerType=5,'96-well Plates'!I83&lt;&gt;""),'96-well Plates'!I83, ""))</f>
        <v/>
      </c>
      <c r="E828" s="50"/>
      <c r="Y828" s="56"/>
      <c r="Z828" s="56"/>
      <c r="AA828" s="56"/>
      <c r="AB828" s="56"/>
      <c r="AC828" s="56"/>
      <c r="AD828" s="56"/>
    </row>
    <row r="829" spans="1:30" x14ac:dyDescent="0.5">
      <c r="A829" s="49">
        <v>826</v>
      </c>
      <c r="B829" s="2" t="str">
        <f t="shared" si="25"/>
        <v>plate3</v>
      </c>
      <c r="C829" s="2" t="str">
        <f>IF(ContainerType=6,"J04",IF(ContainerType=5,"B08", ""))</f>
        <v>J04</v>
      </c>
      <c r="D829" s="61" t="str">
        <f>IF(AND(ContainerType=6, '384-well Plates'!E48&lt;&gt;""), '384-well Plates'!E48,IF(AND(ContainerType=5,'96-well Plates'!I84&lt;&gt;""),'96-well Plates'!I84, ""))</f>
        <v/>
      </c>
      <c r="E829" s="50"/>
      <c r="Y829" s="56"/>
      <c r="Z829" s="56"/>
      <c r="AA829" s="56"/>
      <c r="AB829" s="56"/>
      <c r="AC829" s="56"/>
      <c r="AD829" s="56"/>
    </row>
    <row r="830" spans="1:30" x14ac:dyDescent="0.5">
      <c r="A830" s="49">
        <v>827</v>
      </c>
      <c r="B830" s="2" t="str">
        <f t="shared" si="25"/>
        <v>plate3</v>
      </c>
      <c r="C830" s="2" t="str">
        <f>IF(ContainerType=6,"K04",IF(ContainerType=5,"C08", ""))</f>
        <v>K04</v>
      </c>
      <c r="D830" s="61" t="str">
        <f>IF(AND(ContainerType=6, '384-well Plates'!E49&lt;&gt;""), '384-well Plates'!E49,IF(AND(ContainerType=5,'96-well Plates'!I85&lt;&gt;""),'96-well Plates'!I85, ""))</f>
        <v/>
      </c>
      <c r="E830" s="50"/>
      <c r="Y830" s="56"/>
      <c r="Z830" s="56"/>
      <c r="AA830" s="56"/>
      <c r="AB830" s="56"/>
      <c r="AC830" s="56"/>
      <c r="AD830" s="56"/>
    </row>
    <row r="831" spans="1:30" x14ac:dyDescent="0.5">
      <c r="A831" s="49">
        <v>828</v>
      </c>
      <c r="B831" s="2" t="str">
        <f t="shared" si="25"/>
        <v>plate3</v>
      </c>
      <c r="C831" s="2" t="str">
        <f>IF(ContainerType=6,"L04",IF(ContainerType=5,"D08", ""))</f>
        <v>L04</v>
      </c>
      <c r="D831" s="61" t="str">
        <f>IF(AND(ContainerType=6, '384-well Plates'!E50&lt;&gt;""), '384-well Plates'!E50,IF(AND(ContainerType=5,'96-well Plates'!I86&lt;&gt;""),'96-well Plates'!I86, ""))</f>
        <v/>
      </c>
      <c r="E831" s="50"/>
      <c r="Y831" s="56"/>
      <c r="Z831" s="56"/>
      <c r="AA831" s="56"/>
      <c r="AB831" s="56"/>
      <c r="AC831" s="56"/>
      <c r="AD831" s="56"/>
    </row>
    <row r="832" spans="1:30" x14ac:dyDescent="0.5">
      <c r="A832" s="49">
        <v>829</v>
      </c>
      <c r="B832" s="2" t="str">
        <f t="shared" si="25"/>
        <v>plate3</v>
      </c>
      <c r="C832" s="2" t="str">
        <f>IF(ContainerType=6,"M04",IF(ContainerType=5,"E08", ""))</f>
        <v>M04</v>
      </c>
      <c r="D832" s="61" t="str">
        <f>IF(AND(ContainerType=6, '384-well Plates'!E51&lt;&gt;""), '384-well Plates'!E51,IF(AND(ContainerType=5,'96-well Plates'!I87&lt;&gt;""),'96-well Plates'!I87, ""))</f>
        <v/>
      </c>
      <c r="E832" s="50"/>
      <c r="Y832" s="56"/>
      <c r="Z832" s="56"/>
      <c r="AA832" s="56"/>
      <c r="AB832" s="56"/>
      <c r="AC832" s="56"/>
      <c r="AD832" s="56"/>
    </row>
    <row r="833" spans="1:30" x14ac:dyDescent="0.5">
      <c r="A833" s="49">
        <v>830</v>
      </c>
      <c r="B833" s="2" t="str">
        <f t="shared" si="25"/>
        <v>plate3</v>
      </c>
      <c r="C833" s="2" t="str">
        <f>IF(ContainerType=6,"N04",IF(ContainerType=5,"F08", ""))</f>
        <v>N04</v>
      </c>
      <c r="D833" s="61" t="str">
        <f>IF(AND(ContainerType=6, '384-well Plates'!E52&lt;&gt;""), '384-well Plates'!E52,IF(AND(ContainerType=5,'96-well Plates'!I88&lt;&gt;""),'96-well Plates'!I88, ""))</f>
        <v/>
      </c>
      <c r="E833" s="50"/>
      <c r="Y833" s="56"/>
      <c r="Z833" s="56"/>
      <c r="AA833" s="56"/>
      <c r="AB833" s="56"/>
      <c r="AC833" s="56"/>
      <c r="AD833" s="56"/>
    </row>
    <row r="834" spans="1:30" x14ac:dyDescent="0.5">
      <c r="A834" s="49">
        <v>831</v>
      </c>
      <c r="B834" s="2" t="str">
        <f t="shared" si="25"/>
        <v>plate3</v>
      </c>
      <c r="C834" s="2" t="str">
        <f>IF(ContainerType=6,"O04",IF(ContainerType=5,"G08", ""))</f>
        <v>O04</v>
      </c>
      <c r="D834" s="61" t="str">
        <f>IF(AND(ContainerType=6, '384-well Plates'!E53&lt;&gt;""), '384-well Plates'!E53,IF(AND(ContainerType=5,'96-well Plates'!I89&lt;&gt;""),'96-well Plates'!I89, ""))</f>
        <v/>
      </c>
      <c r="E834" s="50"/>
      <c r="Y834" s="56"/>
      <c r="Z834" s="56"/>
      <c r="AA834" s="56"/>
      <c r="AB834" s="56"/>
      <c r="AC834" s="56"/>
      <c r="AD834" s="56"/>
    </row>
    <row r="835" spans="1:30" x14ac:dyDescent="0.5">
      <c r="A835" s="49">
        <v>832</v>
      </c>
      <c r="B835" s="2" t="str">
        <f t="shared" si="25"/>
        <v>plate3</v>
      </c>
      <c r="C835" s="2" t="str">
        <f>IF(ContainerType=6,"P04",IF(ContainerType=5,"H08", ""))</f>
        <v>P04</v>
      </c>
      <c r="D835" s="61" t="str">
        <f>IF(AND(ContainerType=6, '384-well Plates'!E54&lt;&gt;""), '384-well Plates'!E54,IF(AND(ContainerType=5,'96-well Plates'!I90&lt;&gt;""),'96-well Plates'!I90, ""))</f>
        <v/>
      </c>
      <c r="E835" s="50"/>
      <c r="Y835" s="56"/>
      <c r="Z835" s="56"/>
      <c r="AA835" s="56"/>
      <c r="AB835" s="56"/>
      <c r="AC835" s="56"/>
      <c r="AD835" s="56"/>
    </row>
    <row r="836" spans="1:30" x14ac:dyDescent="0.5">
      <c r="A836" s="49">
        <v>833</v>
      </c>
      <c r="B836" s="2" t="str">
        <f t="shared" ref="B836:B867" si="26">IF(ContainerType=6,"plate3",IF(ContainerType=5,"plate9",""))</f>
        <v>plate3</v>
      </c>
      <c r="C836" s="2" t="str">
        <f>IF(ContainerType=6,"A05",IF(ContainerType=5,"A09", ""))</f>
        <v>A05</v>
      </c>
      <c r="D836" s="61" t="str">
        <f>IF(AND(ContainerType=6, '384-well Plates'!F39&lt;&gt;""), '384-well Plates'!F39,IF(AND(ContainerType=5,'96-well Plates'!J83&lt;&gt;""),'96-well Plates'!J83, ""))</f>
        <v/>
      </c>
      <c r="E836" s="50"/>
      <c r="Y836" s="56"/>
      <c r="Z836" s="56"/>
      <c r="AA836" s="56"/>
      <c r="AB836" s="56"/>
      <c r="AC836" s="56"/>
      <c r="AD836" s="56"/>
    </row>
    <row r="837" spans="1:30" x14ac:dyDescent="0.5">
      <c r="A837" s="49">
        <v>834</v>
      </c>
      <c r="B837" s="2" t="str">
        <f t="shared" si="26"/>
        <v>plate3</v>
      </c>
      <c r="C837" s="2" t="str">
        <f>IF(ContainerType=6,"B05",IF(ContainerType=5,"B09", ""))</f>
        <v>B05</v>
      </c>
      <c r="D837" s="61" t="str">
        <f>IF(AND(ContainerType=6, '384-well Plates'!F40&lt;&gt;""), '384-well Plates'!F40,IF(AND(ContainerType=5,'96-well Plates'!J84&lt;&gt;""),'96-well Plates'!J84, ""))</f>
        <v/>
      </c>
      <c r="E837" s="50"/>
      <c r="Y837" s="56"/>
      <c r="Z837" s="56"/>
      <c r="AA837" s="56"/>
      <c r="AB837" s="56"/>
      <c r="AC837" s="56"/>
      <c r="AD837" s="56"/>
    </row>
    <row r="838" spans="1:30" x14ac:dyDescent="0.5">
      <c r="A838" s="49">
        <v>835</v>
      </c>
      <c r="B838" s="2" t="str">
        <f t="shared" si="26"/>
        <v>plate3</v>
      </c>
      <c r="C838" s="2" t="str">
        <f>IF(ContainerType=6,"C05",IF(ContainerType=5,"C09", ""))</f>
        <v>C05</v>
      </c>
      <c r="D838" s="61" t="str">
        <f>IF(AND(ContainerType=6, '384-well Plates'!F41&lt;&gt;""), '384-well Plates'!F41,IF(AND(ContainerType=5,'96-well Plates'!J85&lt;&gt;""),'96-well Plates'!J85, ""))</f>
        <v/>
      </c>
      <c r="E838" s="50"/>
      <c r="Y838" s="56"/>
      <c r="Z838" s="56"/>
      <c r="AA838" s="56"/>
      <c r="AB838" s="56"/>
      <c r="AC838" s="56"/>
      <c r="AD838" s="56"/>
    </row>
    <row r="839" spans="1:30" x14ac:dyDescent="0.5">
      <c r="A839" s="49">
        <v>836</v>
      </c>
      <c r="B839" s="2" t="str">
        <f t="shared" si="26"/>
        <v>plate3</v>
      </c>
      <c r="C839" s="2" t="str">
        <f>IF(ContainerType=6,"D05",IF(ContainerType=5,"D09", ""))</f>
        <v>D05</v>
      </c>
      <c r="D839" s="61" t="str">
        <f>IF(AND(ContainerType=6, '384-well Plates'!F42&lt;&gt;""), '384-well Plates'!F42,IF(AND(ContainerType=5,'96-well Plates'!J86&lt;&gt;""),'96-well Plates'!J86, ""))</f>
        <v/>
      </c>
      <c r="E839" s="50"/>
      <c r="Y839" s="56"/>
      <c r="Z839" s="56"/>
      <c r="AA839" s="56"/>
      <c r="AB839" s="56"/>
      <c r="AC839" s="56"/>
      <c r="AD839" s="56"/>
    </row>
    <row r="840" spans="1:30" x14ac:dyDescent="0.5">
      <c r="A840" s="49">
        <v>837</v>
      </c>
      <c r="B840" s="2" t="str">
        <f t="shared" si="26"/>
        <v>plate3</v>
      </c>
      <c r="C840" s="2" t="str">
        <f>IF(ContainerType=6,"E05",IF(ContainerType=5,"E09", ""))</f>
        <v>E05</v>
      </c>
      <c r="D840" s="61" t="str">
        <f>IF(AND(ContainerType=6, '384-well Plates'!F43&lt;&gt;""), '384-well Plates'!F43,IF(AND(ContainerType=5,'96-well Plates'!J87&lt;&gt;""),'96-well Plates'!J87, ""))</f>
        <v/>
      </c>
      <c r="E840" s="50"/>
      <c r="Y840" s="56"/>
      <c r="Z840" s="56"/>
      <c r="AA840" s="56"/>
      <c r="AB840" s="56"/>
      <c r="AC840" s="56"/>
      <c r="AD840" s="56"/>
    </row>
    <row r="841" spans="1:30" x14ac:dyDescent="0.5">
      <c r="A841" s="49">
        <v>838</v>
      </c>
      <c r="B841" s="2" t="str">
        <f t="shared" si="26"/>
        <v>plate3</v>
      </c>
      <c r="C841" s="2" t="str">
        <f>IF(ContainerType=6,"F05",IF(ContainerType=5,"F09", ""))</f>
        <v>F05</v>
      </c>
      <c r="D841" s="61" t="str">
        <f>IF(AND(ContainerType=6, '384-well Plates'!F44&lt;&gt;""), '384-well Plates'!F44,IF(AND(ContainerType=5,'96-well Plates'!J88&lt;&gt;""),'96-well Plates'!J88, ""))</f>
        <v/>
      </c>
      <c r="E841" s="50"/>
      <c r="Y841" s="56"/>
      <c r="Z841" s="56"/>
      <c r="AA841" s="56"/>
      <c r="AB841" s="56"/>
      <c r="AC841" s="56"/>
      <c r="AD841" s="56"/>
    </row>
    <row r="842" spans="1:30" x14ac:dyDescent="0.5">
      <c r="A842" s="49">
        <v>839</v>
      </c>
      <c r="B842" s="2" t="str">
        <f t="shared" si="26"/>
        <v>plate3</v>
      </c>
      <c r="C842" s="2" t="str">
        <f>IF(ContainerType=6,"G05",IF(ContainerType=5,"G09", ""))</f>
        <v>G05</v>
      </c>
      <c r="D842" s="61" t="str">
        <f>IF(AND(ContainerType=6, '384-well Plates'!F45&lt;&gt;""), '384-well Plates'!F45,IF(AND(ContainerType=5,'96-well Plates'!J89&lt;&gt;""),'96-well Plates'!J89, ""))</f>
        <v/>
      </c>
      <c r="E842" s="50"/>
      <c r="Y842" s="56"/>
      <c r="Z842" s="56"/>
      <c r="AA842" s="56"/>
      <c r="AB842" s="56"/>
      <c r="AC842" s="56"/>
      <c r="AD842" s="56"/>
    </row>
    <row r="843" spans="1:30" x14ac:dyDescent="0.5">
      <c r="A843" s="49">
        <v>840</v>
      </c>
      <c r="B843" s="2" t="str">
        <f t="shared" si="26"/>
        <v>plate3</v>
      </c>
      <c r="C843" s="2" t="str">
        <f>IF(ContainerType=6,"H05",IF(ContainerType=5,"H09", ""))</f>
        <v>H05</v>
      </c>
      <c r="D843" s="61" t="str">
        <f>IF(AND(ContainerType=6, '384-well Plates'!F46&lt;&gt;""), '384-well Plates'!F46,IF(AND(ContainerType=5,'96-well Plates'!J90&lt;&gt;""),'96-well Plates'!J90, ""))</f>
        <v/>
      </c>
      <c r="E843" s="50"/>
      <c r="Y843" s="56"/>
      <c r="Z843" s="56"/>
      <c r="AA843" s="56"/>
      <c r="AB843" s="56"/>
      <c r="AC843" s="56"/>
      <c r="AD843" s="56"/>
    </row>
    <row r="844" spans="1:30" x14ac:dyDescent="0.5">
      <c r="A844" s="49">
        <v>841</v>
      </c>
      <c r="B844" s="2" t="str">
        <f t="shared" si="26"/>
        <v>plate3</v>
      </c>
      <c r="C844" s="2" t="str">
        <f>IF(ContainerType=6,"I05",IF(ContainerType=5,"A10", ""))</f>
        <v>I05</v>
      </c>
      <c r="D844" s="61" t="str">
        <f>IF(AND(ContainerType=6, '384-well Plates'!F47&lt;&gt;""), '384-well Plates'!F47,IF(AND(ContainerType=5,'96-well Plates'!K83&lt;&gt;""),'96-well Plates'!K83, ""))</f>
        <v/>
      </c>
      <c r="E844" s="50"/>
      <c r="Y844" s="56"/>
      <c r="Z844" s="56"/>
      <c r="AA844" s="56"/>
      <c r="AB844" s="56"/>
      <c r="AC844" s="56"/>
      <c r="AD844" s="56"/>
    </row>
    <row r="845" spans="1:30" x14ac:dyDescent="0.5">
      <c r="A845" s="49">
        <v>842</v>
      </c>
      <c r="B845" s="2" t="str">
        <f t="shared" si="26"/>
        <v>plate3</v>
      </c>
      <c r="C845" s="2" t="str">
        <f>IF(ContainerType=6,"J05",IF(ContainerType=5,"B10", ""))</f>
        <v>J05</v>
      </c>
      <c r="D845" s="61" t="str">
        <f>IF(AND(ContainerType=6, '384-well Plates'!F48&lt;&gt;""), '384-well Plates'!F48,IF(AND(ContainerType=5,'96-well Plates'!K84&lt;&gt;""),'96-well Plates'!K84, ""))</f>
        <v/>
      </c>
      <c r="E845" s="50"/>
      <c r="Y845" s="56"/>
      <c r="Z845" s="56"/>
      <c r="AA845" s="56"/>
      <c r="AB845" s="56"/>
      <c r="AC845" s="56"/>
      <c r="AD845" s="56"/>
    </row>
    <row r="846" spans="1:30" x14ac:dyDescent="0.5">
      <c r="A846" s="49">
        <v>843</v>
      </c>
      <c r="B846" s="2" t="str">
        <f t="shared" si="26"/>
        <v>plate3</v>
      </c>
      <c r="C846" s="2" t="str">
        <f>IF(ContainerType=6,"K05",IF(ContainerType=5,"C10", ""))</f>
        <v>K05</v>
      </c>
      <c r="D846" s="61" t="str">
        <f>IF(AND(ContainerType=6, '384-well Plates'!F49&lt;&gt;""), '384-well Plates'!F49,IF(AND(ContainerType=5,'96-well Plates'!K85&lt;&gt;""),'96-well Plates'!K85, ""))</f>
        <v/>
      </c>
      <c r="E846" s="50"/>
      <c r="Y846" s="56"/>
      <c r="Z846" s="56"/>
      <c r="AA846" s="56"/>
      <c r="AB846" s="56"/>
      <c r="AC846" s="56"/>
      <c r="AD846" s="56"/>
    </row>
    <row r="847" spans="1:30" x14ac:dyDescent="0.5">
      <c r="A847" s="49">
        <v>844</v>
      </c>
      <c r="B847" s="2" t="str">
        <f t="shared" si="26"/>
        <v>plate3</v>
      </c>
      <c r="C847" s="2" t="str">
        <f>IF(ContainerType=6,"L05",IF(ContainerType=5,"D10", ""))</f>
        <v>L05</v>
      </c>
      <c r="D847" s="61" t="str">
        <f>IF(AND(ContainerType=6, '384-well Plates'!F50&lt;&gt;""), '384-well Plates'!F50,IF(AND(ContainerType=5,'96-well Plates'!K86&lt;&gt;""),'96-well Plates'!K86, ""))</f>
        <v/>
      </c>
      <c r="E847" s="50"/>
      <c r="Y847" s="56"/>
      <c r="Z847" s="56"/>
      <c r="AA847" s="56"/>
      <c r="AB847" s="56"/>
      <c r="AC847" s="56"/>
      <c r="AD847" s="56"/>
    </row>
    <row r="848" spans="1:30" x14ac:dyDescent="0.5">
      <c r="A848" s="49">
        <v>845</v>
      </c>
      <c r="B848" s="2" t="str">
        <f t="shared" si="26"/>
        <v>plate3</v>
      </c>
      <c r="C848" s="2" t="str">
        <f>IF(ContainerType=6,"M05",IF(ContainerType=5,"E10", ""))</f>
        <v>M05</v>
      </c>
      <c r="D848" s="61" t="str">
        <f>IF(AND(ContainerType=6, '384-well Plates'!F51&lt;&gt;""), '384-well Plates'!F51,IF(AND(ContainerType=5,'96-well Plates'!K87&lt;&gt;""),'96-well Plates'!K87, ""))</f>
        <v/>
      </c>
      <c r="E848" s="50"/>
      <c r="Y848" s="56"/>
      <c r="Z848" s="56"/>
      <c r="AA848" s="56"/>
      <c r="AB848" s="56"/>
      <c r="AC848" s="56"/>
      <c r="AD848" s="56"/>
    </row>
    <row r="849" spans="1:30" x14ac:dyDescent="0.5">
      <c r="A849" s="49">
        <v>846</v>
      </c>
      <c r="B849" s="2" t="str">
        <f t="shared" si="26"/>
        <v>plate3</v>
      </c>
      <c r="C849" s="2" t="str">
        <f>IF(ContainerType=6,"N05",IF(ContainerType=5,"F10", ""))</f>
        <v>N05</v>
      </c>
      <c r="D849" s="61" t="str">
        <f>IF(AND(ContainerType=6, '384-well Plates'!F52&lt;&gt;""), '384-well Plates'!F52,IF(AND(ContainerType=5,'96-well Plates'!K88&lt;&gt;""),'96-well Plates'!K88, ""))</f>
        <v/>
      </c>
      <c r="E849" s="50"/>
      <c r="Y849" s="56"/>
      <c r="Z849" s="56"/>
      <c r="AA849" s="56"/>
      <c r="AB849" s="56"/>
      <c r="AC849" s="56"/>
      <c r="AD849" s="56"/>
    </row>
    <row r="850" spans="1:30" x14ac:dyDescent="0.5">
      <c r="A850" s="49">
        <v>847</v>
      </c>
      <c r="B850" s="2" t="str">
        <f t="shared" si="26"/>
        <v>plate3</v>
      </c>
      <c r="C850" s="2" t="str">
        <f>IF(ContainerType=6,"O05",IF(ContainerType=5,"G10", ""))</f>
        <v>O05</v>
      </c>
      <c r="D850" s="61" t="str">
        <f>IF(AND(ContainerType=6, '384-well Plates'!F53&lt;&gt;""), '384-well Plates'!F53,IF(AND(ContainerType=5,'96-well Plates'!K89&lt;&gt;""),'96-well Plates'!K89, ""))</f>
        <v/>
      </c>
      <c r="E850" s="50"/>
      <c r="Y850" s="56"/>
      <c r="Z850" s="56"/>
      <c r="AA850" s="56"/>
      <c r="AB850" s="56"/>
      <c r="AC850" s="56"/>
      <c r="AD850" s="56"/>
    </row>
    <row r="851" spans="1:30" x14ac:dyDescent="0.5">
      <c r="A851" s="49">
        <v>848</v>
      </c>
      <c r="B851" s="2" t="str">
        <f t="shared" si="26"/>
        <v>plate3</v>
      </c>
      <c r="C851" s="2" t="str">
        <f>IF(ContainerType=6,"P05",IF(ContainerType=5,"H10", ""))</f>
        <v>P05</v>
      </c>
      <c r="D851" s="61" t="str">
        <f>IF(AND(ContainerType=6, '384-well Plates'!F54&lt;&gt;""), '384-well Plates'!F54,IF(AND(ContainerType=5,'96-well Plates'!K90&lt;&gt;""),'96-well Plates'!K90, ""))</f>
        <v/>
      </c>
      <c r="E851" s="50"/>
      <c r="Y851" s="56"/>
      <c r="Z851" s="56"/>
      <c r="AA851" s="56"/>
      <c r="AB851" s="56"/>
      <c r="AC851" s="56"/>
      <c r="AD851" s="56"/>
    </row>
    <row r="852" spans="1:30" x14ac:dyDescent="0.5">
      <c r="A852" s="49">
        <v>849</v>
      </c>
      <c r="B852" s="2" t="str">
        <f t="shared" si="26"/>
        <v>plate3</v>
      </c>
      <c r="C852" s="2" t="str">
        <f>IF(ContainerType=6,"A06",IF(ContainerType=5,"A11", ""))</f>
        <v>A06</v>
      </c>
      <c r="D852" s="61" t="str">
        <f>IF(AND(ContainerType=6, '384-well Plates'!G39&lt;&gt;""), '384-well Plates'!G39,IF(AND(ContainerType=5,'96-well Plates'!L83&lt;&gt;""),'96-well Plates'!L83, ""))</f>
        <v/>
      </c>
      <c r="E852" s="50"/>
      <c r="Y852" s="56"/>
      <c r="Z852" s="56"/>
      <c r="AA852" s="56"/>
      <c r="AB852" s="56"/>
      <c r="AC852" s="56"/>
      <c r="AD852" s="56"/>
    </row>
    <row r="853" spans="1:30" x14ac:dyDescent="0.5">
      <c r="A853" s="49">
        <v>850</v>
      </c>
      <c r="B853" s="2" t="str">
        <f t="shared" si="26"/>
        <v>plate3</v>
      </c>
      <c r="C853" s="2" t="str">
        <f>IF(ContainerType=6,"B06",IF(ContainerType=5,"B11", ""))</f>
        <v>B06</v>
      </c>
      <c r="D853" s="61" t="str">
        <f>IF(AND(ContainerType=6, '384-well Plates'!G40&lt;&gt;""), '384-well Plates'!G40,IF(AND(ContainerType=5,'96-well Plates'!L84&lt;&gt;""),'96-well Plates'!L84, ""))</f>
        <v/>
      </c>
      <c r="E853" s="50"/>
      <c r="Y853" s="56"/>
      <c r="Z853" s="56"/>
      <c r="AA853" s="56"/>
      <c r="AB853" s="56"/>
      <c r="AC853" s="56"/>
      <c r="AD853" s="56"/>
    </row>
    <row r="854" spans="1:30" x14ac:dyDescent="0.5">
      <c r="A854" s="49">
        <v>851</v>
      </c>
      <c r="B854" s="2" t="str">
        <f t="shared" si="26"/>
        <v>plate3</v>
      </c>
      <c r="C854" s="2" t="str">
        <f>IF(ContainerType=6,"C06",IF(ContainerType=5,"C11", ""))</f>
        <v>C06</v>
      </c>
      <c r="D854" s="61" t="str">
        <f>IF(AND(ContainerType=6, '384-well Plates'!G41&lt;&gt;""), '384-well Plates'!G41,IF(AND(ContainerType=5,'96-well Plates'!L85&lt;&gt;""),'96-well Plates'!L85, ""))</f>
        <v/>
      </c>
      <c r="E854" s="50"/>
      <c r="Y854" s="56"/>
      <c r="Z854" s="56"/>
      <c r="AA854" s="56"/>
      <c r="AB854" s="56"/>
      <c r="AC854" s="56"/>
      <c r="AD854" s="56"/>
    </row>
    <row r="855" spans="1:30" x14ac:dyDescent="0.5">
      <c r="A855" s="49">
        <v>852</v>
      </c>
      <c r="B855" s="2" t="str">
        <f t="shared" si="26"/>
        <v>plate3</v>
      </c>
      <c r="C855" s="2" t="str">
        <f>IF(ContainerType=6,"D06",IF(ContainerType=5,"D11", ""))</f>
        <v>D06</v>
      </c>
      <c r="D855" s="61" t="str">
        <f>IF(AND(ContainerType=6, '384-well Plates'!G42&lt;&gt;""), '384-well Plates'!G42,IF(AND(ContainerType=5,'96-well Plates'!L86&lt;&gt;""),'96-well Plates'!L86, ""))</f>
        <v/>
      </c>
      <c r="E855" s="50"/>
      <c r="Y855" s="56"/>
      <c r="Z855" s="56"/>
      <c r="AA855" s="56"/>
      <c r="AB855" s="56"/>
      <c r="AC855" s="56"/>
      <c r="AD855" s="56"/>
    </row>
    <row r="856" spans="1:30" x14ac:dyDescent="0.5">
      <c r="A856" s="49">
        <v>853</v>
      </c>
      <c r="B856" s="2" t="str">
        <f t="shared" si="26"/>
        <v>plate3</v>
      </c>
      <c r="C856" s="2" t="str">
        <f>IF(ContainerType=6,"E06",IF(ContainerType=5,"E11", ""))</f>
        <v>E06</v>
      </c>
      <c r="D856" s="61" t="str">
        <f>IF(AND(ContainerType=6, '384-well Plates'!G43&lt;&gt;""), '384-well Plates'!G43,IF(AND(ContainerType=5,'96-well Plates'!L87&lt;&gt;""),'96-well Plates'!L87, ""))</f>
        <v/>
      </c>
      <c r="E856" s="50"/>
      <c r="Y856" s="56"/>
      <c r="Z856" s="56"/>
      <c r="AA856" s="56"/>
      <c r="AB856" s="56"/>
      <c r="AC856" s="56"/>
      <c r="AD856" s="56"/>
    </row>
    <row r="857" spans="1:30" x14ac:dyDescent="0.5">
      <c r="A857" s="49">
        <v>854</v>
      </c>
      <c r="B857" s="2" t="str">
        <f t="shared" si="26"/>
        <v>plate3</v>
      </c>
      <c r="C857" s="2" t="str">
        <f>IF(ContainerType=6,"F06",IF(ContainerType=5,"F11", ""))</f>
        <v>F06</v>
      </c>
      <c r="D857" s="61" t="str">
        <f>IF(AND(ContainerType=6, '384-well Plates'!G44&lt;&gt;""), '384-well Plates'!G44,IF(AND(ContainerType=5,'96-well Plates'!L88&lt;&gt;""),'96-well Plates'!L88, ""))</f>
        <v/>
      </c>
      <c r="E857" s="50"/>
      <c r="Y857" s="56"/>
      <c r="Z857" s="56"/>
      <c r="AA857" s="56"/>
      <c r="AB857" s="56"/>
      <c r="AC857" s="56"/>
      <c r="AD857" s="56"/>
    </row>
    <row r="858" spans="1:30" x14ac:dyDescent="0.5">
      <c r="A858" s="49">
        <v>855</v>
      </c>
      <c r="B858" s="2" t="str">
        <f t="shared" si="26"/>
        <v>plate3</v>
      </c>
      <c r="C858" s="2" t="str">
        <f>IF(ContainerType=6,"G06",IF(ContainerType=5,"G11", ""))</f>
        <v>G06</v>
      </c>
      <c r="D858" s="61" t="str">
        <f>IF(AND(ContainerType=6, '384-well Plates'!G45&lt;&gt;""), '384-well Plates'!G45,IF(AND(ContainerType=5,'96-well Plates'!L89&lt;&gt;""),'96-well Plates'!L89, ""))</f>
        <v/>
      </c>
      <c r="E858" s="50"/>
      <c r="Y858" s="56"/>
      <c r="Z858" s="56"/>
      <c r="AA858" s="56"/>
      <c r="AB858" s="56"/>
      <c r="AC858" s="56"/>
      <c r="AD858" s="56"/>
    </row>
    <row r="859" spans="1:30" x14ac:dyDescent="0.5">
      <c r="A859" s="49">
        <v>856</v>
      </c>
      <c r="B859" s="2" t="str">
        <f t="shared" si="26"/>
        <v>plate3</v>
      </c>
      <c r="C859" s="2" t="str">
        <f>IF(ContainerType=6,"H06",IF(ContainerType=5,"H11", ""))</f>
        <v>H06</v>
      </c>
      <c r="D859" s="61" t="str">
        <f>IF(AND(ContainerType=6, '384-well Plates'!G46&lt;&gt;""), '384-well Plates'!G46,IF(AND(ContainerType=5,'96-well Plates'!L90&lt;&gt;""),'96-well Plates'!L90, ""))</f>
        <v/>
      </c>
      <c r="E859" s="50"/>
      <c r="Y859" s="56"/>
      <c r="Z859" s="56"/>
      <c r="AA859" s="56"/>
      <c r="AB859" s="56"/>
      <c r="AC859" s="56"/>
      <c r="AD859" s="56"/>
    </row>
    <row r="860" spans="1:30" x14ac:dyDescent="0.5">
      <c r="A860" s="49">
        <v>857</v>
      </c>
      <c r="B860" s="2" t="str">
        <f t="shared" si="26"/>
        <v>plate3</v>
      </c>
      <c r="C860" s="2" t="str">
        <f>IF(ContainerType=6,"I06",IF(ContainerType=5,"A12", ""))</f>
        <v>I06</v>
      </c>
      <c r="D860" s="61" t="str">
        <f>IF(AND(ContainerType=6, '384-well Plates'!G47&lt;&gt;""), '384-well Plates'!G47,IF(AND(ContainerType=5,'96-well Plates'!M83&lt;&gt;""),'96-well Plates'!M83, ""))</f>
        <v/>
      </c>
      <c r="E860" s="50"/>
      <c r="Y860" s="56"/>
      <c r="Z860" s="56"/>
      <c r="AA860" s="56"/>
      <c r="AB860" s="56"/>
      <c r="AC860" s="56"/>
      <c r="AD860" s="56"/>
    </row>
    <row r="861" spans="1:30" x14ac:dyDescent="0.5">
      <c r="A861" s="49">
        <v>858</v>
      </c>
      <c r="B861" s="2" t="str">
        <f t="shared" si="26"/>
        <v>plate3</v>
      </c>
      <c r="C861" s="2" t="str">
        <f>IF(ContainerType=6,"J06",IF(ContainerType=5,"B12", ""))</f>
        <v>J06</v>
      </c>
      <c r="D861" s="61" t="str">
        <f>IF(AND(ContainerType=6, '384-well Plates'!G48&lt;&gt;""), '384-well Plates'!G48,IF(AND(ContainerType=5,'96-well Plates'!M84&lt;&gt;""),'96-well Plates'!M84, ""))</f>
        <v/>
      </c>
      <c r="E861" s="50"/>
      <c r="Y861" s="56"/>
      <c r="Z861" s="56"/>
      <c r="AA861" s="56"/>
      <c r="AB861" s="56"/>
      <c r="AC861" s="56"/>
      <c r="AD861" s="56"/>
    </row>
    <row r="862" spans="1:30" x14ac:dyDescent="0.5">
      <c r="A862" s="49">
        <v>859</v>
      </c>
      <c r="B862" s="2" t="str">
        <f t="shared" si="26"/>
        <v>plate3</v>
      </c>
      <c r="C862" s="2" t="str">
        <f>IF(ContainerType=6,"K06",IF(ContainerType=5,"C12", ""))</f>
        <v>K06</v>
      </c>
      <c r="D862" s="61" t="str">
        <f>IF(AND(ContainerType=6, '384-well Plates'!G49&lt;&gt;""), '384-well Plates'!G49,IF(AND(ContainerType=5,'96-well Plates'!M85&lt;&gt;""),'96-well Plates'!M85, ""))</f>
        <v/>
      </c>
      <c r="E862" s="50"/>
      <c r="Y862" s="56"/>
      <c r="Z862" s="56"/>
      <c r="AA862" s="56"/>
      <c r="AB862" s="56"/>
      <c r="AC862" s="56"/>
      <c r="AD862" s="56"/>
    </row>
    <row r="863" spans="1:30" x14ac:dyDescent="0.5">
      <c r="A863" s="49">
        <v>860</v>
      </c>
      <c r="B863" s="2" t="str">
        <f t="shared" si="26"/>
        <v>plate3</v>
      </c>
      <c r="C863" s="2" t="str">
        <f>IF(ContainerType=6,"L06",IF(ContainerType=5,"D12", ""))</f>
        <v>L06</v>
      </c>
      <c r="D863" s="61" t="str">
        <f>IF(AND(ContainerType=6, '384-well Plates'!G50&lt;&gt;""), '384-well Plates'!G50,IF(AND(ContainerType=5,'96-well Plates'!M86&lt;&gt;""),'96-well Plates'!M86, ""))</f>
        <v/>
      </c>
      <c r="E863" s="50"/>
      <c r="Y863" s="56"/>
      <c r="Z863" s="56"/>
      <c r="AA863" s="56"/>
      <c r="AB863" s="56"/>
      <c r="AC863" s="56"/>
      <c r="AD863" s="56"/>
    </row>
    <row r="864" spans="1:30" x14ac:dyDescent="0.5">
      <c r="A864" s="49">
        <v>861</v>
      </c>
      <c r="B864" s="2" t="str">
        <f t="shared" si="26"/>
        <v>plate3</v>
      </c>
      <c r="C864" s="2" t="str">
        <f>IF(ContainerType=6,"M06",IF(ContainerType=5,"E12", ""))</f>
        <v>M06</v>
      </c>
      <c r="D864" s="61" t="str">
        <f>IF(AND(ContainerType=6, '384-well Plates'!G51&lt;&gt;""), '384-well Plates'!G51,IF(AND(ContainerType=5,'96-well Plates'!M87&lt;&gt;""),'96-well Plates'!M87, ""))</f>
        <v/>
      </c>
      <c r="E864" s="50"/>
      <c r="Y864" s="56"/>
      <c r="Z864" s="56"/>
      <c r="AA864" s="56"/>
      <c r="AB864" s="56"/>
      <c r="AC864" s="56"/>
      <c r="AD864" s="56"/>
    </row>
    <row r="865" spans="1:30" x14ac:dyDescent="0.5">
      <c r="A865" s="49">
        <v>862</v>
      </c>
      <c r="B865" s="2" t="str">
        <f t="shared" si="26"/>
        <v>plate3</v>
      </c>
      <c r="C865" s="2" t="str">
        <f>IF(ContainerType=6,"N06",IF(ContainerType=5,"F12", ""))</f>
        <v>N06</v>
      </c>
      <c r="D865" s="61" t="str">
        <f>IF(AND(ContainerType=6, '384-well Plates'!G52&lt;&gt;""), '384-well Plates'!G52,IF(AND(ContainerType=5,'96-well Plates'!M88&lt;&gt;""),'96-well Plates'!M88, ""))</f>
        <v/>
      </c>
      <c r="E865" s="50"/>
      <c r="Y865" s="56"/>
      <c r="Z865" s="56"/>
      <c r="AA865" s="56"/>
      <c r="AB865" s="56"/>
      <c r="AC865" s="56"/>
      <c r="AD865" s="56"/>
    </row>
    <row r="866" spans="1:30" x14ac:dyDescent="0.5">
      <c r="A866" s="49">
        <v>863</v>
      </c>
      <c r="B866" s="2" t="str">
        <f t="shared" si="26"/>
        <v>plate3</v>
      </c>
      <c r="C866" s="2" t="str">
        <f>IF(ContainerType=6,"O06",IF(ContainerType=5,"G12", ""))</f>
        <v>O06</v>
      </c>
      <c r="D866" s="61" t="str">
        <f>IF(AND(ContainerType=6, '384-well Plates'!G53&lt;&gt;""), '384-well Plates'!G53,IF(AND(ContainerType=5,'96-well Plates'!M89&lt;&gt;""),'96-well Plates'!M89, ""))</f>
        <v/>
      </c>
      <c r="E866" s="50"/>
      <c r="Y866" s="56"/>
      <c r="Z866" s="56"/>
      <c r="AA866" s="56"/>
      <c r="AB866" s="56"/>
      <c r="AC866" s="56"/>
      <c r="AD866" s="56"/>
    </row>
    <row r="867" spans="1:30" x14ac:dyDescent="0.5">
      <c r="A867" s="49">
        <v>864</v>
      </c>
      <c r="B867" s="2" t="str">
        <f t="shared" si="26"/>
        <v>plate3</v>
      </c>
      <c r="C867" s="2" t="str">
        <f>IF(ContainerType=6,"P06",IF(ContainerType=5,"H12", ""))</f>
        <v>P06</v>
      </c>
      <c r="D867" s="61" t="str">
        <f>IF(AND(ContainerType=6, '384-well Plates'!G54&lt;&gt;""), '384-well Plates'!G54,IF(AND(ContainerType=5,'96-well Plates'!M90&lt;&gt;""),'96-well Plates'!M90, ""))</f>
        <v/>
      </c>
      <c r="E867" s="50"/>
      <c r="Y867" s="56"/>
      <c r="Z867" s="56"/>
      <c r="AA867" s="56"/>
      <c r="AB867" s="56"/>
      <c r="AC867" s="56"/>
      <c r="AD867" s="56"/>
    </row>
    <row r="868" spans="1:30" x14ac:dyDescent="0.5">
      <c r="A868" s="49">
        <v>865</v>
      </c>
      <c r="B868" s="2" t="str">
        <f t="shared" ref="B868:B899" si="27">IF(ContainerType=6,"plate3",IF(ContainerType=5,"plate10",""))</f>
        <v>plate3</v>
      </c>
      <c r="C868" s="2" t="str">
        <f>IF(ContainerType=6,"A07",IF(ContainerType=5,"A01", ""))</f>
        <v>A07</v>
      </c>
      <c r="D868" s="61" t="str">
        <f>IF(AND(ContainerType=6, '384-well Plates'!H39&lt;&gt;""), '384-well Plates'!H39,IF(AND(ContainerType=5,'96-well Plates'!B93&lt;&gt;""),'96-well Plates'!B93, ""))</f>
        <v/>
      </c>
      <c r="E868" s="50"/>
      <c r="Y868" s="56"/>
      <c r="Z868" s="56"/>
      <c r="AA868" s="56"/>
      <c r="AB868" s="56"/>
      <c r="AC868" s="56"/>
      <c r="AD868" s="56"/>
    </row>
    <row r="869" spans="1:30" x14ac:dyDescent="0.5">
      <c r="A869" s="49">
        <v>866</v>
      </c>
      <c r="B869" s="2" t="str">
        <f t="shared" si="27"/>
        <v>plate3</v>
      </c>
      <c r="C869" s="2" t="str">
        <f>IF(ContainerType=6,"B07",IF(ContainerType=5,"B01", ""))</f>
        <v>B07</v>
      </c>
      <c r="D869" s="61" t="str">
        <f>IF(AND(ContainerType=6, '384-well Plates'!H40&lt;&gt;""), '384-well Plates'!H40,IF(AND(ContainerType=5,'96-well Plates'!B94&lt;&gt;""),'96-well Plates'!B94, ""))</f>
        <v/>
      </c>
      <c r="E869" s="50"/>
      <c r="Y869" s="56"/>
      <c r="Z869" s="56"/>
      <c r="AA869" s="56"/>
      <c r="AB869" s="56"/>
      <c r="AC869" s="56"/>
      <c r="AD869" s="56"/>
    </row>
    <row r="870" spans="1:30" x14ac:dyDescent="0.5">
      <c r="A870" s="49">
        <v>867</v>
      </c>
      <c r="B870" s="2" t="str">
        <f t="shared" si="27"/>
        <v>plate3</v>
      </c>
      <c r="C870" s="2" t="str">
        <f>IF(ContainerType=6,"C07",IF(ContainerType=5,"C01", ""))</f>
        <v>C07</v>
      </c>
      <c r="D870" s="61" t="str">
        <f>IF(AND(ContainerType=6, '384-well Plates'!H41&lt;&gt;""), '384-well Plates'!H41,IF(AND(ContainerType=5,'96-well Plates'!B95&lt;&gt;""),'96-well Plates'!B95, ""))</f>
        <v/>
      </c>
      <c r="E870" s="50"/>
      <c r="Y870" s="56"/>
      <c r="Z870" s="56"/>
      <c r="AA870" s="56"/>
      <c r="AB870" s="56"/>
      <c r="AC870" s="56"/>
      <c r="AD870" s="56"/>
    </row>
    <row r="871" spans="1:30" x14ac:dyDescent="0.5">
      <c r="A871" s="49">
        <v>868</v>
      </c>
      <c r="B871" s="2" t="str">
        <f t="shared" si="27"/>
        <v>plate3</v>
      </c>
      <c r="C871" s="2" t="str">
        <f>IF(ContainerType=6,"D07",IF(ContainerType=5,"D01", ""))</f>
        <v>D07</v>
      </c>
      <c r="D871" s="61" t="str">
        <f>IF(AND(ContainerType=6, '384-well Plates'!H42&lt;&gt;""), '384-well Plates'!H42,IF(AND(ContainerType=5,'96-well Plates'!B96&lt;&gt;""),'96-well Plates'!B96, ""))</f>
        <v/>
      </c>
      <c r="E871" s="50"/>
      <c r="Y871" s="56"/>
      <c r="Z871" s="56"/>
      <c r="AA871" s="56"/>
      <c r="AB871" s="56"/>
      <c r="AC871" s="56"/>
      <c r="AD871" s="56"/>
    </row>
    <row r="872" spans="1:30" x14ac:dyDescent="0.5">
      <c r="A872" s="49">
        <v>869</v>
      </c>
      <c r="B872" s="2" t="str">
        <f t="shared" si="27"/>
        <v>plate3</v>
      </c>
      <c r="C872" s="2" t="str">
        <f>IF(ContainerType=6,"E07",IF(ContainerType=5,"E01", ""))</f>
        <v>E07</v>
      </c>
      <c r="D872" s="61" t="str">
        <f>IF(AND(ContainerType=6, '384-well Plates'!H43&lt;&gt;""), '384-well Plates'!H43,IF(AND(ContainerType=5,'96-well Plates'!B97&lt;&gt;""),'96-well Plates'!B97, ""))</f>
        <v/>
      </c>
      <c r="E872" s="50"/>
      <c r="Y872" s="56"/>
      <c r="Z872" s="56"/>
      <c r="AA872" s="56"/>
      <c r="AB872" s="56"/>
      <c r="AC872" s="56"/>
      <c r="AD872" s="56"/>
    </row>
    <row r="873" spans="1:30" x14ac:dyDescent="0.5">
      <c r="A873" s="49">
        <v>870</v>
      </c>
      <c r="B873" s="2" t="str">
        <f t="shared" si="27"/>
        <v>plate3</v>
      </c>
      <c r="C873" s="2" t="str">
        <f>IF(ContainerType=6,"F07",IF(ContainerType=5,"F01", ""))</f>
        <v>F07</v>
      </c>
      <c r="D873" s="61" t="str">
        <f>IF(AND(ContainerType=6, '384-well Plates'!H44&lt;&gt;""), '384-well Plates'!H44,IF(AND(ContainerType=5,'96-well Plates'!B98&lt;&gt;""),'96-well Plates'!B98, ""))</f>
        <v/>
      </c>
      <c r="E873" s="50"/>
      <c r="Y873" s="56"/>
      <c r="Z873" s="56"/>
      <c r="AA873" s="56"/>
      <c r="AB873" s="56"/>
      <c r="AC873" s="56"/>
      <c r="AD873" s="56"/>
    </row>
    <row r="874" spans="1:30" x14ac:dyDescent="0.5">
      <c r="A874" s="49">
        <v>871</v>
      </c>
      <c r="B874" s="2" t="str">
        <f t="shared" si="27"/>
        <v>plate3</v>
      </c>
      <c r="C874" s="2" t="str">
        <f>IF(ContainerType=6,"G07",IF(ContainerType=5,"G01", ""))</f>
        <v>G07</v>
      </c>
      <c r="D874" s="61" t="str">
        <f>IF(AND(ContainerType=6, '384-well Plates'!H45&lt;&gt;""), '384-well Plates'!H45,IF(AND(ContainerType=5,'96-well Plates'!B99&lt;&gt;""),'96-well Plates'!B99, ""))</f>
        <v/>
      </c>
      <c r="E874" s="50"/>
      <c r="Y874" s="56"/>
      <c r="Z874" s="56"/>
      <c r="AA874" s="56"/>
      <c r="AB874" s="56"/>
      <c r="AC874" s="56"/>
      <c r="AD874" s="56"/>
    </row>
    <row r="875" spans="1:30" x14ac:dyDescent="0.5">
      <c r="A875" s="49">
        <v>872</v>
      </c>
      <c r="B875" s="2" t="str">
        <f t="shared" si="27"/>
        <v>plate3</v>
      </c>
      <c r="C875" s="2" t="str">
        <f>IF(ContainerType=6,"H07",IF(ContainerType=5,"H01", ""))</f>
        <v>H07</v>
      </c>
      <c r="D875" s="61" t="str">
        <f>IF(AND(ContainerType=6, '384-well Plates'!H46&lt;&gt;""), '384-well Plates'!H46,IF(AND(ContainerType=5,'96-well Plates'!B100&lt;&gt;""),'96-well Plates'!B100, ""))</f>
        <v/>
      </c>
      <c r="E875" s="50"/>
      <c r="Y875" s="56"/>
      <c r="Z875" s="56"/>
      <c r="AA875" s="56"/>
      <c r="AB875" s="56"/>
      <c r="AC875" s="56"/>
      <c r="AD875" s="56"/>
    </row>
    <row r="876" spans="1:30" x14ac:dyDescent="0.5">
      <c r="A876" s="49">
        <v>873</v>
      </c>
      <c r="B876" s="2" t="str">
        <f t="shared" si="27"/>
        <v>plate3</v>
      </c>
      <c r="C876" s="2" t="str">
        <f>IF(ContainerType=6,"I07",IF(ContainerType=5,"A02", ""))</f>
        <v>I07</v>
      </c>
      <c r="D876" s="61" t="str">
        <f>IF(AND(ContainerType=6, '384-well Plates'!H47&lt;&gt;""), '384-well Plates'!H47,IF(AND(ContainerType=5,'96-well Plates'!C93&lt;&gt;""),'96-well Plates'!C93, ""))</f>
        <v/>
      </c>
      <c r="E876" s="50"/>
      <c r="Y876" s="56"/>
      <c r="Z876" s="56"/>
      <c r="AA876" s="56"/>
      <c r="AB876" s="56"/>
      <c r="AC876" s="56"/>
      <c r="AD876" s="56"/>
    </row>
    <row r="877" spans="1:30" x14ac:dyDescent="0.5">
      <c r="A877" s="49">
        <v>874</v>
      </c>
      <c r="B877" s="2" t="str">
        <f t="shared" si="27"/>
        <v>plate3</v>
      </c>
      <c r="C877" s="2" t="str">
        <f>IF(ContainerType=6,"J07",IF(ContainerType=5,"B02", ""))</f>
        <v>J07</v>
      </c>
      <c r="D877" s="61" t="str">
        <f>IF(AND(ContainerType=6, '384-well Plates'!H48&lt;&gt;""), '384-well Plates'!H48,IF(AND(ContainerType=5,'96-well Plates'!C94&lt;&gt;""),'96-well Plates'!C94, ""))</f>
        <v/>
      </c>
      <c r="E877" s="50"/>
      <c r="Y877" s="56"/>
      <c r="Z877" s="56"/>
      <c r="AA877" s="56"/>
      <c r="AB877" s="56"/>
      <c r="AC877" s="56"/>
      <c r="AD877" s="56"/>
    </row>
    <row r="878" spans="1:30" x14ac:dyDescent="0.5">
      <c r="A878" s="49">
        <v>875</v>
      </c>
      <c r="B878" s="2" t="str">
        <f t="shared" si="27"/>
        <v>plate3</v>
      </c>
      <c r="C878" s="2" t="str">
        <f>IF(ContainerType=6,"K07",IF(ContainerType=5,"C02", ""))</f>
        <v>K07</v>
      </c>
      <c r="D878" s="61" t="str">
        <f>IF(AND(ContainerType=6, '384-well Plates'!H49&lt;&gt;""), '384-well Plates'!H49,IF(AND(ContainerType=5,'96-well Plates'!C95&lt;&gt;""),'96-well Plates'!C95, ""))</f>
        <v/>
      </c>
      <c r="E878" s="50"/>
      <c r="Y878" s="56"/>
      <c r="Z878" s="56"/>
      <c r="AA878" s="56"/>
      <c r="AB878" s="56"/>
      <c r="AC878" s="56"/>
      <c r="AD878" s="56"/>
    </row>
    <row r="879" spans="1:30" x14ac:dyDescent="0.5">
      <c r="A879" s="49">
        <v>876</v>
      </c>
      <c r="B879" s="2" t="str">
        <f t="shared" si="27"/>
        <v>plate3</v>
      </c>
      <c r="C879" s="2" t="str">
        <f>IF(ContainerType=6,"L07",IF(ContainerType=5,"D02", ""))</f>
        <v>L07</v>
      </c>
      <c r="D879" s="61" t="str">
        <f>IF(AND(ContainerType=6, '384-well Plates'!H50&lt;&gt;""), '384-well Plates'!H50,IF(AND(ContainerType=5,'96-well Plates'!C96&lt;&gt;""),'96-well Plates'!C96, ""))</f>
        <v/>
      </c>
      <c r="E879" s="50"/>
      <c r="Y879" s="56"/>
      <c r="Z879" s="56"/>
      <c r="AA879" s="56"/>
      <c r="AB879" s="56"/>
      <c r="AC879" s="56"/>
      <c r="AD879" s="56"/>
    </row>
    <row r="880" spans="1:30" x14ac:dyDescent="0.5">
      <c r="A880" s="49">
        <v>877</v>
      </c>
      <c r="B880" s="2" t="str">
        <f t="shared" si="27"/>
        <v>plate3</v>
      </c>
      <c r="C880" s="2" t="str">
        <f>IF(ContainerType=6,"M07",IF(ContainerType=5,"E02", ""))</f>
        <v>M07</v>
      </c>
      <c r="D880" s="61" t="str">
        <f>IF(AND(ContainerType=6, '384-well Plates'!H51&lt;&gt;""), '384-well Plates'!H51,IF(AND(ContainerType=5,'96-well Plates'!C97&lt;&gt;""),'96-well Plates'!C97, ""))</f>
        <v/>
      </c>
      <c r="E880" s="50"/>
      <c r="Y880" s="56"/>
      <c r="Z880" s="56"/>
      <c r="AA880" s="56"/>
      <c r="AB880" s="56"/>
      <c r="AC880" s="56"/>
      <c r="AD880" s="56"/>
    </row>
    <row r="881" spans="1:30" x14ac:dyDescent="0.5">
      <c r="A881" s="49">
        <v>878</v>
      </c>
      <c r="B881" s="2" t="str">
        <f t="shared" si="27"/>
        <v>plate3</v>
      </c>
      <c r="C881" s="2" t="str">
        <f>IF(ContainerType=6,"N07",IF(ContainerType=5,"F02", ""))</f>
        <v>N07</v>
      </c>
      <c r="D881" s="61" t="str">
        <f>IF(AND(ContainerType=6, '384-well Plates'!H52&lt;&gt;""), '384-well Plates'!H52,IF(AND(ContainerType=5,'96-well Plates'!C98&lt;&gt;""),'96-well Plates'!C98, ""))</f>
        <v/>
      </c>
      <c r="E881" s="50"/>
      <c r="Y881" s="56"/>
      <c r="Z881" s="56"/>
      <c r="AA881" s="56"/>
      <c r="AB881" s="56"/>
      <c r="AC881" s="56"/>
      <c r="AD881" s="56"/>
    </row>
    <row r="882" spans="1:30" x14ac:dyDescent="0.5">
      <c r="A882" s="49">
        <v>879</v>
      </c>
      <c r="B882" s="2" t="str">
        <f t="shared" si="27"/>
        <v>plate3</v>
      </c>
      <c r="C882" s="2" t="str">
        <f>IF(ContainerType=6,"O07",IF(ContainerType=5,"G02", ""))</f>
        <v>O07</v>
      </c>
      <c r="D882" s="61" t="str">
        <f>IF(AND(ContainerType=6, '384-well Plates'!H53&lt;&gt;""), '384-well Plates'!H53,IF(AND(ContainerType=5,'96-well Plates'!C99&lt;&gt;""),'96-well Plates'!C99, ""))</f>
        <v/>
      </c>
      <c r="E882" s="50"/>
      <c r="Y882" s="56"/>
      <c r="Z882" s="56"/>
      <c r="AA882" s="56"/>
      <c r="AB882" s="56"/>
      <c r="AC882" s="56"/>
      <c r="AD882" s="56"/>
    </row>
    <row r="883" spans="1:30" x14ac:dyDescent="0.5">
      <c r="A883" s="49">
        <v>880</v>
      </c>
      <c r="B883" s="2" t="str">
        <f t="shared" si="27"/>
        <v>plate3</v>
      </c>
      <c r="C883" s="2" t="str">
        <f>IF(ContainerType=6,"P07",IF(ContainerType=5,"H02", ""))</f>
        <v>P07</v>
      </c>
      <c r="D883" s="61" t="str">
        <f>IF(AND(ContainerType=6, '384-well Plates'!H54&lt;&gt;""), '384-well Plates'!H54,IF(AND(ContainerType=5,'96-well Plates'!C100&lt;&gt;""),'96-well Plates'!C100, ""))</f>
        <v/>
      </c>
      <c r="E883" s="50"/>
      <c r="Y883" s="56"/>
      <c r="Z883" s="56"/>
      <c r="AA883" s="56"/>
      <c r="AB883" s="56"/>
      <c r="AC883" s="56"/>
      <c r="AD883" s="56"/>
    </row>
    <row r="884" spans="1:30" x14ac:dyDescent="0.5">
      <c r="A884" s="49">
        <v>881</v>
      </c>
      <c r="B884" s="2" t="str">
        <f t="shared" si="27"/>
        <v>plate3</v>
      </c>
      <c r="C884" s="2" t="str">
        <f>IF(ContainerType=6,"A08",IF(ContainerType=5,"A03", ""))</f>
        <v>A08</v>
      </c>
      <c r="D884" s="61" t="str">
        <f>IF(AND(ContainerType=6, '384-well Plates'!I39&lt;&gt;""), '384-well Plates'!I39,IF(AND(ContainerType=5,'96-well Plates'!D93&lt;&gt;""),'96-well Plates'!D93, ""))</f>
        <v/>
      </c>
      <c r="E884" s="50"/>
      <c r="Y884" s="56"/>
      <c r="Z884" s="56"/>
      <c r="AA884" s="56"/>
      <c r="AB884" s="56"/>
      <c r="AC884" s="56"/>
      <c r="AD884" s="56"/>
    </row>
    <row r="885" spans="1:30" x14ac:dyDescent="0.5">
      <c r="A885" s="49">
        <v>882</v>
      </c>
      <c r="B885" s="2" t="str">
        <f t="shared" si="27"/>
        <v>plate3</v>
      </c>
      <c r="C885" s="2" t="str">
        <f>IF(ContainerType=6,"B08",IF(ContainerType=5,"B03", ""))</f>
        <v>B08</v>
      </c>
      <c r="D885" s="61" t="str">
        <f>IF(AND(ContainerType=6, '384-well Plates'!I40&lt;&gt;""), '384-well Plates'!I40,IF(AND(ContainerType=5,'96-well Plates'!D94&lt;&gt;""),'96-well Plates'!D94, ""))</f>
        <v/>
      </c>
      <c r="E885" s="50"/>
      <c r="Y885" s="56"/>
      <c r="Z885" s="56"/>
      <c r="AA885" s="56"/>
      <c r="AB885" s="56"/>
      <c r="AC885" s="56"/>
      <c r="AD885" s="56"/>
    </row>
    <row r="886" spans="1:30" x14ac:dyDescent="0.5">
      <c r="A886" s="49">
        <v>883</v>
      </c>
      <c r="B886" s="2" t="str">
        <f t="shared" si="27"/>
        <v>plate3</v>
      </c>
      <c r="C886" s="2" t="str">
        <f>IF(ContainerType=6,"C08",IF(ContainerType=5,"C03", ""))</f>
        <v>C08</v>
      </c>
      <c r="D886" s="61" t="str">
        <f>IF(AND(ContainerType=6, '384-well Plates'!I41&lt;&gt;""), '384-well Plates'!I41,IF(AND(ContainerType=5,'96-well Plates'!D95&lt;&gt;""),'96-well Plates'!D95, ""))</f>
        <v/>
      </c>
      <c r="E886" s="50"/>
      <c r="Y886" s="56"/>
      <c r="Z886" s="56"/>
      <c r="AA886" s="56"/>
      <c r="AB886" s="56"/>
      <c r="AC886" s="56"/>
      <c r="AD886" s="56"/>
    </row>
    <row r="887" spans="1:30" x14ac:dyDescent="0.5">
      <c r="A887" s="49">
        <v>884</v>
      </c>
      <c r="B887" s="2" t="str">
        <f t="shared" si="27"/>
        <v>plate3</v>
      </c>
      <c r="C887" s="2" t="str">
        <f>IF(ContainerType=6,"D08",IF(ContainerType=5,"D03", ""))</f>
        <v>D08</v>
      </c>
      <c r="D887" s="61" t="str">
        <f>IF(AND(ContainerType=6, '384-well Plates'!I42&lt;&gt;""), '384-well Plates'!I42,IF(AND(ContainerType=5,'96-well Plates'!D96&lt;&gt;""),'96-well Plates'!D96, ""))</f>
        <v/>
      </c>
      <c r="E887" s="50"/>
      <c r="Y887" s="56"/>
      <c r="Z887" s="56"/>
      <c r="AA887" s="56"/>
      <c r="AB887" s="56"/>
      <c r="AC887" s="56"/>
      <c r="AD887" s="56"/>
    </row>
    <row r="888" spans="1:30" x14ac:dyDescent="0.5">
      <c r="A888" s="49">
        <v>885</v>
      </c>
      <c r="B888" s="2" t="str">
        <f t="shared" si="27"/>
        <v>plate3</v>
      </c>
      <c r="C888" s="2" t="str">
        <f>IF(ContainerType=6,"E08",IF(ContainerType=5,"E03", ""))</f>
        <v>E08</v>
      </c>
      <c r="D888" s="61" t="str">
        <f>IF(AND(ContainerType=6, '384-well Plates'!I43&lt;&gt;""), '384-well Plates'!I43,IF(AND(ContainerType=5,'96-well Plates'!D97&lt;&gt;""),'96-well Plates'!D97, ""))</f>
        <v/>
      </c>
      <c r="E888" s="50"/>
      <c r="Y888" s="56"/>
      <c r="Z888" s="56"/>
      <c r="AA888" s="56"/>
      <c r="AB888" s="56"/>
      <c r="AC888" s="56"/>
      <c r="AD888" s="56"/>
    </row>
    <row r="889" spans="1:30" x14ac:dyDescent="0.5">
      <c r="A889" s="49">
        <v>886</v>
      </c>
      <c r="B889" s="2" t="str">
        <f t="shared" si="27"/>
        <v>plate3</v>
      </c>
      <c r="C889" s="2" t="str">
        <f>IF(ContainerType=6,"F08",IF(ContainerType=5,"F03", ""))</f>
        <v>F08</v>
      </c>
      <c r="D889" s="61" t="str">
        <f>IF(AND(ContainerType=6, '384-well Plates'!I44&lt;&gt;""), '384-well Plates'!I44,IF(AND(ContainerType=5,'96-well Plates'!D98&lt;&gt;""),'96-well Plates'!D98, ""))</f>
        <v/>
      </c>
      <c r="E889" s="50"/>
      <c r="Y889" s="56"/>
      <c r="Z889" s="56"/>
      <c r="AA889" s="56"/>
      <c r="AB889" s="56"/>
      <c r="AC889" s="56"/>
      <c r="AD889" s="56"/>
    </row>
    <row r="890" spans="1:30" x14ac:dyDescent="0.5">
      <c r="A890" s="49">
        <v>887</v>
      </c>
      <c r="B890" s="2" t="str">
        <f t="shared" si="27"/>
        <v>plate3</v>
      </c>
      <c r="C890" s="2" t="str">
        <f>IF(ContainerType=6,"G08",IF(ContainerType=5,"G03", ""))</f>
        <v>G08</v>
      </c>
      <c r="D890" s="61" t="str">
        <f>IF(AND(ContainerType=6, '384-well Plates'!I45&lt;&gt;""), '384-well Plates'!I45,IF(AND(ContainerType=5,'96-well Plates'!D99&lt;&gt;""),'96-well Plates'!D99, ""))</f>
        <v/>
      </c>
      <c r="E890" s="50"/>
      <c r="Y890" s="56"/>
      <c r="Z890" s="56"/>
      <c r="AA890" s="56"/>
      <c r="AB890" s="56"/>
      <c r="AC890" s="56"/>
      <c r="AD890" s="56"/>
    </row>
    <row r="891" spans="1:30" x14ac:dyDescent="0.5">
      <c r="A891" s="49">
        <v>888</v>
      </c>
      <c r="B891" s="2" t="str">
        <f t="shared" si="27"/>
        <v>plate3</v>
      </c>
      <c r="C891" s="2" t="str">
        <f>IF(ContainerType=6,"H08",IF(ContainerType=5,"H03", ""))</f>
        <v>H08</v>
      </c>
      <c r="D891" s="61" t="str">
        <f>IF(AND(ContainerType=6, '384-well Plates'!I46&lt;&gt;""), '384-well Plates'!I46,IF(AND(ContainerType=5,'96-well Plates'!D100&lt;&gt;""),'96-well Plates'!D100, ""))</f>
        <v/>
      </c>
      <c r="E891" s="50"/>
      <c r="Y891" s="56"/>
      <c r="Z891" s="56"/>
      <c r="AA891" s="56"/>
      <c r="AB891" s="56"/>
      <c r="AC891" s="56"/>
      <c r="AD891" s="56"/>
    </row>
    <row r="892" spans="1:30" x14ac:dyDescent="0.5">
      <c r="A892" s="49">
        <v>889</v>
      </c>
      <c r="B892" s="2" t="str">
        <f t="shared" si="27"/>
        <v>plate3</v>
      </c>
      <c r="C892" s="2" t="str">
        <f>IF(ContainerType=6,"I08",IF(ContainerType=5,"A04", ""))</f>
        <v>I08</v>
      </c>
      <c r="D892" s="61" t="str">
        <f>IF(AND(ContainerType=6, '384-well Plates'!I47&lt;&gt;""), '384-well Plates'!I47,IF(AND(ContainerType=5,'96-well Plates'!E93&lt;&gt;""),'96-well Plates'!E93, ""))</f>
        <v/>
      </c>
      <c r="E892" s="50"/>
      <c r="Y892" s="56"/>
      <c r="Z892" s="56"/>
      <c r="AA892" s="56"/>
      <c r="AB892" s="56"/>
      <c r="AC892" s="56"/>
      <c r="AD892" s="56"/>
    </row>
    <row r="893" spans="1:30" x14ac:dyDescent="0.5">
      <c r="A893" s="49">
        <v>890</v>
      </c>
      <c r="B893" s="2" t="str">
        <f t="shared" si="27"/>
        <v>plate3</v>
      </c>
      <c r="C893" s="2" t="str">
        <f>IF(ContainerType=6,"J08",IF(ContainerType=5,"B04", ""))</f>
        <v>J08</v>
      </c>
      <c r="D893" s="61" t="str">
        <f>IF(AND(ContainerType=6, '384-well Plates'!I48&lt;&gt;""), '384-well Plates'!I48,IF(AND(ContainerType=5,'96-well Plates'!E94&lt;&gt;""),'96-well Plates'!E94, ""))</f>
        <v/>
      </c>
      <c r="E893" s="50"/>
      <c r="Y893" s="56"/>
      <c r="Z893" s="56"/>
      <c r="AA893" s="56"/>
      <c r="AB893" s="56"/>
      <c r="AC893" s="56"/>
      <c r="AD893" s="56"/>
    </row>
    <row r="894" spans="1:30" x14ac:dyDescent="0.5">
      <c r="A894" s="49">
        <v>891</v>
      </c>
      <c r="B894" s="2" t="str">
        <f t="shared" si="27"/>
        <v>plate3</v>
      </c>
      <c r="C894" s="2" t="str">
        <f>IF(ContainerType=6,"K08",IF(ContainerType=5,"C04", ""))</f>
        <v>K08</v>
      </c>
      <c r="D894" s="61" t="str">
        <f>IF(AND(ContainerType=6, '384-well Plates'!I49&lt;&gt;""), '384-well Plates'!I49,IF(AND(ContainerType=5,'96-well Plates'!E95&lt;&gt;""),'96-well Plates'!E95, ""))</f>
        <v/>
      </c>
      <c r="E894" s="50"/>
      <c r="Y894" s="56"/>
      <c r="Z894" s="56"/>
      <c r="AA894" s="56"/>
      <c r="AB894" s="56"/>
      <c r="AC894" s="56"/>
      <c r="AD894" s="56"/>
    </row>
    <row r="895" spans="1:30" x14ac:dyDescent="0.5">
      <c r="A895" s="49">
        <v>892</v>
      </c>
      <c r="B895" s="2" t="str">
        <f t="shared" si="27"/>
        <v>plate3</v>
      </c>
      <c r="C895" s="2" t="str">
        <f>IF(ContainerType=6,"L08",IF(ContainerType=5,"D04", ""))</f>
        <v>L08</v>
      </c>
      <c r="D895" s="61" t="str">
        <f>IF(AND(ContainerType=6, '384-well Plates'!I50&lt;&gt;""), '384-well Plates'!I50,IF(AND(ContainerType=5,'96-well Plates'!E96&lt;&gt;""),'96-well Plates'!E96, ""))</f>
        <v/>
      </c>
      <c r="E895" s="50"/>
      <c r="Y895" s="56"/>
      <c r="Z895" s="56"/>
      <c r="AA895" s="56"/>
      <c r="AB895" s="56"/>
      <c r="AC895" s="56"/>
      <c r="AD895" s="56"/>
    </row>
    <row r="896" spans="1:30" x14ac:dyDescent="0.5">
      <c r="A896" s="49">
        <v>893</v>
      </c>
      <c r="B896" s="2" t="str">
        <f t="shared" si="27"/>
        <v>plate3</v>
      </c>
      <c r="C896" s="2" t="str">
        <f>IF(ContainerType=6,"M08",IF(ContainerType=5,"E04", ""))</f>
        <v>M08</v>
      </c>
      <c r="D896" s="61" t="str">
        <f>IF(AND(ContainerType=6, '384-well Plates'!I51&lt;&gt;""), '384-well Plates'!I51,IF(AND(ContainerType=5,'96-well Plates'!E97&lt;&gt;""),'96-well Plates'!E97, ""))</f>
        <v/>
      </c>
      <c r="E896" s="50"/>
      <c r="Y896" s="56"/>
      <c r="Z896" s="56"/>
      <c r="AA896" s="56"/>
      <c r="AB896" s="56"/>
      <c r="AC896" s="56"/>
      <c r="AD896" s="56"/>
    </row>
    <row r="897" spans="1:30" x14ac:dyDescent="0.5">
      <c r="A897" s="49">
        <v>894</v>
      </c>
      <c r="B897" s="2" t="str">
        <f t="shared" si="27"/>
        <v>plate3</v>
      </c>
      <c r="C897" s="2" t="str">
        <f>IF(ContainerType=6,"N08",IF(ContainerType=5,"F04", ""))</f>
        <v>N08</v>
      </c>
      <c r="D897" s="61" t="str">
        <f>IF(AND(ContainerType=6, '384-well Plates'!I52&lt;&gt;""), '384-well Plates'!I52,IF(AND(ContainerType=5,'96-well Plates'!E98&lt;&gt;""),'96-well Plates'!E98, ""))</f>
        <v/>
      </c>
      <c r="E897" s="50"/>
      <c r="Y897" s="56"/>
      <c r="Z897" s="56"/>
      <c r="AA897" s="56"/>
      <c r="AB897" s="56"/>
      <c r="AC897" s="56"/>
      <c r="AD897" s="56"/>
    </row>
    <row r="898" spans="1:30" x14ac:dyDescent="0.5">
      <c r="A898" s="49">
        <v>895</v>
      </c>
      <c r="B898" s="2" t="str">
        <f t="shared" si="27"/>
        <v>plate3</v>
      </c>
      <c r="C898" s="2" t="str">
        <f>IF(ContainerType=6,"O08",IF(ContainerType=5,"G04", ""))</f>
        <v>O08</v>
      </c>
      <c r="D898" s="61" t="str">
        <f>IF(AND(ContainerType=6, '384-well Plates'!I53&lt;&gt;""), '384-well Plates'!I53,IF(AND(ContainerType=5,'96-well Plates'!E99&lt;&gt;""),'96-well Plates'!E99, ""))</f>
        <v/>
      </c>
      <c r="E898" s="50"/>
      <c r="Y898" s="56"/>
      <c r="Z898" s="56"/>
      <c r="AA898" s="56"/>
      <c r="AB898" s="56"/>
      <c r="AC898" s="56"/>
      <c r="AD898" s="56"/>
    </row>
    <row r="899" spans="1:30" x14ac:dyDescent="0.5">
      <c r="A899" s="49">
        <v>896</v>
      </c>
      <c r="B899" s="2" t="str">
        <f t="shared" si="27"/>
        <v>plate3</v>
      </c>
      <c r="C899" s="2" t="str">
        <f>IF(ContainerType=6,"P08",IF(ContainerType=5,"H04", ""))</f>
        <v>P08</v>
      </c>
      <c r="D899" s="61" t="str">
        <f>IF(AND(ContainerType=6, '384-well Plates'!I54&lt;&gt;""), '384-well Plates'!I54,IF(AND(ContainerType=5,'96-well Plates'!E100&lt;&gt;""),'96-well Plates'!E100, ""))</f>
        <v/>
      </c>
      <c r="E899" s="50"/>
      <c r="Y899" s="56"/>
      <c r="Z899" s="56"/>
      <c r="AA899" s="56"/>
      <c r="AB899" s="56"/>
      <c r="AC899" s="56"/>
      <c r="AD899" s="56"/>
    </row>
    <row r="900" spans="1:30" x14ac:dyDescent="0.5">
      <c r="A900" s="49">
        <v>897</v>
      </c>
      <c r="B900" s="2" t="str">
        <f t="shared" ref="B900:B931" si="28">IF(ContainerType=6,"plate3",IF(ContainerType=5,"plate10",""))</f>
        <v>plate3</v>
      </c>
      <c r="C900" s="2" t="str">
        <f>IF(ContainerType=6,"A09",IF(ContainerType=5,"A05", ""))</f>
        <v>A09</v>
      </c>
      <c r="D900" s="61" t="str">
        <f>IF(AND(ContainerType=6, '384-well Plates'!J39&lt;&gt;""), '384-well Plates'!J39,IF(AND(ContainerType=5,'96-well Plates'!F93&lt;&gt;""),'96-well Plates'!F93, ""))</f>
        <v/>
      </c>
      <c r="E900" s="50"/>
      <c r="Y900" s="56"/>
      <c r="Z900" s="56"/>
      <c r="AA900" s="56"/>
      <c r="AB900" s="56"/>
      <c r="AC900" s="56"/>
      <c r="AD900" s="56"/>
    </row>
    <row r="901" spans="1:30" x14ac:dyDescent="0.5">
      <c r="A901" s="49">
        <v>898</v>
      </c>
      <c r="B901" s="2" t="str">
        <f t="shared" si="28"/>
        <v>plate3</v>
      </c>
      <c r="C901" s="2" t="str">
        <f>IF(ContainerType=6,"B09",IF(ContainerType=5,"B05", ""))</f>
        <v>B09</v>
      </c>
      <c r="D901" s="61" t="str">
        <f>IF(AND(ContainerType=6, '384-well Plates'!J40&lt;&gt;""), '384-well Plates'!J40,IF(AND(ContainerType=5,'96-well Plates'!F94&lt;&gt;""),'96-well Plates'!F94, ""))</f>
        <v/>
      </c>
      <c r="E901" s="50"/>
      <c r="Y901" s="56"/>
      <c r="Z901" s="56"/>
      <c r="AA901" s="56"/>
      <c r="AB901" s="56"/>
      <c r="AC901" s="56"/>
      <c r="AD901" s="56"/>
    </row>
    <row r="902" spans="1:30" x14ac:dyDescent="0.5">
      <c r="A902" s="49">
        <v>899</v>
      </c>
      <c r="B902" s="2" t="str">
        <f t="shared" si="28"/>
        <v>plate3</v>
      </c>
      <c r="C902" s="2" t="str">
        <f>IF(ContainerType=6,"C09",IF(ContainerType=5,"C05", ""))</f>
        <v>C09</v>
      </c>
      <c r="D902" s="61" t="str">
        <f>IF(AND(ContainerType=6, '384-well Plates'!J41&lt;&gt;""), '384-well Plates'!J41,IF(AND(ContainerType=5,'96-well Plates'!F95&lt;&gt;""),'96-well Plates'!F95, ""))</f>
        <v/>
      </c>
      <c r="E902" s="50"/>
      <c r="Y902" s="56"/>
      <c r="Z902" s="56"/>
      <c r="AA902" s="56"/>
      <c r="AB902" s="56"/>
      <c r="AC902" s="56"/>
      <c r="AD902" s="56"/>
    </row>
    <row r="903" spans="1:30" x14ac:dyDescent="0.5">
      <c r="A903" s="49">
        <v>900</v>
      </c>
      <c r="B903" s="2" t="str">
        <f t="shared" si="28"/>
        <v>plate3</v>
      </c>
      <c r="C903" s="2" t="str">
        <f>IF(ContainerType=6,"D09",IF(ContainerType=5,"D05", ""))</f>
        <v>D09</v>
      </c>
      <c r="D903" s="61" t="str">
        <f>IF(AND(ContainerType=6, '384-well Plates'!J42&lt;&gt;""), '384-well Plates'!J42,IF(AND(ContainerType=5,'96-well Plates'!F96&lt;&gt;""),'96-well Plates'!F96, ""))</f>
        <v/>
      </c>
      <c r="E903" s="50"/>
      <c r="Y903" s="56"/>
      <c r="Z903" s="56"/>
      <c r="AA903" s="56"/>
      <c r="AB903" s="56"/>
      <c r="AC903" s="56"/>
      <c r="AD903" s="56"/>
    </row>
    <row r="904" spans="1:30" x14ac:dyDescent="0.5">
      <c r="A904" s="49">
        <v>901</v>
      </c>
      <c r="B904" s="2" t="str">
        <f t="shared" si="28"/>
        <v>plate3</v>
      </c>
      <c r="C904" s="2" t="str">
        <f>IF(ContainerType=6,"E09",IF(ContainerType=5,"E05", ""))</f>
        <v>E09</v>
      </c>
      <c r="D904" s="61" t="str">
        <f>IF(AND(ContainerType=6, '384-well Plates'!J43&lt;&gt;""), '384-well Plates'!J43,IF(AND(ContainerType=5,'96-well Plates'!F97&lt;&gt;""),'96-well Plates'!F97, ""))</f>
        <v/>
      </c>
      <c r="E904" s="50"/>
      <c r="Y904" s="56"/>
      <c r="Z904" s="56"/>
      <c r="AA904" s="56"/>
      <c r="AB904" s="56"/>
      <c r="AC904" s="56"/>
      <c r="AD904" s="56"/>
    </row>
    <row r="905" spans="1:30" x14ac:dyDescent="0.5">
      <c r="A905" s="49">
        <v>902</v>
      </c>
      <c r="B905" s="2" t="str">
        <f t="shared" si="28"/>
        <v>plate3</v>
      </c>
      <c r="C905" s="2" t="str">
        <f>IF(ContainerType=6,"F09",IF(ContainerType=5,"F05", ""))</f>
        <v>F09</v>
      </c>
      <c r="D905" s="61" t="str">
        <f>IF(AND(ContainerType=6, '384-well Plates'!J44&lt;&gt;""), '384-well Plates'!J44,IF(AND(ContainerType=5,'96-well Plates'!F98&lt;&gt;""),'96-well Plates'!F98, ""))</f>
        <v/>
      </c>
      <c r="E905" s="50"/>
      <c r="Y905" s="56"/>
      <c r="Z905" s="56"/>
      <c r="AA905" s="56"/>
      <c r="AB905" s="56"/>
      <c r="AC905" s="56"/>
      <c r="AD905" s="56"/>
    </row>
    <row r="906" spans="1:30" x14ac:dyDescent="0.5">
      <c r="A906" s="49">
        <v>903</v>
      </c>
      <c r="B906" s="2" t="str">
        <f t="shared" si="28"/>
        <v>plate3</v>
      </c>
      <c r="C906" s="2" t="str">
        <f>IF(ContainerType=6,"G09",IF(ContainerType=5,"G05", ""))</f>
        <v>G09</v>
      </c>
      <c r="D906" s="61" t="str">
        <f>IF(AND(ContainerType=6, '384-well Plates'!J45&lt;&gt;""), '384-well Plates'!J45,IF(AND(ContainerType=5,'96-well Plates'!F99&lt;&gt;""),'96-well Plates'!F99, ""))</f>
        <v/>
      </c>
      <c r="E906" s="50"/>
      <c r="Y906" s="56"/>
      <c r="Z906" s="56"/>
      <c r="AA906" s="56"/>
      <c r="AB906" s="56"/>
      <c r="AC906" s="56"/>
      <c r="AD906" s="56"/>
    </row>
    <row r="907" spans="1:30" x14ac:dyDescent="0.5">
      <c r="A907" s="49">
        <v>904</v>
      </c>
      <c r="B907" s="2" t="str">
        <f t="shared" si="28"/>
        <v>plate3</v>
      </c>
      <c r="C907" s="2" t="str">
        <f>IF(ContainerType=6,"H09",IF(ContainerType=5,"H05", ""))</f>
        <v>H09</v>
      </c>
      <c r="D907" s="61" t="str">
        <f>IF(AND(ContainerType=6, '384-well Plates'!J46&lt;&gt;""), '384-well Plates'!J46,IF(AND(ContainerType=5,'96-well Plates'!F100&lt;&gt;""),'96-well Plates'!F100, ""))</f>
        <v/>
      </c>
      <c r="E907" s="50"/>
      <c r="Y907" s="56"/>
      <c r="Z907" s="56"/>
      <c r="AA907" s="56"/>
      <c r="AB907" s="56"/>
      <c r="AC907" s="56"/>
      <c r="AD907" s="56"/>
    </row>
    <row r="908" spans="1:30" x14ac:dyDescent="0.5">
      <c r="A908" s="49">
        <v>905</v>
      </c>
      <c r="B908" s="2" t="str">
        <f t="shared" si="28"/>
        <v>plate3</v>
      </c>
      <c r="C908" s="2" t="str">
        <f>IF(ContainerType=6,"I09",IF(ContainerType=5,"A06", ""))</f>
        <v>I09</v>
      </c>
      <c r="D908" s="61" t="str">
        <f>IF(AND(ContainerType=6, '384-well Plates'!J47&lt;&gt;""), '384-well Plates'!J47,IF(AND(ContainerType=5,'96-well Plates'!G93&lt;&gt;""),'96-well Plates'!G93, ""))</f>
        <v/>
      </c>
      <c r="E908" s="50"/>
      <c r="Y908" s="56"/>
      <c r="Z908" s="56"/>
      <c r="AA908" s="56"/>
      <c r="AB908" s="56"/>
      <c r="AC908" s="56"/>
      <c r="AD908" s="56"/>
    </row>
    <row r="909" spans="1:30" x14ac:dyDescent="0.5">
      <c r="A909" s="49">
        <v>906</v>
      </c>
      <c r="B909" s="2" t="str">
        <f t="shared" si="28"/>
        <v>plate3</v>
      </c>
      <c r="C909" s="2" t="str">
        <f>IF(ContainerType=6,"J09",IF(ContainerType=5,"B06", ""))</f>
        <v>J09</v>
      </c>
      <c r="D909" s="61" t="str">
        <f>IF(AND(ContainerType=6, '384-well Plates'!J48&lt;&gt;""), '384-well Plates'!J48,IF(AND(ContainerType=5,'96-well Plates'!G94&lt;&gt;""),'96-well Plates'!G94, ""))</f>
        <v/>
      </c>
      <c r="E909" s="50"/>
      <c r="Y909" s="56"/>
      <c r="Z909" s="56"/>
      <c r="AA909" s="56"/>
      <c r="AB909" s="56"/>
      <c r="AC909" s="56"/>
      <c r="AD909" s="56"/>
    </row>
    <row r="910" spans="1:30" x14ac:dyDescent="0.5">
      <c r="A910" s="49">
        <v>907</v>
      </c>
      <c r="B910" s="2" t="str">
        <f t="shared" si="28"/>
        <v>plate3</v>
      </c>
      <c r="C910" s="2" t="str">
        <f>IF(ContainerType=6,"K09",IF(ContainerType=5,"C06", ""))</f>
        <v>K09</v>
      </c>
      <c r="D910" s="61" t="str">
        <f>IF(AND(ContainerType=6, '384-well Plates'!J49&lt;&gt;""), '384-well Plates'!J49,IF(AND(ContainerType=5,'96-well Plates'!G95&lt;&gt;""),'96-well Plates'!G95, ""))</f>
        <v/>
      </c>
      <c r="E910" s="50"/>
      <c r="Y910" s="56"/>
      <c r="Z910" s="56"/>
      <c r="AA910" s="56"/>
      <c r="AB910" s="56"/>
      <c r="AC910" s="56"/>
      <c r="AD910" s="56"/>
    </row>
    <row r="911" spans="1:30" x14ac:dyDescent="0.5">
      <c r="A911" s="49">
        <v>908</v>
      </c>
      <c r="B911" s="2" t="str">
        <f t="shared" si="28"/>
        <v>plate3</v>
      </c>
      <c r="C911" s="2" t="str">
        <f>IF(ContainerType=6,"L09",IF(ContainerType=5,"D06", ""))</f>
        <v>L09</v>
      </c>
      <c r="D911" s="61" t="str">
        <f>IF(AND(ContainerType=6, '384-well Plates'!J50&lt;&gt;""), '384-well Plates'!J50,IF(AND(ContainerType=5,'96-well Plates'!G96&lt;&gt;""),'96-well Plates'!G96, ""))</f>
        <v/>
      </c>
      <c r="E911" s="50"/>
      <c r="Y911" s="56"/>
      <c r="Z911" s="56"/>
      <c r="AA911" s="56"/>
      <c r="AB911" s="56"/>
      <c r="AC911" s="56"/>
      <c r="AD911" s="56"/>
    </row>
    <row r="912" spans="1:30" x14ac:dyDescent="0.5">
      <c r="A912" s="49">
        <v>909</v>
      </c>
      <c r="B912" s="2" t="str">
        <f t="shared" si="28"/>
        <v>plate3</v>
      </c>
      <c r="C912" s="2" t="str">
        <f>IF(ContainerType=6,"M09",IF(ContainerType=5,"E06", ""))</f>
        <v>M09</v>
      </c>
      <c r="D912" s="61" t="str">
        <f>IF(AND(ContainerType=6, '384-well Plates'!J51&lt;&gt;""), '384-well Plates'!J51,IF(AND(ContainerType=5,'96-well Plates'!G97&lt;&gt;""),'96-well Plates'!G97, ""))</f>
        <v/>
      </c>
      <c r="E912" s="50"/>
      <c r="Y912" s="56"/>
      <c r="Z912" s="56"/>
      <c r="AA912" s="56"/>
      <c r="AB912" s="56"/>
      <c r="AC912" s="56"/>
      <c r="AD912" s="56"/>
    </row>
    <row r="913" spans="1:30" x14ac:dyDescent="0.5">
      <c r="A913" s="49">
        <v>910</v>
      </c>
      <c r="B913" s="2" t="str">
        <f t="shared" si="28"/>
        <v>plate3</v>
      </c>
      <c r="C913" s="2" t="str">
        <f>IF(ContainerType=6,"N09",IF(ContainerType=5,"F06", ""))</f>
        <v>N09</v>
      </c>
      <c r="D913" s="61" t="str">
        <f>IF(AND(ContainerType=6, '384-well Plates'!J52&lt;&gt;""), '384-well Plates'!J52,IF(AND(ContainerType=5,'96-well Plates'!G98&lt;&gt;""),'96-well Plates'!G98, ""))</f>
        <v/>
      </c>
      <c r="E913" s="50"/>
      <c r="Y913" s="56"/>
      <c r="Z913" s="56"/>
      <c r="AA913" s="56"/>
      <c r="AB913" s="56"/>
      <c r="AC913" s="56"/>
      <c r="AD913" s="56"/>
    </row>
    <row r="914" spans="1:30" x14ac:dyDescent="0.5">
      <c r="A914" s="49">
        <v>911</v>
      </c>
      <c r="B914" s="2" t="str">
        <f t="shared" si="28"/>
        <v>plate3</v>
      </c>
      <c r="C914" s="2" t="str">
        <f>IF(ContainerType=6,"O09",IF(ContainerType=5,"G06", ""))</f>
        <v>O09</v>
      </c>
      <c r="D914" s="61" t="str">
        <f>IF(AND(ContainerType=6, '384-well Plates'!J53&lt;&gt;""), '384-well Plates'!J53,IF(AND(ContainerType=5,'96-well Plates'!G99&lt;&gt;""),'96-well Plates'!G99, ""))</f>
        <v/>
      </c>
      <c r="E914" s="50"/>
      <c r="Y914" s="56"/>
      <c r="Z914" s="56"/>
      <c r="AA914" s="56"/>
      <c r="AB914" s="56"/>
      <c r="AC914" s="56"/>
      <c r="AD914" s="56"/>
    </row>
    <row r="915" spans="1:30" x14ac:dyDescent="0.5">
      <c r="A915" s="49">
        <v>912</v>
      </c>
      <c r="B915" s="2" t="str">
        <f t="shared" si="28"/>
        <v>plate3</v>
      </c>
      <c r="C915" s="2" t="str">
        <f>IF(ContainerType=6,"P09",IF(ContainerType=5,"H06", ""))</f>
        <v>P09</v>
      </c>
      <c r="D915" s="61" t="str">
        <f>IF(AND(ContainerType=6, '384-well Plates'!J54&lt;&gt;""), '384-well Plates'!J54,IF(AND(ContainerType=5,'96-well Plates'!G100&lt;&gt;""),'96-well Plates'!G100, ""))</f>
        <v/>
      </c>
      <c r="E915" s="50"/>
      <c r="Y915" s="56"/>
      <c r="Z915" s="56"/>
      <c r="AA915" s="56"/>
      <c r="AB915" s="56"/>
      <c r="AC915" s="56"/>
      <c r="AD915" s="56"/>
    </row>
    <row r="916" spans="1:30" x14ac:dyDescent="0.5">
      <c r="A916" s="49">
        <v>913</v>
      </c>
      <c r="B916" s="2" t="str">
        <f t="shared" si="28"/>
        <v>plate3</v>
      </c>
      <c r="C916" s="2" t="str">
        <f>IF(ContainerType=6,"A10",IF(ContainerType=5,"A07", ""))</f>
        <v>A10</v>
      </c>
      <c r="D916" s="61" t="str">
        <f>IF(AND(ContainerType=6, '384-well Plates'!K39&lt;&gt;""), '384-well Plates'!K39,IF(AND(ContainerType=5,'96-well Plates'!H93&lt;&gt;""),'96-well Plates'!H93, ""))</f>
        <v/>
      </c>
      <c r="E916" s="50"/>
      <c r="Y916" s="56"/>
      <c r="Z916" s="56"/>
      <c r="AA916" s="56"/>
      <c r="AB916" s="56"/>
      <c r="AC916" s="56"/>
      <c r="AD916" s="56"/>
    </row>
    <row r="917" spans="1:30" x14ac:dyDescent="0.5">
      <c r="A917" s="49">
        <v>914</v>
      </c>
      <c r="B917" s="2" t="str">
        <f t="shared" si="28"/>
        <v>plate3</v>
      </c>
      <c r="C917" s="2" t="str">
        <f>IF(ContainerType=6,"B10",IF(ContainerType=5,"B07", ""))</f>
        <v>B10</v>
      </c>
      <c r="D917" s="61" t="str">
        <f>IF(AND(ContainerType=6, '384-well Plates'!K40&lt;&gt;""), '384-well Plates'!K40,IF(AND(ContainerType=5,'96-well Plates'!H94&lt;&gt;""),'96-well Plates'!H94, ""))</f>
        <v/>
      </c>
      <c r="E917" s="50"/>
      <c r="Y917" s="56"/>
      <c r="Z917" s="56"/>
      <c r="AA917" s="56"/>
      <c r="AB917" s="56"/>
      <c r="AC917" s="56"/>
      <c r="AD917" s="56"/>
    </row>
    <row r="918" spans="1:30" x14ac:dyDescent="0.5">
      <c r="A918" s="49">
        <v>915</v>
      </c>
      <c r="B918" s="2" t="str">
        <f t="shared" si="28"/>
        <v>plate3</v>
      </c>
      <c r="C918" s="2" t="str">
        <f>IF(ContainerType=6,"C10",IF(ContainerType=5,"C07", ""))</f>
        <v>C10</v>
      </c>
      <c r="D918" s="61" t="str">
        <f>IF(AND(ContainerType=6, '384-well Plates'!K41&lt;&gt;""), '384-well Plates'!K41,IF(AND(ContainerType=5,'96-well Plates'!H95&lt;&gt;""),'96-well Plates'!H95, ""))</f>
        <v/>
      </c>
      <c r="E918" s="50"/>
      <c r="Y918" s="56"/>
      <c r="Z918" s="56"/>
      <c r="AA918" s="56"/>
      <c r="AB918" s="56"/>
      <c r="AC918" s="56"/>
      <c r="AD918" s="56"/>
    </row>
    <row r="919" spans="1:30" x14ac:dyDescent="0.5">
      <c r="A919" s="49">
        <v>916</v>
      </c>
      <c r="B919" s="2" t="str">
        <f t="shared" si="28"/>
        <v>plate3</v>
      </c>
      <c r="C919" s="2" t="str">
        <f>IF(ContainerType=6,"D10",IF(ContainerType=5,"D07", ""))</f>
        <v>D10</v>
      </c>
      <c r="D919" s="61" t="str">
        <f>IF(AND(ContainerType=6, '384-well Plates'!K42&lt;&gt;""), '384-well Plates'!K42,IF(AND(ContainerType=5,'96-well Plates'!H96&lt;&gt;""),'96-well Plates'!H96, ""))</f>
        <v/>
      </c>
      <c r="E919" s="50"/>
      <c r="Y919" s="56"/>
      <c r="Z919" s="56"/>
      <c r="AA919" s="56"/>
      <c r="AB919" s="56"/>
      <c r="AC919" s="56"/>
      <c r="AD919" s="56"/>
    </row>
    <row r="920" spans="1:30" x14ac:dyDescent="0.5">
      <c r="A920" s="49">
        <v>917</v>
      </c>
      <c r="B920" s="2" t="str">
        <f t="shared" si="28"/>
        <v>plate3</v>
      </c>
      <c r="C920" s="2" t="str">
        <f>IF(ContainerType=6,"E10",IF(ContainerType=5,"E07", ""))</f>
        <v>E10</v>
      </c>
      <c r="D920" s="61" t="str">
        <f>IF(AND(ContainerType=6, '384-well Plates'!K43&lt;&gt;""), '384-well Plates'!K43,IF(AND(ContainerType=5,'96-well Plates'!H97&lt;&gt;""),'96-well Plates'!H97, ""))</f>
        <v/>
      </c>
      <c r="E920" s="50"/>
      <c r="Y920" s="56"/>
      <c r="Z920" s="56"/>
      <c r="AA920" s="56"/>
      <c r="AB920" s="56"/>
      <c r="AC920" s="56"/>
      <c r="AD920" s="56"/>
    </row>
    <row r="921" spans="1:30" x14ac:dyDescent="0.5">
      <c r="A921" s="49">
        <v>918</v>
      </c>
      <c r="B921" s="2" t="str">
        <f t="shared" si="28"/>
        <v>plate3</v>
      </c>
      <c r="C921" s="2" t="str">
        <f>IF(ContainerType=6,"F10",IF(ContainerType=5,"F07", ""))</f>
        <v>F10</v>
      </c>
      <c r="D921" s="61" t="str">
        <f>IF(AND(ContainerType=6, '384-well Plates'!K44&lt;&gt;""), '384-well Plates'!K44,IF(AND(ContainerType=5,'96-well Plates'!H98&lt;&gt;""),'96-well Plates'!H98, ""))</f>
        <v/>
      </c>
      <c r="E921" s="50"/>
      <c r="Y921" s="56"/>
      <c r="Z921" s="56"/>
      <c r="AA921" s="56"/>
      <c r="AB921" s="56"/>
      <c r="AC921" s="56"/>
      <c r="AD921" s="56"/>
    </row>
    <row r="922" spans="1:30" x14ac:dyDescent="0.5">
      <c r="A922" s="49">
        <v>919</v>
      </c>
      <c r="B922" s="2" t="str">
        <f t="shared" si="28"/>
        <v>plate3</v>
      </c>
      <c r="C922" s="2" t="str">
        <f>IF(ContainerType=6,"G10",IF(ContainerType=5,"G07", ""))</f>
        <v>G10</v>
      </c>
      <c r="D922" s="61" t="str">
        <f>IF(AND(ContainerType=6, '384-well Plates'!K45&lt;&gt;""), '384-well Plates'!K45,IF(AND(ContainerType=5,'96-well Plates'!H99&lt;&gt;""),'96-well Plates'!H99, ""))</f>
        <v/>
      </c>
      <c r="E922" s="50"/>
      <c r="Y922" s="56"/>
      <c r="Z922" s="56"/>
      <c r="AA922" s="56"/>
      <c r="AB922" s="56"/>
      <c r="AC922" s="56"/>
      <c r="AD922" s="56"/>
    </row>
    <row r="923" spans="1:30" x14ac:dyDescent="0.5">
      <c r="A923" s="49">
        <v>920</v>
      </c>
      <c r="B923" s="2" t="str">
        <f t="shared" si="28"/>
        <v>plate3</v>
      </c>
      <c r="C923" s="2" t="str">
        <f>IF(ContainerType=6,"H10",IF(ContainerType=5,"H07", ""))</f>
        <v>H10</v>
      </c>
      <c r="D923" s="61" t="str">
        <f>IF(AND(ContainerType=6, '384-well Plates'!K46&lt;&gt;""), '384-well Plates'!K46,IF(AND(ContainerType=5,'96-well Plates'!H100&lt;&gt;""),'96-well Plates'!H100, ""))</f>
        <v/>
      </c>
      <c r="E923" s="50"/>
      <c r="Y923" s="56"/>
      <c r="Z923" s="56"/>
      <c r="AA923" s="56"/>
      <c r="AB923" s="56"/>
      <c r="AC923" s="56"/>
      <c r="AD923" s="56"/>
    </row>
    <row r="924" spans="1:30" x14ac:dyDescent="0.5">
      <c r="A924" s="49">
        <v>921</v>
      </c>
      <c r="B924" s="2" t="str">
        <f t="shared" si="28"/>
        <v>plate3</v>
      </c>
      <c r="C924" s="2" t="str">
        <f>IF(ContainerType=6,"I10",IF(ContainerType=5,"A08", ""))</f>
        <v>I10</v>
      </c>
      <c r="D924" s="61" t="str">
        <f>IF(AND(ContainerType=6, '384-well Plates'!K47&lt;&gt;""), '384-well Plates'!K47,IF(AND(ContainerType=5,'96-well Plates'!I93&lt;&gt;""),'96-well Plates'!I93, ""))</f>
        <v/>
      </c>
      <c r="E924" s="50"/>
      <c r="Y924" s="56"/>
      <c r="Z924" s="56"/>
      <c r="AA924" s="56"/>
      <c r="AB924" s="56"/>
      <c r="AC924" s="56"/>
      <c r="AD924" s="56"/>
    </row>
    <row r="925" spans="1:30" x14ac:dyDescent="0.5">
      <c r="A925" s="49">
        <v>922</v>
      </c>
      <c r="B925" s="2" t="str">
        <f t="shared" si="28"/>
        <v>plate3</v>
      </c>
      <c r="C925" s="2" t="str">
        <f>IF(ContainerType=6,"J10",IF(ContainerType=5,"B08", ""))</f>
        <v>J10</v>
      </c>
      <c r="D925" s="61" t="str">
        <f>IF(AND(ContainerType=6, '384-well Plates'!K48&lt;&gt;""), '384-well Plates'!K48,IF(AND(ContainerType=5,'96-well Plates'!I94&lt;&gt;""),'96-well Plates'!I94, ""))</f>
        <v/>
      </c>
      <c r="E925" s="50"/>
      <c r="Y925" s="56"/>
      <c r="Z925" s="56"/>
      <c r="AA925" s="56"/>
      <c r="AB925" s="56"/>
      <c r="AC925" s="56"/>
      <c r="AD925" s="56"/>
    </row>
    <row r="926" spans="1:30" x14ac:dyDescent="0.5">
      <c r="A926" s="49">
        <v>923</v>
      </c>
      <c r="B926" s="2" t="str">
        <f t="shared" si="28"/>
        <v>plate3</v>
      </c>
      <c r="C926" s="2" t="str">
        <f>IF(ContainerType=6,"K10",IF(ContainerType=5,"C08", ""))</f>
        <v>K10</v>
      </c>
      <c r="D926" s="61" t="str">
        <f>IF(AND(ContainerType=6, '384-well Plates'!K49&lt;&gt;""), '384-well Plates'!K49,IF(AND(ContainerType=5,'96-well Plates'!I95&lt;&gt;""),'96-well Plates'!I95, ""))</f>
        <v/>
      </c>
      <c r="E926" s="50"/>
      <c r="Y926" s="56"/>
      <c r="Z926" s="56"/>
      <c r="AA926" s="56"/>
      <c r="AB926" s="56"/>
      <c r="AC926" s="56"/>
      <c r="AD926" s="56"/>
    </row>
    <row r="927" spans="1:30" x14ac:dyDescent="0.5">
      <c r="A927" s="49">
        <v>924</v>
      </c>
      <c r="B927" s="2" t="str">
        <f t="shared" si="28"/>
        <v>plate3</v>
      </c>
      <c r="C927" s="2" t="str">
        <f>IF(ContainerType=6,"L10",IF(ContainerType=5,"D08", ""))</f>
        <v>L10</v>
      </c>
      <c r="D927" s="61" t="str">
        <f>IF(AND(ContainerType=6, '384-well Plates'!K50&lt;&gt;""), '384-well Plates'!K50,IF(AND(ContainerType=5,'96-well Plates'!I96&lt;&gt;""),'96-well Plates'!I96, ""))</f>
        <v/>
      </c>
      <c r="E927" s="50"/>
      <c r="Y927" s="56"/>
      <c r="Z927" s="56"/>
      <c r="AA927" s="56"/>
      <c r="AB927" s="56"/>
      <c r="AC927" s="56"/>
      <c r="AD927" s="56"/>
    </row>
    <row r="928" spans="1:30" x14ac:dyDescent="0.5">
      <c r="A928" s="49">
        <v>925</v>
      </c>
      <c r="B928" s="2" t="str">
        <f t="shared" si="28"/>
        <v>plate3</v>
      </c>
      <c r="C928" s="2" t="str">
        <f>IF(ContainerType=6,"M10",IF(ContainerType=5,"E08", ""))</f>
        <v>M10</v>
      </c>
      <c r="D928" s="61" t="str">
        <f>IF(AND(ContainerType=6, '384-well Plates'!K51&lt;&gt;""), '384-well Plates'!K51,IF(AND(ContainerType=5,'96-well Plates'!I97&lt;&gt;""),'96-well Plates'!I97, ""))</f>
        <v/>
      </c>
      <c r="E928" s="50"/>
      <c r="Y928" s="56"/>
      <c r="Z928" s="56"/>
      <c r="AA928" s="56"/>
      <c r="AB928" s="56"/>
      <c r="AC928" s="56"/>
      <c r="AD928" s="56"/>
    </row>
    <row r="929" spans="1:30" x14ac:dyDescent="0.5">
      <c r="A929" s="49">
        <v>926</v>
      </c>
      <c r="B929" s="2" t="str">
        <f t="shared" si="28"/>
        <v>plate3</v>
      </c>
      <c r="C929" s="2" t="str">
        <f>IF(ContainerType=6,"N10",IF(ContainerType=5,"F08", ""))</f>
        <v>N10</v>
      </c>
      <c r="D929" s="61" t="str">
        <f>IF(AND(ContainerType=6, '384-well Plates'!K52&lt;&gt;""), '384-well Plates'!K52,IF(AND(ContainerType=5,'96-well Plates'!I98&lt;&gt;""),'96-well Plates'!I98, ""))</f>
        <v/>
      </c>
      <c r="E929" s="50"/>
      <c r="Y929" s="56"/>
      <c r="Z929" s="56"/>
      <c r="AA929" s="56"/>
      <c r="AB929" s="56"/>
      <c r="AC929" s="56"/>
      <c r="AD929" s="56"/>
    </row>
    <row r="930" spans="1:30" x14ac:dyDescent="0.5">
      <c r="A930" s="49">
        <v>927</v>
      </c>
      <c r="B930" s="2" t="str">
        <f t="shared" si="28"/>
        <v>plate3</v>
      </c>
      <c r="C930" s="2" t="str">
        <f>IF(ContainerType=6,"O10",IF(ContainerType=5,"G08", ""))</f>
        <v>O10</v>
      </c>
      <c r="D930" s="61" t="str">
        <f>IF(AND(ContainerType=6, '384-well Plates'!K53&lt;&gt;""), '384-well Plates'!K53,IF(AND(ContainerType=5,'96-well Plates'!I99&lt;&gt;""),'96-well Plates'!I99, ""))</f>
        <v/>
      </c>
      <c r="E930" s="50"/>
      <c r="Y930" s="56"/>
      <c r="Z930" s="56"/>
      <c r="AA930" s="56"/>
      <c r="AB930" s="56"/>
      <c r="AC930" s="56"/>
      <c r="AD930" s="56"/>
    </row>
    <row r="931" spans="1:30" x14ac:dyDescent="0.5">
      <c r="A931" s="49">
        <v>928</v>
      </c>
      <c r="B931" s="2" t="str">
        <f t="shared" si="28"/>
        <v>plate3</v>
      </c>
      <c r="C931" s="2" t="str">
        <f>IF(ContainerType=6,"P10",IF(ContainerType=5,"H08", ""))</f>
        <v>P10</v>
      </c>
      <c r="D931" s="61" t="str">
        <f>IF(AND(ContainerType=6, '384-well Plates'!K54&lt;&gt;""), '384-well Plates'!K54,IF(AND(ContainerType=5,'96-well Plates'!I100&lt;&gt;""),'96-well Plates'!I100, ""))</f>
        <v/>
      </c>
      <c r="E931" s="50"/>
      <c r="Y931" s="56"/>
      <c r="Z931" s="56"/>
      <c r="AA931" s="56"/>
      <c r="AB931" s="56"/>
      <c r="AC931" s="56"/>
      <c r="AD931" s="56"/>
    </row>
    <row r="932" spans="1:30" x14ac:dyDescent="0.5">
      <c r="A932" s="49">
        <v>929</v>
      </c>
      <c r="B932" s="2" t="str">
        <f t="shared" ref="B932:B963" si="29">IF(ContainerType=6,"plate3",IF(ContainerType=5,"plate10",""))</f>
        <v>plate3</v>
      </c>
      <c r="C932" s="2" t="str">
        <f>IF(ContainerType=6,"A11",IF(ContainerType=5,"A09", ""))</f>
        <v>A11</v>
      </c>
      <c r="D932" s="61" t="str">
        <f>IF(AND(ContainerType=6, '384-well Plates'!L39&lt;&gt;""), '384-well Plates'!L39,IF(AND(ContainerType=5,'96-well Plates'!J93&lt;&gt;""),'96-well Plates'!J93, ""))</f>
        <v/>
      </c>
      <c r="E932" s="50"/>
      <c r="Y932" s="56"/>
      <c r="Z932" s="56"/>
      <c r="AA932" s="56"/>
      <c r="AB932" s="56"/>
      <c r="AC932" s="56"/>
      <c r="AD932" s="56"/>
    </row>
    <row r="933" spans="1:30" x14ac:dyDescent="0.5">
      <c r="A933" s="49">
        <v>930</v>
      </c>
      <c r="B933" s="2" t="str">
        <f t="shared" si="29"/>
        <v>plate3</v>
      </c>
      <c r="C933" s="2" t="str">
        <f>IF(ContainerType=6,"B11",IF(ContainerType=5,"B09", ""))</f>
        <v>B11</v>
      </c>
      <c r="D933" s="61" t="str">
        <f>IF(AND(ContainerType=6, '384-well Plates'!L40&lt;&gt;""), '384-well Plates'!L40,IF(AND(ContainerType=5,'96-well Plates'!J94&lt;&gt;""),'96-well Plates'!J94, ""))</f>
        <v/>
      </c>
      <c r="E933" s="50"/>
      <c r="Y933" s="56"/>
      <c r="Z933" s="56"/>
      <c r="AA933" s="56"/>
      <c r="AB933" s="56"/>
      <c r="AC933" s="56"/>
      <c r="AD933" s="56"/>
    </row>
    <row r="934" spans="1:30" x14ac:dyDescent="0.5">
      <c r="A934" s="49">
        <v>931</v>
      </c>
      <c r="B934" s="2" t="str">
        <f t="shared" si="29"/>
        <v>plate3</v>
      </c>
      <c r="C934" s="2" t="str">
        <f>IF(ContainerType=6,"C11",IF(ContainerType=5,"C09", ""))</f>
        <v>C11</v>
      </c>
      <c r="D934" s="61" t="str">
        <f>IF(AND(ContainerType=6, '384-well Plates'!L41&lt;&gt;""), '384-well Plates'!L41,IF(AND(ContainerType=5,'96-well Plates'!J95&lt;&gt;""),'96-well Plates'!J95, ""))</f>
        <v/>
      </c>
      <c r="E934" s="50"/>
      <c r="Y934" s="56"/>
      <c r="Z934" s="56"/>
      <c r="AA934" s="56"/>
      <c r="AB934" s="56"/>
      <c r="AC934" s="56"/>
      <c r="AD934" s="56"/>
    </row>
    <row r="935" spans="1:30" x14ac:dyDescent="0.5">
      <c r="A935" s="49">
        <v>932</v>
      </c>
      <c r="B935" s="2" t="str">
        <f t="shared" si="29"/>
        <v>plate3</v>
      </c>
      <c r="C935" s="2" t="str">
        <f>IF(ContainerType=6,"D11",IF(ContainerType=5,"D09", ""))</f>
        <v>D11</v>
      </c>
      <c r="D935" s="61" t="str">
        <f>IF(AND(ContainerType=6, '384-well Plates'!L42&lt;&gt;""), '384-well Plates'!L42,IF(AND(ContainerType=5,'96-well Plates'!J96&lt;&gt;""),'96-well Plates'!J96, ""))</f>
        <v/>
      </c>
      <c r="E935" s="50"/>
      <c r="Y935" s="56"/>
      <c r="Z935" s="56"/>
      <c r="AA935" s="56"/>
      <c r="AB935" s="56"/>
      <c r="AC935" s="56"/>
      <c r="AD935" s="56"/>
    </row>
    <row r="936" spans="1:30" x14ac:dyDescent="0.5">
      <c r="A936" s="49">
        <v>933</v>
      </c>
      <c r="B936" s="2" t="str">
        <f t="shared" si="29"/>
        <v>plate3</v>
      </c>
      <c r="C936" s="2" t="str">
        <f>IF(ContainerType=6,"E11",IF(ContainerType=5,"E09", ""))</f>
        <v>E11</v>
      </c>
      <c r="D936" s="61" t="str">
        <f>IF(AND(ContainerType=6, '384-well Plates'!L43&lt;&gt;""), '384-well Plates'!L43,IF(AND(ContainerType=5,'96-well Plates'!J97&lt;&gt;""),'96-well Plates'!J97, ""))</f>
        <v/>
      </c>
      <c r="E936" s="50"/>
      <c r="Y936" s="56"/>
      <c r="Z936" s="56"/>
      <c r="AA936" s="56"/>
      <c r="AB936" s="56"/>
      <c r="AC936" s="56"/>
      <c r="AD936" s="56"/>
    </row>
    <row r="937" spans="1:30" x14ac:dyDescent="0.5">
      <c r="A937" s="49">
        <v>934</v>
      </c>
      <c r="B937" s="2" t="str">
        <f t="shared" si="29"/>
        <v>plate3</v>
      </c>
      <c r="C937" s="2" t="str">
        <f>IF(ContainerType=6,"F11",IF(ContainerType=5,"F09", ""))</f>
        <v>F11</v>
      </c>
      <c r="D937" s="61" t="str">
        <f>IF(AND(ContainerType=6, '384-well Plates'!L44&lt;&gt;""), '384-well Plates'!L44,IF(AND(ContainerType=5,'96-well Plates'!J98&lt;&gt;""),'96-well Plates'!J98, ""))</f>
        <v/>
      </c>
      <c r="E937" s="50"/>
      <c r="Y937" s="56"/>
      <c r="Z937" s="56"/>
      <c r="AA937" s="56"/>
      <c r="AB937" s="56"/>
      <c r="AC937" s="56"/>
      <c r="AD937" s="56"/>
    </row>
    <row r="938" spans="1:30" x14ac:dyDescent="0.5">
      <c r="A938" s="49">
        <v>935</v>
      </c>
      <c r="B938" s="2" t="str">
        <f t="shared" si="29"/>
        <v>plate3</v>
      </c>
      <c r="C938" s="2" t="str">
        <f>IF(ContainerType=6,"G11",IF(ContainerType=5,"G09", ""))</f>
        <v>G11</v>
      </c>
      <c r="D938" s="61" t="str">
        <f>IF(AND(ContainerType=6, '384-well Plates'!L45&lt;&gt;""), '384-well Plates'!L45,IF(AND(ContainerType=5,'96-well Plates'!J99&lt;&gt;""),'96-well Plates'!J99, ""))</f>
        <v/>
      </c>
      <c r="E938" s="50"/>
      <c r="Y938" s="56"/>
      <c r="Z938" s="56"/>
      <c r="AA938" s="56"/>
      <c r="AB938" s="56"/>
      <c r="AC938" s="56"/>
      <c r="AD938" s="56"/>
    </row>
    <row r="939" spans="1:30" x14ac:dyDescent="0.5">
      <c r="A939" s="49">
        <v>936</v>
      </c>
      <c r="B939" s="2" t="str">
        <f t="shared" si="29"/>
        <v>plate3</v>
      </c>
      <c r="C939" s="2" t="str">
        <f>IF(ContainerType=6,"H11",IF(ContainerType=5,"H09", ""))</f>
        <v>H11</v>
      </c>
      <c r="D939" s="61" t="str">
        <f>IF(AND(ContainerType=6, '384-well Plates'!L46&lt;&gt;""), '384-well Plates'!L46,IF(AND(ContainerType=5,'96-well Plates'!J100&lt;&gt;""),'96-well Plates'!J100, ""))</f>
        <v/>
      </c>
      <c r="E939" s="50"/>
      <c r="Y939" s="56"/>
      <c r="Z939" s="56"/>
      <c r="AA939" s="56"/>
      <c r="AB939" s="56"/>
      <c r="AC939" s="56"/>
      <c r="AD939" s="56"/>
    </row>
    <row r="940" spans="1:30" x14ac:dyDescent="0.5">
      <c r="A940" s="49">
        <v>937</v>
      </c>
      <c r="B940" s="2" t="str">
        <f t="shared" si="29"/>
        <v>plate3</v>
      </c>
      <c r="C940" s="2" t="str">
        <f>IF(ContainerType=6,"I11",IF(ContainerType=5,"A10", ""))</f>
        <v>I11</v>
      </c>
      <c r="D940" s="61" t="str">
        <f>IF(AND(ContainerType=6, '384-well Plates'!L47&lt;&gt;""), '384-well Plates'!L47,IF(AND(ContainerType=5,'96-well Plates'!K93&lt;&gt;""),'96-well Plates'!K93, ""))</f>
        <v/>
      </c>
      <c r="E940" s="50"/>
      <c r="Y940" s="56"/>
      <c r="Z940" s="56"/>
      <c r="AA940" s="56"/>
      <c r="AB940" s="56"/>
      <c r="AC940" s="56"/>
      <c r="AD940" s="56"/>
    </row>
    <row r="941" spans="1:30" x14ac:dyDescent="0.5">
      <c r="A941" s="49">
        <v>938</v>
      </c>
      <c r="B941" s="2" t="str">
        <f t="shared" si="29"/>
        <v>plate3</v>
      </c>
      <c r="C941" s="2" t="str">
        <f>IF(ContainerType=6,"J11",IF(ContainerType=5,"B10", ""))</f>
        <v>J11</v>
      </c>
      <c r="D941" s="61" t="str">
        <f>IF(AND(ContainerType=6, '384-well Plates'!L48&lt;&gt;""), '384-well Plates'!L48,IF(AND(ContainerType=5,'96-well Plates'!K94&lt;&gt;""),'96-well Plates'!K94, ""))</f>
        <v/>
      </c>
      <c r="E941" s="50"/>
      <c r="Y941" s="56"/>
      <c r="Z941" s="56"/>
      <c r="AA941" s="56"/>
      <c r="AB941" s="56"/>
      <c r="AC941" s="56"/>
      <c r="AD941" s="56"/>
    </row>
    <row r="942" spans="1:30" x14ac:dyDescent="0.5">
      <c r="A942" s="49">
        <v>939</v>
      </c>
      <c r="B942" s="2" t="str">
        <f t="shared" si="29"/>
        <v>plate3</v>
      </c>
      <c r="C942" s="2" t="str">
        <f>IF(ContainerType=6,"K11",IF(ContainerType=5,"C10", ""))</f>
        <v>K11</v>
      </c>
      <c r="D942" s="61" t="str">
        <f>IF(AND(ContainerType=6, '384-well Plates'!L49&lt;&gt;""), '384-well Plates'!L49,IF(AND(ContainerType=5,'96-well Plates'!K95&lt;&gt;""),'96-well Plates'!K95, ""))</f>
        <v/>
      </c>
      <c r="E942" s="50"/>
      <c r="Y942" s="56"/>
      <c r="Z942" s="56"/>
      <c r="AA942" s="56"/>
      <c r="AB942" s="56"/>
      <c r="AC942" s="56"/>
      <c r="AD942" s="56"/>
    </row>
    <row r="943" spans="1:30" x14ac:dyDescent="0.5">
      <c r="A943" s="49">
        <v>940</v>
      </c>
      <c r="B943" s="2" t="str">
        <f t="shared" si="29"/>
        <v>plate3</v>
      </c>
      <c r="C943" s="2" t="str">
        <f>IF(ContainerType=6,"L11",IF(ContainerType=5,"D10", ""))</f>
        <v>L11</v>
      </c>
      <c r="D943" s="61" t="str">
        <f>IF(AND(ContainerType=6, '384-well Plates'!L50&lt;&gt;""), '384-well Plates'!L50,IF(AND(ContainerType=5,'96-well Plates'!K96&lt;&gt;""),'96-well Plates'!K96, ""))</f>
        <v/>
      </c>
      <c r="E943" s="50"/>
      <c r="Y943" s="56"/>
      <c r="Z943" s="56"/>
      <c r="AA943" s="56"/>
      <c r="AB943" s="56"/>
      <c r="AC943" s="56"/>
      <c r="AD943" s="56"/>
    </row>
    <row r="944" spans="1:30" x14ac:dyDescent="0.5">
      <c r="A944" s="49">
        <v>941</v>
      </c>
      <c r="B944" s="2" t="str">
        <f t="shared" si="29"/>
        <v>plate3</v>
      </c>
      <c r="C944" s="2" t="str">
        <f>IF(ContainerType=6,"M11",IF(ContainerType=5,"E10", ""))</f>
        <v>M11</v>
      </c>
      <c r="D944" s="61" t="str">
        <f>IF(AND(ContainerType=6, '384-well Plates'!L51&lt;&gt;""), '384-well Plates'!L51,IF(AND(ContainerType=5,'96-well Plates'!K97&lt;&gt;""),'96-well Plates'!K97, ""))</f>
        <v/>
      </c>
      <c r="E944" s="50"/>
      <c r="Y944" s="56"/>
      <c r="Z944" s="56"/>
      <c r="AA944" s="56"/>
      <c r="AB944" s="56"/>
      <c r="AC944" s="56"/>
      <c r="AD944" s="56"/>
    </row>
    <row r="945" spans="1:30" x14ac:dyDescent="0.5">
      <c r="A945" s="49">
        <v>942</v>
      </c>
      <c r="B945" s="2" t="str">
        <f t="shared" si="29"/>
        <v>plate3</v>
      </c>
      <c r="C945" s="2" t="str">
        <f>IF(ContainerType=6,"N11",IF(ContainerType=5,"F10", ""))</f>
        <v>N11</v>
      </c>
      <c r="D945" s="61" t="str">
        <f>IF(AND(ContainerType=6, '384-well Plates'!L52&lt;&gt;""), '384-well Plates'!L52,IF(AND(ContainerType=5,'96-well Plates'!K98&lt;&gt;""),'96-well Plates'!K98, ""))</f>
        <v/>
      </c>
      <c r="E945" s="50"/>
      <c r="Y945" s="56"/>
      <c r="Z945" s="56"/>
      <c r="AA945" s="56"/>
      <c r="AB945" s="56"/>
      <c r="AC945" s="56"/>
      <c r="AD945" s="56"/>
    </row>
    <row r="946" spans="1:30" x14ac:dyDescent="0.5">
      <c r="A946" s="49">
        <v>943</v>
      </c>
      <c r="B946" s="2" t="str">
        <f t="shared" si="29"/>
        <v>plate3</v>
      </c>
      <c r="C946" s="2" t="str">
        <f>IF(ContainerType=6,"O11",IF(ContainerType=5,"G10", ""))</f>
        <v>O11</v>
      </c>
      <c r="D946" s="61" t="str">
        <f>IF(AND(ContainerType=6, '384-well Plates'!L53&lt;&gt;""), '384-well Plates'!L53,IF(AND(ContainerType=5,'96-well Plates'!K99&lt;&gt;""),'96-well Plates'!K99, ""))</f>
        <v/>
      </c>
      <c r="E946" s="50"/>
      <c r="Y946" s="56"/>
      <c r="Z946" s="56"/>
      <c r="AA946" s="56"/>
      <c r="AB946" s="56"/>
      <c r="AC946" s="56"/>
      <c r="AD946" s="56"/>
    </row>
    <row r="947" spans="1:30" x14ac:dyDescent="0.5">
      <c r="A947" s="49">
        <v>944</v>
      </c>
      <c r="B947" s="2" t="str">
        <f t="shared" si="29"/>
        <v>plate3</v>
      </c>
      <c r="C947" s="2" t="str">
        <f>IF(ContainerType=6,"P11",IF(ContainerType=5,"H10", ""))</f>
        <v>P11</v>
      </c>
      <c r="D947" s="61" t="str">
        <f>IF(AND(ContainerType=6, '384-well Plates'!L54&lt;&gt;""), '384-well Plates'!L54,IF(AND(ContainerType=5,'96-well Plates'!K100&lt;&gt;""),'96-well Plates'!K100, ""))</f>
        <v/>
      </c>
      <c r="E947" s="50"/>
      <c r="Y947" s="56"/>
      <c r="Z947" s="56"/>
      <c r="AA947" s="56"/>
      <c r="AB947" s="56"/>
      <c r="AC947" s="56"/>
      <c r="AD947" s="56"/>
    </row>
    <row r="948" spans="1:30" x14ac:dyDescent="0.5">
      <c r="A948" s="49">
        <v>945</v>
      </c>
      <c r="B948" s="2" t="str">
        <f t="shared" si="29"/>
        <v>plate3</v>
      </c>
      <c r="C948" s="2" t="str">
        <f>IF(ContainerType=6,"A12",IF(ContainerType=5,"A11", ""))</f>
        <v>A12</v>
      </c>
      <c r="D948" s="61" t="str">
        <f>IF(AND(ContainerType=6, '384-well Plates'!M39&lt;&gt;""), '384-well Plates'!M39,IF(AND(ContainerType=5,'96-well Plates'!L93&lt;&gt;""),'96-well Plates'!L93, ""))</f>
        <v/>
      </c>
      <c r="E948" s="50"/>
      <c r="Y948" s="56"/>
      <c r="Z948" s="56"/>
      <c r="AA948" s="56"/>
      <c r="AB948" s="56"/>
      <c r="AC948" s="56"/>
      <c r="AD948" s="56"/>
    </row>
    <row r="949" spans="1:30" x14ac:dyDescent="0.5">
      <c r="A949" s="49">
        <v>946</v>
      </c>
      <c r="B949" s="2" t="str">
        <f t="shared" si="29"/>
        <v>plate3</v>
      </c>
      <c r="C949" s="2" t="str">
        <f>IF(ContainerType=6,"B12",IF(ContainerType=5,"B11", ""))</f>
        <v>B12</v>
      </c>
      <c r="D949" s="61" t="str">
        <f>IF(AND(ContainerType=6, '384-well Plates'!M40&lt;&gt;""), '384-well Plates'!M40,IF(AND(ContainerType=5,'96-well Plates'!L94&lt;&gt;""),'96-well Plates'!L94, ""))</f>
        <v/>
      </c>
      <c r="E949" s="50"/>
      <c r="Y949" s="56"/>
      <c r="Z949" s="56"/>
      <c r="AA949" s="56"/>
      <c r="AB949" s="56"/>
      <c r="AC949" s="56"/>
      <c r="AD949" s="56"/>
    </row>
    <row r="950" spans="1:30" x14ac:dyDescent="0.5">
      <c r="A950" s="49">
        <v>947</v>
      </c>
      <c r="B950" s="2" t="str">
        <f t="shared" si="29"/>
        <v>plate3</v>
      </c>
      <c r="C950" s="2" t="str">
        <f>IF(ContainerType=6,"C12",IF(ContainerType=5,"C11", ""))</f>
        <v>C12</v>
      </c>
      <c r="D950" s="61" t="str">
        <f>IF(AND(ContainerType=6, '384-well Plates'!M41&lt;&gt;""), '384-well Plates'!M41,IF(AND(ContainerType=5,'96-well Plates'!L95&lt;&gt;""),'96-well Plates'!L95, ""))</f>
        <v/>
      </c>
      <c r="E950" s="50"/>
      <c r="Y950" s="56"/>
      <c r="Z950" s="56"/>
      <c r="AA950" s="56"/>
      <c r="AB950" s="56"/>
      <c r="AC950" s="56"/>
      <c r="AD950" s="56"/>
    </row>
    <row r="951" spans="1:30" x14ac:dyDescent="0.5">
      <c r="A951" s="49">
        <v>948</v>
      </c>
      <c r="B951" s="2" t="str">
        <f t="shared" si="29"/>
        <v>plate3</v>
      </c>
      <c r="C951" s="2" t="str">
        <f>IF(ContainerType=6,"D12",IF(ContainerType=5,"D11", ""))</f>
        <v>D12</v>
      </c>
      <c r="D951" s="61" t="str">
        <f>IF(AND(ContainerType=6, '384-well Plates'!M42&lt;&gt;""), '384-well Plates'!M42,IF(AND(ContainerType=5,'96-well Plates'!L96&lt;&gt;""),'96-well Plates'!L96, ""))</f>
        <v/>
      </c>
      <c r="E951" s="50"/>
      <c r="Y951" s="56"/>
      <c r="Z951" s="56"/>
      <c r="AA951" s="56"/>
      <c r="AB951" s="56"/>
      <c r="AC951" s="56"/>
      <c r="AD951" s="56"/>
    </row>
    <row r="952" spans="1:30" x14ac:dyDescent="0.5">
      <c r="A952" s="49">
        <v>949</v>
      </c>
      <c r="B952" s="2" t="str">
        <f t="shared" si="29"/>
        <v>plate3</v>
      </c>
      <c r="C952" s="2" t="str">
        <f>IF(ContainerType=6,"E12",IF(ContainerType=5,"E11", ""))</f>
        <v>E12</v>
      </c>
      <c r="D952" s="61" t="str">
        <f>IF(AND(ContainerType=6, '384-well Plates'!M43&lt;&gt;""), '384-well Plates'!M43,IF(AND(ContainerType=5,'96-well Plates'!L97&lt;&gt;""),'96-well Plates'!L97, ""))</f>
        <v/>
      </c>
      <c r="E952" s="50"/>
      <c r="Y952" s="56"/>
      <c r="Z952" s="56"/>
      <c r="AA952" s="56"/>
      <c r="AB952" s="56"/>
      <c r="AC952" s="56"/>
      <c r="AD952" s="56"/>
    </row>
    <row r="953" spans="1:30" x14ac:dyDescent="0.5">
      <c r="A953" s="49">
        <v>950</v>
      </c>
      <c r="B953" s="2" t="str">
        <f t="shared" si="29"/>
        <v>plate3</v>
      </c>
      <c r="C953" s="2" t="str">
        <f>IF(ContainerType=6,"F12",IF(ContainerType=5,"F11", ""))</f>
        <v>F12</v>
      </c>
      <c r="D953" s="61" t="str">
        <f>IF(AND(ContainerType=6, '384-well Plates'!M44&lt;&gt;""), '384-well Plates'!M44,IF(AND(ContainerType=5,'96-well Plates'!L98&lt;&gt;""),'96-well Plates'!L98, ""))</f>
        <v/>
      </c>
      <c r="E953" s="50"/>
      <c r="Y953" s="56"/>
      <c r="Z953" s="56"/>
      <c r="AA953" s="56"/>
      <c r="AB953" s="56"/>
      <c r="AC953" s="56"/>
      <c r="AD953" s="56"/>
    </row>
    <row r="954" spans="1:30" x14ac:dyDescent="0.5">
      <c r="A954" s="49">
        <v>951</v>
      </c>
      <c r="B954" s="2" t="str">
        <f t="shared" si="29"/>
        <v>plate3</v>
      </c>
      <c r="C954" s="2" t="str">
        <f>IF(ContainerType=6,"G12",IF(ContainerType=5,"G11", ""))</f>
        <v>G12</v>
      </c>
      <c r="D954" s="61" t="str">
        <f>IF(AND(ContainerType=6, '384-well Plates'!M45&lt;&gt;""), '384-well Plates'!M45,IF(AND(ContainerType=5,'96-well Plates'!L99&lt;&gt;""),'96-well Plates'!L99, ""))</f>
        <v/>
      </c>
      <c r="E954" s="50"/>
      <c r="Y954" s="56"/>
      <c r="Z954" s="56"/>
      <c r="AA954" s="56"/>
      <c r="AB954" s="56"/>
      <c r="AC954" s="56"/>
      <c r="AD954" s="56"/>
    </row>
    <row r="955" spans="1:30" x14ac:dyDescent="0.5">
      <c r="A955" s="49">
        <v>952</v>
      </c>
      <c r="B955" s="2" t="str">
        <f t="shared" si="29"/>
        <v>plate3</v>
      </c>
      <c r="C955" s="2" t="str">
        <f>IF(ContainerType=6,"H12",IF(ContainerType=5,"H11", ""))</f>
        <v>H12</v>
      </c>
      <c r="D955" s="61" t="str">
        <f>IF(AND(ContainerType=6, '384-well Plates'!M46&lt;&gt;""), '384-well Plates'!M46,IF(AND(ContainerType=5,'96-well Plates'!L100&lt;&gt;""),'96-well Plates'!L100, ""))</f>
        <v/>
      </c>
      <c r="E955" s="50"/>
      <c r="Y955" s="56"/>
      <c r="Z955" s="56"/>
      <c r="AA955" s="56"/>
      <c r="AB955" s="56"/>
      <c r="AC955" s="56"/>
      <c r="AD955" s="56"/>
    </row>
    <row r="956" spans="1:30" x14ac:dyDescent="0.5">
      <c r="A956" s="49">
        <v>953</v>
      </c>
      <c r="B956" s="2" t="str">
        <f t="shared" si="29"/>
        <v>plate3</v>
      </c>
      <c r="C956" s="2" t="str">
        <f>IF(ContainerType=6,"I12",IF(ContainerType=5,"A12", ""))</f>
        <v>I12</v>
      </c>
      <c r="D956" s="61" t="str">
        <f>IF(AND(ContainerType=6, '384-well Plates'!M47&lt;&gt;""), '384-well Plates'!M47,IF(AND(ContainerType=5,'96-well Plates'!M93&lt;&gt;""),'96-well Plates'!M93, ""))</f>
        <v/>
      </c>
      <c r="E956" s="50"/>
      <c r="Y956" s="56"/>
      <c r="Z956" s="56"/>
      <c r="AA956" s="56"/>
      <c r="AB956" s="56"/>
      <c r="AC956" s="56"/>
      <c r="AD956" s="56"/>
    </row>
    <row r="957" spans="1:30" x14ac:dyDescent="0.5">
      <c r="A957" s="49">
        <v>954</v>
      </c>
      <c r="B957" s="2" t="str">
        <f t="shared" si="29"/>
        <v>plate3</v>
      </c>
      <c r="C957" s="2" t="str">
        <f>IF(ContainerType=6,"J12",IF(ContainerType=5,"B12", ""))</f>
        <v>J12</v>
      </c>
      <c r="D957" s="61" t="str">
        <f>IF(AND(ContainerType=6, '384-well Plates'!M48&lt;&gt;""), '384-well Plates'!M48,IF(AND(ContainerType=5,'96-well Plates'!M94&lt;&gt;""),'96-well Plates'!M94, ""))</f>
        <v/>
      </c>
      <c r="E957" s="50"/>
      <c r="Y957" s="56"/>
      <c r="Z957" s="56"/>
      <c r="AA957" s="56"/>
      <c r="AB957" s="56"/>
      <c r="AC957" s="56"/>
      <c r="AD957" s="56"/>
    </row>
    <row r="958" spans="1:30" x14ac:dyDescent="0.5">
      <c r="A958" s="49">
        <v>955</v>
      </c>
      <c r="B958" s="2" t="str">
        <f t="shared" si="29"/>
        <v>plate3</v>
      </c>
      <c r="C958" s="2" t="str">
        <f>IF(ContainerType=6,"K12",IF(ContainerType=5,"C12", ""))</f>
        <v>K12</v>
      </c>
      <c r="D958" s="61" t="str">
        <f>IF(AND(ContainerType=6, '384-well Plates'!M49&lt;&gt;""), '384-well Plates'!M49,IF(AND(ContainerType=5,'96-well Plates'!M95&lt;&gt;""),'96-well Plates'!M95, ""))</f>
        <v/>
      </c>
      <c r="E958" s="50"/>
      <c r="Y958" s="56"/>
      <c r="Z958" s="56"/>
      <c r="AA958" s="56"/>
      <c r="AB958" s="56"/>
      <c r="AC958" s="56"/>
      <c r="AD958" s="56"/>
    </row>
    <row r="959" spans="1:30" x14ac:dyDescent="0.5">
      <c r="A959" s="49">
        <v>956</v>
      </c>
      <c r="B959" s="2" t="str">
        <f t="shared" si="29"/>
        <v>plate3</v>
      </c>
      <c r="C959" s="2" t="str">
        <f>IF(ContainerType=6,"L12",IF(ContainerType=5,"D12", ""))</f>
        <v>L12</v>
      </c>
      <c r="D959" s="61" t="str">
        <f>IF(AND(ContainerType=6, '384-well Plates'!M50&lt;&gt;""), '384-well Plates'!M50,IF(AND(ContainerType=5,'96-well Plates'!M96&lt;&gt;""),'96-well Plates'!M96, ""))</f>
        <v/>
      </c>
      <c r="E959" s="50"/>
      <c r="Y959" s="56"/>
      <c r="Z959" s="56"/>
      <c r="AA959" s="56"/>
      <c r="AB959" s="56"/>
      <c r="AC959" s="56"/>
      <c r="AD959" s="56"/>
    </row>
    <row r="960" spans="1:30" x14ac:dyDescent="0.5">
      <c r="A960" s="49">
        <v>957</v>
      </c>
      <c r="B960" s="2" t="str">
        <f t="shared" si="29"/>
        <v>plate3</v>
      </c>
      <c r="C960" s="2" t="str">
        <f>IF(ContainerType=6,"M12",IF(ContainerType=5,"E12", ""))</f>
        <v>M12</v>
      </c>
      <c r="D960" s="61" t="str">
        <f>IF(AND(ContainerType=6, '384-well Plates'!M51&lt;&gt;""), '384-well Plates'!M51,IF(AND(ContainerType=5,'96-well Plates'!M97&lt;&gt;""),'96-well Plates'!M97, ""))</f>
        <v/>
      </c>
      <c r="E960" s="50"/>
      <c r="Y960" s="56"/>
      <c r="Z960" s="56"/>
      <c r="AA960" s="56"/>
      <c r="AB960" s="56"/>
      <c r="AC960" s="56"/>
      <c r="AD960" s="56"/>
    </row>
    <row r="961" spans="1:30" x14ac:dyDescent="0.5">
      <c r="A961" s="49">
        <v>958</v>
      </c>
      <c r="B961" s="2" t="str">
        <f t="shared" si="29"/>
        <v>plate3</v>
      </c>
      <c r="C961" s="2" t="str">
        <f>IF(ContainerType=6,"N12",IF(ContainerType=5,"F12", ""))</f>
        <v>N12</v>
      </c>
      <c r="D961" s="61" t="str">
        <f>IF(AND(ContainerType=6, '384-well Plates'!M52&lt;&gt;""), '384-well Plates'!M52,IF(AND(ContainerType=5,'96-well Plates'!M98&lt;&gt;""),'96-well Plates'!M98, ""))</f>
        <v/>
      </c>
      <c r="E961" s="50"/>
      <c r="Y961" s="56"/>
      <c r="Z961" s="56"/>
      <c r="AA961" s="56"/>
      <c r="AB961" s="56"/>
      <c r="AC961" s="56"/>
      <c r="AD961" s="56"/>
    </row>
    <row r="962" spans="1:30" x14ac:dyDescent="0.5">
      <c r="A962" s="49">
        <v>959</v>
      </c>
      <c r="B962" s="2" t="str">
        <f t="shared" si="29"/>
        <v>plate3</v>
      </c>
      <c r="C962" s="2" t="str">
        <f>IF(ContainerType=6,"O12",IF(ContainerType=5,"G12", ""))</f>
        <v>O12</v>
      </c>
      <c r="D962" s="61" t="str">
        <f>IF(AND(ContainerType=6, '384-well Plates'!M53&lt;&gt;""), '384-well Plates'!M53,IF(AND(ContainerType=5,'96-well Plates'!M99&lt;&gt;""),'96-well Plates'!M99, ""))</f>
        <v/>
      </c>
      <c r="E962" s="50"/>
      <c r="Y962" s="56"/>
      <c r="Z962" s="56"/>
      <c r="AA962" s="56"/>
      <c r="AB962" s="56"/>
      <c r="AC962" s="56"/>
      <c r="AD962" s="56"/>
    </row>
    <row r="963" spans="1:30" x14ac:dyDescent="0.5">
      <c r="A963" s="49">
        <v>960</v>
      </c>
      <c r="B963" s="2" t="str">
        <f t="shared" si="29"/>
        <v>plate3</v>
      </c>
      <c r="C963" s="2" t="str">
        <f>IF(ContainerType=6,"P12",IF(ContainerType=5,"H12", ""))</f>
        <v>P12</v>
      </c>
      <c r="D963" s="61" t="str">
        <f>IF(AND(ContainerType=6, '384-well Plates'!M54&lt;&gt;""), '384-well Plates'!M54,IF(AND(ContainerType=5,'96-well Plates'!M100&lt;&gt;""),'96-well Plates'!M100, ""))</f>
        <v/>
      </c>
      <c r="E963" s="50"/>
      <c r="Y963" s="56"/>
      <c r="Z963" s="56"/>
      <c r="AA963" s="56"/>
      <c r="AB963" s="56"/>
      <c r="AC963" s="56"/>
      <c r="AD963" s="56"/>
    </row>
    <row r="964" spans="1:30" x14ac:dyDescent="0.5">
      <c r="A964" s="49">
        <v>961</v>
      </c>
      <c r="B964" s="2" t="str">
        <f t="shared" ref="B964:B995" si="30">IF(ContainerType=6,"plate3",IF(ContainerType=5,"plate11",""))</f>
        <v>plate3</v>
      </c>
      <c r="C964" s="2" t="str">
        <f>IF(ContainerType=6,"A13",IF(ContainerType=5,"A01", ""))</f>
        <v>A13</v>
      </c>
      <c r="D964" s="61" t="str">
        <f>IF(AND(ContainerType=6, '384-well Plates'!N39&lt;&gt;""), '384-well Plates'!N39,IF(AND(ContainerType=5,'96-well Plates'!B103&lt;&gt;""),'96-well Plates'!B103, ""))</f>
        <v/>
      </c>
      <c r="E964" s="50"/>
      <c r="Y964" s="56"/>
      <c r="Z964" s="56"/>
      <c r="AA964" s="56"/>
      <c r="AB964" s="56"/>
      <c r="AC964" s="56"/>
      <c r="AD964" s="56"/>
    </row>
    <row r="965" spans="1:30" x14ac:dyDescent="0.5">
      <c r="A965" s="49">
        <v>962</v>
      </c>
      <c r="B965" s="2" t="str">
        <f t="shared" si="30"/>
        <v>plate3</v>
      </c>
      <c r="C965" s="2" t="str">
        <f>IF(ContainerType=6,"B13",IF(ContainerType=5,"B01", ""))</f>
        <v>B13</v>
      </c>
      <c r="D965" s="61" t="str">
        <f>IF(AND(ContainerType=6, '384-well Plates'!N40&lt;&gt;""), '384-well Plates'!N40,IF(AND(ContainerType=5,'96-well Plates'!B104&lt;&gt;""),'96-well Plates'!B104, ""))</f>
        <v/>
      </c>
      <c r="E965" s="50"/>
      <c r="Y965" s="56"/>
      <c r="Z965" s="56"/>
      <c r="AA965" s="56"/>
      <c r="AB965" s="56"/>
      <c r="AC965" s="56"/>
      <c r="AD965" s="56"/>
    </row>
    <row r="966" spans="1:30" x14ac:dyDescent="0.5">
      <c r="A966" s="49">
        <v>963</v>
      </c>
      <c r="B966" s="2" t="str">
        <f t="shared" si="30"/>
        <v>plate3</v>
      </c>
      <c r="C966" s="2" t="str">
        <f>IF(ContainerType=6,"C13",IF(ContainerType=5,"C01", ""))</f>
        <v>C13</v>
      </c>
      <c r="D966" s="61" t="str">
        <f>IF(AND(ContainerType=6, '384-well Plates'!N41&lt;&gt;""), '384-well Plates'!N41,IF(AND(ContainerType=5,'96-well Plates'!B105&lt;&gt;""),'96-well Plates'!B105, ""))</f>
        <v/>
      </c>
      <c r="E966" s="50"/>
      <c r="Y966" s="56"/>
      <c r="Z966" s="56"/>
      <c r="AA966" s="56"/>
      <c r="AB966" s="56"/>
      <c r="AC966" s="56"/>
      <c r="AD966" s="56"/>
    </row>
    <row r="967" spans="1:30" x14ac:dyDescent="0.5">
      <c r="A967" s="49">
        <v>964</v>
      </c>
      <c r="B967" s="2" t="str">
        <f t="shared" si="30"/>
        <v>plate3</v>
      </c>
      <c r="C967" s="2" t="str">
        <f>IF(ContainerType=6,"D13",IF(ContainerType=5,"D01", ""))</f>
        <v>D13</v>
      </c>
      <c r="D967" s="61" t="str">
        <f>IF(AND(ContainerType=6, '384-well Plates'!N42&lt;&gt;""), '384-well Plates'!N42,IF(AND(ContainerType=5,'96-well Plates'!B106&lt;&gt;""),'96-well Plates'!B106, ""))</f>
        <v/>
      </c>
      <c r="E967" s="50"/>
      <c r="Y967" s="56"/>
      <c r="Z967" s="56"/>
      <c r="AA967" s="56"/>
      <c r="AB967" s="56"/>
      <c r="AC967" s="56"/>
      <c r="AD967" s="56"/>
    </row>
    <row r="968" spans="1:30" x14ac:dyDescent="0.5">
      <c r="A968" s="49">
        <v>965</v>
      </c>
      <c r="B968" s="2" t="str">
        <f t="shared" si="30"/>
        <v>plate3</v>
      </c>
      <c r="C968" s="2" t="str">
        <f>IF(ContainerType=6,"E13",IF(ContainerType=5,"E01", ""))</f>
        <v>E13</v>
      </c>
      <c r="D968" s="61" t="str">
        <f>IF(AND(ContainerType=6, '384-well Plates'!N43&lt;&gt;""), '384-well Plates'!N43,IF(AND(ContainerType=5,'96-well Plates'!B107&lt;&gt;""),'96-well Plates'!B107, ""))</f>
        <v/>
      </c>
      <c r="E968" s="50"/>
      <c r="Y968" s="56"/>
      <c r="Z968" s="56"/>
      <c r="AA968" s="56"/>
      <c r="AB968" s="56"/>
      <c r="AC968" s="56"/>
      <c r="AD968" s="56"/>
    </row>
    <row r="969" spans="1:30" x14ac:dyDescent="0.5">
      <c r="A969" s="49">
        <v>966</v>
      </c>
      <c r="B969" s="2" t="str">
        <f t="shared" si="30"/>
        <v>plate3</v>
      </c>
      <c r="C969" s="2" t="str">
        <f>IF(ContainerType=6,"F13",IF(ContainerType=5,"F01", ""))</f>
        <v>F13</v>
      </c>
      <c r="D969" s="61" t="str">
        <f>IF(AND(ContainerType=6, '384-well Plates'!N44&lt;&gt;""), '384-well Plates'!N44,IF(AND(ContainerType=5,'96-well Plates'!B108&lt;&gt;""),'96-well Plates'!B108, ""))</f>
        <v/>
      </c>
      <c r="E969" s="50"/>
      <c r="Y969" s="56"/>
      <c r="Z969" s="56"/>
      <c r="AA969" s="56"/>
      <c r="AB969" s="56"/>
      <c r="AC969" s="56"/>
      <c r="AD969" s="56"/>
    </row>
    <row r="970" spans="1:30" x14ac:dyDescent="0.5">
      <c r="A970" s="49">
        <v>967</v>
      </c>
      <c r="B970" s="2" t="str">
        <f t="shared" si="30"/>
        <v>plate3</v>
      </c>
      <c r="C970" s="2" t="str">
        <f>IF(ContainerType=6,"G13",IF(ContainerType=5,"G01", ""))</f>
        <v>G13</v>
      </c>
      <c r="D970" s="61" t="str">
        <f>IF(AND(ContainerType=6, '384-well Plates'!N45&lt;&gt;""), '384-well Plates'!N45,IF(AND(ContainerType=5,'96-well Plates'!B109&lt;&gt;""),'96-well Plates'!B109, ""))</f>
        <v/>
      </c>
      <c r="E970" s="50"/>
      <c r="Y970" s="56"/>
      <c r="Z970" s="56"/>
      <c r="AA970" s="56"/>
      <c r="AB970" s="56"/>
      <c r="AC970" s="56"/>
      <c r="AD970" s="56"/>
    </row>
    <row r="971" spans="1:30" x14ac:dyDescent="0.5">
      <c r="A971" s="49">
        <v>968</v>
      </c>
      <c r="B971" s="2" t="str">
        <f t="shared" si="30"/>
        <v>plate3</v>
      </c>
      <c r="C971" s="2" t="str">
        <f>IF(ContainerType=6,"H13",IF(ContainerType=5,"H01", ""))</f>
        <v>H13</v>
      </c>
      <c r="D971" s="61" t="str">
        <f>IF(AND(ContainerType=6, '384-well Plates'!N46&lt;&gt;""), '384-well Plates'!N46,IF(AND(ContainerType=5,'96-well Plates'!B110&lt;&gt;""),'96-well Plates'!B110, ""))</f>
        <v/>
      </c>
      <c r="E971" s="50"/>
      <c r="Y971" s="56"/>
      <c r="Z971" s="56"/>
      <c r="AA971" s="56"/>
      <c r="AB971" s="56"/>
      <c r="AC971" s="56"/>
      <c r="AD971" s="56"/>
    </row>
    <row r="972" spans="1:30" x14ac:dyDescent="0.5">
      <c r="A972" s="49">
        <v>969</v>
      </c>
      <c r="B972" s="2" t="str">
        <f t="shared" si="30"/>
        <v>plate3</v>
      </c>
      <c r="C972" s="2" t="str">
        <f>IF(ContainerType=6,"I13",IF(ContainerType=5,"A02", ""))</f>
        <v>I13</v>
      </c>
      <c r="D972" s="61" t="str">
        <f>IF(AND(ContainerType=6, '384-well Plates'!N47&lt;&gt;""), '384-well Plates'!N47,IF(AND(ContainerType=5,'96-well Plates'!C103&lt;&gt;""),'96-well Plates'!C103, ""))</f>
        <v/>
      </c>
      <c r="E972" s="50"/>
      <c r="Y972" s="56"/>
      <c r="Z972" s="56"/>
      <c r="AA972" s="56"/>
      <c r="AB972" s="56"/>
      <c r="AC972" s="56"/>
      <c r="AD972" s="56"/>
    </row>
    <row r="973" spans="1:30" x14ac:dyDescent="0.5">
      <c r="A973" s="49">
        <v>970</v>
      </c>
      <c r="B973" s="2" t="str">
        <f t="shared" si="30"/>
        <v>plate3</v>
      </c>
      <c r="C973" s="2" t="str">
        <f>IF(ContainerType=6,"J13",IF(ContainerType=5,"B02", ""))</f>
        <v>J13</v>
      </c>
      <c r="D973" s="61" t="str">
        <f>IF(AND(ContainerType=6, '384-well Plates'!N48&lt;&gt;""), '384-well Plates'!N48,IF(AND(ContainerType=5,'96-well Plates'!C104&lt;&gt;""),'96-well Plates'!C104, ""))</f>
        <v/>
      </c>
      <c r="E973" s="50"/>
      <c r="Y973" s="56"/>
      <c r="Z973" s="56"/>
      <c r="AA973" s="56"/>
      <c r="AB973" s="56"/>
      <c r="AC973" s="56"/>
      <c r="AD973" s="56"/>
    </row>
    <row r="974" spans="1:30" x14ac:dyDescent="0.5">
      <c r="A974" s="49">
        <v>971</v>
      </c>
      <c r="B974" s="2" t="str">
        <f t="shared" si="30"/>
        <v>plate3</v>
      </c>
      <c r="C974" s="2" t="str">
        <f>IF(ContainerType=6,"K13",IF(ContainerType=5,"C02", ""))</f>
        <v>K13</v>
      </c>
      <c r="D974" s="61" t="str">
        <f>IF(AND(ContainerType=6, '384-well Plates'!N49&lt;&gt;""), '384-well Plates'!N49,IF(AND(ContainerType=5,'96-well Plates'!C105&lt;&gt;""),'96-well Plates'!C105, ""))</f>
        <v/>
      </c>
      <c r="E974" s="50"/>
      <c r="Y974" s="56"/>
      <c r="Z974" s="56"/>
      <c r="AA974" s="56"/>
      <c r="AB974" s="56"/>
      <c r="AC974" s="56"/>
      <c r="AD974" s="56"/>
    </row>
    <row r="975" spans="1:30" x14ac:dyDescent="0.5">
      <c r="A975" s="49">
        <v>972</v>
      </c>
      <c r="B975" s="2" t="str">
        <f t="shared" si="30"/>
        <v>plate3</v>
      </c>
      <c r="C975" s="2" t="str">
        <f>IF(ContainerType=6,"L13",IF(ContainerType=5,"D02", ""))</f>
        <v>L13</v>
      </c>
      <c r="D975" s="61" t="str">
        <f>IF(AND(ContainerType=6, '384-well Plates'!N50&lt;&gt;""), '384-well Plates'!N50,IF(AND(ContainerType=5,'96-well Plates'!C106&lt;&gt;""),'96-well Plates'!C106, ""))</f>
        <v/>
      </c>
      <c r="E975" s="50"/>
      <c r="Y975" s="56"/>
      <c r="Z975" s="56"/>
      <c r="AA975" s="56"/>
      <c r="AB975" s="56"/>
      <c r="AC975" s="56"/>
      <c r="AD975" s="56"/>
    </row>
    <row r="976" spans="1:30" x14ac:dyDescent="0.5">
      <c r="A976" s="49">
        <v>973</v>
      </c>
      <c r="B976" s="2" t="str">
        <f t="shared" si="30"/>
        <v>plate3</v>
      </c>
      <c r="C976" s="2" t="str">
        <f>IF(ContainerType=6,"M13",IF(ContainerType=5,"E02", ""))</f>
        <v>M13</v>
      </c>
      <c r="D976" s="61" t="str">
        <f>IF(AND(ContainerType=6, '384-well Plates'!N51&lt;&gt;""), '384-well Plates'!N51,IF(AND(ContainerType=5,'96-well Plates'!C107&lt;&gt;""),'96-well Plates'!C107, ""))</f>
        <v/>
      </c>
      <c r="E976" s="50"/>
      <c r="Y976" s="56"/>
      <c r="Z976" s="56"/>
      <c r="AA976" s="56"/>
      <c r="AB976" s="56"/>
      <c r="AC976" s="56"/>
      <c r="AD976" s="56"/>
    </row>
    <row r="977" spans="1:30" x14ac:dyDescent="0.5">
      <c r="A977" s="49">
        <v>974</v>
      </c>
      <c r="B977" s="2" t="str">
        <f t="shared" si="30"/>
        <v>plate3</v>
      </c>
      <c r="C977" s="2" t="str">
        <f>IF(ContainerType=6,"N13",IF(ContainerType=5,"F02", ""))</f>
        <v>N13</v>
      </c>
      <c r="D977" s="61" t="str">
        <f>IF(AND(ContainerType=6, '384-well Plates'!N52&lt;&gt;""), '384-well Plates'!N52,IF(AND(ContainerType=5,'96-well Plates'!C108&lt;&gt;""),'96-well Plates'!C108, ""))</f>
        <v/>
      </c>
      <c r="E977" s="50"/>
      <c r="Y977" s="56"/>
      <c r="Z977" s="56"/>
      <c r="AA977" s="56"/>
      <c r="AB977" s="56"/>
      <c r="AC977" s="56"/>
      <c r="AD977" s="56"/>
    </row>
    <row r="978" spans="1:30" x14ac:dyDescent="0.5">
      <c r="A978" s="49">
        <v>975</v>
      </c>
      <c r="B978" s="2" t="str">
        <f t="shared" si="30"/>
        <v>plate3</v>
      </c>
      <c r="C978" s="2" t="str">
        <f>IF(ContainerType=6,"O13",IF(ContainerType=5,"G02", ""))</f>
        <v>O13</v>
      </c>
      <c r="D978" s="61" t="str">
        <f>IF(AND(ContainerType=6, '384-well Plates'!N53&lt;&gt;""), '384-well Plates'!N53,IF(AND(ContainerType=5,'96-well Plates'!C109&lt;&gt;""),'96-well Plates'!C109, ""))</f>
        <v/>
      </c>
      <c r="E978" s="50"/>
      <c r="Y978" s="56"/>
      <c r="Z978" s="56"/>
      <c r="AA978" s="56"/>
      <c r="AB978" s="56"/>
      <c r="AC978" s="56"/>
      <c r="AD978" s="56"/>
    </row>
    <row r="979" spans="1:30" x14ac:dyDescent="0.5">
      <c r="A979" s="49">
        <v>976</v>
      </c>
      <c r="B979" s="2" t="str">
        <f t="shared" si="30"/>
        <v>plate3</v>
      </c>
      <c r="C979" s="2" t="str">
        <f>IF(ContainerType=6,"P13",IF(ContainerType=5,"H02", ""))</f>
        <v>P13</v>
      </c>
      <c r="D979" s="61" t="str">
        <f>IF(AND(ContainerType=6, '384-well Plates'!N54&lt;&gt;""), '384-well Plates'!N54,IF(AND(ContainerType=5,'96-well Plates'!C110&lt;&gt;""),'96-well Plates'!C110, ""))</f>
        <v/>
      </c>
      <c r="E979" s="50"/>
      <c r="Y979" s="56"/>
      <c r="Z979" s="56"/>
      <c r="AA979" s="56"/>
      <c r="AB979" s="56"/>
      <c r="AC979" s="56"/>
      <c r="AD979" s="56"/>
    </row>
    <row r="980" spans="1:30" x14ac:dyDescent="0.5">
      <c r="A980" s="49">
        <v>977</v>
      </c>
      <c r="B980" s="2" t="str">
        <f t="shared" si="30"/>
        <v>plate3</v>
      </c>
      <c r="C980" s="2" t="str">
        <f>IF(ContainerType=6,"A14",IF(ContainerType=5,"A03", ""))</f>
        <v>A14</v>
      </c>
      <c r="D980" s="61" t="str">
        <f>IF(AND(ContainerType=6, '384-well Plates'!O39&lt;&gt;""), '384-well Plates'!O39,IF(AND(ContainerType=5,'96-well Plates'!D103&lt;&gt;""),'96-well Plates'!D103, ""))</f>
        <v/>
      </c>
      <c r="E980" s="50"/>
      <c r="Y980" s="56"/>
      <c r="Z980" s="56"/>
      <c r="AA980" s="56"/>
      <c r="AB980" s="56"/>
      <c r="AC980" s="56"/>
      <c r="AD980" s="56"/>
    </row>
    <row r="981" spans="1:30" x14ac:dyDescent="0.5">
      <c r="A981" s="49">
        <v>978</v>
      </c>
      <c r="B981" s="2" t="str">
        <f t="shared" si="30"/>
        <v>plate3</v>
      </c>
      <c r="C981" s="2" t="str">
        <f>IF(ContainerType=6,"B14",IF(ContainerType=5,"B03", ""))</f>
        <v>B14</v>
      </c>
      <c r="D981" s="61" t="str">
        <f>IF(AND(ContainerType=6, '384-well Plates'!O40&lt;&gt;""), '384-well Plates'!O40,IF(AND(ContainerType=5,'96-well Plates'!D104&lt;&gt;""),'96-well Plates'!D104, ""))</f>
        <v/>
      </c>
      <c r="E981" s="50"/>
      <c r="Y981" s="56"/>
      <c r="Z981" s="56"/>
      <c r="AA981" s="56"/>
      <c r="AB981" s="56"/>
      <c r="AC981" s="56"/>
      <c r="AD981" s="56"/>
    </row>
    <row r="982" spans="1:30" x14ac:dyDescent="0.5">
      <c r="A982" s="49">
        <v>979</v>
      </c>
      <c r="B982" s="2" t="str">
        <f t="shared" si="30"/>
        <v>plate3</v>
      </c>
      <c r="C982" s="2" t="str">
        <f>IF(ContainerType=6,"C14",IF(ContainerType=5,"C03", ""))</f>
        <v>C14</v>
      </c>
      <c r="D982" s="61" t="str">
        <f>IF(AND(ContainerType=6, '384-well Plates'!O41&lt;&gt;""), '384-well Plates'!O41,IF(AND(ContainerType=5,'96-well Plates'!D105&lt;&gt;""),'96-well Plates'!D105, ""))</f>
        <v/>
      </c>
      <c r="E982" s="50"/>
      <c r="Y982" s="56"/>
      <c r="Z982" s="56"/>
      <c r="AA982" s="56"/>
      <c r="AB982" s="56"/>
      <c r="AC982" s="56"/>
      <c r="AD982" s="56"/>
    </row>
    <row r="983" spans="1:30" x14ac:dyDescent="0.5">
      <c r="A983" s="49">
        <v>980</v>
      </c>
      <c r="B983" s="2" t="str">
        <f t="shared" si="30"/>
        <v>plate3</v>
      </c>
      <c r="C983" s="2" t="str">
        <f>IF(ContainerType=6,"D14",IF(ContainerType=5,"D03", ""))</f>
        <v>D14</v>
      </c>
      <c r="D983" s="61" t="str">
        <f>IF(AND(ContainerType=6, '384-well Plates'!O42&lt;&gt;""), '384-well Plates'!O42,IF(AND(ContainerType=5,'96-well Plates'!D106&lt;&gt;""),'96-well Plates'!D106, ""))</f>
        <v/>
      </c>
      <c r="E983" s="50"/>
      <c r="Y983" s="56"/>
      <c r="Z983" s="56"/>
      <c r="AA983" s="56"/>
      <c r="AB983" s="56"/>
      <c r="AC983" s="56"/>
      <c r="AD983" s="56"/>
    </row>
    <row r="984" spans="1:30" x14ac:dyDescent="0.5">
      <c r="A984" s="49">
        <v>981</v>
      </c>
      <c r="B984" s="2" t="str">
        <f t="shared" si="30"/>
        <v>plate3</v>
      </c>
      <c r="C984" s="2" t="str">
        <f>IF(ContainerType=6,"E14",IF(ContainerType=5,"E03", ""))</f>
        <v>E14</v>
      </c>
      <c r="D984" s="61" t="str">
        <f>IF(AND(ContainerType=6, '384-well Plates'!O43&lt;&gt;""), '384-well Plates'!O43,IF(AND(ContainerType=5,'96-well Plates'!D107&lt;&gt;""),'96-well Plates'!D107, ""))</f>
        <v/>
      </c>
      <c r="E984" s="50"/>
      <c r="Y984" s="56"/>
      <c r="Z984" s="56"/>
      <c r="AA984" s="56"/>
      <c r="AB984" s="56"/>
      <c r="AC984" s="56"/>
      <c r="AD984" s="56"/>
    </row>
    <row r="985" spans="1:30" x14ac:dyDescent="0.5">
      <c r="A985" s="49">
        <v>982</v>
      </c>
      <c r="B985" s="2" t="str">
        <f t="shared" si="30"/>
        <v>plate3</v>
      </c>
      <c r="C985" s="2" t="str">
        <f>IF(ContainerType=6,"F14",IF(ContainerType=5,"F03", ""))</f>
        <v>F14</v>
      </c>
      <c r="D985" s="61" t="str">
        <f>IF(AND(ContainerType=6, '384-well Plates'!O44&lt;&gt;""), '384-well Plates'!O44,IF(AND(ContainerType=5,'96-well Plates'!D108&lt;&gt;""),'96-well Plates'!D108, ""))</f>
        <v/>
      </c>
      <c r="E985" s="50"/>
      <c r="Y985" s="56"/>
      <c r="Z985" s="56"/>
      <c r="AA985" s="56"/>
      <c r="AB985" s="56"/>
      <c r="AC985" s="56"/>
      <c r="AD985" s="56"/>
    </row>
    <row r="986" spans="1:30" x14ac:dyDescent="0.5">
      <c r="A986" s="49">
        <v>983</v>
      </c>
      <c r="B986" s="2" t="str">
        <f t="shared" si="30"/>
        <v>plate3</v>
      </c>
      <c r="C986" s="2" t="str">
        <f>IF(ContainerType=6,"G14",IF(ContainerType=5,"G03", ""))</f>
        <v>G14</v>
      </c>
      <c r="D986" s="61" t="str">
        <f>IF(AND(ContainerType=6, '384-well Plates'!O45&lt;&gt;""), '384-well Plates'!O45,IF(AND(ContainerType=5,'96-well Plates'!D109&lt;&gt;""),'96-well Plates'!D109, ""))</f>
        <v/>
      </c>
      <c r="E986" s="50"/>
      <c r="Y986" s="56"/>
      <c r="Z986" s="56"/>
      <c r="AA986" s="56"/>
      <c r="AB986" s="56"/>
      <c r="AC986" s="56"/>
      <c r="AD986" s="56"/>
    </row>
    <row r="987" spans="1:30" x14ac:dyDescent="0.5">
      <c r="A987" s="49">
        <v>984</v>
      </c>
      <c r="B987" s="2" t="str">
        <f t="shared" si="30"/>
        <v>plate3</v>
      </c>
      <c r="C987" s="2" t="str">
        <f>IF(ContainerType=6,"H14",IF(ContainerType=5,"H03", ""))</f>
        <v>H14</v>
      </c>
      <c r="D987" s="61" t="str">
        <f>IF(AND(ContainerType=6, '384-well Plates'!O46&lt;&gt;""), '384-well Plates'!O46,IF(AND(ContainerType=5,'96-well Plates'!D110&lt;&gt;""),'96-well Plates'!D110, ""))</f>
        <v/>
      </c>
      <c r="E987" s="50"/>
      <c r="Y987" s="56"/>
      <c r="Z987" s="56"/>
      <c r="AA987" s="56"/>
      <c r="AB987" s="56"/>
      <c r="AC987" s="56"/>
      <c r="AD987" s="56"/>
    </row>
    <row r="988" spans="1:30" x14ac:dyDescent="0.5">
      <c r="A988" s="49">
        <v>985</v>
      </c>
      <c r="B988" s="2" t="str">
        <f t="shared" si="30"/>
        <v>plate3</v>
      </c>
      <c r="C988" s="2" t="str">
        <f>IF(ContainerType=6,"I14",IF(ContainerType=5,"A04", ""))</f>
        <v>I14</v>
      </c>
      <c r="D988" s="61" t="str">
        <f>IF(AND(ContainerType=6, '384-well Plates'!O47&lt;&gt;""), '384-well Plates'!O47,IF(AND(ContainerType=5,'96-well Plates'!E103&lt;&gt;""),'96-well Plates'!E103, ""))</f>
        <v/>
      </c>
      <c r="E988" s="50"/>
      <c r="Y988" s="56"/>
      <c r="Z988" s="56"/>
      <c r="AA988" s="56"/>
      <c r="AB988" s="56"/>
      <c r="AC988" s="56"/>
      <c r="AD988" s="56"/>
    </row>
    <row r="989" spans="1:30" x14ac:dyDescent="0.5">
      <c r="A989" s="49">
        <v>986</v>
      </c>
      <c r="B989" s="2" t="str">
        <f t="shared" si="30"/>
        <v>plate3</v>
      </c>
      <c r="C989" s="2" t="str">
        <f>IF(ContainerType=6,"J14",IF(ContainerType=5,"B04", ""))</f>
        <v>J14</v>
      </c>
      <c r="D989" s="61" t="str">
        <f>IF(AND(ContainerType=6, '384-well Plates'!O48&lt;&gt;""), '384-well Plates'!O48,IF(AND(ContainerType=5,'96-well Plates'!E104&lt;&gt;""),'96-well Plates'!E104, ""))</f>
        <v/>
      </c>
      <c r="E989" s="50"/>
      <c r="Y989" s="56"/>
      <c r="Z989" s="56"/>
      <c r="AA989" s="56"/>
      <c r="AB989" s="56"/>
      <c r="AC989" s="56"/>
      <c r="AD989" s="56"/>
    </row>
    <row r="990" spans="1:30" x14ac:dyDescent="0.5">
      <c r="A990" s="49">
        <v>987</v>
      </c>
      <c r="B990" s="2" t="str">
        <f t="shared" si="30"/>
        <v>plate3</v>
      </c>
      <c r="C990" s="2" t="str">
        <f>IF(ContainerType=6,"K14",IF(ContainerType=5,"C04", ""))</f>
        <v>K14</v>
      </c>
      <c r="D990" s="61" t="str">
        <f>IF(AND(ContainerType=6, '384-well Plates'!O49&lt;&gt;""), '384-well Plates'!O49,IF(AND(ContainerType=5,'96-well Plates'!E105&lt;&gt;""),'96-well Plates'!E105, ""))</f>
        <v/>
      </c>
      <c r="E990" s="50"/>
      <c r="Y990" s="56"/>
      <c r="Z990" s="56"/>
      <c r="AA990" s="56"/>
      <c r="AB990" s="56"/>
      <c r="AC990" s="56"/>
      <c r="AD990" s="56"/>
    </row>
    <row r="991" spans="1:30" x14ac:dyDescent="0.5">
      <c r="A991" s="49">
        <v>988</v>
      </c>
      <c r="B991" s="2" t="str">
        <f t="shared" si="30"/>
        <v>plate3</v>
      </c>
      <c r="C991" s="2" t="str">
        <f>IF(ContainerType=6,"L14",IF(ContainerType=5,"D04", ""))</f>
        <v>L14</v>
      </c>
      <c r="D991" s="61" t="str">
        <f>IF(AND(ContainerType=6, '384-well Plates'!O50&lt;&gt;""), '384-well Plates'!O50,IF(AND(ContainerType=5,'96-well Plates'!E106&lt;&gt;""),'96-well Plates'!E106, ""))</f>
        <v/>
      </c>
      <c r="E991" s="50"/>
      <c r="Y991" s="56"/>
      <c r="Z991" s="56"/>
      <c r="AA991" s="56"/>
      <c r="AB991" s="56"/>
      <c r="AC991" s="56"/>
      <c r="AD991" s="56"/>
    </row>
    <row r="992" spans="1:30" x14ac:dyDescent="0.5">
      <c r="A992" s="49">
        <v>989</v>
      </c>
      <c r="B992" s="2" t="str">
        <f t="shared" si="30"/>
        <v>plate3</v>
      </c>
      <c r="C992" s="2" t="str">
        <f>IF(ContainerType=6,"M14",IF(ContainerType=5,"E04", ""))</f>
        <v>M14</v>
      </c>
      <c r="D992" s="61" t="str">
        <f>IF(AND(ContainerType=6, '384-well Plates'!O51&lt;&gt;""), '384-well Plates'!O51,IF(AND(ContainerType=5,'96-well Plates'!E107&lt;&gt;""),'96-well Plates'!E107, ""))</f>
        <v/>
      </c>
      <c r="E992" s="50"/>
      <c r="Y992" s="56"/>
      <c r="Z992" s="56"/>
      <c r="AA992" s="56"/>
      <c r="AB992" s="56"/>
      <c r="AC992" s="56"/>
      <c r="AD992" s="56"/>
    </row>
    <row r="993" spans="1:30" x14ac:dyDescent="0.5">
      <c r="A993" s="49">
        <v>990</v>
      </c>
      <c r="B993" s="2" t="str">
        <f t="shared" si="30"/>
        <v>plate3</v>
      </c>
      <c r="C993" s="2" t="str">
        <f>IF(ContainerType=6,"N14",IF(ContainerType=5,"F04", ""))</f>
        <v>N14</v>
      </c>
      <c r="D993" s="61" t="str">
        <f>IF(AND(ContainerType=6, '384-well Plates'!O52&lt;&gt;""), '384-well Plates'!O52,IF(AND(ContainerType=5,'96-well Plates'!E108&lt;&gt;""),'96-well Plates'!E108, ""))</f>
        <v/>
      </c>
      <c r="E993" s="50"/>
      <c r="Y993" s="56"/>
      <c r="Z993" s="56"/>
      <c r="AA993" s="56"/>
      <c r="AB993" s="56"/>
      <c r="AC993" s="56"/>
      <c r="AD993" s="56"/>
    </row>
    <row r="994" spans="1:30" x14ac:dyDescent="0.5">
      <c r="A994" s="49">
        <v>991</v>
      </c>
      <c r="B994" s="2" t="str">
        <f t="shared" si="30"/>
        <v>plate3</v>
      </c>
      <c r="C994" s="2" t="str">
        <f>IF(ContainerType=6,"O14",IF(ContainerType=5,"G04", ""))</f>
        <v>O14</v>
      </c>
      <c r="D994" s="61" t="str">
        <f>IF(AND(ContainerType=6, '384-well Plates'!O53&lt;&gt;""), '384-well Plates'!O53,IF(AND(ContainerType=5,'96-well Plates'!E109&lt;&gt;""),'96-well Plates'!E109, ""))</f>
        <v/>
      </c>
      <c r="E994" s="50"/>
      <c r="Y994" s="56"/>
      <c r="Z994" s="56"/>
      <c r="AA994" s="56"/>
      <c r="AB994" s="56"/>
      <c r="AC994" s="56"/>
      <c r="AD994" s="56"/>
    </row>
    <row r="995" spans="1:30" x14ac:dyDescent="0.5">
      <c r="A995" s="49">
        <v>992</v>
      </c>
      <c r="B995" s="2" t="str">
        <f t="shared" si="30"/>
        <v>plate3</v>
      </c>
      <c r="C995" s="2" t="str">
        <f>IF(ContainerType=6,"P14",IF(ContainerType=5,"H04", ""))</f>
        <v>P14</v>
      </c>
      <c r="D995" s="61" t="str">
        <f>IF(AND(ContainerType=6, '384-well Plates'!O54&lt;&gt;""), '384-well Plates'!O54,IF(AND(ContainerType=5,'96-well Plates'!E110&lt;&gt;""),'96-well Plates'!E110, ""))</f>
        <v/>
      </c>
      <c r="E995" s="50"/>
      <c r="Y995" s="56"/>
      <c r="Z995" s="56"/>
      <c r="AA995" s="56"/>
      <c r="AB995" s="56"/>
      <c r="AC995" s="56"/>
      <c r="AD995" s="56"/>
    </row>
    <row r="996" spans="1:30" x14ac:dyDescent="0.5">
      <c r="A996" s="49">
        <v>993</v>
      </c>
      <c r="B996" s="2" t="str">
        <f t="shared" ref="B996:B1027" si="31">IF(ContainerType=6,"plate3",IF(ContainerType=5,"plate11",""))</f>
        <v>plate3</v>
      </c>
      <c r="C996" s="2" t="str">
        <f>IF(ContainerType=6,"A15",IF(ContainerType=5,"A05", ""))</f>
        <v>A15</v>
      </c>
      <c r="D996" s="61" t="str">
        <f>IF(AND(ContainerType=6, '384-well Plates'!P39&lt;&gt;""), '384-well Plates'!P39,IF(AND(ContainerType=5,'96-well Plates'!F103&lt;&gt;""),'96-well Plates'!F103, ""))</f>
        <v/>
      </c>
      <c r="E996" s="50"/>
      <c r="Y996" s="56"/>
      <c r="Z996" s="56"/>
      <c r="AA996" s="56"/>
      <c r="AB996" s="56"/>
      <c r="AC996" s="56"/>
      <c r="AD996" s="56"/>
    </row>
    <row r="997" spans="1:30" x14ac:dyDescent="0.5">
      <c r="A997" s="49">
        <v>994</v>
      </c>
      <c r="B997" s="2" t="str">
        <f t="shared" si="31"/>
        <v>plate3</v>
      </c>
      <c r="C997" s="2" t="str">
        <f>IF(ContainerType=6,"B15",IF(ContainerType=5,"B05", ""))</f>
        <v>B15</v>
      </c>
      <c r="D997" s="61" t="str">
        <f>IF(AND(ContainerType=6, '384-well Plates'!P40&lt;&gt;""), '384-well Plates'!P40,IF(AND(ContainerType=5,'96-well Plates'!F104&lt;&gt;""),'96-well Plates'!F104, ""))</f>
        <v/>
      </c>
      <c r="E997" s="50"/>
      <c r="Y997" s="56"/>
      <c r="Z997" s="56"/>
      <c r="AA997" s="56"/>
      <c r="AB997" s="56"/>
      <c r="AC997" s="56"/>
      <c r="AD997" s="56"/>
    </row>
    <row r="998" spans="1:30" x14ac:dyDescent="0.5">
      <c r="A998" s="49">
        <v>995</v>
      </c>
      <c r="B998" s="2" t="str">
        <f t="shared" si="31"/>
        <v>plate3</v>
      </c>
      <c r="C998" s="2" t="str">
        <f>IF(ContainerType=6,"C15",IF(ContainerType=5,"C05", ""))</f>
        <v>C15</v>
      </c>
      <c r="D998" s="61" t="str">
        <f>IF(AND(ContainerType=6, '384-well Plates'!P41&lt;&gt;""), '384-well Plates'!P41,IF(AND(ContainerType=5,'96-well Plates'!F105&lt;&gt;""),'96-well Plates'!F105, ""))</f>
        <v/>
      </c>
      <c r="E998" s="50"/>
      <c r="Y998" s="56"/>
      <c r="Z998" s="56"/>
      <c r="AA998" s="56"/>
      <c r="AB998" s="56"/>
      <c r="AC998" s="56"/>
      <c r="AD998" s="56"/>
    </row>
    <row r="999" spans="1:30" x14ac:dyDescent="0.5">
      <c r="A999" s="49">
        <v>996</v>
      </c>
      <c r="B999" s="2" t="str">
        <f t="shared" si="31"/>
        <v>plate3</v>
      </c>
      <c r="C999" s="2" t="str">
        <f>IF(ContainerType=6,"D15",IF(ContainerType=5,"D05", ""))</f>
        <v>D15</v>
      </c>
      <c r="D999" s="61" t="str">
        <f>IF(AND(ContainerType=6, '384-well Plates'!P42&lt;&gt;""), '384-well Plates'!P42,IF(AND(ContainerType=5,'96-well Plates'!F106&lt;&gt;""),'96-well Plates'!F106, ""))</f>
        <v/>
      </c>
      <c r="E999" s="50"/>
      <c r="Y999" s="56"/>
      <c r="Z999" s="56"/>
      <c r="AA999" s="56"/>
      <c r="AB999" s="56"/>
      <c r="AC999" s="56"/>
      <c r="AD999" s="56"/>
    </row>
    <row r="1000" spans="1:30" x14ac:dyDescent="0.5">
      <c r="A1000" s="49">
        <v>997</v>
      </c>
      <c r="B1000" s="2" t="str">
        <f t="shared" si="31"/>
        <v>plate3</v>
      </c>
      <c r="C1000" s="2" t="str">
        <f>IF(ContainerType=6,"E15",IF(ContainerType=5,"E05", ""))</f>
        <v>E15</v>
      </c>
      <c r="D1000" s="61" t="str">
        <f>IF(AND(ContainerType=6, '384-well Plates'!P43&lt;&gt;""), '384-well Plates'!P43,IF(AND(ContainerType=5,'96-well Plates'!F107&lt;&gt;""),'96-well Plates'!F107, ""))</f>
        <v/>
      </c>
      <c r="E1000" s="50"/>
      <c r="Y1000" s="56"/>
      <c r="Z1000" s="56"/>
      <c r="AA1000" s="56"/>
      <c r="AB1000" s="56"/>
      <c r="AC1000" s="56"/>
      <c r="AD1000" s="56"/>
    </row>
    <row r="1001" spans="1:30" x14ac:dyDescent="0.5">
      <c r="A1001" s="49">
        <v>998</v>
      </c>
      <c r="B1001" s="2" t="str">
        <f t="shared" si="31"/>
        <v>plate3</v>
      </c>
      <c r="C1001" s="2" t="str">
        <f>IF(ContainerType=6,"F15",IF(ContainerType=5,"F05", ""))</f>
        <v>F15</v>
      </c>
      <c r="D1001" s="61" t="str">
        <f>IF(AND(ContainerType=6, '384-well Plates'!P44&lt;&gt;""), '384-well Plates'!P44,IF(AND(ContainerType=5,'96-well Plates'!F108&lt;&gt;""),'96-well Plates'!F108, ""))</f>
        <v/>
      </c>
      <c r="E1001" s="50"/>
      <c r="Y1001" s="56"/>
      <c r="Z1001" s="56"/>
      <c r="AA1001" s="56"/>
      <c r="AB1001" s="56"/>
      <c r="AC1001" s="56"/>
      <c r="AD1001" s="56"/>
    </row>
    <row r="1002" spans="1:30" x14ac:dyDescent="0.5">
      <c r="A1002" s="49">
        <v>999</v>
      </c>
      <c r="B1002" s="2" t="str">
        <f t="shared" si="31"/>
        <v>plate3</v>
      </c>
      <c r="C1002" s="2" t="str">
        <f>IF(ContainerType=6,"G15",IF(ContainerType=5,"G05", ""))</f>
        <v>G15</v>
      </c>
      <c r="D1002" s="61" t="str">
        <f>IF(AND(ContainerType=6, '384-well Plates'!P45&lt;&gt;""), '384-well Plates'!P45,IF(AND(ContainerType=5,'96-well Plates'!F109&lt;&gt;""),'96-well Plates'!F109, ""))</f>
        <v/>
      </c>
      <c r="E1002" s="50"/>
      <c r="Y1002" s="56"/>
      <c r="Z1002" s="56"/>
      <c r="AA1002" s="56"/>
      <c r="AB1002" s="56"/>
      <c r="AC1002" s="56"/>
      <c r="AD1002" s="56"/>
    </row>
    <row r="1003" spans="1:30" x14ac:dyDescent="0.5">
      <c r="A1003" s="49">
        <v>1000</v>
      </c>
      <c r="B1003" s="2" t="str">
        <f t="shared" si="31"/>
        <v>plate3</v>
      </c>
      <c r="C1003" s="2" t="str">
        <f>IF(ContainerType=6,"H15",IF(ContainerType=5,"H05", ""))</f>
        <v>H15</v>
      </c>
      <c r="D1003" s="61" t="str">
        <f>IF(AND(ContainerType=6, '384-well Plates'!P46&lt;&gt;""), '384-well Plates'!P46,IF(AND(ContainerType=5,'96-well Plates'!F110&lt;&gt;""),'96-well Plates'!F110, ""))</f>
        <v/>
      </c>
      <c r="E1003" s="50"/>
      <c r="Y1003" s="56"/>
      <c r="Z1003" s="56"/>
      <c r="AA1003" s="56"/>
      <c r="AB1003" s="56"/>
      <c r="AC1003" s="56"/>
      <c r="AD1003" s="56"/>
    </row>
    <row r="1004" spans="1:30" x14ac:dyDescent="0.5">
      <c r="A1004" s="49">
        <v>1001</v>
      </c>
      <c r="B1004" s="2" t="str">
        <f t="shared" si="31"/>
        <v>plate3</v>
      </c>
      <c r="C1004" s="2" t="str">
        <f>IF(ContainerType=6,"I15",IF(ContainerType=5,"A06", ""))</f>
        <v>I15</v>
      </c>
      <c r="D1004" s="61" t="str">
        <f>IF(AND(ContainerType=6, '384-well Plates'!P47&lt;&gt;""), '384-well Plates'!P47,IF(AND(ContainerType=5,'96-well Plates'!G103&lt;&gt;""),'96-well Plates'!G103, ""))</f>
        <v/>
      </c>
      <c r="E1004" s="50"/>
      <c r="Y1004" s="56"/>
      <c r="Z1004" s="56"/>
      <c r="AA1004" s="56"/>
      <c r="AB1004" s="56"/>
      <c r="AC1004" s="56"/>
      <c r="AD1004" s="56"/>
    </row>
    <row r="1005" spans="1:30" x14ac:dyDescent="0.5">
      <c r="A1005" s="49">
        <v>1002</v>
      </c>
      <c r="B1005" s="2" t="str">
        <f t="shared" si="31"/>
        <v>plate3</v>
      </c>
      <c r="C1005" s="2" t="str">
        <f>IF(ContainerType=6,"J15",IF(ContainerType=5,"B06", ""))</f>
        <v>J15</v>
      </c>
      <c r="D1005" s="61" t="str">
        <f>IF(AND(ContainerType=6, '384-well Plates'!P48&lt;&gt;""), '384-well Plates'!P48,IF(AND(ContainerType=5,'96-well Plates'!G104&lt;&gt;""),'96-well Plates'!G104, ""))</f>
        <v/>
      </c>
      <c r="E1005" s="50"/>
      <c r="Y1005" s="56"/>
      <c r="Z1005" s="56"/>
      <c r="AA1005" s="56"/>
      <c r="AB1005" s="56"/>
      <c r="AC1005" s="56"/>
      <c r="AD1005" s="56"/>
    </row>
    <row r="1006" spans="1:30" x14ac:dyDescent="0.5">
      <c r="A1006" s="49">
        <v>1003</v>
      </c>
      <c r="B1006" s="2" t="str">
        <f t="shared" si="31"/>
        <v>plate3</v>
      </c>
      <c r="C1006" s="2" t="str">
        <f>IF(ContainerType=6,"K15",IF(ContainerType=5,"C06", ""))</f>
        <v>K15</v>
      </c>
      <c r="D1006" s="61" t="str">
        <f>IF(AND(ContainerType=6, '384-well Plates'!P49&lt;&gt;""), '384-well Plates'!P49,IF(AND(ContainerType=5,'96-well Plates'!G105&lt;&gt;""),'96-well Plates'!G105, ""))</f>
        <v/>
      </c>
      <c r="E1006" s="50"/>
      <c r="Y1006" s="56"/>
      <c r="Z1006" s="56"/>
      <c r="AA1006" s="56"/>
      <c r="AB1006" s="56"/>
      <c r="AC1006" s="56"/>
      <c r="AD1006" s="56"/>
    </row>
    <row r="1007" spans="1:30" x14ac:dyDescent="0.5">
      <c r="A1007" s="49">
        <v>1004</v>
      </c>
      <c r="B1007" s="2" t="str">
        <f t="shared" si="31"/>
        <v>plate3</v>
      </c>
      <c r="C1007" s="2" t="str">
        <f>IF(ContainerType=6,"L15",IF(ContainerType=5,"D06", ""))</f>
        <v>L15</v>
      </c>
      <c r="D1007" s="61" t="str">
        <f>IF(AND(ContainerType=6, '384-well Plates'!P50&lt;&gt;""), '384-well Plates'!P50,IF(AND(ContainerType=5,'96-well Plates'!G106&lt;&gt;""),'96-well Plates'!G106, ""))</f>
        <v/>
      </c>
      <c r="E1007" s="50"/>
      <c r="Y1007" s="56"/>
      <c r="Z1007" s="56"/>
      <c r="AA1007" s="56"/>
      <c r="AB1007" s="56"/>
      <c r="AC1007" s="56"/>
      <c r="AD1007" s="56"/>
    </row>
    <row r="1008" spans="1:30" x14ac:dyDescent="0.5">
      <c r="A1008" s="49">
        <v>1005</v>
      </c>
      <c r="B1008" s="2" t="str">
        <f t="shared" si="31"/>
        <v>plate3</v>
      </c>
      <c r="C1008" s="2" t="str">
        <f>IF(ContainerType=6,"M15",IF(ContainerType=5,"E06", ""))</f>
        <v>M15</v>
      </c>
      <c r="D1008" s="61" t="str">
        <f>IF(AND(ContainerType=6, '384-well Plates'!P51&lt;&gt;""), '384-well Plates'!P51,IF(AND(ContainerType=5,'96-well Plates'!G107&lt;&gt;""),'96-well Plates'!G107, ""))</f>
        <v/>
      </c>
      <c r="E1008" s="50"/>
      <c r="Y1008" s="56"/>
      <c r="Z1008" s="56"/>
      <c r="AA1008" s="56"/>
      <c r="AB1008" s="56"/>
      <c r="AC1008" s="56"/>
      <c r="AD1008" s="56"/>
    </row>
    <row r="1009" spans="1:30" x14ac:dyDescent="0.5">
      <c r="A1009" s="49">
        <v>1006</v>
      </c>
      <c r="B1009" s="2" t="str">
        <f t="shared" si="31"/>
        <v>plate3</v>
      </c>
      <c r="C1009" s="2" t="str">
        <f>IF(ContainerType=6,"N15",IF(ContainerType=5,"F06", ""))</f>
        <v>N15</v>
      </c>
      <c r="D1009" s="61" t="str">
        <f>IF(AND(ContainerType=6, '384-well Plates'!P52&lt;&gt;""), '384-well Plates'!P52,IF(AND(ContainerType=5,'96-well Plates'!G108&lt;&gt;""),'96-well Plates'!G108, ""))</f>
        <v/>
      </c>
      <c r="E1009" s="50"/>
      <c r="Y1009" s="56"/>
      <c r="Z1009" s="56"/>
      <c r="AA1009" s="56"/>
      <c r="AB1009" s="56"/>
      <c r="AC1009" s="56"/>
      <c r="AD1009" s="56"/>
    </row>
    <row r="1010" spans="1:30" x14ac:dyDescent="0.5">
      <c r="A1010" s="49">
        <v>1007</v>
      </c>
      <c r="B1010" s="2" t="str">
        <f t="shared" si="31"/>
        <v>plate3</v>
      </c>
      <c r="C1010" s="2" t="str">
        <f>IF(ContainerType=6,"O15",IF(ContainerType=5,"G06", ""))</f>
        <v>O15</v>
      </c>
      <c r="D1010" s="61" t="str">
        <f>IF(AND(ContainerType=6, '384-well Plates'!P53&lt;&gt;""), '384-well Plates'!P53,IF(AND(ContainerType=5,'96-well Plates'!G109&lt;&gt;""),'96-well Plates'!G109, ""))</f>
        <v/>
      </c>
      <c r="E1010" s="50"/>
      <c r="Y1010" s="56"/>
      <c r="Z1010" s="56"/>
      <c r="AA1010" s="56"/>
      <c r="AB1010" s="56"/>
      <c r="AC1010" s="56"/>
      <c r="AD1010" s="56"/>
    </row>
    <row r="1011" spans="1:30" x14ac:dyDescent="0.5">
      <c r="A1011" s="49">
        <v>1008</v>
      </c>
      <c r="B1011" s="2" t="str">
        <f t="shared" si="31"/>
        <v>plate3</v>
      </c>
      <c r="C1011" s="2" t="str">
        <f>IF(ContainerType=6,"P15",IF(ContainerType=5,"H06", ""))</f>
        <v>P15</v>
      </c>
      <c r="D1011" s="61" t="str">
        <f>IF(AND(ContainerType=6, '384-well Plates'!P54&lt;&gt;""), '384-well Plates'!P54,IF(AND(ContainerType=5,'96-well Plates'!G110&lt;&gt;""),'96-well Plates'!G110, ""))</f>
        <v/>
      </c>
      <c r="E1011" s="50"/>
      <c r="Y1011" s="56"/>
      <c r="Z1011" s="56"/>
      <c r="AA1011" s="56"/>
      <c r="AB1011" s="56"/>
      <c r="AC1011" s="56"/>
      <c r="AD1011" s="56"/>
    </row>
    <row r="1012" spans="1:30" x14ac:dyDescent="0.5">
      <c r="A1012" s="49">
        <v>1009</v>
      </c>
      <c r="B1012" s="2" t="str">
        <f t="shared" si="31"/>
        <v>plate3</v>
      </c>
      <c r="C1012" s="2" t="str">
        <f>IF(ContainerType=6,"A16",IF(ContainerType=5,"A07", ""))</f>
        <v>A16</v>
      </c>
      <c r="D1012" s="61" t="str">
        <f>IF(AND(ContainerType=6, '384-well Plates'!Q39&lt;&gt;""), '384-well Plates'!Q39,IF(AND(ContainerType=5,'96-well Plates'!H103&lt;&gt;""),'96-well Plates'!H103, ""))</f>
        <v/>
      </c>
      <c r="E1012" s="50"/>
      <c r="Y1012" s="56"/>
      <c r="Z1012" s="56"/>
      <c r="AA1012" s="56"/>
      <c r="AB1012" s="56"/>
      <c r="AC1012" s="56"/>
      <c r="AD1012" s="56"/>
    </row>
    <row r="1013" spans="1:30" x14ac:dyDescent="0.5">
      <c r="A1013" s="49">
        <v>1010</v>
      </c>
      <c r="B1013" s="2" t="str">
        <f t="shared" si="31"/>
        <v>plate3</v>
      </c>
      <c r="C1013" s="2" t="str">
        <f>IF(ContainerType=6,"B16",IF(ContainerType=5,"B07", ""))</f>
        <v>B16</v>
      </c>
      <c r="D1013" s="61" t="str">
        <f>IF(AND(ContainerType=6, '384-well Plates'!Q40&lt;&gt;""), '384-well Plates'!Q40,IF(AND(ContainerType=5,'96-well Plates'!H104&lt;&gt;""),'96-well Plates'!H104, ""))</f>
        <v/>
      </c>
      <c r="E1013" s="50"/>
      <c r="Y1013" s="56"/>
      <c r="Z1013" s="56"/>
      <c r="AA1013" s="56"/>
      <c r="AB1013" s="56"/>
      <c r="AC1013" s="56"/>
      <c r="AD1013" s="56"/>
    </row>
    <row r="1014" spans="1:30" x14ac:dyDescent="0.5">
      <c r="A1014" s="49">
        <v>1011</v>
      </c>
      <c r="B1014" s="2" t="str">
        <f t="shared" si="31"/>
        <v>plate3</v>
      </c>
      <c r="C1014" s="2" t="str">
        <f>IF(ContainerType=6,"C16",IF(ContainerType=5,"C07", ""))</f>
        <v>C16</v>
      </c>
      <c r="D1014" s="61" t="str">
        <f>IF(AND(ContainerType=6, '384-well Plates'!Q41&lt;&gt;""), '384-well Plates'!Q41,IF(AND(ContainerType=5,'96-well Plates'!H105&lt;&gt;""),'96-well Plates'!H105, ""))</f>
        <v/>
      </c>
      <c r="E1014" s="50"/>
      <c r="Y1014" s="56"/>
      <c r="Z1014" s="56"/>
      <c r="AA1014" s="56"/>
      <c r="AB1014" s="56"/>
      <c r="AC1014" s="56"/>
      <c r="AD1014" s="56"/>
    </row>
    <row r="1015" spans="1:30" x14ac:dyDescent="0.5">
      <c r="A1015" s="49">
        <v>1012</v>
      </c>
      <c r="B1015" s="2" t="str">
        <f t="shared" si="31"/>
        <v>plate3</v>
      </c>
      <c r="C1015" s="2" t="str">
        <f>IF(ContainerType=6,"D16",IF(ContainerType=5,"D07", ""))</f>
        <v>D16</v>
      </c>
      <c r="D1015" s="61" t="str">
        <f>IF(AND(ContainerType=6, '384-well Plates'!Q42&lt;&gt;""), '384-well Plates'!Q42,IF(AND(ContainerType=5,'96-well Plates'!H106&lt;&gt;""),'96-well Plates'!H106, ""))</f>
        <v/>
      </c>
      <c r="E1015" s="50"/>
      <c r="Y1015" s="56"/>
      <c r="Z1015" s="56"/>
      <c r="AA1015" s="56"/>
      <c r="AB1015" s="56"/>
      <c r="AC1015" s="56"/>
      <c r="AD1015" s="56"/>
    </row>
    <row r="1016" spans="1:30" x14ac:dyDescent="0.5">
      <c r="A1016" s="49">
        <v>1013</v>
      </c>
      <c r="B1016" s="2" t="str">
        <f t="shared" si="31"/>
        <v>plate3</v>
      </c>
      <c r="C1016" s="2" t="str">
        <f>IF(ContainerType=6,"E16",IF(ContainerType=5,"E07", ""))</f>
        <v>E16</v>
      </c>
      <c r="D1016" s="61" t="str">
        <f>IF(AND(ContainerType=6, '384-well Plates'!Q43&lt;&gt;""), '384-well Plates'!Q43,IF(AND(ContainerType=5,'96-well Plates'!H107&lt;&gt;""),'96-well Plates'!H107, ""))</f>
        <v/>
      </c>
      <c r="E1016" s="50"/>
      <c r="Y1016" s="56"/>
      <c r="Z1016" s="56"/>
      <c r="AA1016" s="56"/>
      <c r="AB1016" s="56"/>
      <c r="AC1016" s="56"/>
      <c r="AD1016" s="56"/>
    </row>
    <row r="1017" spans="1:30" x14ac:dyDescent="0.5">
      <c r="A1017" s="49">
        <v>1014</v>
      </c>
      <c r="B1017" s="2" t="str">
        <f t="shared" si="31"/>
        <v>plate3</v>
      </c>
      <c r="C1017" s="2" t="str">
        <f>IF(ContainerType=6,"F16",IF(ContainerType=5,"F07", ""))</f>
        <v>F16</v>
      </c>
      <c r="D1017" s="61" t="str">
        <f>IF(AND(ContainerType=6, '384-well Plates'!Q44&lt;&gt;""), '384-well Plates'!Q44,IF(AND(ContainerType=5,'96-well Plates'!H108&lt;&gt;""),'96-well Plates'!H108, ""))</f>
        <v/>
      </c>
      <c r="E1017" s="50"/>
      <c r="Y1017" s="56"/>
      <c r="Z1017" s="56"/>
      <c r="AA1017" s="56"/>
      <c r="AB1017" s="56"/>
      <c r="AC1017" s="56"/>
      <c r="AD1017" s="56"/>
    </row>
    <row r="1018" spans="1:30" x14ac:dyDescent="0.5">
      <c r="A1018" s="49">
        <v>1015</v>
      </c>
      <c r="B1018" s="2" t="str">
        <f t="shared" si="31"/>
        <v>plate3</v>
      </c>
      <c r="C1018" s="2" t="str">
        <f>IF(ContainerType=6,"G16",IF(ContainerType=5,"G07", ""))</f>
        <v>G16</v>
      </c>
      <c r="D1018" s="61" t="str">
        <f>IF(AND(ContainerType=6, '384-well Plates'!Q45&lt;&gt;""), '384-well Plates'!Q45,IF(AND(ContainerType=5,'96-well Plates'!H109&lt;&gt;""),'96-well Plates'!H109, ""))</f>
        <v/>
      </c>
      <c r="E1018" s="50"/>
      <c r="Y1018" s="56"/>
      <c r="Z1018" s="56"/>
      <c r="AA1018" s="56"/>
      <c r="AB1018" s="56"/>
      <c r="AC1018" s="56"/>
      <c r="AD1018" s="56"/>
    </row>
    <row r="1019" spans="1:30" x14ac:dyDescent="0.5">
      <c r="A1019" s="49">
        <v>1016</v>
      </c>
      <c r="B1019" s="2" t="str">
        <f t="shared" si="31"/>
        <v>plate3</v>
      </c>
      <c r="C1019" s="2" t="str">
        <f>IF(ContainerType=6,"H16",IF(ContainerType=5,"H07", ""))</f>
        <v>H16</v>
      </c>
      <c r="D1019" s="61" t="str">
        <f>IF(AND(ContainerType=6, '384-well Plates'!Q46&lt;&gt;""), '384-well Plates'!Q46,IF(AND(ContainerType=5,'96-well Plates'!H110&lt;&gt;""),'96-well Plates'!H110, ""))</f>
        <v/>
      </c>
      <c r="E1019" s="50"/>
      <c r="Y1019" s="56"/>
      <c r="Z1019" s="56"/>
      <c r="AA1019" s="56"/>
      <c r="AB1019" s="56"/>
      <c r="AC1019" s="56"/>
      <c r="AD1019" s="56"/>
    </row>
    <row r="1020" spans="1:30" x14ac:dyDescent="0.5">
      <c r="A1020" s="49">
        <v>1017</v>
      </c>
      <c r="B1020" s="2" t="str">
        <f t="shared" si="31"/>
        <v>plate3</v>
      </c>
      <c r="C1020" s="2" t="str">
        <f>IF(ContainerType=6,"I16",IF(ContainerType=5,"A08", ""))</f>
        <v>I16</v>
      </c>
      <c r="D1020" s="61" t="str">
        <f>IF(AND(ContainerType=6, '384-well Plates'!Q47&lt;&gt;""), '384-well Plates'!Q47,IF(AND(ContainerType=5,'96-well Plates'!I103&lt;&gt;""),'96-well Plates'!I103, ""))</f>
        <v/>
      </c>
      <c r="E1020" s="50"/>
      <c r="Y1020" s="56"/>
      <c r="Z1020" s="56"/>
      <c r="AA1020" s="56"/>
      <c r="AB1020" s="56"/>
      <c r="AC1020" s="56"/>
      <c r="AD1020" s="56"/>
    </row>
    <row r="1021" spans="1:30" x14ac:dyDescent="0.5">
      <c r="A1021" s="49">
        <v>1018</v>
      </c>
      <c r="B1021" s="2" t="str">
        <f t="shared" si="31"/>
        <v>plate3</v>
      </c>
      <c r="C1021" s="2" t="str">
        <f>IF(ContainerType=6,"J16",IF(ContainerType=5,"B08", ""))</f>
        <v>J16</v>
      </c>
      <c r="D1021" s="61" t="str">
        <f>IF(AND(ContainerType=6, '384-well Plates'!Q48&lt;&gt;""), '384-well Plates'!Q48,IF(AND(ContainerType=5,'96-well Plates'!I104&lt;&gt;""),'96-well Plates'!I104, ""))</f>
        <v/>
      </c>
      <c r="E1021" s="50"/>
      <c r="Y1021" s="56"/>
      <c r="Z1021" s="56"/>
      <c r="AA1021" s="56"/>
      <c r="AB1021" s="56"/>
      <c r="AC1021" s="56"/>
      <c r="AD1021" s="56"/>
    </row>
    <row r="1022" spans="1:30" x14ac:dyDescent="0.5">
      <c r="A1022" s="49">
        <v>1019</v>
      </c>
      <c r="B1022" s="2" t="str">
        <f t="shared" si="31"/>
        <v>plate3</v>
      </c>
      <c r="C1022" s="2" t="str">
        <f>IF(ContainerType=6,"K16",IF(ContainerType=5,"C08", ""))</f>
        <v>K16</v>
      </c>
      <c r="D1022" s="61" t="str">
        <f>IF(AND(ContainerType=6, '384-well Plates'!Q49&lt;&gt;""), '384-well Plates'!Q49,IF(AND(ContainerType=5,'96-well Plates'!I105&lt;&gt;""),'96-well Plates'!I105, ""))</f>
        <v/>
      </c>
      <c r="E1022" s="50"/>
      <c r="Y1022" s="56"/>
      <c r="Z1022" s="56"/>
      <c r="AA1022" s="56"/>
      <c r="AB1022" s="56"/>
      <c r="AC1022" s="56"/>
      <c r="AD1022" s="56"/>
    </row>
    <row r="1023" spans="1:30" x14ac:dyDescent="0.5">
      <c r="A1023" s="49">
        <v>1020</v>
      </c>
      <c r="B1023" s="2" t="str">
        <f t="shared" si="31"/>
        <v>plate3</v>
      </c>
      <c r="C1023" s="2" t="str">
        <f>IF(ContainerType=6,"L16",IF(ContainerType=5,"D08", ""))</f>
        <v>L16</v>
      </c>
      <c r="D1023" s="61" t="str">
        <f>IF(AND(ContainerType=6, '384-well Plates'!Q50&lt;&gt;""), '384-well Plates'!Q50,IF(AND(ContainerType=5,'96-well Plates'!I106&lt;&gt;""),'96-well Plates'!I106, ""))</f>
        <v/>
      </c>
      <c r="E1023" s="50"/>
      <c r="Y1023" s="56"/>
      <c r="Z1023" s="56"/>
      <c r="AA1023" s="56"/>
      <c r="AB1023" s="56"/>
      <c r="AC1023" s="56"/>
      <c r="AD1023" s="56"/>
    </row>
    <row r="1024" spans="1:30" x14ac:dyDescent="0.5">
      <c r="A1024" s="49">
        <v>1021</v>
      </c>
      <c r="B1024" s="2" t="str">
        <f t="shared" si="31"/>
        <v>plate3</v>
      </c>
      <c r="C1024" s="2" t="str">
        <f>IF(ContainerType=6,"M16",IF(ContainerType=5,"E08", ""))</f>
        <v>M16</v>
      </c>
      <c r="D1024" s="61" t="str">
        <f>IF(AND(ContainerType=6, '384-well Plates'!Q51&lt;&gt;""), '384-well Plates'!Q51,IF(AND(ContainerType=5,'96-well Plates'!I107&lt;&gt;""),'96-well Plates'!I107, ""))</f>
        <v/>
      </c>
      <c r="E1024" s="50"/>
      <c r="Y1024" s="56"/>
      <c r="Z1024" s="56"/>
      <c r="AA1024" s="56"/>
      <c r="AB1024" s="56"/>
      <c r="AC1024" s="56"/>
      <c r="AD1024" s="56"/>
    </row>
    <row r="1025" spans="1:30" x14ac:dyDescent="0.5">
      <c r="A1025" s="49">
        <v>1022</v>
      </c>
      <c r="B1025" s="2" t="str">
        <f t="shared" si="31"/>
        <v>plate3</v>
      </c>
      <c r="C1025" s="2" t="str">
        <f>IF(ContainerType=6,"N16",IF(ContainerType=5,"F08", ""))</f>
        <v>N16</v>
      </c>
      <c r="D1025" s="61" t="str">
        <f>IF(AND(ContainerType=6, '384-well Plates'!Q52&lt;&gt;""), '384-well Plates'!Q52,IF(AND(ContainerType=5,'96-well Plates'!I108&lt;&gt;""),'96-well Plates'!I108, ""))</f>
        <v/>
      </c>
      <c r="E1025" s="50"/>
      <c r="Y1025" s="56"/>
      <c r="Z1025" s="56"/>
      <c r="AA1025" s="56"/>
      <c r="AB1025" s="56"/>
      <c r="AC1025" s="56"/>
      <c r="AD1025" s="56"/>
    </row>
    <row r="1026" spans="1:30" x14ac:dyDescent="0.5">
      <c r="A1026" s="49">
        <v>1023</v>
      </c>
      <c r="B1026" s="2" t="str">
        <f t="shared" si="31"/>
        <v>plate3</v>
      </c>
      <c r="C1026" s="2" t="str">
        <f>IF(ContainerType=6,"O16",IF(ContainerType=5,"G08", ""))</f>
        <v>O16</v>
      </c>
      <c r="D1026" s="61" t="str">
        <f>IF(AND(ContainerType=6, '384-well Plates'!Q53&lt;&gt;""), '384-well Plates'!Q53,IF(AND(ContainerType=5,'96-well Plates'!I109&lt;&gt;""),'96-well Plates'!I109, ""))</f>
        <v/>
      </c>
      <c r="E1026" s="50"/>
      <c r="Y1026" s="56"/>
      <c r="Z1026" s="56"/>
      <c r="AA1026" s="56"/>
      <c r="AB1026" s="56"/>
      <c r="AC1026" s="56"/>
      <c r="AD1026" s="56"/>
    </row>
    <row r="1027" spans="1:30" x14ac:dyDescent="0.5">
      <c r="A1027" s="49">
        <v>1024</v>
      </c>
      <c r="B1027" s="2" t="str">
        <f t="shared" si="31"/>
        <v>plate3</v>
      </c>
      <c r="C1027" s="2" t="str">
        <f>IF(ContainerType=6,"P16",IF(ContainerType=5,"H08", ""))</f>
        <v>P16</v>
      </c>
      <c r="D1027" s="61" t="str">
        <f>IF(AND(ContainerType=6, '384-well Plates'!Q54&lt;&gt;""), '384-well Plates'!Q54,IF(AND(ContainerType=5,'96-well Plates'!I110&lt;&gt;""),'96-well Plates'!I110, ""))</f>
        <v/>
      </c>
      <c r="E1027" s="50"/>
      <c r="Y1027" s="56"/>
      <c r="Z1027" s="56"/>
      <c r="AA1027" s="56"/>
      <c r="AB1027" s="56"/>
      <c r="AC1027" s="56"/>
      <c r="AD1027" s="56"/>
    </row>
    <row r="1028" spans="1:30" x14ac:dyDescent="0.5">
      <c r="A1028" s="49">
        <v>1025</v>
      </c>
      <c r="B1028" s="2" t="str">
        <f t="shared" ref="B1028:B1059" si="32">IF(ContainerType=6,"plate3",IF(ContainerType=5,"plate11",""))</f>
        <v>plate3</v>
      </c>
      <c r="C1028" s="2" t="str">
        <f>IF(ContainerType=6,"A17",IF(ContainerType=5,"A09", ""))</f>
        <v>A17</v>
      </c>
      <c r="D1028" s="61" t="str">
        <f>IF(AND(ContainerType=6, '384-well Plates'!R39&lt;&gt;""), '384-well Plates'!R39,IF(AND(ContainerType=5,'96-well Plates'!J103&lt;&gt;""),'96-well Plates'!J103, ""))</f>
        <v/>
      </c>
      <c r="E1028" s="50"/>
      <c r="Y1028" s="56"/>
      <c r="Z1028" s="56"/>
      <c r="AA1028" s="56"/>
      <c r="AB1028" s="56"/>
      <c r="AC1028" s="56"/>
      <c r="AD1028" s="56"/>
    </row>
    <row r="1029" spans="1:30" x14ac:dyDescent="0.5">
      <c r="A1029" s="49">
        <v>1026</v>
      </c>
      <c r="B1029" s="2" t="str">
        <f t="shared" si="32"/>
        <v>plate3</v>
      </c>
      <c r="C1029" s="2" t="str">
        <f>IF(ContainerType=6,"B17",IF(ContainerType=5,"B09", ""))</f>
        <v>B17</v>
      </c>
      <c r="D1029" s="61" t="str">
        <f>IF(AND(ContainerType=6, '384-well Plates'!R40&lt;&gt;""), '384-well Plates'!R40,IF(AND(ContainerType=5,'96-well Plates'!J104&lt;&gt;""),'96-well Plates'!J104, ""))</f>
        <v/>
      </c>
      <c r="E1029" s="50"/>
      <c r="Y1029" s="56"/>
      <c r="Z1029" s="56"/>
      <c r="AA1029" s="56"/>
      <c r="AB1029" s="56"/>
      <c r="AC1029" s="56"/>
      <c r="AD1029" s="56"/>
    </row>
    <row r="1030" spans="1:30" x14ac:dyDescent="0.5">
      <c r="A1030" s="49">
        <v>1027</v>
      </c>
      <c r="B1030" s="2" t="str">
        <f t="shared" si="32"/>
        <v>plate3</v>
      </c>
      <c r="C1030" s="2" t="str">
        <f>IF(ContainerType=6,"C17",IF(ContainerType=5,"C09", ""))</f>
        <v>C17</v>
      </c>
      <c r="D1030" s="61" t="str">
        <f>IF(AND(ContainerType=6, '384-well Plates'!R41&lt;&gt;""), '384-well Plates'!R41,IF(AND(ContainerType=5,'96-well Plates'!J105&lt;&gt;""),'96-well Plates'!J105, ""))</f>
        <v/>
      </c>
      <c r="E1030" s="50"/>
      <c r="Y1030" s="56"/>
      <c r="Z1030" s="56"/>
      <c r="AA1030" s="56"/>
      <c r="AB1030" s="56"/>
      <c r="AC1030" s="56"/>
      <c r="AD1030" s="56"/>
    </row>
    <row r="1031" spans="1:30" x14ac:dyDescent="0.5">
      <c r="A1031" s="49">
        <v>1028</v>
      </c>
      <c r="B1031" s="2" t="str">
        <f t="shared" si="32"/>
        <v>plate3</v>
      </c>
      <c r="C1031" s="2" t="str">
        <f>IF(ContainerType=6,"D17",IF(ContainerType=5,"D09", ""))</f>
        <v>D17</v>
      </c>
      <c r="D1031" s="61" t="str">
        <f>IF(AND(ContainerType=6, '384-well Plates'!R42&lt;&gt;""), '384-well Plates'!R42,IF(AND(ContainerType=5,'96-well Plates'!J106&lt;&gt;""),'96-well Plates'!J106, ""))</f>
        <v/>
      </c>
      <c r="E1031" s="50"/>
      <c r="Y1031" s="56"/>
      <c r="Z1031" s="56"/>
      <c r="AA1031" s="56"/>
      <c r="AB1031" s="56"/>
      <c r="AC1031" s="56"/>
      <c r="AD1031" s="56"/>
    </row>
    <row r="1032" spans="1:30" x14ac:dyDescent="0.5">
      <c r="A1032" s="49">
        <v>1029</v>
      </c>
      <c r="B1032" s="2" t="str">
        <f t="shared" si="32"/>
        <v>plate3</v>
      </c>
      <c r="C1032" s="2" t="str">
        <f>IF(ContainerType=6,"E17",IF(ContainerType=5,"E09", ""))</f>
        <v>E17</v>
      </c>
      <c r="D1032" s="61" t="str">
        <f>IF(AND(ContainerType=6, '384-well Plates'!R43&lt;&gt;""), '384-well Plates'!R43,IF(AND(ContainerType=5,'96-well Plates'!J107&lt;&gt;""),'96-well Plates'!J107, ""))</f>
        <v/>
      </c>
      <c r="E1032" s="50"/>
      <c r="Y1032" s="56"/>
      <c r="Z1032" s="56"/>
      <c r="AA1032" s="56"/>
      <c r="AB1032" s="56"/>
      <c r="AC1032" s="56"/>
      <c r="AD1032" s="56"/>
    </row>
    <row r="1033" spans="1:30" x14ac:dyDescent="0.5">
      <c r="A1033" s="49">
        <v>1030</v>
      </c>
      <c r="B1033" s="2" t="str">
        <f t="shared" si="32"/>
        <v>plate3</v>
      </c>
      <c r="C1033" s="2" t="str">
        <f>IF(ContainerType=6,"F17",IF(ContainerType=5,"F09", ""))</f>
        <v>F17</v>
      </c>
      <c r="D1033" s="61" t="str">
        <f>IF(AND(ContainerType=6, '384-well Plates'!R44&lt;&gt;""), '384-well Plates'!R44,IF(AND(ContainerType=5,'96-well Plates'!J108&lt;&gt;""),'96-well Plates'!J108, ""))</f>
        <v/>
      </c>
      <c r="E1033" s="50"/>
      <c r="Y1033" s="56"/>
      <c r="Z1033" s="56"/>
      <c r="AA1033" s="56"/>
      <c r="AB1033" s="56"/>
      <c r="AC1033" s="56"/>
      <c r="AD1033" s="56"/>
    </row>
    <row r="1034" spans="1:30" x14ac:dyDescent="0.5">
      <c r="A1034" s="49">
        <v>1031</v>
      </c>
      <c r="B1034" s="2" t="str">
        <f t="shared" si="32"/>
        <v>plate3</v>
      </c>
      <c r="C1034" s="2" t="str">
        <f>IF(ContainerType=6,"G17",IF(ContainerType=5,"G09", ""))</f>
        <v>G17</v>
      </c>
      <c r="D1034" s="61" t="str">
        <f>IF(AND(ContainerType=6, '384-well Plates'!R45&lt;&gt;""), '384-well Plates'!R45,IF(AND(ContainerType=5,'96-well Plates'!J109&lt;&gt;""),'96-well Plates'!J109, ""))</f>
        <v/>
      </c>
      <c r="E1034" s="50"/>
      <c r="Y1034" s="56"/>
      <c r="Z1034" s="56"/>
      <c r="AA1034" s="56"/>
      <c r="AB1034" s="56"/>
      <c r="AC1034" s="56"/>
      <c r="AD1034" s="56"/>
    </row>
    <row r="1035" spans="1:30" x14ac:dyDescent="0.5">
      <c r="A1035" s="49">
        <v>1032</v>
      </c>
      <c r="B1035" s="2" t="str">
        <f t="shared" si="32"/>
        <v>plate3</v>
      </c>
      <c r="C1035" s="2" t="str">
        <f>IF(ContainerType=6,"H17",IF(ContainerType=5,"H09", ""))</f>
        <v>H17</v>
      </c>
      <c r="D1035" s="61" t="str">
        <f>IF(AND(ContainerType=6, '384-well Plates'!R46&lt;&gt;""), '384-well Plates'!R46,IF(AND(ContainerType=5,'96-well Plates'!J110&lt;&gt;""),'96-well Plates'!J110, ""))</f>
        <v/>
      </c>
      <c r="E1035" s="50"/>
      <c r="Y1035" s="56"/>
      <c r="Z1035" s="56"/>
      <c r="AA1035" s="56"/>
      <c r="AB1035" s="56"/>
      <c r="AC1035" s="56"/>
      <c r="AD1035" s="56"/>
    </row>
    <row r="1036" spans="1:30" x14ac:dyDescent="0.5">
      <c r="A1036" s="49">
        <v>1033</v>
      </c>
      <c r="B1036" s="2" t="str">
        <f t="shared" si="32"/>
        <v>plate3</v>
      </c>
      <c r="C1036" s="2" t="str">
        <f>IF(ContainerType=6,"I17",IF(ContainerType=5,"A10", ""))</f>
        <v>I17</v>
      </c>
      <c r="D1036" s="61" t="str">
        <f>IF(AND(ContainerType=6, '384-well Plates'!R47&lt;&gt;""), '384-well Plates'!R47,IF(AND(ContainerType=5,'96-well Plates'!K103&lt;&gt;""),'96-well Plates'!K103, ""))</f>
        <v/>
      </c>
      <c r="E1036" s="50"/>
      <c r="Y1036" s="56"/>
      <c r="Z1036" s="56"/>
      <c r="AA1036" s="56"/>
      <c r="AB1036" s="56"/>
      <c r="AC1036" s="56"/>
      <c r="AD1036" s="56"/>
    </row>
    <row r="1037" spans="1:30" x14ac:dyDescent="0.5">
      <c r="A1037" s="49">
        <v>1034</v>
      </c>
      <c r="B1037" s="2" t="str">
        <f t="shared" si="32"/>
        <v>plate3</v>
      </c>
      <c r="C1037" s="2" t="str">
        <f>IF(ContainerType=6,"J17",IF(ContainerType=5,"B10", ""))</f>
        <v>J17</v>
      </c>
      <c r="D1037" s="61" t="str">
        <f>IF(AND(ContainerType=6, '384-well Plates'!R48&lt;&gt;""), '384-well Plates'!R48,IF(AND(ContainerType=5,'96-well Plates'!K104&lt;&gt;""),'96-well Plates'!K104, ""))</f>
        <v/>
      </c>
      <c r="E1037" s="50"/>
      <c r="Y1037" s="56"/>
      <c r="Z1037" s="56"/>
      <c r="AA1037" s="56"/>
      <c r="AB1037" s="56"/>
      <c r="AC1037" s="56"/>
      <c r="AD1037" s="56"/>
    </row>
    <row r="1038" spans="1:30" x14ac:dyDescent="0.5">
      <c r="A1038" s="49">
        <v>1035</v>
      </c>
      <c r="B1038" s="2" t="str">
        <f t="shared" si="32"/>
        <v>plate3</v>
      </c>
      <c r="C1038" s="2" t="str">
        <f>IF(ContainerType=6,"K17",IF(ContainerType=5,"C10", ""))</f>
        <v>K17</v>
      </c>
      <c r="D1038" s="61" t="str">
        <f>IF(AND(ContainerType=6, '384-well Plates'!R49&lt;&gt;""), '384-well Plates'!R49,IF(AND(ContainerType=5,'96-well Plates'!K105&lt;&gt;""),'96-well Plates'!K105, ""))</f>
        <v/>
      </c>
      <c r="E1038" s="50"/>
      <c r="Y1038" s="56"/>
      <c r="Z1038" s="56"/>
      <c r="AA1038" s="56"/>
      <c r="AB1038" s="56"/>
      <c r="AC1038" s="56"/>
      <c r="AD1038" s="56"/>
    </row>
    <row r="1039" spans="1:30" x14ac:dyDescent="0.5">
      <c r="A1039" s="49">
        <v>1036</v>
      </c>
      <c r="B1039" s="2" t="str">
        <f t="shared" si="32"/>
        <v>plate3</v>
      </c>
      <c r="C1039" s="2" t="str">
        <f>IF(ContainerType=6,"L17",IF(ContainerType=5,"D10", ""))</f>
        <v>L17</v>
      </c>
      <c r="D1039" s="61" t="str">
        <f>IF(AND(ContainerType=6, '384-well Plates'!R50&lt;&gt;""), '384-well Plates'!R50,IF(AND(ContainerType=5,'96-well Plates'!K106&lt;&gt;""),'96-well Plates'!K106, ""))</f>
        <v/>
      </c>
      <c r="E1039" s="50"/>
      <c r="Y1039" s="56"/>
      <c r="Z1039" s="56"/>
      <c r="AA1039" s="56"/>
      <c r="AB1039" s="56"/>
      <c r="AC1039" s="56"/>
      <c r="AD1039" s="56"/>
    </row>
    <row r="1040" spans="1:30" x14ac:dyDescent="0.5">
      <c r="A1040" s="49">
        <v>1037</v>
      </c>
      <c r="B1040" s="2" t="str">
        <f t="shared" si="32"/>
        <v>plate3</v>
      </c>
      <c r="C1040" s="2" t="str">
        <f>IF(ContainerType=6,"M17",IF(ContainerType=5,"E10", ""))</f>
        <v>M17</v>
      </c>
      <c r="D1040" s="61" t="str">
        <f>IF(AND(ContainerType=6, '384-well Plates'!R51&lt;&gt;""), '384-well Plates'!R51,IF(AND(ContainerType=5,'96-well Plates'!K107&lt;&gt;""),'96-well Plates'!K107, ""))</f>
        <v/>
      </c>
      <c r="E1040" s="50"/>
      <c r="Y1040" s="56"/>
      <c r="Z1040" s="56"/>
      <c r="AA1040" s="56"/>
      <c r="AB1040" s="56"/>
      <c r="AC1040" s="56"/>
      <c r="AD1040" s="56"/>
    </row>
    <row r="1041" spans="1:30" x14ac:dyDescent="0.5">
      <c r="A1041" s="49">
        <v>1038</v>
      </c>
      <c r="B1041" s="2" t="str">
        <f t="shared" si="32"/>
        <v>plate3</v>
      </c>
      <c r="C1041" s="2" t="str">
        <f>IF(ContainerType=6,"N17",IF(ContainerType=5,"F10", ""))</f>
        <v>N17</v>
      </c>
      <c r="D1041" s="61" t="str">
        <f>IF(AND(ContainerType=6, '384-well Plates'!R52&lt;&gt;""), '384-well Plates'!R52,IF(AND(ContainerType=5,'96-well Plates'!K108&lt;&gt;""),'96-well Plates'!K108, ""))</f>
        <v/>
      </c>
      <c r="E1041" s="50"/>
      <c r="Y1041" s="56"/>
      <c r="Z1041" s="56"/>
      <c r="AA1041" s="56"/>
      <c r="AB1041" s="56"/>
      <c r="AC1041" s="56"/>
      <c r="AD1041" s="56"/>
    </row>
    <row r="1042" spans="1:30" x14ac:dyDescent="0.5">
      <c r="A1042" s="49">
        <v>1039</v>
      </c>
      <c r="B1042" s="2" t="str">
        <f t="shared" si="32"/>
        <v>plate3</v>
      </c>
      <c r="C1042" s="2" t="str">
        <f>IF(ContainerType=6,"O17",IF(ContainerType=5,"G10", ""))</f>
        <v>O17</v>
      </c>
      <c r="D1042" s="61" t="str">
        <f>IF(AND(ContainerType=6, '384-well Plates'!R53&lt;&gt;""), '384-well Plates'!R53,IF(AND(ContainerType=5,'96-well Plates'!K109&lt;&gt;""),'96-well Plates'!K109, ""))</f>
        <v/>
      </c>
      <c r="E1042" s="50"/>
      <c r="Y1042" s="56"/>
      <c r="Z1042" s="56"/>
      <c r="AA1042" s="56"/>
      <c r="AB1042" s="56"/>
      <c r="AC1042" s="56"/>
      <c r="AD1042" s="56"/>
    </row>
    <row r="1043" spans="1:30" x14ac:dyDescent="0.5">
      <c r="A1043" s="49">
        <v>1040</v>
      </c>
      <c r="B1043" s="2" t="str">
        <f t="shared" si="32"/>
        <v>plate3</v>
      </c>
      <c r="C1043" s="2" t="str">
        <f>IF(ContainerType=6,"P17",IF(ContainerType=5,"H10", ""))</f>
        <v>P17</v>
      </c>
      <c r="D1043" s="61" t="str">
        <f>IF(AND(ContainerType=6, '384-well Plates'!R54&lt;&gt;""), '384-well Plates'!R54,IF(AND(ContainerType=5,'96-well Plates'!K110&lt;&gt;""),'96-well Plates'!K110, ""))</f>
        <v/>
      </c>
      <c r="E1043" s="50"/>
      <c r="Y1043" s="56"/>
      <c r="Z1043" s="56"/>
      <c r="AA1043" s="56"/>
      <c r="AB1043" s="56"/>
      <c r="AC1043" s="56"/>
      <c r="AD1043" s="56"/>
    </row>
    <row r="1044" spans="1:30" x14ac:dyDescent="0.5">
      <c r="A1044" s="49">
        <v>1041</v>
      </c>
      <c r="B1044" s="2" t="str">
        <f t="shared" si="32"/>
        <v>plate3</v>
      </c>
      <c r="C1044" s="2" t="str">
        <f>IF(ContainerType=6,"A18",IF(ContainerType=5,"A11", ""))</f>
        <v>A18</v>
      </c>
      <c r="D1044" s="61" t="str">
        <f>IF(AND(ContainerType=6, '384-well Plates'!S39&lt;&gt;""), '384-well Plates'!S39,IF(AND(ContainerType=5,'96-well Plates'!L103&lt;&gt;""),'96-well Plates'!L103, ""))</f>
        <v/>
      </c>
      <c r="E1044" s="50"/>
      <c r="Y1044" s="56"/>
      <c r="Z1044" s="56"/>
      <c r="AA1044" s="56"/>
      <c r="AB1044" s="56"/>
      <c r="AC1044" s="56"/>
      <c r="AD1044" s="56"/>
    </row>
    <row r="1045" spans="1:30" x14ac:dyDescent="0.5">
      <c r="A1045" s="49">
        <v>1042</v>
      </c>
      <c r="B1045" s="2" t="str">
        <f t="shared" si="32"/>
        <v>plate3</v>
      </c>
      <c r="C1045" s="2" t="str">
        <f>IF(ContainerType=6,"B18",IF(ContainerType=5,"B11", ""))</f>
        <v>B18</v>
      </c>
      <c r="D1045" s="61" t="str">
        <f>IF(AND(ContainerType=6, '384-well Plates'!S40&lt;&gt;""), '384-well Plates'!S40,IF(AND(ContainerType=5,'96-well Plates'!L104&lt;&gt;""),'96-well Plates'!L104, ""))</f>
        <v/>
      </c>
      <c r="E1045" s="50"/>
      <c r="Y1045" s="56"/>
      <c r="Z1045" s="56"/>
      <c r="AA1045" s="56"/>
      <c r="AB1045" s="56"/>
      <c r="AC1045" s="56"/>
      <c r="AD1045" s="56"/>
    </row>
    <row r="1046" spans="1:30" x14ac:dyDescent="0.5">
      <c r="A1046" s="49">
        <v>1043</v>
      </c>
      <c r="B1046" s="2" t="str">
        <f t="shared" si="32"/>
        <v>plate3</v>
      </c>
      <c r="C1046" s="2" t="str">
        <f>IF(ContainerType=6,"C18",IF(ContainerType=5,"C11", ""))</f>
        <v>C18</v>
      </c>
      <c r="D1046" s="61" t="str">
        <f>IF(AND(ContainerType=6, '384-well Plates'!S41&lt;&gt;""), '384-well Plates'!S41,IF(AND(ContainerType=5,'96-well Plates'!L105&lt;&gt;""),'96-well Plates'!L105, ""))</f>
        <v/>
      </c>
      <c r="E1046" s="50"/>
      <c r="Y1046" s="56"/>
      <c r="Z1046" s="56"/>
      <c r="AA1046" s="56"/>
      <c r="AB1046" s="56"/>
      <c r="AC1046" s="56"/>
      <c r="AD1046" s="56"/>
    </row>
    <row r="1047" spans="1:30" x14ac:dyDescent="0.5">
      <c r="A1047" s="49">
        <v>1044</v>
      </c>
      <c r="B1047" s="2" t="str">
        <f t="shared" si="32"/>
        <v>plate3</v>
      </c>
      <c r="C1047" s="2" t="str">
        <f>IF(ContainerType=6,"D18",IF(ContainerType=5,"D11", ""))</f>
        <v>D18</v>
      </c>
      <c r="D1047" s="61" t="str">
        <f>IF(AND(ContainerType=6, '384-well Plates'!S42&lt;&gt;""), '384-well Plates'!S42,IF(AND(ContainerType=5,'96-well Plates'!L106&lt;&gt;""),'96-well Plates'!L106, ""))</f>
        <v/>
      </c>
      <c r="E1047" s="50"/>
      <c r="Y1047" s="56"/>
      <c r="Z1047" s="56"/>
      <c r="AA1047" s="56"/>
      <c r="AB1047" s="56"/>
      <c r="AC1047" s="56"/>
      <c r="AD1047" s="56"/>
    </row>
    <row r="1048" spans="1:30" x14ac:dyDescent="0.5">
      <c r="A1048" s="49">
        <v>1045</v>
      </c>
      <c r="B1048" s="2" t="str">
        <f t="shared" si="32"/>
        <v>plate3</v>
      </c>
      <c r="C1048" s="2" t="str">
        <f>IF(ContainerType=6,"E18",IF(ContainerType=5,"E11", ""))</f>
        <v>E18</v>
      </c>
      <c r="D1048" s="61" t="str">
        <f>IF(AND(ContainerType=6, '384-well Plates'!S43&lt;&gt;""), '384-well Plates'!S43,IF(AND(ContainerType=5,'96-well Plates'!L107&lt;&gt;""),'96-well Plates'!L107, ""))</f>
        <v/>
      </c>
      <c r="E1048" s="50"/>
      <c r="Y1048" s="56"/>
      <c r="Z1048" s="56"/>
      <c r="AA1048" s="56"/>
      <c r="AB1048" s="56"/>
      <c r="AC1048" s="56"/>
      <c r="AD1048" s="56"/>
    </row>
    <row r="1049" spans="1:30" x14ac:dyDescent="0.5">
      <c r="A1049" s="49">
        <v>1046</v>
      </c>
      <c r="B1049" s="2" t="str">
        <f t="shared" si="32"/>
        <v>plate3</v>
      </c>
      <c r="C1049" s="2" t="str">
        <f>IF(ContainerType=6,"F18",IF(ContainerType=5,"F11", ""))</f>
        <v>F18</v>
      </c>
      <c r="D1049" s="61" t="str">
        <f>IF(AND(ContainerType=6, '384-well Plates'!S44&lt;&gt;""), '384-well Plates'!S44,IF(AND(ContainerType=5,'96-well Plates'!L108&lt;&gt;""),'96-well Plates'!L108, ""))</f>
        <v/>
      </c>
      <c r="E1049" s="50"/>
      <c r="Y1049" s="56"/>
      <c r="Z1049" s="56"/>
      <c r="AA1049" s="56"/>
      <c r="AB1049" s="56"/>
      <c r="AC1049" s="56"/>
      <c r="AD1049" s="56"/>
    </row>
    <row r="1050" spans="1:30" x14ac:dyDescent="0.5">
      <c r="A1050" s="49">
        <v>1047</v>
      </c>
      <c r="B1050" s="2" t="str">
        <f t="shared" si="32"/>
        <v>plate3</v>
      </c>
      <c r="C1050" s="2" t="str">
        <f>IF(ContainerType=6,"G18",IF(ContainerType=5,"G11", ""))</f>
        <v>G18</v>
      </c>
      <c r="D1050" s="61" t="str">
        <f>IF(AND(ContainerType=6, '384-well Plates'!S45&lt;&gt;""), '384-well Plates'!S45,IF(AND(ContainerType=5,'96-well Plates'!L109&lt;&gt;""),'96-well Plates'!L109, ""))</f>
        <v/>
      </c>
      <c r="E1050" s="50"/>
      <c r="Y1050" s="56"/>
      <c r="Z1050" s="56"/>
      <c r="AA1050" s="56"/>
      <c r="AB1050" s="56"/>
      <c r="AC1050" s="56"/>
      <c r="AD1050" s="56"/>
    </row>
    <row r="1051" spans="1:30" x14ac:dyDescent="0.5">
      <c r="A1051" s="49">
        <v>1048</v>
      </c>
      <c r="B1051" s="2" t="str">
        <f t="shared" si="32"/>
        <v>plate3</v>
      </c>
      <c r="C1051" s="2" t="str">
        <f>IF(ContainerType=6,"H18",IF(ContainerType=5,"H11", ""))</f>
        <v>H18</v>
      </c>
      <c r="D1051" s="61" t="str">
        <f>IF(AND(ContainerType=6, '384-well Plates'!S46&lt;&gt;""), '384-well Plates'!S46,IF(AND(ContainerType=5,'96-well Plates'!L110&lt;&gt;""),'96-well Plates'!L110, ""))</f>
        <v/>
      </c>
      <c r="E1051" s="50"/>
      <c r="Y1051" s="56"/>
      <c r="Z1051" s="56"/>
      <c r="AA1051" s="56"/>
      <c r="AB1051" s="56"/>
      <c r="AC1051" s="56"/>
      <c r="AD1051" s="56"/>
    </row>
    <row r="1052" spans="1:30" x14ac:dyDescent="0.5">
      <c r="A1052" s="49">
        <v>1049</v>
      </c>
      <c r="B1052" s="2" t="str">
        <f t="shared" si="32"/>
        <v>plate3</v>
      </c>
      <c r="C1052" s="2" t="str">
        <f>IF(ContainerType=6,"I18",IF(ContainerType=5,"A12", ""))</f>
        <v>I18</v>
      </c>
      <c r="D1052" s="61" t="str">
        <f>IF(AND(ContainerType=6, '384-well Plates'!S47&lt;&gt;""), '384-well Plates'!S47,IF(AND(ContainerType=5,'96-well Plates'!M103&lt;&gt;""),'96-well Plates'!M103, ""))</f>
        <v/>
      </c>
      <c r="E1052" s="50"/>
      <c r="Y1052" s="56"/>
      <c r="Z1052" s="56"/>
      <c r="AA1052" s="56"/>
      <c r="AB1052" s="56"/>
      <c r="AC1052" s="56"/>
      <c r="AD1052" s="56"/>
    </row>
    <row r="1053" spans="1:30" x14ac:dyDescent="0.5">
      <c r="A1053" s="49">
        <v>1050</v>
      </c>
      <c r="B1053" s="2" t="str">
        <f t="shared" si="32"/>
        <v>plate3</v>
      </c>
      <c r="C1053" s="2" t="str">
        <f>IF(ContainerType=6,"J18",IF(ContainerType=5,"B12", ""))</f>
        <v>J18</v>
      </c>
      <c r="D1053" s="61" t="str">
        <f>IF(AND(ContainerType=6, '384-well Plates'!S48&lt;&gt;""), '384-well Plates'!S48,IF(AND(ContainerType=5,'96-well Plates'!M104&lt;&gt;""),'96-well Plates'!M104, ""))</f>
        <v/>
      </c>
      <c r="E1053" s="50"/>
      <c r="Y1053" s="56"/>
      <c r="Z1053" s="56"/>
      <c r="AA1053" s="56"/>
      <c r="AB1053" s="56"/>
      <c r="AC1053" s="56"/>
      <c r="AD1053" s="56"/>
    </row>
    <row r="1054" spans="1:30" x14ac:dyDescent="0.5">
      <c r="A1054" s="49">
        <v>1051</v>
      </c>
      <c r="B1054" s="2" t="str">
        <f t="shared" si="32"/>
        <v>plate3</v>
      </c>
      <c r="C1054" s="2" t="str">
        <f>IF(ContainerType=6,"K18",IF(ContainerType=5,"C12", ""))</f>
        <v>K18</v>
      </c>
      <c r="D1054" s="61" t="str">
        <f>IF(AND(ContainerType=6, '384-well Plates'!S49&lt;&gt;""), '384-well Plates'!S49,IF(AND(ContainerType=5,'96-well Plates'!M105&lt;&gt;""),'96-well Plates'!M105, ""))</f>
        <v/>
      </c>
      <c r="E1054" s="50"/>
      <c r="Y1054" s="56"/>
      <c r="Z1054" s="56"/>
      <c r="AA1054" s="56"/>
      <c r="AB1054" s="56"/>
      <c r="AC1054" s="56"/>
      <c r="AD1054" s="56"/>
    </row>
    <row r="1055" spans="1:30" x14ac:dyDescent="0.5">
      <c r="A1055" s="49">
        <v>1052</v>
      </c>
      <c r="B1055" s="2" t="str">
        <f t="shared" si="32"/>
        <v>plate3</v>
      </c>
      <c r="C1055" s="2" t="str">
        <f>IF(ContainerType=6,"L18",IF(ContainerType=5,"D12", ""))</f>
        <v>L18</v>
      </c>
      <c r="D1055" s="61" t="str">
        <f>IF(AND(ContainerType=6, '384-well Plates'!S50&lt;&gt;""), '384-well Plates'!S50,IF(AND(ContainerType=5,'96-well Plates'!M106&lt;&gt;""),'96-well Plates'!M106, ""))</f>
        <v/>
      </c>
      <c r="E1055" s="50"/>
      <c r="Y1055" s="56"/>
      <c r="Z1055" s="56"/>
      <c r="AA1055" s="56"/>
      <c r="AB1055" s="56"/>
      <c r="AC1055" s="56"/>
      <c r="AD1055" s="56"/>
    </row>
    <row r="1056" spans="1:30" x14ac:dyDescent="0.5">
      <c r="A1056" s="49">
        <v>1053</v>
      </c>
      <c r="B1056" s="2" t="str">
        <f t="shared" si="32"/>
        <v>plate3</v>
      </c>
      <c r="C1056" s="2" t="str">
        <f>IF(ContainerType=6,"M18",IF(ContainerType=5,"E12", ""))</f>
        <v>M18</v>
      </c>
      <c r="D1056" s="61" t="str">
        <f>IF(AND(ContainerType=6, '384-well Plates'!S51&lt;&gt;""), '384-well Plates'!S51,IF(AND(ContainerType=5,'96-well Plates'!M107&lt;&gt;""),'96-well Plates'!M107, ""))</f>
        <v/>
      </c>
      <c r="E1056" s="50"/>
      <c r="Y1056" s="56"/>
      <c r="Z1056" s="56"/>
      <c r="AA1056" s="56"/>
      <c r="AB1056" s="56"/>
      <c r="AC1056" s="56"/>
      <c r="AD1056" s="56"/>
    </row>
    <row r="1057" spans="1:30" x14ac:dyDescent="0.5">
      <c r="A1057" s="49">
        <v>1054</v>
      </c>
      <c r="B1057" s="2" t="str">
        <f t="shared" si="32"/>
        <v>plate3</v>
      </c>
      <c r="C1057" s="2" t="str">
        <f>IF(ContainerType=6,"N18",IF(ContainerType=5,"F12", ""))</f>
        <v>N18</v>
      </c>
      <c r="D1057" s="61" t="str">
        <f>IF(AND(ContainerType=6, '384-well Plates'!S52&lt;&gt;""), '384-well Plates'!S52,IF(AND(ContainerType=5,'96-well Plates'!M108&lt;&gt;""),'96-well Plates'!M108, ""))</f>
        <v/>
      </c>
      <c r="E1057" s="50"/>
      <c r="Y1057" s="56"/>
      <c r="Z1057" s="56"/>
      <c r="AA1057" s="56"/>
      <c r="AB1057" s="56"/>
      <c r="AC1057" s="56"/>
      <c r="AD1057" s="56"/>
    </row>
    <row r="1058" spans="1:30" x14ac:dyDescent="0.5">
      <c r="A1058" s="49">
        <v>1055</v>
      </c>
      <c r="B1058" s="2" t="str">
        <f t="shared" si="32"/>
        <v>plate3</v>
      </c>
      <c r="C1058" s="2" t="str">
        <f>IF(ContainerType=6,"O18",IF(ContainerType=5,"G12", ""))</f>
        <v>O18</v>
      </c>
      <c r="D1058" s="61" t="str">
        <f>IF(AND(ContainerType=6, '384-well Plates'!S53&lt;&gt;""), '384-well Plates'!S53,IF(AND(ContainerType=5,'96-well Plates'!M109&lt;&gt;""),'96-well Plates'!M109, ""))</f>
        <v/>
      </c>
      <c r="E1058" s="50"/>
      <c r="Y1058" s="56"/>
      <c r="Z1058" s="56"/>
      <c r="AA1058" s="56"/>
      <c r="AB1058" s="56"/>
      <c r="AC1058" s="56"/>
      <c r="AD1058" s="56"/>
    </row>
    <row r="1059" spans="1:30" x14ac:dyDescent="0.5">
      <c r="A1059" s="49">
        <v>1056</v>
      </c>
      <c r="B1059" s="2" t="str">
        <f t="shared" si="32"/>
        <v>plate3</v>
      </c>
      <c r="C1059" s="2" t="str">
        <f>IF(ContainerType=6,"P18",IF(ContainerType=5,"H12", ""))</f>
        <v>P18</v>
      </c>
      <c r="D1059" s="61" t="str">
        <f>IF(AND(ContainerType=6, '384-well Plates'!S54&lt;&gt;""), '384-well Plates'!S54,IF(AND(ContainerType=5,'96-well Plates'!M110&lt;&gt;""),'96-well Plates'!M110, ""))</f>
        <v/>
      </c>
      <c r="E1059" s="50"/>
      <c r="Y1059" s="56"/>
      <c r="Z1059" s="56"/>
      <c r="AA1059" s="56"/>
      <c r="AB1059" s="56"/>
      <c r="AC1059" s="56"/>
      <c r="AD1059" s="56"/>
    </row>
    <row r="1060" spans="1:30" x14ac:dyDescent="0.5">
      <c r="A1060" s="49">
        <v>1057</v>
      </c>
      <c r="B1060" s="2" t="str">
        <f t="shared" ref="B1060:B1091" si="33">IF(ContainerType=6,"plate3",IF(ContainerType=5,"plate12",""))</f>
        <v>plate3</v>
      </c>
      <c r="C1060" s="2" t="str">
        <f>IF(ContainerType=6,"A19",IF(ContainerType=5,"A01", ""))</f>
        <v>A19</v>
      </c>
      <c r="D1060" s="61" t="str">
        <f>IF(AND(ContainerType=6, '384-well Plates'!T39&lt;&gt;""), '384-well Plates'!T39,IF(AND(ContainerType=5,'96-well Plates'!B113&lt;&gt;""),'96-well Plates'!B113, ""))</f>
        <v/>
      </c>
      <c r="E1060" s="50"/>
      <c r="Y1060" s="56"/>
      <c r="Z1060" s="56"/>
      <c r="AA1060" s="56"/>
      <c r="AB1060" s="56"/>
      <c r="AC1060" s="56"/>
      <c r="AD1060" s="56"/>
    </row>
    <row r="1061" spans="1:30" x14ac:dyDescent="0.5">
      <c r="A1061" s="49">
        <v>1058</v>
      </c>
      <c r="B1061" s="2" t="str">
        <f t="shared" si="33"/>
        <v>plate3</v>
      </c>
      <c r="C1061" s="2" t="str">
        <f>IF(ContainerType=6,"B19",IF(ContainerType=5,"B01", ""))</f>
        <v>B19</v>
      </c>
      <c r="D1061" s="61" t="str">
        <f>IF(AND(ContainerType=6, '384-well Plates'!T40&lt;&gt;""), '384-well Plates'!T40,IF(AND(ContainerType=5,'96-well Plates'!B114&lt;&gt;""),'96-well Plates'!B114, ""))</f>
        <v/>
      </c>
      <c r="E1061" s="50"/>
      <c r="Y1061" s="56"/>
      <c r="Z1061" s="56"/>
      <c r="AA1061" s="56"/>
      <c r="AB1061" s="56"/>
      <c r="AC1061" s="56"/>
      <c r="AD1061" s="56"/>
    </row>
    <row r="1062" spans="1:30" x14ac:dyDescent="0.5">
      <c r="A1062" s="49">
        <v>1059</v>
      </c>
      <c r="B1062" s="2" t="str">
        <f t="shared" si="33"/>
        <v>plate3</v>
      </c>
      <c r="C1062" s="2" t="str">
        <f>IF(ContainerType=6,"C19",IF(ContainerType=5,"C01", ""))</f>
        <v>C19</v>
      </c>
      <c r="D1062" s="61" t="str">
        <f>IF(AND(ContainerType=6, '384-well Plates'!T41&lt;&gt;""), '384-well Plates'!T41,IF(AND(ContainerType=5,'96-well Plates'!B115&lt;&gt;""),'96-well Plates'!B115, ""))</f>
        <v/>
      </c>
      <c r="E1062" s="50"/>
      <c r="Y1062" s="56"/>
      <c r="Z1062" s="56"/>
      <c r="AA1062" s="56"/>
      <c r="AB1062" s="56"/>
      <c r="AC1062" s="56"/>
      <c r="AD1062" s="56"/>
    </row>
    <row r="1063" spans="1:30" x14ac:dyDescent="0.5">
      <c r="A1063" s="49">
        <v>1060</v>
      </c>
      <c r="B1063" s="2" t="str">
        <f t="shared" si="33"/>
        <v>plate3</v>
      </c>
      <c r="C1063" s="2" t="str">
        <f>IF(ContainerType=6,"D19",IF(ContainerType=5,"D01", ""))</f>
        <v>D19</v>
      </c>
      <c r="D1063" s="61" t="str">
        <f>IF(AND(ContainerType=6, '384-well Plates'!T42&lt;&gt;""), '384-well Plates'!T42,IF(AND(ContainerType=5,'96-well Plates'!B116&lt;&gt;""),'96-well Plates'!B116, ""))</f>
        <v/>
      </c>
      <c r="E1063" s="50"/>
      <c r="Y1063" s="56"/>
      <c r="Z1063" s="56"/>
      <c r="AA1063" s="56"/>
      <c r="AB1063" s="56"/>
      <c r="AC1063" s="56"/>
      <c r="AD1063" s="56"/>
    </row>
    <row r="1064" spans="1:30" x14ac:dyDescent="0.5">
      <c r="A1064" s="49">
        <v>1061</v>
      </c>
      <c r="B1064" s="2" t="str">
        <f t="shared" si="33"/>
        <v>plate3</v>
      </c>
      <c r="C1064" s="2" t="str">
        <f>IF(ContainerType=6,"E19",IF(ContainerType=5,"E01", ""))</f>
        <v>E19</v>
      </c>
      <c r="D1064" s="61" t="str">
        <f>IF(AND(ContainerType=6, '384-well Plates'!T43&lt;&gt;""), '384-well Plates'!T43,IF(AND(ContainerType=5,'96-well Plates'!B117&lt;&gt;""),'96-well Plates'!B117, ""))</f>
        <v/>
      </c>
      <c r="E1064" s="50"/>
      <c r="Y1064" s="56"/>
      <c r="Z1064" s="56"/>
      <c r="AA1064" s="56"/>
      <c r="AB1064" s="56"/>
      <c r="AC1064" s="56"/>
      <c r="AD1064" s="56"/>
    </row>
    <row r="1065" spans="1:30" x14ac:dyDescent="0.5">
      <c r="A1065" s="49">
        <v>1062</v>
      </c>
      <c r="B1065" s="2" t="str">
        <f t="shared" si="33"/>
        <v>plate3</v>
      </c>
      <c r="C1065" s="2" t="str">
        <f>IF(ContainerType=6,"F19",IF(ContainerType=5,"F01", ""))</f>
        <v>F19</v>
      </c>
      <c r="D1065" s="61" t="str">
        <f>IF(AND(ContainerType=6, '384-well Plates'!T44&lt;&gt;""), '384-well Plates'!T44,IF(AND(ContainerType=5,'96-well Plates'!B118&lt;&gt;""),'96-well Plates'!B118, ""))</f>
        <v/>
      </c>
      <c r="E1065" s="50"/>
      <c r="Y1065" s="56"/>
      <c r="Z1065" s="56"/>
      <c r="AA1065" s="56"/>
      <c r="AB1065" s="56"/>
      <c r="AC1065" s="56"/>
      <c r="AD1065" s="56"/>
    </row>
    <row r="1066" spans="1:30" x14ac:dyDescent="0.5">
      <c r="A1066" s="49">
        <v>1063</v>
      </c>
      <c r="B1066" s="2" t="str">
        <f t="shared" si="33"/>
        <v>plate3</v>
      </c>
      <c r="C1066" s="2" t="str">
        <f>IF(ContainerType=6,"G19",IF(ContainerType=5,"G01", ""))</f>
        <v>G19</v>
      </c>
      <c r="D1066" s="61" t="str">
        <f>IF(AND(ContainerType=6, '384-well Plates'!T45&lt;&gt;""), '384-well Plates'!T45,IF(AND(ContainerType=5,'96-well Plates'!B119&lt;&gt;""),'96-well Plates'!B119, ""))</f>
        <v/>
      </c>
      <c r="E1066" s="50"/>
      <c r="Y1066" s="56"/>
      <c r="Z1066" s="56"/>
      <c r="AA1066" s="56"/>
      <c r="AB1066" s="56"/>
      <c r="AC1066" s="56"/>
      <c r="AD1066" s="56"/>
    </row>
    <row r="1067" spans="1:30" x14ac:dyDescent="0.5">
      <c r="A1067" s="49">
        <v>1064</v>
      </c>
      <c r="B1067" s="2" t="str">
        <f t="shared" si="33"/>
        <v>plate3</v>
      </c>
      <c r="C1067" s="2" t="str">
        <f>IF(ContainerType=6,"H19",IF(ContainerType=5,"H01", ""))</f>
        <v>H19</v>
      </c>
      <c r="D1067" s="61" t="str">
        <f>IF(AND(ContainerType=6, '384-well Plates'!T46&lt;&gt;""), '384-well Plates'!T46,IF(AND(ContainerType=5,'96-well Plates'!B120&lt;&gt;""),'96-well Plates'!B120, ""))</f>
        <v/>
      </c>
      <c r="E1067" s="50"/>
      <c r="Y1067" s="56"/>
      <c r="Z1067" s="56"/>
      <c r="AA1067" s="56"/>
      <c r="AB1067" s="56"/>
      <c r="AC1067" s="56"/>
      <c r="AD1067" s="56"/>
    </row>
    <row r="1068" spans="1:30" x14ac:dyDescent="0.5">
      <c r="A1068" s="49">
        <v>1065</v>
      </c>
      <c r="B1068" s="2" t="str">
        <f t="shared" si="33"/>
        <v>plate3</v>
      </c>
      <c r="C1068" s="2" t="str">
        <f>IF(ContainerType=6,"I19",IF(ContainerType=5,"A02", ""))</f>
        <v>I19</v>
      </c>
      <c r="D1068" s="61" t="str">
        <f>IF(AND(ContainerType=6, '384-well Plates'!T47&lt;&gt;""), '384-well Plates'!T47,IF(AND(ContainerType=5,'96-well Plates'!C113&lt;&gt;""),'96-well Plates'!C113, ""))</f>
        <v/>
      </c>
      <c r="E1068" s="50"/>
      <c r="Y1068" s="56"/>
      <c r="Z1068" s="56"/>
      <c r="AA1068" s="56"/>
      <c r="AB1068" s="56"/>
      <c r="AC1068" s="56"/>
      <c r="AD1068" s="56"/>
    </row>
    <row r="1069" spans="1:30" x14ac:dyDescent="0.5">
      <c r="A1069" s="49">
        <v>1066</v>
      </c>
      <c r="B1069" s="2" t="str">
        <f t="shared" si="33"/>
        <v>plate3</v>
      </c>
      <c r="C1069" s="2" t="str">
        <f>IF(ContainerType=6,"J19",IF(ContainerType=5,"B02", ""))</f>
        <v>J19</v>
      </c>
      <c r="D1069" s="61" t="str">
        <f>IF(AND(ContainerType=6, '384-well Plates'!T48&lt;&gt;""), '384-well Plates'!T48,IF(AND(ContainerType=5,'96-well Plates'!C114&lt;&gt;""),'96-well Plates'!C114, ""))</f>
        <v/>
      </c>
      <c r="E1069" s="50"/>
      <c r="Y1069" s="56"/>
      <c r="Z1069" s="56"/>
      <c r="AA1069" s="56"/>
      <c r="AB1069" s="56"/>
      <c r="AC1069" s="56"/>
      <c r="AD1069" s="56"/>
    </row>
    <row r="1070" spans="1:30" x14ac:dyDescent="0.5">
      <c r="A1070" s="49">
        <v>1067</v>
      </c>
      <c r="B1070" s="2" t="str">
        <f t="shared" si="33"/>
        <v>plate3</v>
      </c>
      <c r="C1070" s="2" t="str">
        <f>IF(ContainerType=6,"K19",IF(ContainerType=5,"C02", ""))</f>
        <v>K19</v>
      </c>
      <c r="D1070" s="61" t="str">
        <f>IF(AND(ContainerType=6, '384-well Plates'!T49&lt;&gt;""), '384-well Plates'!T49,IF(AND(ContainerType=5,'96-well Plates'!C115&lt;&gt;""),'96-well Plates'!C115, ""))</f>
        <v/>
      </c>
      <c r="E1070" s="50"/>
      <c r="Y1070" s="56"/>
      <c r="Z1070" s="56"/>
      <c r="AA1070" s="56"/>
      <c r="AB1070" s="56"/>
      <c r="AC1070" s="56"/>
      <c r="AD1070" s="56"/>
    </row>
    <row r="1071" spans="1:30" x14ac:dyDescent="0.5">
      <c r="A1071" s="49">
        <v>1068</v>
      </c>
      <c r="B1071" s="2" t="str">
        <f t="shared" si="33"/>
        <v>plate3</v>
      </c>
      <c r="C1071" s="2" t="str">
        <f>IF(ContainerType=6,"L19",IF(ContainerType=5,"D02", ""))</f>
        <v>L19</v>
      </c>
      <c r="D1071" s="61" t="str">
        <f>IF(AND(ContainerType=6, '384-well Plates'!T50&lt;&gt;""), '384-well Plates'!T50,IF(AND(ContainerType=5,'96-well Plates'!C116&lt;&gt;""),'96-well Plates'!C116, ""))</f>
        <v/>
      </c>
      <c r="E1071" s="50"/>
      <c r="Y1071" s="56"/>
      <c r="Z1071" s="56"/>
      <c r="AA1071" s="56"/>
      <c r="AB1071" s="56"/>
      <c r="AC1071" s="56"/>
      <c r="AD1071" s="56"/>
    </row>
    <row r="1072" spans="1:30" x14ac:dyDescent="0.5">
      <c r="A1072" s="49">
        <v>1069</v>
      </c>
      <c r="B1072" s="2" t="str">
        <f t="shared" si="33"/>
        <v>plate3</v>
      </c>
      <c r="C1072" s="2" t="str">
        <f>IF(ContainerType=6,"M19",IF(ContainerType=5,"E02", ""))</f>
        <v>M19</v>
      </c>
      <c r="D1072" s="61" t="str">
        <f>IF(AND(ContainerType=6, '384-well Plates'!T51&lt;&gt;""), '384-well Plates'!T51,IF(AND(ContainerType=5,'96-well Plates'!C117&lt;&gt;""),'96-well Plates'!C117, ""))</f>
        <v/>
      </c>
      <c r="E1072" s="50"/>
      <c r="Y1072" s="56"/>
      <c r="Z1072" s="56"/>
      <c r="AA1072" s="56"/>
      <c r="AB1072" s="56"/>
      <c r="AC1072" s="56"/>
      <c r="AD1072" s="56"/>
    </row>
    <row r="1073" spans="1:30" x14ac:dyDescent="0.5">
      <c r="A1073" s="49">
        <v>1070</v>
      </c>
      <c r="B1073" s="2" t="str">
        <f t="shared" si="33"/>
        <v>plate3</v>
      </c>
      <c r="C1073" s="2" t="str">
        <f>IF(ContainerType=6,"N19",IF(ContainerType=5,"F02", ""))</f>
        <v>N19</v>
      </c>
      <c r="D1073" s="61" t="str">
        <f>IF(AND(ContainerType=6, '384-well Plates'!T52&lt;&gt;""), '384-well Plates'!T52,IF(AND(ContainerType=5,'96-well Plates'!C118&lt;&gt;""),'96-well Plates'!C118, ""))</f>
        <v/>
      </c>
      <c r="E1073" s="50"/>
      <c r="Y1073" s="56"/>
      <c r="Z1073" s="56"/>
      <c r="AA1073" s="56"/>
      <c r="AB1073" s="56"/>
      <c r="AC1073" s="56"/>
      <c r="AD1073" s="56"/>
    </row>
    <row r="1074" spans="1:30" x14ac:dyDescent="0.5">
      <c r="A1074" s="49">
        <v>1071</v>
      </c>
      <c r="B1074" s="2" t="str">
        <f t="shared" si="33"/>
        <v>plate3</v>
      </c>
      <c r="C1074" s="2" t="str">
        <f>IF(ContainerType=6,"O19",IF(ContainerType=5,"G02", ""))</f>
        <v>O19</v>
      </c>
      <c r="D1074" s="61" t="str">
        <f>IF(AND(ContainerType=6, '384-well Plates'!T53&lt;&gt;""), '384-well Plates'!T53,IF(AND(ContainerType=5,'96-well Plates'!C119&lt;&gt;""),'96-well Plates'!C119, ""))</f>
        <v/>
      </c>
      <c r="E1074" s="50"/>
      <c r="Y1074" s="56"/>
      <c r="Z1074" s="56"/>
      <c r="AA1074" s="56"/>
      <c r="AB1074" s="56"/>
      <c r="AC1074" s="56"/>
      <c r="AD1074" s="56"/>
    </row>
    <row r="1075" spans="1:30" x14ac:dyDescent="0.5">
      <c r="A1075" s="49">
        <v>1072</v>
      </c>
      <c r="B1075" s="2" t="str">
        <f t="shared" si="33"/>
        <v>plate3</v>
      </c>
      <c r="C1075" s="2" t="str">
        <f>IF(ContainerType=6,"P19",IF(ContainerType=5,"H02", ""))</f>
        <v>P19</v>
      </c>
      <c r="D1075" s="61" t="str">
        <f>IF(AND(ContainerType=6, '384-well Plates'!T54&lt;&gt;""), '384-well Plates'!T54,IF(AND(ContainerType=5,'96-well Plates'!C120&lt;&gt;""),'96-well Plates'!C120, ""))</f>
        <v/>
      </c>
      <c r="E1075" s="50"/>
      <c r="Y1075" s="56"/>
      <c r="Z1075" s="56"/>
      <c r="AA1075" s="56"/>
      <c r="AB1075" s="56"/>
      <c r="AC1075" s="56"/>
      <c r="AD1075" s="56"/>
    </row>
    <row r="1076" spans="1:30" x14ac:dyDescent="0.5">
      <c r="A1076" s="49">
        <v>1073</v>
      </c>
      <c r="B1076" s="2" t="str">
        <f t="shared" si="33"/>
        <v>plate3</v>
      </c>
      <c r="C1076" s="2" t="str">
        <f>IF(ContainerType=6,"A20",IF(ContainerType=5,"A03", ""))</f>
        <v>A20</v>
      </c>
      <c r="D1076" s="61" t="str">
        <f>IF(AND(ContainerType=6, '384-well Plates'!U39&lt;&gt;""), '384-well Plates'!U39,IF(AND(ContainerType=5,'96-well Plates'!D113&lt;&gt;""),'96-well Plates'!D113, ""))</f>
        <v/>
      </c>
      <c r="E1076" s="50"/>
      <c r="Y1076" s="56"/>
      <c r="Z1076" s="56"/>
      <c r="AA1076" s="56"/>
      <c r="AB1076" s="56"/>
      <c r="AC1076" s="56"/>
      <c r="AD1076" s="56"/>
    </row>
    <row r="1077" spans="1:30" x14ac:dyDescent="0.5">
      <c r="A1077" s="49">
        <v>1074</v>
      </c>
      <c r="B1077" s="2" t="str">
        <f t="shared" si="33"/>
        <v>plate3</v>
      </c>
      <c r="C1077" s="2" t="str">
        <f>IF(ContainerType=6,"B20",IF(ContainerType=5,"B03", ""))</f>
        <v>B20</v>
      </c>
      <c r="D1077" s="61" t="str">
        <f>IF(AND(ContainerType=6, '384-well Plates'!U40&lt;&gt;""), '384-well Plates'!U40,IF(AND(ContainerType=5,'96-well Plates'!D114&lt;&gt;""),'96-well Plates'!D114, ""))</f>
        <v/>
      </c>
      <c r="E1077" s="50"/>
      <c r="Y1077" s="56"/>
      <c r="Z1077" s="56"/>
      <c r="AA1077" s="56"/>
      <c r="AB1077" s="56"/>
      <c r="AC1077" s="56"/>
      <c r="AD1077" s="56"/>
    </row>
    <row r="1078" spans="1:30" x14ac:dyDescent="0.5">
      <c r="A1078" s="49">
        <v>1075</v>
      </c>
      <c r="B1078" s="2" t="str">
        <f t="shared" si="33"/>
        <v>plate3</v>
      </c>
      <c r="C1078" s="2" t="str">
        <f>IF(ContainerType=6,"C20",IF(ContainerType=5,"C03", ""))</f>
        <v>C20</v>
      </c>
      <c r="D1078" s="61" t="str">
        <f>IF(AND(ContainerType=6, '384-well Plates'!U41&lt;&gt;""), '384-well Plates'!U41,IF(AND(ContainerType=5,'96-well Plates'!D115&lt;&gt;""),'96-well Plates'!D115, ""))</f>
        <v/>
      </c>
      <c r="E1078" s="50"/>
      <c r="Y1078" s="56"/>
      <c r="Z1078" s="56"/>
      <c r="AA1078" s="56"/>
      <c r="AB1078" s="56"/>
      <c r="AC1078" s="56"/>
      <c r="AD1078" s="56"/>
    </row>
    <row r="1079" spans="1:30" x14ac:dyDescent="0.5">
      <c r="A1079" s="49">
        <v>1076</v>
      </c>
      <c r="B1079" s="2" t="str">
        <f t="shared" si="33"/>
        <v>plate3</v>
      </c>
      <c r="C1079" s="2" t="str">
        <f>IF(ContainerType=6,"D20",IF(ContainerType=5,"D03", ""))</f>
        <v>D20</v>
      </c>
      <c r="D1079" s="61" t="str">
        <f>IF(AND(ContainerType=6, '384-well Plates'!U42&lt;&gt;""), '384-well Plates'!U42,IF(AND(ContainerType=5,'96-well Plates'!D116&lt;&gt;""),'96-well Plates'!D116, ""))</f>
        <v/>
      </c>
      <c r="E1079" s="50"/>
      <c r="Y1079" s="56"/>
      <c r="Z1079" s="56"/>
      <c r="AA1079" s="56"/>
      <c r="AB1079" s="56"/>
      <c r="AC1079" s="56"/>
      <c r="AD1079" s="56"/>
    </row>
    <row r="1080" spans="1:30" x14ac:dyDescent="0.5">
      <c r="A1080" s="49">
        <v>1077</v>
      </c>
      <c r="B1080" s="2" t="str">
        <f t="shared" si="33"/>
        <v>plate3</v>
      </c>
      <c r="C1080" s="2" t="str">
        <f>IF(ContainerType=6,"E20",IF(ContainerType=5,"E03", ""))</f>
        <v>E20</v>
      </c>
      <c r="D1080" s="61" t="str">
        <f>IF(AND(ContainerType=6, '384-well Plates'!U43&lt;&gt;""), '384-well Plates'!U43,IF(AND(ContainerType=5,'96-well Plates'!D117&lt;&gt;""),'96-well Plates'!D117, ""))</f>
        <v/>
      </c>
      <c r="E1080" s="50"/>
      <c r="Y1080" s="56"/>
      <c r="Z1080" s="56"/>
      <c r="AA1080" s="56"/>
      <c r="AB1080" s="56"/>
      <c r="AC1080" s="56"/>
      <c r="AD1080" s="56"/>
    </row>
    <row r="1081" spans="1:30" x14ac:dyDescent="0.5">
      <c r="A1081" s="49">
        <v>1078</v>
      </c>
      <c r="B1081" s="2" t="str">
        <f t="shared" si="33"/>
        <v>plate3</v>
      </c>
      <c r="C1081" s="2" t="str">
        <f>IF(ContainerType=6,"F20",IF(ContainerType=5,"F03", ""))</f>
        <v>F20</v>
      </c>
      <c r="D1081" s="61" t="str">
        <f>IF(AND(ContainerType=6, '384-well Plates'!U44&lt;&gt;""), '384-well Plates'!U44,IF(AND(ContainerType=5,'96-well Plates'!D118&lt;&gt;""),'96-well Plates'!D118, ""))</f>
        <v/>
      </c>
      <c r="E1081" s="50"/>
      <c r="Y1081" s="56"/>
      <c r="Z1081" s="56"/>
      <c r="AA1081" s="56"/>
      <c r="AB1081" s="56"/>
      <c r="AC1081" s="56"/>
      <c r="AD1081" s="56"/>
    </row>
    <row r="1082" spans="1:30" x14ac:dyDescent="0.5">
      <c r="A1082" s="49">
        <v>1079</v>
      </c>
      <c r="B1082" s="2" t="str">
        <f t="shared" si="33"/>
        <v>plate3</v>
      </c>
      <c r="C1082" s="2" t="str">
        <f>IF(ContainerType=6,"G20",IF(ContainerType=5,"G03", ""))</f>
        <v>G20</v>
      </c>
      <c r="D1082" s="61" t="str">
        <f>IF(AND(ContainerType=6, '384-well Plates'!U45&lt;&gt;""), '384-well Plates'!U45,IF(AND(ContainerType=5,'96-well Plates'!D119&lt;&gt;""),'96-well Plates'!D119, ""))</f>
        <v/>
      </c>
      <c r="E1082" s="50"/>
      <c r="Y1082" s="56"/>
      <c r="Z1082" s="56"/>
      <c r="AA1082" s="56"/>
      <c r="AB1082" s="56"/>
      <c r="AC1082" s="56"/>
      <c r="AD1082" s="56"/>
    </row>
    <row r="1083" spans="1:30" x14ac:dyDescent="0.5">
      <c r="A1083" s="49">
        <v>1080</v>
      </c>
      <c r="B1083" s="2" t="str">
        <f t="shared" si="33"/>
        <v>plate3</v>
      </c>
      <c r="C1083" s="2" t="str">
        <f>IF(ContainerType=6,"H20",IF(ContainerType=5,"H03", ""))</f>
        <v>H20</v>
      </c>
      <c r="D1083" s="61" t="str">
        <f>IF(AND(ContainerType=6, '384-well Plates'!U46&lt;&gt;""), '384-well Plates'!U46,IF(AND(ContainerType=5,'96-well Plates'!D120&lt;&gt;""),'96-well Plates'!D120, ""))</f>
        <v/>
      </c>
      <c r="E1083" s="50"/>
      <c r="Y1083" s="56"/>
      <c r="Z1083" s="56"/>
      <c r="AA1083" s="56"/>
      <c r="AB1083" s="56"/>
      <c r="AC1083" s="56"/>
      <c r="AD1083" s="56"/>
    </row>
    <row r="1084" spans="1:30" x14ac:dyDescent="0.5">
      <c r="A1084" s="49">
        <v>1081</v>
      </c>
      <c r="B1084" s="2" t="str">
        <f t="shared" si="33"/>
        <v>plate3</v>
      </c>
      <c r="C1084" s="2" t="str">
        <f>IF(ContainerType=6,"I20",IF(ContainerType=5,"A04", ""))</f>
        <v>I20</v>
      </c>
      <c r="D1084" s="61" t="str">
        <f>IF(AND(ContainerType=6, '384-well Plates'!U47&lt;&gt;""), '384-well Plates'!U47,IF(AND(ContainerType=5,'96-well Plates'!E113&lt;&gt;""),'96-well Plates'!E113, ""))</f>
        <v/>
      </c>
      <c r="E1084" s="50"/>
      <c r="Y1084" s="56"/>
      <c r="Z1084" s="56"/>
      <c r="AA1084" s="56"/>
      <c r="AB1084" s="56"/>
      <c r="AC1084" s="56"/>
      <c r="AD1084" s="56"/>
    </row>
    <row r="1085" spans="1:30" x14ac:dyDescent="0.5">
      <c r="A1085" s="49">
        <v>1082</v>
      </c>
      <c r="B1085" s="2" t="str">
        <f t="shared" si="33"/>
        <v>plate3</v>
      </c>
      <c r="C1085" s="2" t="str">
        <f>IF(ContainerType=6,"J20",IF(ContainerType=5,"B04", ""))</f>
        <v>J20</v>
      </c>
      <c r="D1085" s="61" t="str">
        <f>IF(AND(ContainerType=6, '384-well Plates'!U48&lt;&gt;""), '384-well Plates'!U48,IF(AND(ContainerType=5,'96-well Plates'!E114&lt;&gt;""),'96-well Plates'!E114, ""))</f>
        <v/>
      </c>
      <c r="E1085" s="50"/>
      <c r="Y1085" s="56"/>
      <c r="Z1085" s="56"/>
      <c r="AA1085" s="56"/>
      <c r="AB1085" s="56"/>
      <c r="AC1085" s="56"/>
      <c r="AD1085" s="56"/>
    </row>
    <row r="1086" spans="1:30" x14ac:dyDescent="0.5">
      <c r="A1086" s="49">
        <v>1083</v>
      </c>
      <c r="B1086" s="2" t="str">
        <f t="shared" si="33"/>
        <v>plate3</v>
      </c>
      <c r="C1086" s="2" t="str">
        <f>IF(ContainerType=6,"K20",IF(ContainerType=5,"C04", ""))</f>
        <v>K20</v>
      </c>
      <c r="D1086" s="61" t="str">
        <f>IF(AND(ContainerType=6, '384-well Plates'!U49&lt;&gt;""), '384-well Plates'!U49,IF(AND(ContainerType=5,'96-well Plates'!E115&lt;&gt;""),'96-well Plates'!E115, ""))</f>
        <v/>
      </c>
      <c r="E1086" s="50"/>
      <c r="Y1086" s="56"/>
      <c r="Z1086" s="56"/>
      <c r="AA1086" s="56"/>
      <c r="AB1086" s="56"/>
      <c r="AC1086" s="56"/>
      <c r="AD1086" s="56"/>
    </row>
    <row r="1087" spans="1:30" x14ac:dyDescent="0.5">
      <c r="A1087" s="49">
        <v>1084</v>
      </c>
      <c r="B1087" s="2" t="str">
        <f t="shared" si="33"/>
        <v>plate3</v>
      </c>
      <c r="C1087" s="2" t="str">
        <f>IF(ContainerType=6,"L20",IF(ContainerType=5,"D04", ""))</f>
        <v>L20</v>
      </c>
      <c r="D1087" s="61" t="str">
        <f>IF(AND(ContainerType=6, '384-well Plates'!U50&lt;&gt;""), '384-well Plates'!U50,IF(AND(ContainerType=5,'96-well Plates'!E116&lt;&gt;""),'96-well Plates'!E116, ""))</f>
        <v/>
      </c>
      <c r="E1087" s="50"/>
      <c r="Y1087" s="56"/>
      <c r="Z1087" s="56"/>
      <c r="AA1087" s="56"/>
      <c r="AB1087" s="56"/>
      <c r="AC1087" s="56"/>
      <c r="AD1087" s="56"/>
    </row>
    <row r="1088" spans="1:30" x14ac:dyDescent="0.5">
      <c r="A1088" s="49">
        <v>1085</v>
      </c>
      <c r="B1088" s="2" t="str">
        <f t="shared" si="33"/>
        <v>plate3</v>
      </c>
      <c r="C1088" s="2" t="str">
        <f>IF(ContainerType=6,"M20",IF(ContainerType=5,"E04", ""))</f>
        <v>M20</v>
      </c>
      <c r="D1088" s="61" t="str">
        <f>IF(AND(ContainerType=6, '384-well Plates'!U51&lt;&gt;""), '384-well Plates'!U51,IF(AND(ContainerType=5,'96-well Plates'!E117&lt;&gt;""),'96-well Plates'!E117, ""))</f>
        <v/>
      </c>
      <c r="E1088" s="50"/>
      <c r="Y1088" s="56"/>
      <c r="Z1088" s="56"/>
      <c r="AA1088" s="56"/>
      <c r="AB1088" s="56"/>
      <c r="AC1088" s="56"/>
      <c r="AD1088" s="56"/>
    </row>
    <row r="1089" spans="1:30" x14ac:dyDescent="0.5">
      <c r="A1089" s="49">
        <v>1086</v>
      </c>
      <c r="B1089" s="2" t="str">
        <f t="shared" si="33"/>
        <v>plate3</v>
      </c>
      <c r="C1089" s="2" t="str">
        <f>IF(ContainerType=6,"N20",IF(ContainerType=5,"F04", ""))</f>
        <v>N20</v>
      </c>
      <c r="D1089" s="61" t="str">
        <f>IF(AND(ContainerType=6, '384-well Plates'!U52&lt;&gt;""), '384-well Plates'!U52,IF(AND(ContainerType=5,'96-well Plates'!E118&lt;&gt;""),'96-well Plates'!E118, ""))</f>
        <v/>
      </c>
      <c r="E1089" s="50"/>
      <c r="Y1089" s="56"/>
      <c r="Z1089" s="56"/>
      <c r="AA1089" s="56"/>
      <c r="AB1089" s="56"/>
      <c r="AC1089" s="56"/>
      <c r="AD1089" s="56"/>
    </row>
    <row r="1090" spans="1:30" x14ac:dyDescent="0.5">
      <c r="A1090" s="49">
        <v>1087</v>
      </c>
      <c r="B1090" s="2" t="str">
        <f t="shared" si="33"/>
        <v>plate3</v>
      </c>
      <c r="C1090" s="2" t="str">
        <f>IF(ContainerType=6,"O20",IF(ContainerType=5,"G04", ""))</f>
        <v>O20</v>
      </c>
      <c r="D1090" s="61" t="str">
        <f>IF(AND(ContainerType=6, '384-well Plates'!U53&lt;&gt;""), '384-well Plates'!U53,IF(AND(ContainerType=5,'96-well Plates'!E119&lt;&gt;""),'96-well Plates'!E119, ""))</f>
        <v/>
      </c>
      <c r="E1090" s="50"/>
      <c r="Y1090" s="56"/>
      <c r="Z1090" s="56"/>
      <c r="AA1090" s="56"/>
      <c r="AB1090" s="56"/>
      <c r="AC1090" s="56"/>
      <c r="AD1090" s="56"/>
    </row>
    <row r="1091" spans="1:30" x14ac:dyDescent="0.5">
      <c r="A1091" s="49">
        <v>1088</v>
      </c>
      <c r="B1091" s="2" t="str">
        <f t="shared" si="33"/>
        <v>plate3</v>
      </c>
      <c r="C1091" s="2" t="str">
        <f>IF(ContainerType=6,"P20",IF(ContainerType=5,"H04", ""))</f>
        <v>P20</v>
      </c>
      <c r="D1091" s="61" t="str">
        <f>IF(AND(ContainerType=6, '384-well Plates'!U54&lt;&gt;""), '384-well Plates'!U54,IF(AND(ContainerType=5,'96-well Plates'!E120&lt;&gt;""),'96-well Plates'!E120, ""))</f>
        <v/>
      </c>
      <c r="E1091" s="50"/>
      <c r="Y1091" s="56"/>
      <c r="Z1091" s="56"/>
      <c r="AA1091" s="56"/>
      <c r="AB1091" s="56"/>
      <c r="AC1091" s="56"/>
      <c r="AD1091" s="56"/>
    </row>
    <row r="1092" spans="1:30" x14ac:dyDescent="0.5">
      <c r="A1092" s="49">
        <v>1089</v>
      </c>
      <c r="B1092" s="2" t="str">
        <f t="shared" ref="B1092:B1123" si="34">IF(ContainerType=6,"plate3",IF(ContainerType=5,"plate12",""))</f>
        <v>plate3</v>
      </c>
      <c r="C1092" s="2" t="str">
        <f>IF(ContainerType=6,"A21",IF(ContainerType=5,"A05", ""))</f>
        <v>A21</v>
      </c>
      <c r="D1092" s="61" t="str">
        <f>IF(AND(ContainerType=6, '384-well Plates'!V39&lt;&gt;""), '384-well Plates'!V39,IF(AND(ContainerType=5,'96-well Plates'!F113&lt;&gt;""),'96-well Plates'!F113, ""))</f>
        <v/>
      </c>
      <c r="E1092" s="50"/>
      <c r="Y1092" s="56"/>
      <c r="Z1092" s="56"/>
      <c r="AA1092" s="56"/>
      <c r="AB1092" s="56"/>
      <c r="AC1092" s="56"/>
      <c r="AD1092" s="56"/>
    </row>
    <row r="1093" spans="1:30" x14ac:dyDescent="0.5">
      <c r="A1093" s="49">
        <v>1090</v>
      </c>
      <c r="B1093" s="2" t="str">
        <f t="shared" si="34"/>
        <v>plate3</v>
      </c>
      <c r="C1093" s="2" t="str">
        <f>IF(ContainerType=6,"B21",IF(ContainerType=5,"B05", ""))</f>
        <v>B21</v>
      </c>
      <c r="D1093" s="61" t="str">
        <f>IF(AND(ContainerType=6, '384-well Plates'!V40&lt;&gt;""), '384-well Plates'!V40,IF(AND(ContainerType=5,'96-well Plates'!F114&lt;&gt;""),'96-well Plates'!F114, ""))</f>
        <v/>
      </c>
      <c r="E1093" s="50"/>
      <c r="Y1093" s="56"/>
      <c r="Z1093" s="56"/>
      <c r="AA1093" s="56"/>
      <c r="AB1093" s="56"/>
      <c r="AC1093" s="56"/>
      <c r="AD1093" s="56"/>
    </row>
    <row r="1094" spans="1:30" x14ac:dyDescent="0.5">
      <c r="A1094" s="49">
        <v>1091</v>
      </c>
      <c r="B1094" s="2" t="str">
        <f t="shared" si="34"/>
        <v>plate3</v>
      </c>
      <c r="C1094" s="2" t="str">
        <f>IF(ContainerType=6,"C21",IF(ContainerType=5,"C05", ""))</f>
        <v>C21</v>
      </c>
      <c r="D1094" s="61" t="str">
        <f>IF(AND(ContainerType=6, '384-well Plates'!V41&lt;&gt;""), '384-well Plates'!V41,IF(AND(ContainerType=5,'96-well Plates'!F115&lt;&gt;""),'96-well Plates'!F115, ""))</f>
        <v/>
      </c>
      <c r="E1094" s="50"/>
      <c r="Y1094" s="56"/>
      <c r="Z1094" s="56"/>
      <c r="AA1094" s="56"/>
      <c r="AB1094" s="56"/>
      <c r="AC1094" s="56"/>
      <c r="AD1094" s="56"/>
    </row>
    <row r="1095" spans="1:30" x14ac:dyDescent="0.5">
      <c r="A1095" s="49">
        <v>1092</v>
      </c>
      <c r="B1095" s="2" t="str">
        <f t="shared" si="34"/>
        <v>plate3</v>
      </c>
      <c r="C1095" s="2" t="str">
        <f>IF(ContainerType=6,"D21",IF(ContainerType=5,"D05", ""))</f>
        <v>D21</v>
      </c>
      <c r="D1095" s="61" t="str">
        <f>IF(AND(ContainerType=6, '384-well Plates'!V42&lt;&gt;""), '384-well Plates'!V42,IF(AND(ContainerType=5,'96-well Plates'!F116&lt;&gt;""),'96-well Plates'!F116, ""))</f>
        <v/>
      </c>
      <c r="E1095" s="50"/>
      <c r="Y1095" s="56"/>
      <c r="Z1095" s="56"/>
      <c r="AA1095" s="56"/>
      <c r="AB1095" s="56"/>
      <c r="AC1095" s="56"/>
      <c r="AD1095" s="56"/>
    </row>
    <row r="1096" spans="1:30" x14ac:dyDescent="0.5">
      <c r="A1096" s="49">
        <v>1093</v>
      </c>
      <c r="B1096" s="2" t="str">
        <f t="shared" si="34"/>
        <v>plate3</v>
      </c>
      <c r="C1096" s="2" t="str">
        <f>IF(ContainerType=6,"E21",IF(ContainerType=5,"E05", ""))</f>
        <v>E21</v>
      </c>
      <c r="D1096" s="61" t="str">
        <f>IF(AND(ContainerType=6, '384-well Plates'!V43&lt;&gt;""), '384-well Plates'!V43,IF(AND(ContainerType=5,'96-well Plates'!F117&lt;&gt;""),'96-well Plates'!F117, ""))</f>
        <v/>
      </c>
      <c r="E1096" s="50"/>
      <c r="Y1096" s="56"/>
      <c r="Z1096" s="56"/>
      <c r="AA1096" s="56"/>
      <c r="AB1096" s="56"/>
      <c r="AC1096" s="56"/>
      <c r="AD1096" s="56"/>
    </row>
    <row r="1097" spans="1:30" x14ac:dyDescent="0.5">
      <c r="A1097" s="49">
        <v>1094</v>
      </c>
      <c r="B1097" s="2" t="str">
        <f t="shared" si="34"/>
        <v>plate3</v>
      </c>
      <c r="C1097" s="2" t="str">
        <f>IF(ContainerType=6,"F21",IF(ContainerType=5,"F05", ""))</f>
        <v>F21</v>
      </c>
      <c r="D1097" s="61" t="str">
        <f>IF(AND(ContainerType=6, '384-well Plates'!V44&lt;&gt;""), '384-well Plates'!V44,IF(AND(ContainerType=5,'96-well Plates'!F118&lt;&gt;""),'96-well Plates'!F118, ""))</f>
        <v/>
      </c>
      <c r="E1097" s="50"/>
      <c r="Y1097" s="56"/>
      <c r="Z1097" s="56"/>
      <c r="AA1097" s="56"/>
      <c r="AB1097" s="56"/>
      <c r="AC1097" s="56"/>
      <c r="AD1097" s="56"/>
    </row>
    <row r="1098" spans="1:30" x14ac:dyDescent="0.5">
      <c r="A1098" s="49">
        <v>1095</v>
      </c>
      <c r="B1098" s="2" t="str">
        <f t="shared" si="34"/>
        <v>plate3</v>
      </c>
      <c r="C1098" s="2" t="str">
        <f>IF(ContainerType=6,"G21",IF(ContainerType=5,"G05", ""))</f>
        <v>G21</v>
      </c>
      <c r="D1098" s="61" t="str">
        <f>IF(AND(ContainerType=6, '384-well Plates'!V45&lt;&gt;""), '384-well Plates'!V45,IF(AND(ContainerType=5,'96-well Plates'!F119&lt;&gt;""),'96-well Plates'!F119, ""))</f>
        <v/>
      </c>
      <c r="E1098" s="50"/>
      <c r="Y1098" s="56"/>
      <c r="Z1098" s="56"/>
      <c r="AA1098" s="56"/>
      <c r="AB1098" s="56"/>
      <c r="AC1098" s="56"/>
      <c r="AD1098" s="56"/>
    </row>
    <row r="1099" spans="1:30" x14ac:dyDescent="0.5">
      <c r="A1099" s="49">
        <v>1096</v>
      </c>
      <c r="B1099" s="2" t="str">
        <f t="shared" si="34"/>
        <v>plate3</v>
      </c>
      <c r="C1099" s="2" t="str">
        <f>IF(ContainerType=6,"H21",IF(ContainerType=5,"H05", ""))</f>
        <v>H21</v>
      </c>
      <c r="D1099" s="61" t="str">
        <f>IF(AND(ContainerType=6, '384-well Plates'!V46&lt;&gt;""), '384-well Plates'!V46,IF(AND(ContainerType=5,'96-well Plates'!F120&lt;&gt;""),'96-well Plates'!F120, ""))</f>
        <v/>
      </c>
      <c r="E1099" s="50"/>
      <c r="Y1099" s="56"/>
      <c r="Z1099" s="56"/>
      <c r="AA1099" s="56"/>
      <c r="AB1099" s="56"/>
      <c r="AC1099" s="56"/>
      <c r="AD1099" s="56"/>
    </row>
    <row r="1100" spans="1:30" x14ac:dyDescent="0.5">
      <c r="A1100" s="49">
        <v>1097</v>
      </c>
      <c r="B1100" s="2" t="str">
        <f t="shared" si="34"/>
        <v>plate3</v>
      </c>
      <c r="C1100" s="2" t="str">
        <f>IF(ContainerType=6,"I21",IF(ContainerType=5,"A06", ""))</f>
        <v>I21</v>
      </c>
      <c r="D1100" s="61" t="str">
        <f>IF(AND(ContainerType=6, '384-well Plates'!V47&lt;&gt;""), '384-well Plates'!V47,IF(AND(ContainerType=5,'96-well Plates'!G113&lt;&gt;""),'96-well Plates'!G113, ""))</f>
        <v/>
      </c>
      <c r="E1100" s="50"/>
      <c r="Y1100" s="56"/>
      <c r="Z1100" s="56"/>
      <c r="AA1100" s="56"/>
      <c r="AB1100" s="56"/>
      <c r="AC1100" s="56"/>
      <c r="AD1100" s="56"/>
    </row>
    <row r="1101" spans="1:30" x14ac:dyDescent="0.5">
      <c r="A1101" s="49">
        <v>1098</v>
      </c>
      <c r="B1101" s="2" t="str">
        <f t="shared" si="34"/>
        <v>plate3</v>
      </c>
      <c r="C1101" s="2" t="str">
        <f>IF(ContainerType=6,"J21",IF(ContainerType=5,"B06", ""))</f>
        <v>J21</v>
      </c>
      <c r="D1101" s="61" t="str">
        <f>IF(AND(ContainerType=6, '384-well Plates'!V48&lt;&gt;""), '384-well Plates'!V48,IF(AND(ContainerType=5,'96-well Plates'!G114&lt;&gt;""),'96-well Plates'!G114, ""))</f>
        <v/>
      </c>
      <c r="E1101" s="50"/>
      <c r="Y1101" s="56"/>
      <c r="Z1101" s="56"/>
      <c r="AA1101" s="56"/>
      <c r="AB1101" s="56"/>
      <c r="AC1101" s="56"/>
      <c r="AD1101" s="56"/>
    </row>
    <row r="1102" spans="1:30" x14ac:dyDescent="0.5">
      <c r="A1102" s="49">
        <v>1099</v>
      </c>
      <c r="B1102" s="2" t="str">
        <f t="shared" si="34"/>
        <v>plate3</v>
      </c>
      <c r="C1102" s="2" t="str">
        <f>IF(ContainerType=6,"K21",IF(ContainerType=5,"C06", ""))</f>
        <v>K21</v>
      </c>
      <c r="D1102" s="61" t="str">
        <f>IF(AND(ContainerType=6, '384-well Plates'!V49&lt;&gt;""), '384-well Plates'!V49,IF(AND(ContainerType=5,'96-well Plates'!G115&lt;&gt;""),'96-well Plates'!G115, ""))</f>
        <v/>
      </c>
      <c r="E1102" s="50"/>
      <c r="Y1102" s="56"/>
      <c r="Z1102" s="56"/>
      <c r="AA1102" s="56"/>
      <c r="AB1102" s="56"/>
      <c r="AC1102" s="56"/>
      <c r="AD1102" s="56"/>
    </row>
    <row r="1103" spans="1:30" x14ac:dyDescent="0.5">
      <c r="A1103" s="49">
        <v>1100</v>
      </c>
      <c r="B1103" s="2" t="str">
        <f t="shared" si="34"/>
        <v>plate3</v>
      </c>
      <c r="C1103" s="2" t="str">
        <f>IF(ContainerType=6,"L21",IF(ContainerType=5,"D06", ""))</f>
        <v>L21</v>
      </c>
      <c r="D1103" s="61" t="str">
        <f>IF(AND(ContainerType=6, '384-well Plates'!V50&lt;&gt;""), '384-well Plates'!V50,IF(AND(ContainerType=5,'96-well Plates'!G116&lt;&gt;""),'96-well Plates'!G116, ""))</f>
        <v/>
      </c>
      <c r="E1103" s="50"/>
      <c r="Y1103" s="56"/>
      <c r="Z1103" s="56"/>
      <c r="AA1103" s="56"/>
      <c r="AB1103" s="56"/>
      <c r="AC1103" s="56"/>
      <c r="AD1103" s="56"/>
    </row>
    <row r="1104" spans="1:30" x14ac:dyDescent="0.5">
      <c r="A1104" s="49">
        <v>1101</v>
      </c>
      <c r="B1104" s="2" t="str">
        <f t="shared" si="34"/>
        <v>plate3</v>
      </c>
      <c r="C1104" s="2" t="str">
        <f>IF(ContainerType=6,"M21",IF(ContainerType=5,"E06", ""))</f>
        <v>M21</v>
      </c>
      <c r="D1104" s="61" t="str">
        <f>IF(AND(ContainerType=6, '384-well Plates'!V51&lt;&gt;""), '384-well Plates'!V51,IF(AND(ContainerType=5,'96-well Plates'!G117&lt;&gt;""),'96-well Plates'!G117, ""))</f>
        <v/>
      </c>
      <c r="E1104" s="50"/>
      <c r="Y1104" s="56"/>
      <c r="Z1104" s="56"/>
      <c r="AA1104" s="56"/>
      <c r="AB1104" s="56"/>
      <c r="AC1104" s="56"/>
      <c r="AD1104" s="56"/>
    </row>
    <row r="1105" spans="1:30" x14ac:dyDescent="0.5">
      <c r="A1105" s="49">
        <v>1102</v>
      </c>
      <c r="B1105" s="2" t="str">
        <f t="shared" si="34"/>
        <v>plate3</v>
      </c>
      <c r="C1105" s="2" t="str">
        <f>IF(ContainerType=6,"N21",IF(ContainerType=5,"F06", ""))</f>
        <v>N21</v>
      </c>
      <c r="D1105" s="61" t="str">
        <f>IF(AND(ContainerType=6, '384-well Plates'!V52&lt;&gt;""), '384-well Plates'!V52,IF(AND(ContainerType=5,'96-well Plates'!G118&lt;&gt;""),'96-well Plates'!G118, ""))</f>
        <v/>
      </c>
      <c r="E1105" s="50"/>
      <c r="Y1105" s="56"/>
      <c r="Z1105" s="56"/>
      <c r="AA1105" s="56"/>
      <c r="AB1105" s="56"/>
      <c r="AC1105" s="56"/>
      <c r="AD1105" s="56"/>
    </row>
    <row r="1106" spans="1:30" x14ac:dyDescent="0.5">
      <c r="A1106" s="49">
        <v>1103</v>
      </c>
      <c r="B1106" s="2" t="str">
        <f t="shared" si="34"/>
        <v>plate3</v>
      </c>
      <c r="C1106" s="2" t="str">
        <f>IF(ContainerType=6,"O21",IF(ContainerType=5,"G06", ""))</f>
        <v>O21</v>
      </c>
      <c r="D1106" s="61" t="str">
        <f>IF(AND(ContainerType=6, '384-well Plates'!V53&lt;&gt;""), '384-well Plates'!V53,IF(AND(ContainerType=5,'96-well Plates'!G119&lt;&gt;""),'96-well Plates'!G119, ""))</f>
        <v/>
      </c>
      <c r="E1106" s="50"/>
      <c r="Y1106" s="56"/>
      <c r="Z1106" s="56"/>
      <c r="AA1106" s="56"/>
      <c r="AB1106" s="56"/>
      <c r="AC1106" s="56"/>
      <c r="AD1106" s="56"/>
    </row>
    <row r="1107" spans="1:30" x14ac:dyDescent="0.5">
      <c r="A1107" s="49">
        <v>1104</v>
      </c>
      <c r="B1107" s="2" t="str">
        <f t="shared" si="34"/>
        <v>plate3</v>
      </c>
      <c r="C1107" s="2" t="str">
        <f>IF(ContainerType=6,"P21",IF(ContainerType=5,"H06", ""))</f>
        <v>P21</v>
      </c>
      <c r="D1107" s="61" t="str">
        <f>IF(AND(ContainerType=6, '384-well Plates'!V54&lt;&gt;""), '384-well Plates'!V54,IF(AND(ContainerType=5,'96-well Plates'!G120&lt;&gt;""),'96-well Plates'!G120, ""))</f>
        <v/>
      </c>
      <c r="E1107" s="50"/>
      <c r="Y1107" s="56"/>
      <c r="Z1107" s="56"/>
      <c r="AA1107" s="56"/>
      <c r="AB1107" s="56"/>
      <c r="AC1107" s="56"/>
      <c r="AD1107" s="56"/>
    </row>
    <row r="1108" spans="1:30" x14ac:dyDescent="0.5">
      <c r="A1108" s="49">
        <v>1105</v>
      </c>
      <c r="B1108" s="2" t="str">
        <f t="shared" si="34"/>
        <v>plate3</v>
      </c>
      <c r="C1108" s="2" t="str">
        <f>IF(ContainerType=6,"A22",IF(ContainerType=5,"A07", ""))</f>
        <v>A22</v>
      </c>
      <c r="D1108" s="61" t="str">
        <f>IF(AND(ContainerType=6, '384-well Plates'!W39&lt;&gt;""), '384-well Plates'!W39,IF(AND(ContainerType=5,'96-well Plates'!H113&lt;&gt;""),'96-well Plates'!H113, ""))</f>
        <v/>
      </c>
      <c r="E1108" s="50"/>
      <c r="Y1108" s="56"/>
      <c r="Z1108" s="56"/>
      <c r="AA1108" s="56"/>
      <c r="AB1108" s="56"/>
      <c r="AC1108" s="56"/>
      <c r="AD1108" s="56"/>
    </row>
    <row r="1109" spans="1:30" x14ac:dyDescent="0.5">
      <c r="A1109" s="49">
        <v>1106</v>
      </c>
      <c r="B1109" s="2" t="str">
        <f t="shared" si="34"/>
        <v>plate3</v>
      </c>
      <c r="C1109" s="2" t="str">
        <f>IF(ContainerType=6,"B22",IF(ContainerType=5,"B07", ""))</f>
        <v>B22</v>
      </c>
      <c r="D1109" s="61" t="str">
        <f>IF(AND(ContainerType=6, '384-well Plates'!W40&lt;&gt;""), '384-well Plates'!W40,IF(AND(ContainerType=5,'96-well Plates'!H114&lt;&gt;""),'96-well Plates'!H114, ""))</f>
        <v/>
      </c>
      <c r="E1109" s="50"/>
      <c r="Y1109" s="56"/>
      <c r="Z1109" s="56"/>
      <c r="AA1109" s="56"/>
      <c r="AB1109" s="56"/>
      <c r="AC1109" s="56"/>
      <c r="AD1109" s="56"/>
    </row>
    <row r="1110" spans="1:30" x14ac:dyDescent="0.5">
      <c r="A1110" s="49">
        <v>1107</v>
      </c>
      <c r="B1110" s="2" t="str">
        <f t="shared" si="34"/>
        <v>plate3</v>
      </c>
      <c r="C1110" s="2" t="str">
        <f>IF(ContainerType=6,"C22",IF(ContainerType=5,"C07", ""))</f>
        <v>C22</v>
      </c>
      <c r="D1110" s="61" t="str">
        <f>IF(AND(ContainerType=6, '384-well Plates'!W41&lt;&gt;""), '384-well Plates'!W41,IF(AND(ContainerType=5,'96-well Plates'!H115&lt;&gt;""),'96-well Plates'!H115, ""))</f>
        <v/>
      </c>
      <c r="E1110" s="50"/>
      <c r="Y1110" s="56"/>
      <c r="Z1110" s="56"/>
      <c r="AA1110" s="56"/>
      <c r="AB1110" s="56"/>
      <c r="AC1110" s="56"/>
      <c r="AD1110" s="56"/>
    </row>
    <row r="1111" spans="1:30" x14ac:dyDescent="0.5">
      <c r="A1111" s="49">
        <v>1108</v>
      </c>
      <c r="B1111" s="2" t="str">
        <f t="shared" si="34"/>
        <v>plate3</v>
      </c>
      <c r="C1111" s="2" t="str">
        <f>IF(ContainerType=6,"D22",IF(ContainerType=5,"D07", ""))</f>
        <v>D22</v>
      </c>
      <c r="D1111" s="61" t="str">
        <f>IF(AND(ContainerType=6, '384-well Plates'!W42&lt;&gt;""), '384-well Plates'!W42,IF(AND(ContainerType=5,'96-well Plates'!H116&lt;&gt;""),'96-well Plates'!H116, ""))</f>
        <v/>
      </c>
      <c r="E1111" s="50"/>
      <c r="Y1111" s="56"/>
      <c r="Z1111" s="56"/>
      <c r="AA1111" s="56"/>
      <c r="AB1111" s="56"/>
      <c r="AC1111" s="56"/>
      <c r="AD1111" s="56"/>
    </row>
    <row r="1112" spans="1:30" x14ac:dyDescent="0.5">
      <c r="A1112" s="49">
        <v>1109</v>
      </c>
      <c r="B1112" s="2" t="str">
        <f t="shared" si="34"/>
        <v>plate3</v>
      </c>
      <c r="C1112" s="2" t="str">
        <f>IF(ContainerType=6,"E22",IF(ContainerType=5,"E07", ""))</f>
        <v>E22</v>
      </c>
      <c r="D1112" s="61" t="str">
        <f>IF(AND(ContainerType=6, '384-well Plates'!W43&lt;&gt;""), '384-well Plates'!W43,IF(AND(ContainerType=5,'96-well Plates'!H117&lt;&gt;""),'96-well Plates'!H117, ""))</f>
        <v/>
      </c>
      <c r="E1112" s="50"/>
      <c r="Y1112" s="56"/>
      <c r="Z1112" s="56"/>
      <c r="AA1112" s="56"/>
      <c r="AB1112" s="56"/>
      <c r="AC1112" s="56"/>
      <c r="AD1112" s="56"/>
    </row>
    <row r="1113" spans="1:30" x14ac:dyDescent="0.5">
      <c r="A1113" s="49">
        <v>1110</v>
      </c>
      <c r="B1113" s="2" t="str">
        <f t="shared" si="34"/>
        <v>plate3</v>
      </c>
      <c r="C1113" s="2" t="str">
        <f>IF(ContainerType=6,"F22",IF(ContainerType=5,"F07", ""))</f>
        <v>F22</v>
      </c>
      <c r="D1113" s="61" t="str">
        <f>IF(AND(ContainerType=6, '384-well Plates'!W44&lt;&gt;""), '384-well Plates'!W44,IF(AND(ContainerType=5,'96-well Plates'!H118&lt;&gt;""),'96-well Plates'!H118, ""))</f>
        <v/>
      </c>
      <c r="E1113" s="50"/>
      <c r="Y1113" s="56"/>
      <c r="Z1113" s="56"/>
      <c r="AA1113" s="56"/>
      <c r="AB1113" s="56"/>
      <c r="AC1113" s="56"/>
      <c r="AD1113" s="56"/>
    </row>
    <row r="1114" spans="1:30" x14ac:dyDescent="0.5">
      <c r="A1114" s="49">
        <v>1111</v>
      </c>
      <c r="B1114" s="2" t="str">
        <f t="shared" si="34"/>
        <v>plate3</v>
      </c>
      <c r="C1114" s="2" t="str">
        <f>IF(ContainerType=6,"G22",IF(ContainerType=5,"G07", ""))</f>
        <v>G22</v>
      </c>
      <c r="D1114" s="61" t="str">
        <f>IF(AND(ContainerType=6, '384-well Plates'!W45&lt;&gt;""), '384-well Plates'!W45,IF(AND(ContainerType=5,'96-well Plates'!H119&lt;&gt;""),'96-well Plates'!H119, ""))</f>
        <v/>
      </c>
      <c r="E1114" s="50"/>
      <c r="Y1114" s="56"/>
      <c r="Z1114" s="56"/>
      <c r="AA1114" s="56"/>
      <c r="AB1114" s="56"/>
      <c r="AC1114" s="56"/>
      <c r="AD1114" s="56"/>
    </row>
    <row r="1115" spans="1:30" x14ac:dyDescent="0.5">
      <c r="A1115" s="49">
        <v>1112</v>
      </c>
      <c r="B1115" s="2" t="str">
        <f t="shared" si="34"/>
        <v>plate3</v>
      </c>
      <c r="C1115" s="2" t="str">
        <f>IF(ContainerType=6,"H22",IF(ContainerType=5,"H07", ""))</f>
        <v>H22</v>
      </c>
      <c r="D1115" s="61" t="str">
        <f>IF(AND(ContainerType=6, '384-well Plates'!W46&lt;&gt;""), '384-well Plates'!W46,IF(AND(ContainerType=5,'96-well Plates'!H120&lt;&gt;""),'96-well Plates'!H120, ""))</f>
        <v/>
      </c>
      <c r="E1115" s="50"/>
      <c r="Y1115" s="56"/>
      <c r="Z1115" s="56"/>
      <c r="AA1115" s="56"/>
      <c r="AB1115" s="56"/>
      <c r="AC1115" s="56"/>
      <c r="AD1115" s="56"/>
    </row>
    <row r="1116" spans="1:30" x14ac:dyDescent="0.5">
      <c r="A1116" s="49">
        <v>1113</v>
      </c>
      <c r="B1116" s="2" t="str">
        <f t="shared" si="34"/>
        <v>plate3</v>
      </c>
      <c r="C1116" s="2" t="str">
        <f>IF(ContainerType=6,"I22",IF(ContainerType=5,"A08", ""))</f>
        <v>I22</v>
      </c>
      <c r="D1116" s="61" t="str">
        <f>IF(AND(ContainerType=6, '384-well Plates'!W47&lt;&gt;""), '384-well Plates'!W47,IF(AND(ContainerType=5,'96-well Plates'!I113&lt;&gt;""),'96-well Plates'!I113, ""))</f>
        <v/>
      </c>
      <c r="E1116" s="50"/>
      <c r="Y1116" s="56"/>
      <c r="Z1116" s="56"/>
      <c r="AA1116" s="56"/>
      <c r="AB1116" s="56"/>
      <c r="AC1116" s="56"/>
      <c r="AD1116" s="56"/>
    </row>
    <row r="1117" spans="1:30" x14ac:dyDescent="0.5">
      <c r="A1117" s="49">
        <v>1114</v>
      </c>
      <c r="B1117" s="2" t="str">
        <f t="shared" si="34"/>
        <v>plate3</v>
      </c>
      <c r="C1117" s="2" t="str">
        <f>IF(ContainerType=6,"J22",IF(ContainerType=5,"B08", ""))</f>
        <v>J22</v>
      </c>
      <c r="D1117" s="61" t="str">
        <f>IF(AND(ContainerType=6, '384-well Plates'!W48&lt;&gt;""), '384-well Plates'!W48,IF(AND(ContainerType=5,'96-well Plates'!I114&lt;&gt;""),'96-well Plates'!I114, ""))</f>
        <v/>
      </c>
      <c r="E1117" s="50"/>
      <c r="Y1117" s="56"/>
      <c r="Z1117" s="56"/>
      <c r="AA1117" s="56"/>
      <c r="AB1117" s="56"/>
      <c r="AC1117" s="56"/>
      <c r="AD1117" s="56"/>
    </row>
    <row r="1118" spans="1:30" x14ac:dyDescent="0.5">
      <c r="A1118" s="49">
        <v>1115</v>
      </c>
      <c r="B1118" s="2" t="str">
        <f t="shared" si="34"/>
        <v>plate3</v>
      </c>
      <c r="C1118" s="2" t="str">
        <f>IF(ContainerType=6,"K22",IF(ContainerType=5,"C08", ""))</f>
        <v>K22</v>
      </c>
      <c r="D1118" s="61" t="str">
        <f>IF(AND(ContainerType=6, '384-well Plates'!W49&lt;&gt;""), '384-well Plates'!W49,IF(AND(ContainerType=5,'96-well Plates'!I115&lt;&gt;""),'96-well Plates'!I115, ""))</f>
        <v/>
      </c>
      <c r="E1118" s="50"/>
      <c r="Y1118" s="56"/>
      <c r="Z1118" s="56"/>
      <c r="AA1118" s="56"/>
      <c r="AB1118" s="56"/>
      <c r="AC1118" s="56"/>
      <c r="AD1118" s="56"/>
    </row>
    <row r="1119" spans="1:30" x14ac:dyDescent="0.5">
      <c r="A1119" s="49">
        <v>1116</v>
      </c>
      <c r="B1119" s="2" t="str">
        <f t="shared" si="34"/>
        <v>plate3</v>
      </c>
      <c r="C1119" s="2" t="str">
        <f>IF(ContainerType=6,"L22",IF(ContainerType=5,"D08", ""))</f>
        <v>L22</v>
      </c>
      <c r="D1119" s="61" t="str">
        <f>IF(AND(ContainerType=6, '384-well Plates'!W50&lt;&gt;""), '384-well Plates'!W50,IF(AND(ContainerType=5,'96-well Plates'!I116&lt;&gt;""),'96-well Plates'!I116, ""))</f>
        <v/>
      </c>
      <c r="E1119" s="50"/>
      <c r="Y1119" s="56"/>
      <c r="Z1119" s="56"/>
      <c r="AA1119" s="56"/>
      <c r="AB1119" s="56"/>
      <c r="AC1119" s="56"/>
      <c r="AD1119" s="56"/>
    </row>
    <row r="1120" spans="1:30" x14ac:dyDescent="0.5">
      <c r="A1120" s="49">
        <v>1117</v>
      </c>
      <c r="B1120" s="2" t="str">
        <f t="shared" si="34"/>
        <v>plate3</v>
      </c>
      <c r="C1120" s="2" t="str">
        <f>IF(ContainerType=6,"M22",IF(ContainerType=5,"E08", ""))</f>
        <v>M22</v>
      </c>
      <c r="D1120" s="61" t="str">
        <f>IF(AND(ContainerType=6, '384-well Plates'!W51&lt;&gt;""), '384-well Plates'!W51,IF(AND(ContainerType=5,'96-well Plates'!I117&lt;&gt;""),'96-well Plates'!I117, ""))</f>
        <v/>
      </c>
      <c r="E1120" s="50"/>
      <c r="Y1120" s="56"/>
      <c r="Z1120" s="56"/>
      <c r="AA1120" s="56"/>
      <c r="AB1120" s="56"/>
      <c r="AC1120" s="56"/>
      <c r="AD1120" s="56"/>
    </row>
    <row r="1121" spans="1:30" x14ac:dyDescent="0.5">
      <c r="A1121" s="49">
        <v>1118</v>
      </c>
      <c r="B1121" s="2" t="str">
        <f t="shared" si="34"/>
        <v>plate3</v>
      </c>
      <c r="C1121" s="2" t="str">
        <f>IF(ContainerType=6,"N22",IF(ContainerType=5,"F08", ""))</f>
        <v>N22</v>
      </c>
      <c r="D1121" s="61" t="str">
        <f>IF(AND(ContainerType=6, '384-well Plates'!W52&lt;&gt;""), '384-well Plates'!W52,IF(AND(ContainerType=5,'96-well Plates'!I118&lt;&gt;""),'96-well Plates'!I118, ""))</f>
        <v/>
      </c>
      <c r="E1121" s="50"/>
      <c r="Y1121" s="56"/>
      <c r="Z1121" s="56"/>
      <c r="AA1121" s="56"/>
      <c r="AB1121" s="56"/>
      <c r="AC1121" s="56"/>
      <c r="AD1121" s="56"/>
    </row>
    <row r="1122" spans="1:30" x14ac:dyDescent="0.5">
      <c r="A1122" s="49">
        <v>1119</v>
      </c>
      <c r="B1122" s="2" t="str">
        <f t="shared" si="34"/>
        <v>plate3</v>
      </c>
      <c r="C1122" s="2" t="str">
        <f>IF(ContainerType=6,"O22",IF(ContainerType=5,"G08", ""))</f>
        <v>O22</v>
      </c>
      <c r="D1122" s="61" t="str">
        <f>IF(AND(ContainerType=6, '384-well Plates'!W53&lt;&gt;""), '384-well Plates'!W53,IF(AND(ContainerType=5,'96-well Plates'!I119&lt;&gt;""),'96-well Plates'!I119, ""))</f>
        <v/>
      </c>
      <c r="E1122" s="50"/>
      <c r="Y1122" s="56"/>
      <c r="Z1122" s="56"/>
      <c r="AA1122" s="56"/>
      <c r="AB1122" s="56"/>
      <c r="AC1122" s="56"/>
      <c r="AD1122" s="56"/>
    </row>
    <row r="1123" spans="1:30" x14ac:dyDescent="0.5">
      <c r="A1123" s="49">
        <v>1120</v>
      </c>
      <c r="B1123" s="2" t="str">
        <f t="shared" si="34"/>
        <v>plate3</v>
      </c>
      <c r="C1123" s="2" t="str">
        <f>IF(ContainerType=6,"P22",IF(ContainerType=5,"H08", ""))</f>
        <v>P22</v>
      </c>
      <c r="D1123" s="61" t="str">
        <f>IF(AND(ContainerType=6, '384-well Plates'!W54&lt;&gt;""), '384-well Plates'!W54,IF(AND(ContainerType=5,'96-well Plates'!I120&lt;&gt;""),'96-well Plates'!I120, ""))</f>
        <v/>
      </c>
      <c r="E1123" s="50"/>
      <c r="Y1123" s="56"/>
      <c r="Z1123" s="56"/>
      <c r="AA1123" s="56"/>
      <c r="AB1123" s="56"/>
      <c r="AC1123" s="56"/>
      <c r="AD1123" s="56"/>
    </row>
    <row r="1124" spans="1:30" x14ac:dyDescent="0.5">
      <c r="A1124" s="49">
        <v>1121</v>
      </c>
      <c r="B1124" s="2" t="str">
        <f t="shared" ref="B1124:B1155" si="35">IF(ContainerType=6,"plate3",IF(ContainerType=5,"plate12",""))</f>
        <v>plate3</v>
      </c>
      <c r="C1124" s="2" t="str">
        <f>IF(ContainerType=6,"A23",IF(ContainerType=5,"A09", ""))</f>
        <v>A23</v>
      </c>
      <c r="D1124" s="61" t="str">
        <f>IF(AND(ContainerType=6, '384-well Plates'!X39&lt;&gt;""), '384-well Plates'!X39,IF(AND(ContainerType=5,'96-well Plates'!J113&lt;&gt;""),'96-well Plates'!J113, ""))</f>
        <v/>
      </c>
      <c r="E1124" s="50"/>
      <c r="Y1124" s="56"/>
      <c r="Z1124" s="56"/>
      <c r="AA1124" s="56"/>
      <c r="AB1124" s="56"/>
      <c r="AC1124" s="56"/>
      <c r="AD1124" s="56"/>
    </row>
    <row r="1125" spans="1:30" x14ac:dyDescent="0.5">
      <c r="A1125" s="49">
        <v>1122</v>
      </c>
      <c r="B1125" s="2" t="str">
        <f t="shared" si="35"/>
        <v>plate3</v>
      </c>
      <c r="C1125" s="2" t="str">
        <f>IF(ContainerType=6,"B23",IF(ContainerType=5,"B09", ""))</f>
        <v>B23</v>
      </c>
      <c r="D1125" s="61" t="str">
        <f>IF(AND(ContainerType=6, '384-well Plates'!X40&lt;&gt;""), '384-well Plates'!X40,IF(AND(ContainerType=5,'96-well Plates'!J114&lt;&gt;""),'96-well Plates'!J114, ""))</f>
        <v/>
      </c>
      <c r="E1125" s="50"/>
      <c r="Y1125" s="56"/>
      <c r="Z1125" s="56"/>
      <c r="AA1125" s="56"/>
      <c r="AB1125" s="56"/>
      <c r="AC1125" s="56"/>
      <c r="AD1125" s="56"/>
    </row>
    <row r="1126" spans="1:30" x14ac:dyDescent="0.5">
      <c r="A1126" s="49">
        <v>1123</v>
      </c>
      <c r="B1126" s="2" t="str">
        <f t="shared" si="35"/>
        <v>plate3</v>
      </c>
      <c r="C1126" s="2" t="str">
        <f>IF(ContainerType=6,"C23",IF(ContainerType=5,"C09", ""))</f>
        <v>C23</v>
      </c>
      <c r="D1126" s="61" t="str">
        <f>IF(AND(ContainerType=6, '384-well Plates'!X41&lt;&gt;""), '384-well Plates'!X41,IF(AND(ContainerType=5,'96-well Plates'!J115&lt;&gt;""),'96-well Plates'!J115, ""))</f>
        <v/>
      </c>
      <c r="E1126" s="50"/>
      <c r="Y1126" s="56"/>
      <c r="Z1126" s="56"/>
      <c r="AA1126" s="56"/>
      <c r="AB1126" s="56"/>
      <c r="AC1126" s="56"/>
      <c r="AD1126" s="56"/>
    </row>
    <row r="1127" spans="1:30" x14ac:dyDescent="0.5">
      <c r="A1127" s="49">
        <v>1124</v>
      </c>
      <c r="B1127" s="2" t="str">
        <f t="shared" si="35"/>
        <v>plate3</v>
      </c>
      <c r="C1127" s="2" t="str">
        <f>IF(ContainerType=6,"D23",IF(ContainerType=5,"D09", ""))</f>
        <v>D23</v>
      </c>
      <c r="D1127" s="61" t="str">
        <f>IF(AND(ContainerType=6, '384-well Plates'!X42&lt;&gt;""), '384-well Plates'!X42,IF(AND(ContainerType=5,'96-well Plates'!J116&lt;&gt;""),'96-well Plates'!J116, ""))</f>
        <v/>
      </c>
      <c r="E1127" s="50"/>
      <c r="Y1127" s="56"/>
      <c r="Z1127" s="56"/>
      <c r="AA1127" s="56"/>
      <c r="AB1127" s="56"/>
      <c r="AC1127" s="56"/>
      <c r="AD1127" s="56"/>
    </row>
    <row r="1128" spans="1:30" x14ac:dyDescent="0.5">
      <c r="A1128" s="49">
        <v>1125</v>
      </c>
      <c r="B1128" s="2" t="str">
        <f t="shared" si="35"/>
        <v>plate3</v>
      </c>
      <c r="C1128" s="2" t="str">
        <f>IF(ContainerType=6,"E23",IF(ContainerType=5,"E09", ""))</f>
        <v>E23</v>
      </c>
      <c r="D1128" s="61" t="str">
        <f>IF(AND(ContainerType=6, '384-well Plates'!X43&lt;&gt;""), '384-well Plates'!X43,IF(AND(ContainerType=5,'96-well Plates'!J117&lt;&gt;""),'96-well Plates'!J117, ""))</f>
        <v/>
      </c>
      <c r="E1128" s="50"/>
      <c r="Y1128" s="56"/>
      <c r="Z1128" s="56"/>
      <c r="AA1128" s="56"/>
      <c r="AB1128" s="56"/>
      <c r="AC1128" s="56"/>
      <c r="AD1128" s="56"/>
    </row>
    <row r="1129" spans="1:30" x14ac:dyDescent="0.5">
      <c r="A1129" s="49">
        <v>1126</v>
      </c>
      <c r="B1129" s="2" t="str">
        <f t="shared" si="35"/>
        <v>plate3</v>
      </c>
      <c r="C1129" s="2" t="str">
        <f>IF(ContainerType=6,"F23",IF(ContainerType=5,"F09", ""))</f>
        <v>F23</v>
      </c>
      <c r="D1129" s="61" t="str">
        <f>IF(AND(ContainerType=6, '384-well Plates'!X44&lt;&gt;""), '384-well Plates'!X44,IF(AND(ContainerType=5,'96-well Plates'!J118&lt;&gt;""),'96-well Plates'!J118, ""))</f>
        <v/>
      </c>
      <c r="E1129" s="50"/>
      <c r="Y1129" s="56"/>
      <c r="Z1129" s="56"/>
      <c r="AA1129" s="56"/>
      <c r="AB1129" s="56"/>
      <c r="AC1129" s="56"/>
      <c r="AD1129" s="56"/>
    </row>
    <row r="1130" spans="1:30" x14ac:dyDescent="0.5">
      <c r="A1130" s="49">
        <v>1127</v>
      </c>
      <c r="B1130" s="2" t="str">
        <f t="shared" si="35"/>
        <v>plate3</v>
      </c>
      <c r="C1130" s="2" t="str">
        <f>IF(ContainerType=6,"G23",IF(ContainerType=5,"G09", ""))</f>
        <v>G23</v>
      </c>
      <c r="D1130" s="61" t="str">
        <f>IF(AND(ContainerType=6, '384-well Plates'!X45&lt;&gt;""), '384-well Plates'!X45,IF(AND(ContainerType=5,'96-well Plates'!J119&lt;&gt;""),'96-well Plates'!J119, ""))</f>
        <v/>
      </c>
      <c r="E1130" s="50"/>
      <c r="Y1130" s="56"/>
      <c r="Z1130" s="56"/>
      <c r="AA1130" s="56"/>
      <c r="AB1130" s="56"/>
      <c r="AC1130" s="56"/>
      <c r="AD1130" s="56"/>
    </row>
    <row r="1131" spans="1:30" x14ac:dyDescent="0.5">
      <c r="A1131" s="49">
        <v>1128</v>
      </c>
      <c r="B1131" s="2" t="str">
        <f t="shared" si="35"/>
        <v>plate3</v>
      </c>
      <c r="C1131" s="2" t="str">
        <f>IF(ContainerType=6,"H23",IF(ContainerType=5,"H09", ""))</f>
        <v>H23</v>
      </c>
      <c r="D1131" s="61" t="str">
        <f>IF(AND(ContainerType=6, '384-well Plates'!X46&lt;&gt;""), '384-well Plates'!X46,IF(AND(ContainerType=5,'96-well Plates'!J120&lt;&gt;""),'96-well Plates'!J120, ""))</f>
        <v/>
      </c>
      <c r="E1131" s="50"/>
      <c r="Y1131" s="56"/>
      <c r="Z1131" s="56"/>
      <c r="AA1131" s="56"/>
      <c r="AB1131" s="56"/>
      <c r="AC1131" s="56"/>
      <c r="AD1131" s="56"/>
    </row>
    <row r="1132" spans="1:30" x14ac:dyDescent="0.5">
      <c r="A1132" s="49">
        <v>1129</v>
      </c>
      <c r="B1132" s="2" t="str">
        <f t="shared" si="35"/>
        <v>plate3</v>
      </c>
      <c r="C1132" s="2" t="str">
        <f>IF(ContainerType=6,"I23",IF(ContainerType=5,"A10", ""))</f>
        <v>I23</v>
      </c>
      <c r="D1132" s="61" t="str">
        <f>IF(AND(ContainerType=6, '384-well Plates'!X47&lt;&gt;""), '384-well Plates'!X47,IF(AND(ContainerType=5,'96-well Plates'!K113&lt;&gt;""),'96-well Plates'!K113, ""))</f>
        <v/>
      </c>
      <c r="E1132" s="50"/>
      <c r="Y1132" s="56"/>
      <c r="Z1132" s="56"/>
      <c r="AA1132" s="56"/>
      <c r="AB1132" s="56"/>
      <c r="AC1132" s="56"/>
      <c r="AD1132" s="56"/>
    </row>
    <row r="1133" spans="1:30" x14ac:dyDescent="0.5">
      <c r="A1133" s="49">
        <v>1130</v>
      </c>
      <c r="B1133" s="2" t="str">
        <f t="shared" si="35"/>
        <v>plate3</v>
      </c>
      <c r="C1133" s="2" t="str">
        <f>IF(ContainerType=6,"J23",IF(ContainerType=5,"B10", ""))</f>
        <v>J23</v>
      </c>
      <c r="D1133" s="61" t="str">
        <f>IF(AND(ContainerType=6, '384-well Plates'!X48&lt;&gt;""), '384-well Plates'!X48,IF(AND(ContainerType=5,'96-well Plates'!K114&lt;&gt;""),'96-well Plates'!K114, ""))</f>
        <v/>
      </c>
      <c r="E1133" s="50"/>
      <c r="Y1133" s="56"/>
      <c r="Z1133" s="56"/>
      <c r="AA1133" s="56"/>
      <c r="AB1133" s="56"/>
      <c r="AC1133" s="56"/>
      <c r="AD1133" s="56"/>
    </row>
    <row r="1134" spans="1:30" x14ac:dyDescent="0.5">
      <c r="A1134" s="49">
        <v>1131</v>
      </c>
      <c r="B1134" s="2" t="str">
        <f t="shared" si="35"/>
        <v>plate3</v>
      </c>
      <c r="C1134" s="2" t="str">
        <f>IF(ContainerType=6,"K23",IF(ContainerType=5,"C10", ""))</f>
        <v>K23</v>
      </c>
      <c r="D1134" s="61" t="str">
        <f>IF(AND(ContainerType=6, '384-well Plates'!X49&lt;&gt;""), '384-well Plates'!X49,IF(AND(ContainerType=5,'96-well Plates'!K115&lt;&gt;""),'96-well Plates'!K115, ""))</f>
        <v/>
      </c>
      <c r="E1134" s="50"/>
      <c r="Y1134" s="56"/>
      <c r="Z1134" s="56"/>
      <c r="AA1134" s="56"/>
      <c r="AB1134" s="56"/>
      <c r="AC1134" s="56"/>
      <c r="AD1134" s="56"/>
    </row>
    <row r="1135" spans="1:30" x14ac:dyDescent="0.5">
      <c r="A1135" s="49">
        <v>1132</v>
      </c>
      <c r="B1135" s="2" t="str">
        <f t="shared" si="35"/>
        <v>plate3</v>
      </c>
      <c r="C1135" s="2" t="str">
        <f>IF(ContainerType=6,"L23",IF(ContainerType=5,"D10", ""))</f>
        <v>L23</v>
      </c>
      <c r="D1135" s="61" t="str">
        <f>IF(AND(ContainerType=6, '384-well Plates'!X50&lt;&gt;""), '384-well Plates'!X50,IF(AND(ContainerType=5,'96-well Plates'!K116&lt;&gt;""),'96-well Plates'!K116, ""))</f>
        <v/>
      </c>
      <c r="E1135" s="50"/>
      <c r="Y1135" s="56"/>
      <c r="Z1135" s="56"/>
      <c r="AA1135" s="56"/>
      <c r="AB1135" s="56"/>
      <c r="AC1135" s="56"/>
      <c r="AD1135" s="56"/>
    </row>
    <row r="1136" spans="1:30" x14ac:dyDescent="0.5">
      <c r="A1136" s="49">
        <v>1133</v>
      </c>
      <c r="B1136" s="2" t="str">
        <f t="shared" si="35"/>
        <v>plate3</v>
      </c>
      <c r="C1136" s="2" t="str">
        <f>IF(ContainerType=6,"M23",IF(ContainerType=5,"E10", ""))</f>
        <v>M23</v>
      </c>
      <c r="D1136" s="61" t="str">
        <f>IF(AND(ContainerType=6, '384-well Plates'!X51&lt;&gt;""), '384-well Plates'!X51,IF(AND(ContainerType=5,'96-well Plates'!K117&lt;&gt;""),'96-well Plates'!K117, ""))</f>
        <v/>
      </c>
      <c r="E1136" s="50"/>
      <c r="Y1136" s="56"/>
      <c r="Z1136" s="56"/>
      <c r="AA1136" s="56"/>
      <c r="AB1136" s="56"/>
      <c r="AC1136" s="56"/>
      <c r="AD1136" s="56"/>
    </row>
    <row r="1137" spans="1:30" x14ac:dyDescent="0.5">
      <c r="A1137" s="49">
        <v>1134</v>
      </c>
      <c r="B1137" s="2" t="str">
        <f t="shared" si="35"/>
        <v>plate3</v>
      </c>
      <c r="C1137" s="2" t="str">
        <f>IF(ContainerType=6,"N23",IF(ContainerType=5,"F10", ""))</f>
        <v>N23</v>
      </c>
      <c r="D1137" s="61" t="str">
        <f>IF(AND(ContainerType=6, '384-well Plates'!X52&lt;&gt;""), '384-well Plates'!X52,IF(AND(ContainerType=5,'96-well Plates'!K118&lt;&gt;""),'96-well Plates'!K118, ""))</f>
        <v/>
      </c>
      <c r="E1137" s="50"/>
      <c r="Y1137" s="56"/>
      <c r="Z1137" s="56"/>
      <c r="AA1137" s="56"/>
      <c r="AB1137" s="56"/>
      <c r="AC1137" s="56"/>
      <c r="AD1137" s="56"/>
    </row>
    <row r="1138" spans="1:30" x14ac:dyDescent="0.5">
      <c r="A1138" s="49">
        <v>1135</v>
      </c>
      <c r="B1138" s="2" t="str">
        <f t="shared" si="35"/>
        <v>plate3</v>
      </c>
      <c r="C1138" s="2" t="str">
        <f>IF(ContainerType=6,"O23",IF(ContainerType=5,"G10", ""))</f>
        <v>O23</v>
      </c>
      <c r="D1138" s="61" t="str">
        <f>IF(AND(ContainerType=6, '384-well Plates'!X53&lt;&gt;""), '384-well Plates'!X53,IF(AND(ContainerType=5,'96-well Plates'!K119&lt;&gt;""),'96-well Plates'!K119, ""))</f>
        <v/>
      </c>
      <c r="E1138" s="50"/>
      <c r="Y1138" s="56"/>
      <c r="Z1138" s="56"/>
      <c r="AA1138" s="56"/>
      <c r="AB1138" s="56"/>
      <c r="AC1138" s="56"/>
      <c r="AD1138" s="56"/>
    </row>
    <row r="1139" spans="1:30" x14ac:dyDescent="0.5">
      <c r="A1139" s="49">
        <v>1136</v>
      </c>
      <c r="B1139" s="2" t="str">
        <f t="shared" si="35"/>
        <v>plate3</v>
      </c>
      <c r="C1139" s="2" t="str">
        <f>IF(ContainerType=6,"P23",IF(ContainerType=5,"H10", ""))</f>
        <v>P23</v>
      </c>
      <c r="D1139" s="61" t="str">
        <f>IF(AND(ContainerType=6, '384-well Plates'!X54&lt;&gt;""), '384-well Plates'!X54,IF(AND(ContainerType=5,'96-well Plates'!K120&lt;&gt;""),'96-well Plates'!K120, ""))</f>
        <v/>
      </c>
      <c r="E1139" s="50"/>
      <c r="Y1139" s="56"/>
      <c r="Z1139" s="56"/>
      <c r="AA1139" s="56"/>
      <c r="AB1139" s="56"/>
      <c r="AC1139" s="56"/>
      <c r="AD1139" s="56"/>
    </row>
    <row r="1140" spans="1:30" x14ac:dyDescent="0.5">
      <c r="A1140" s="49">
        <v>1137</v>
      </c>
      <c r="B1140" s="2" t="str">
        <f t="shared" si="35"/>
        <v>plate3</v>
      </c>
      <c r="C1140" s="2" t="str">
        <f>IF(ContainerType=6,"A24",IF(ContainerType=5,"A11", ""))</f>
        <v>A24</v>
      </c>
      <c r="D1140" s="61" t="str">
        <f>IF(AND(ContainerType=6, '384-well Plates'!Y39&lt;&gt;""), '384-well Plates'!Y39,IF(AND(ContainerType=5,'96-well Plates'!L113&lt;&gt;""),'96-well Plates'!L113, ""))</f>
        <v/>
      </c>
      <c r="E1140" s="50"/>
      <c r="Y1140" s="56"/>
      <c r="Z1140" s="56"/>
      <c r="AA1140" s="56"/>
      <c r="AB1140" s="56"/>
      <c r="AC1140" s="56"/>
      <c r="AD1140" s="56"/>
    </row>
    <row r="1141" spans="1:30" x14ac:dyDescent="0.5">
      <c r="A1141" s="49">
        <v>1138</v>
      </c>
      <c r="B1141" s="2" t="str">
        <f t="shared" si="35"/>
        <v>plate3</v>
      </c>
      <c r="C1141" s="2" t="str">
        <f>IF(ContainerType=6,"B24",IF(ContainerType=5,"B11", ""))</f>
        <v>B24</v>
      </c>
      <c r="D1141" s="61" t="str">
        <f>IF(AND(ContainerType=6, '384-well Plates'!Y40&lt;&gt;""), '384-well Plates'!Y40,IF(AND(ContainerType=5,'96-well Plates'!L114&lt;&gt;""),'96-well Plates'!L114, ""))</f>
        <v/>
      </c>
      <c r="E1141" s="50"/>
      <c r="Y1141" s="56"/>
      <c r="Z1141" s="56"/>
      <c r="AA1141" s="56"/>
      <c r="AB1141" s="56"/>
      <c r="AC1141" s="56"/>
      <c r="AD1141" s="56"/>
    </row>
    <row r="1142" spans="1:30" x14ac:dyDescent="0.5">
      <c r="A1142" s="49">
        <v>1139</v>
      </c>
      <c r="B1142" s="2" t="str">
        <f t="shared" si="35"/>
        <v>plate3</v>
      </c>
      <c r="C1142" s="2" t="str">
        <f>IF(ContainerType=6,"C24",IF(ContainerType=5,"C11", ""))</f>
        <v>C24</v>
      </c>
      <c r="D1142" s="61" t="str">
        <f>IF(AND(ContainerType=6, '384-well Plates'!Y41&lt;&gt;""), '384-well Plates'!Y41,IF(AND(ContainerType=5,'96-well Plates'!L115&lt;&gt;""),'96-well Plates'!L115, ""))</f>
        <v/>
      </c>
      <c r="E1142" s="50"/>
      <c r="Y1142" s="56"/>
      <c r="Z1142" s="56"/>
      <c r="AA1142" s="56"/>
      <c r="AB1142" s="56"/>
      <c r="AC1142" s="56"/>
      <c r="AD1142" s="56"/>
    </row>
    <row r="1143" spans="1:30" x14ac:dyDescent="0.5">
      <c r="A1143" s="49">
        <v>1140</v>
      </c>
      <c r="B1143" s="2" t="str">
        <f t="shared" si="35"/>
        <v>plate3</v>
      </c>
      <c r="C1143" s="2" t="str">
        <f>IF(ContainerType=6,"D24",IF(ContainerType=5,"D11", ""))</f>
        <v>D24</v>
      </c>
      <c r="D1143" s="61" t="str">
        <f>IF(AND(ContainerType=6, '384-well Plates'!Y42&lt;&gt;""), '384-well Plates'!Y42,IF(AND(ContainerType=5,'96-well Plates'!L116&lt;&gt;""),'96-well Plates'!L116, ""))</f>
        <v/>
      </c>
      <c r="E1143" s="50"/>
      <c r="Y1143" s="56"/>
      <c r="Z1143" s="56"/>
      <c r="AA1143" s="56"/>
      <c r="AB1143" s="56"/>
      <c r="AC1143" s="56"/>
      <c r="AD1143" s="56"/>
    </row>
    <row r="1144" spans="1:30" x14ac:dyDescent="0.5">
      <c r="A1144" s="49">
        <v>1141</v>
      </c>
      <c r="B1144" s="2" t="str">
        <f t="shared" si="35"/>
        <v>plate3</v>
      </c>
      <c r="C1144" s="2" t="str">
        <f>IF(ContainerType=6,"E24",IF(ContainerType=5,"E11", ""))</f>
        <v>E24</v>
      </c>
      <c r="D1144" s="61" t="str">
        <f>IF(AND(ContainerType=6, '384-well Plates'!Y43&lt;&gt;""), '384-well Plates'!Y43,IF(AND(ContainerType=5,'96-well Plates'!L117&lt;&gt;""),'96-well Plates'!L117, ""))</f>
        <v/>
      </c>
      <c r="E1144" s="50"/>
      <c r="Y1144" s="56"/>
      <c r="Z1144" s="56"/>
      <c r="AA1144" s="56"/>
      <c r="AB1144" s="56"/>
      <c r="AC1144" s="56"/>
      <c r="AD1144" s="56"/>
    </row>
    <row r="1145" spans="1:30" x14ac:dyDescent="0.5">
      <c r="A1145" s="49">
        <v>1142</v>
      </c>
      <c r="B1145" s="2" t="str">
        <f t="shared" si="35"/>
        <v>plate3</v>
      </c>
      <c r="C1145" s="2" t="str">
        <f>IF(ContainerType=6,"F24",IF(ContainerType=5,"F11", ""))</f>
        <v>F24</v>
      </c>
      <c r="D1145" s="61" t="str">
        <f>IF(AND(ContainerType=6, '384-well Plates'!Y44&lt;&gt;""), '384-well Plates'!Y44,IF(AND(ContainerType=5,'96-well Plates'!L118&lt;&gt;""),'96-well Plates'!L118, ""))</f>
        <v/>
      </c>
      <c r="E1145" s="50"/>
      <c r="Y1145" s="56"/>
      <c r="Z1145" s="56"/>
      <c r="AA1145" s="56"/>
      <c r="AB1145" s="56"/>
      <c r="AC1145" s="56"/>
      <c r="AD1145" s="56"/>
    </row>
    <row r="1146" spans="1:30" x14ac:dyDescent="0.5">
      <c r="A1146" s="49">
        <v>1143</v>
      </c>
      <c r="B1146" s="2" t="str">
        <f t="shared" si="35"/>
        <v>plate3</v>
      </c>
      <c r="C1146" s="2" t="str">
        <f>IF(ContainerType=6,"G24",IF(ContainerType=5,"G11", ""))</f>
        <v>G24</v>
      </c>
      <c r="D1146" s="61" t="str">
        <f>IF(AND(ContainerType=6, '384-well Plates'!Y45&lt;&gt;""), '384-well Plates'!Y45,IF(AND(ContainerType=5,'96-well Plates'!L119&lt;&gt;""),'96-well Plates'!L119, ""))</f>
        <v/>
      </c>
      <c r="E1146" s="50"/>
      <c r="Y1146" s="56"/>
      <c r="Z1146" s="56"/>
      <c r="AA1146" s="56"/>
      <c r="AB1146" s="56"/>
      <c r="AC1146" s="56"/>
      <c r="AD1146" s="56"/>
    </row>
    <row r="1147" spans="1:30" x14ac:dyDescent="0.5">
      <c r="A1147" s="49">
        <v>1144</v>
      </c>
      <c r="B1147" s="2" t="str">
        <f t="shared" si="35"/>
        <v>plate3</v>
      </c>
      <c r="C1147" s="2" t="str">
        <f>IF(ContainerType=6,"H24",IF(ContainerType=5,"H11", ""))</f>
        <v>H24</v>
      </c>
      <c r="D1147" s="61" t="str">
        <f>IF(AND(ContainerType=6, '384-well Plates'!Y46&lt;&gt;""), '384-well Plates'!Y46,IF(AND(ContainerType=5,'96-well Plates'!L120&lt;&gt;""),'96-well Plates'!L120, ""))</f>
        <v/>
      </c>
      <c r="E1147" s="50"/>
      <c r="Y1147" s="56"/>
      <c r="Z1147" s="56"/>
      <c r="AA1147" s="56"/>
      <c r="AB1147" s="56"/>
      <c r="AC1147" s="56"/>
      <c r="AD1147" s="56"/>
    </row>
    <row r="1148" spans="1:30" x14ac:dyDescent="0.5">
      <c r="A1148" s="49">
        <v>1145</v>
      </c>
      <c r="B1148" s="2" t="str">
        <f t="shared" si="35"/>
        <v>plate3</v>
      </c>
      <c r="C1148" s="2" t="str">
        <f>IF(ContainerType=6,"I24",IF(ContainerType=5,"A12", ""))</f>
        <v>I24</v>
      </c>
      <c r="D1148" s="61" t="str">
        <f>IF(AND(ContainerType=6, '384-well Plates'!Y47&lt;&gt;""), '384-well Plates'!Y47,IF(AND(ContainerType=5,'96-well Plates'!M113&lt;&gt;""),'96-well Plates'!M113, ""))</f>
        <v/>
      </c>
      <c r="E1148" s="50"/>
      <c r="Y1148" s="56"/>
      <c r="Z1148" s="56"/>
      <c r="AA1148" s="56"/>
      <c r="AB1148" s="56"/>
      <c r="AC1148" s="56"/>
      <c r="AD1148" s="56"/>
    </row>
    <row r="1149" spans="1:30" x14ac:dyDescent="0.5">
      <c r="A1149" s="49">
        <v>1146</v>
      </c>
      <c r="B1149" s="2" t="str">
        <f t="shared" si="35"/>
        <v>plate3</v>
      </c>
      <c r="C1149" s="2" t="str">
        <f>IF(ContainerType=6,"J24",IF(ContainerType=5,"B12", ""))</f>
        <v>J24</v>
      </c>
      <c r="D1149" s="61" t="str">
        <f>IF(AND(ContainerType=6, '384-well Plates'!Y48&lt;&gt;""), '384-well Plates'!Y48,IF(AND(ContainerType=5,'96-well Plates'!M114&lt;&gt;""),'96-well Plates'!M114, ""))</f>
        <v/>
      </c>
      <c r="E1149" s="50"/>
      <c r="Y1149" s="56"/>
      <c r="Z1149" s="56"/>
      <c r="AA1149" s="56"/>
      <c r="AB1149" s="56"/>
      <c r="AC1149" s="56"/>
      <c r="AD1149" s="56"/>
    </row>
    <row r="1150" spans="1:30" x14ac:dyDescent="0.5">
      <c r="A1150" s="49">
        <v>1147</v>
      </c>
      <c r="B1150" s="2" t="str">
        <f t="shared" si="35"/>
        <v>plate3</v>
      </c>
      <c r="C1150" s="2" t="str">
        <f>IF(ContainerType=6,"K24",IF(ContainerType=5,"C12", ""))</f>
        <v>K24</v>
      </c>
      <c r="D1150" s="61" t="str">
        <f>IF(AND(ContainerType=6, '384-well Plates'!Y49&lt;&gt;""), '384-well Plates'!Y49,IF(AND(ContainerType=5,'96-well Plates'!M115&lt;&gt;""),'96-well Plates'!M115, ""))</f>
        <v/>
      </c>
      <c r="E1150" s="50"/>
      <c r="Y1150" s="56"/>
      <c r="Z1150" s="56"/>
      <c r="AA1150" s="56"/>
      <c r="AB1150" s="56"/>
      <c r="AC1150" s="56"/>
      <c r="AD1150" s="56"/>
    </row>
    <row r="1151" spans="1:30" x14ac:dyDescent="0.5">
      <c r="A1151" s="49">
        <v>1148</v>
      </c>
      <c r="B1151" s="2" t="str">
        <f t="shared" si="35"/>
        <v>plate3</v>
      </c>
      <c r="C1151" s="2" t="str">
        <f>IF(ContainerType=6,"L24",IF(ContainerType=5,"D12", ""))</f>
        <v>L24</v>
      </c>
      <c r="D1151" s="61" t="str">
        <f>IF(AND(ContainerType=6, '384-well Plates'!Y50&lt;&gt;""), '384-well Plates'!Y50,IF(AND(ContainerType=5,'96-well Plates'!M116&lt;&gt;""),'96-well Plates'!M116, ""))</f>
        <v/>
      </c>
      <c r="E1151" s="50"/>
      <c r="Y1151" s="56"/>
      <c r="Z1151" s="56"/>
      <c r="AA1151" s="56"/>
      <c r="AB1151" s="56"/>
      <c r="AC1151" s="56"/>
      <c r="AD1151" s="56"/>
    </row>
    <row r="1152" spans="1:30" x14ac:dyDescent="0.5">
      <c r="A1152" s="49">
        <v>1149</v>
      </c>
      <c r="B1152" s="2" t="str">
        <f t="shared" si="35"/>
        <v>plate3</v>
      </c>
      <c r="C1152" s="2" t="str">
        <f>IF(ContainerType=6,"M24",IF(ContainerType=5,"E12", ""))</f>
        <v>M24</v>
      </c>
      <c r="D1152" s="61" t="str">
        <f>IF(AND(ContainerType=6, '384-well Plates'!Y51&lt;&gt;""), '384-well Plates'!Y51,IF(AND(ContainerType=5,'96-well Plates'!M117&lt;&gt;""),'96-well Plates'!M117, ""))</f>
        <v/>
      </c>
      <c r="E1152" s="50"/>
      <c r="Y1152" s="56"/>
      <c r="Z1152" s="56"/>
      <c r="AA1152" s="56"/>
      <c r="AB1152" s="56"/>
      <c r="AC1152" s="56"/>
      <c r="AD1152" s="56"/>
    </row>
    <row r="1153" spans="1:30" x14ac:dyDescent="0.5">
      <c r="A1153" s="49">
        <v>1150</v>
      </c>
      <c r="B1153" s="2" t="str">
        <f t="shared" si="35"/>
        <v>plate3</v>
      </c>
      <c r="C1153" s="2" t="str">
        <f>IF(ContainerType=6,"N24",IF(ContainerType=5,"F12", ""))</f>
        <v>N24</v>
      </c>
      <c r="D1153" s="61" t="str">
        <f>IF(AND(ContainerType=6, '384-well Plates'!Y52&lt;&gt;""), '384-well Plates'!Y52,IF(AND(ContainerType=5,'96-well Plates'!M118&lt;&gt;""),'96-well Plates'!M118, ""))</f>
        <v/>
      </c>
      <c r="E1153" s="50"/>
      <c r="Y1153" s="56"/>
      <c r="Z1153" s="56"/>
      <c r="AA1153" s="56"/>
      <c r="AB1153" s="56"/>
      <c r="AC1153" s="56"/>
      <c r="AD1153" s="56"/>
    </row>
    <row r="1154" spans="1:30" x14ac:dyDescent="0.5">
      <c r="A1154" s="49">
        <v>1151</v>
      </c>
      <c r="B1154" s="2" t="str">
        <f t="shared" si="35"/>
        <v>plate3</v>
      </c>
      <c r="C1154" s="2" t="str">
        <f>IF(ContainerType=6,"O24",IF(ContainerType=5,"G12", ""))</f>
        <v>O24</v>
      </c>
      <c r="D1154" s="61" t="str">
        <f>IF(AND(ContainerType=6, '384-well Plates'!Y53&lt;&gt;""), '384-well Plates'!Y53,IF(AND(ContainerType=5,'96-well Plates'!M119&lt;&gt;""),'96-well Plates'!M119, ""))</f>
        <v/>
      </c>
      <c r="E1154" s="50"/>
      <c r="Y1154" s="56"/>
      <c r="Z1154" s="56"/>
      <c r="AA1154" s="56"/>
      <c r="AB1154" s="56"/>
      <c r="AC1154" s="56"/>
      <c r="AD1154" s="56"/>
    </row>
    <row r="1155" spans="1:30" x14ac:dyDescent="0.5">
      <c r="A1155" s="49">
        <v>1152</v>
      </c>
      <c r="B1155" s="2" t="str">
        <f t="shared" si="35"/>
        <v>plate3</v>
      </c>
      <c r="C1155" s="2" t="str">
        <f>IF(ContainerType=6,"P24",IF(ContainerType=5,"H12", ""))</f>
        <v>P24</v>
      </c>
      <c r="D1155" s="61" t="str">
        <f>IF(AND(ContainerType=6, '384-well Plates'!Y54&lt;&gt;""), '384-well Plates'!Y54,IF(AND(ContainerType=5,'96-well Plates'!M120&lt;&gt;""),'96-well Plates'!M120, ""))</f>
        <v/>
      </c>
      <c r="E1155" s="50"/>
      <c r="Y1155" s="56"/>
      <c r="Z1155" s="56"/>
      <c r="AA1155" s="56"/>
      <c r="AB1155" s="56"/>
      <c r="AC1155" s="56"/>
      <c r="AD1155" s="56"/>
    </row>
    <row r="1156" spans="1:30" x14ac:dyDescent="0.5">
      <c r="A1156" s="49">
        <v>1153</v>
      </c>
      <c r="B1156" s="2" t="str">
        <f t="shared" ref="B1156:B1187" si="36">IF(ContainerType=6,"plate4",IF(ContainerType=5,"plate13",""))</f>
        <v>plate4</v>
      </c>
      <c r="C1156" s="2" t="str">
        <f>IF(ContainerType=6,"A01",IF(ContainerType=5,"A01", ""))</f>
        <v>A01</v>
      </c>
      <c r="D1156" s="61" t="str">
        <f>IF(AND(ContainerType=6, '384-well Plates'!B57&lt;&gt;""), '384-well Plates'!B57,IF(AND(ContainerType=5,'96-well Plates'!B123&lt;&gt;""),'96-well Plates'!B123, ""))</f>
        <v/>
      </c>
      <c r="E1156" s="50"/>
      <c r="Y1156" s="56"/>
      <c r="Z1156" s="56"/>
      <c r="AA1156" s="56"/>
      <c r="AB1156" s="56"/>
      <c r="AC1156" s="56"/>
      <c r="AD1156" s="56"/>
    </row>
    <row r="1157" spans="1:30" x14ac:dyDescent="0.5">
      <c r="A1157" s="49">
        <v>1154</v>
      </c>
      <c r="B1157" s="2" t="str">
        <f t="shared" si="36"/>
        <v>plate4</v>
      </c>
      <c r="C1157" s="2" t="str">
        <f>IF(ContainerType=6,"B01",IF(ContainerType=5,"B01", ""))</f>
        <v>B01</v>
      </c>
      <c r="D1157" s="61" t="str">
        <f>IF(AND(ContainerType=6, '384-well Plates'!B58&lt;&gt;""), '384-well Plates'!B58,IF(AND(ContainerType=5,'96-well Plates'!B124&lt;&gt;""),'96-well Plates'!B124, ""))</f>
        <v/>
      </c>
      <c r="E1157" s="50"/>
      <c r="Y1157" s="56"/>
      <c r="Z1157" s="56"/>
      <c r="AA1157" s="56"/>
      <c r="AB1157" s="56"/>
      <c r="AC1157" s="56"/>
      <c r="AD1157" s="56"/>
    </row>
    <row r="1158" spans="1:30" x14ac:dyDescent="0.5">
      <c r="A1158" s="49">
        <v>1155</v>
      </c>
      <c r="B1158" s="2" t="str">
        <f t="shared" si="36"/>
        <v>plate4</v>
      </c>
      <c r="C1158" s="2" t="str">
        <f>IF(ContainerType=6,"C01",IF(ContainerType=5,"C01", ""))</f>
        <v>C01</v>
      </c>
      <c r="D1158" s="61" t="str">
        <f>IF(AND(ContainerType=6, '384-well Plates'!B59&lt;&gt;""), '384-well Plates'!B59,IF(AND(ContainerType=5,'96-well Plates'!B125&lt;&gt;""),'96-well Plates'!B125, ""))</f>
        <v/>
      </c>
      <c r="E1158" s="50"/>
      <c r="Y1158" s="56"/>
      <c r="Z1158" s="56"/>
      <c r="AA1158" s="56"/>
      <c r="AB1158" s="56"/>
      <c r="AC1158" s="56"/>
      <c r="AD1158" s="56"/>
    </row>
    <row r="1159" spans="1:30" x14ac:dyDescent="0.5">
      <c r="A1159" s="49">
        <v>1156</v>
      </c>
      <c r="B1159" s="2" t="str">
        <f t="shared" si="36"/>
        <v>plate4</v>
      </c>
      <c r="C1159" s="2" t="str">
        <f>IF(ContainerType=6,"D01",IF(ContainerType=5,"D01", ""))</f>
        <v>D01</v>
      </c>
      <c r="D1159" s="61" t="str">
        <f>IF(AND(ContainerType=6, '384-well Plates'!B60&lt;&gt;""), '384-well Plates'!B60,IF(AND(ContainerType=5,'96-well Plates'!B126&lt;&gt;""),'96-well Plates'!B126, ""))</f>
        <v/>
      </c>
      <c r="E1159" s="50"/>
      <c r="Y1159" s="56"/>
      <c r="Z1159" s="56"/>
      <c r="AA1159" s="56"/>
      <c r="AB1159" s="56"/>
      <c r="AC1159" s="56"/>
      <c r="AD1159" s="56"/>
    </row>
    <row r="1160" spans="1:30" x14ac:dyDescent="0.5">
      <c r="A1160" s="49">
        <v>1157</v>
      </c>
      <c r="B1160" s="2" t="str">
        <f t="shared" si="36"/>
        <v>plate4</v>
      </c>
      <c r="C1160" s="2" t="str">
        <f>IF(ContainerType=6,"E01",IF(ContainerType=5,"E01", ""))</f>
        <v>E01</v>
      </c>
      <c r="D1160" s="61" t="str">
        <f>IF(AND(ContainerType=6, '384-well Plates'!B61&lt;&gt;""), '384-well Plates'!B61,IF(AND(ContainerType=5,'96-well Plates'!B127&lt;&gt;""),'96-well Plates'!B127, ""))</f>
        <v/>
      </c>
      <c r="E1160" s="50"/>
      <c r="Y1160" s="56"/>
      <c r="Z1160" s="56"/>
      <c r="AA1160" s="56"/>
      <c r="AB1160" s="56"/>
      <c r="AC1160" s="56"/>
      <c r="AD1160" s="56"/>
    </row>
    <row r="1161" spans="1:30" x14ac:dyDescent="0.5">
      <c r="A1161" s="49">
        <v>1158</v>
      </c>
      <c r="B1161" s="2" t="str">
        <f t="shared" si="36"/>
        <v>plate4</v>
      </c>
      <c r="C1161" s="2" t="str">
        <f>IF(ContainerType=6,"F01",IF(ContainerType=5,"F01", ""))</f>
        <v>F01</v>
      </c>
      <c r="D1161" s="61" t="str">
        <f>IF(AND(ContainerType=6, '384-well Plates'!B62&lt;&gt;""), '384-well Plates'!B62,IF(AND(ContainerType=5,'96-well Plates'!B128&lt;&gt;""),'96-well Plates'!B128, ""))</f>
        <v/>
      </c>
      <c r="E1161" s="50"/>
      <c r="Y1161" s="56"/>
      <c r="Z1161" s="56"/>
      <c r="AA1161" s="56"/>
      <c r="AB1161" s="56"/>
      <c r="AC1161" s="56"/>
      <c r="AD1161" s="56"/>
    </row>
    <row r="1162" spans="1:30" x14ac:dyDescent="0.5">
      <c r="A1162" s="49">
        <v>1159</v>
      </c>
      <c r="B1162" s="2" t="str">
        <f t="shared" si="36"/>
        <v>plate4</v>
      </c>
      <c r="C1162" s="2" t="str">
        <f>IF(ContainerType=6,"G01",IF(ContainerType=5,"G01", ""))</f>
        <v>G01</v>
      </c>
      <c r="D1162" s="61" t="str">
        <f>IF(AND(ContainerType=6, '384-well Plates'!B63&lt;&gt;""), '384-well Plates'!B63,IF(AND(ContainerType=5,'96-well Plates'!B129&lt;&gt;""),'96-well Plates'!B129, ""))</f>
        <v/>
      </c>
      <c r="E1162" s="50"/>
      <c r="Y1162" s="56"/>
      <c r="Z1162" s="56"/>
      <c r="AA1162" s="56"/>
      <c r="AB1162" s="56"/>
      <c r="AC1162" s="56"/>
      <c r="AD1162" s="56"/>
    </row>
    <row r="1163" spans="1:30" x14ac:dyDescent="0.5">
      <c r="A1163" s="49">
        <v>1160</v>
      </c>
      <c r="B1163" s="2" t="str">
        <f t="shared" si="36"/>
        <v>plate4</v>
      </c>
      <c r="C1163" s="2" t="str">
        <f>IF(ContainerType=6,"H01",IF(ContainerType=5,"H01", ""))</f>
        <v>H01</v>
      </c>
      <c r="D1163" s="61" t="str">
        <f>IF(AND(ContainerType=6, '384-well Plates'!B64&lt;&gt;""), '384-well Plates'!B64,IF(AND(ContainerType=5,'96-well Plates'!B130&lt;&gt;""),'96-well Plates'!B130, ""))</f>
        <v/>
      </c>
      <c r="E1163" s="50"/>
      <c r="Y1163" s="56"/>
      <c r="Z1163" s="56"/>
      <c r="AA1163" s="56"/>
      <c r="AB1163" s="56"/>
      <c r="AC1163" s="56"/>
      <c r="AD1163" s="56"/>
    </row>
    <row r="1164" spans="1:30" x14ac:dyDescent="0.5">
      <c r="A1164" s="49">
        <v>1161</v>
      </c>
      <c r="B1164" s="2" t="str">
        <f t="shared" si="36"/>
        <v>plate4</v>
      </c>
      <c r="C1164" s="2" t="str">
        <f>IF(ContainerType=6,"I01",IF(ContainerType=5,"A02", ""))</f>
        <v>I01</v>
      </c>
      <c r="D1164" s="61" t="str">
        <f>IF(AND(ContainerType=6, '384-well Plates'!B65&lt;&gt;""), '384-well Plates'!B65,IF(AND(ContainerType=5,'96-well Plates'!C123&lt;&gt;""),'96-well Plates'!C123, ""))</f>
        <v/>
      </c>
      <c r="E1164" s="50"/>
      <c r="Y1164" s="56"/>
      <c r="Z1164" s="56"/>
      <c r="AA1164" s="56"/>
      <c r="AB1164" s="56"/>
      <c r="AC1164" s="56"/>
      <c r="AD1164" s="56"/>
    </row>
    <row r="1165" spans="1:30" x14ac:dyDescent="0.5">
      <c r="A1165" s="49">
        <v>1162</v>
      </c>
      <c r="B1165" s="2" t="str">
        <f t="shared" si="36"/>
        <v>plate4</v>
      </c>
      <c r="C1165" s="2" t="str">
        <f>IF(ContainerType=6,"J01",IF(ContainerType=5,"B02", ""))</f>
        <v>J01</v>
      </c>
      <c r="D1165" s="61" t="str">
        <f>IF(AND(ContainerType=6, '384-well Plates'!B66&lt;&gt;""), '384-well Plates'!B66,IF(AND(ContainerType=5,'96-well Plates'!C124&lt;&gt;""),'96-well Plates'!C124, ""))</f>
        <v/>
      </c>
      <c r="E1165" s="50"/>
      <c r="Y1165" s="56"/>
      <c r="Z1165" s="56"/>
      <c r="AA1165" s="56"/>
      <c r="AB1165" s="56"/>
      <c r="AC1165" s="56"/>
      <c r="AD1165" s="56"/>
    </row>
    <row r="1166" spans="1:30" x14ac:dyDescent="0.5">
      <c r="A1166" s="49">
        <v>1163</v>
      </c>
      <c r="B1166" s="2" t="str">
        <f t="shared" si="36"/>
        <v>plate4</v>
      </c>
      <c r="C1166" s="2" t="str">
        <f>IF(ContainerType=6,"K01",IF(ContainerType=5,"C02", ""))</f>
        <v>K01</v>
      </c>
      <c r="D1166" s="61" t="str">
        <f>IF(AND(ContainerType=6, '384-well Plates'!B67&lt;&gt;""), '384-well Plates'!B67,IF(AND(ContainerType=5,'96-well Plates'!C125&lt;&gt;""),'96-well Plates'!C125, ""))</f>
        <v/>
      </c>
      <c r="E1166" s="50"/>
      <c r="Y1166" s="56"/>
      <c r="Z1166" s="56"/>
      <c r="AA1166" s="56"/>
      <c r="AB1166" s="56"/>
      <c r="AC1166" s="56"/>
      <c r="AD1166" s="56"/>
    </row>
    <row r="1167" spans="1:30" x14ac:dyDescent="0.5">
      <c r="A1167" s="49">
        <v>1164</v>
      </c>
      <c r="B1167" s="2" t="str">
        <f t="shared" si="36"/>
        <v>plate4</v>
      </c>
      <c r="C1167" s="2" t="str">
        <f>IF(ContainerType=6,"L01",IF(ContainerType=5,"D02", ""))</f>
        <v>L01</v>
      </c>
      <c r="D1167" s="61" t="str">
        <f>IF(AND(ContainerType=6, '384-well Plates'!B68&lt;&gt;""), '384-well Plates'!B68,IF(AND(ContainerType=5,'96-well Plates'!C126&lt;&gt;""),'96-well Plates'!C126, ""))</f>
        <v/>
      </c>
      <c r="E1167" s="50"/>
      <c r="Y1167" s="56"/>
      <c r="Z1167" s="56"/>
      <c r="AA1167" s="56"/>
      <c r="AB1167" s="56"/>
      <c r="AC1167" s="56"/>
      <c r="AD1167" s="56"/>
    </row>
    <row r="1168" spans="1:30" x14ac:dyDescent="0.5">
      <c r="A1168" s="49">
        <v>1165</v>
      </c>
      <c r="B1168" s="2" t="str">
        <f t="shared" si="36"/>
        <v>plate4</v>
      </c>
      <c r="C1168" s="2" t="str">
        <f>IF(ContainerType=6,"M01",IF(ContainerType=5,"E02", ""))</f>
        <v>M01</v>
      </c>
      <c r="D1168" s="61" t="str">
        <f>IF(AND(ContainerType=6, '384-well Plates'!B69&lt;&gt;""), '384-well Plates'!B69,IF(AND(ContainerType=5,'96-well Plates'!C127&lt;&gt;""),'96-well Plates'!C127, ""))</f>
        <v/>
      </c>
      <c r="E1168" s="50"/>
      <c r="Y1168" s="56"/>
      <c r="Z1168" s="56"/>
      <c r="AA1168" s="56"/>
      <c r="AB1168" s="56"/>
      <c r="AC1168" s="56"/>
      <c r="AD1168" s="56"/>
    </row>
    <row r="1169" spans="1:30" x14ac:dyDescent="0.5">
      <c r="A1169" s="49">
        <v>1166</v>
      </c>
      <c r="B1169" s="2" t="str">
        <f t="shared" si="36"/>
        <v>plate4</v>
      </c>
      <c r="C1169" s="2" t="str">
        <f>IF(ContainerType=6,"N01",IF(ContainerType=5,"F02", ""))</f>
        <v>N01</v>
      </c>
      <c r="D1169" s="61" t="str">
        <f>IF(AND(ContainerType=6, '384-well Plates'!B70&lt;&gt;""), '384-well Plates'!B70,IF(AND(ContainerType=5,'96-well Plates'!C128&lt;&gt;""),'96-well Plates'!C128, ""))</f>
        <v/>
      </c>
      <c r="E1169" s="50"/>
      <c r="Y1169" s="56"/>
      <c r="Z1169" s="56"/>
      <c r="AA1169" s="56"/>
      <c r="AB1169" s="56"/>
      <c r="AC1169" s="56"/>
      <c r="AD1169" s="56"/>
    </row>
    <row r="1170" spans="1:30" x14ac:dyDescent="0.5">
      <c r="A1170" s="49">
        <v>1167</v>
      </c>
      <c r="B1170" s="2" t="str">
        <f t="shared" si="36"/>
        <v>plate4</v>
      </c>
      <c r="C1170" s="2" t="str">
        <f>IF(ContainerType=6,"O01",IF(ContainerType=5,"G02", ""))</f>
        <v>O01</v>
      </c>
      <c r="D1170" s="61" t="str">
        <f>IF(AND(ContainerType=6, '384-well Plates'!B71&lt;&gt;""), '384-well Plates'!B71,IF(AND(ContainerType=5,'96-well Plates'!C129&lt;&gt;""),'96-well Plates'!C129, ""))</f>
        <v/>
      </c>
      <c r="E1170" s="50"/>
      <c r="Y1170" s="56"/>
      <c r="Z1170" s="56"/>
      <c r="AA1170" s="56"/>
      <c r="AB1170" s="56"/>
      <c r="AC1170" s="56"/>
      <c r="AD1170" s="56"/>
    </row>
    <row r="1171" spans="1:30" x14ac:dyDescent="0.5">
      <c r="A1171" s="49">
        <v>1168</v>
      </c>
      <c r="B1171" s="2" t="str">
        <f t="shared" si="36"/>
        <v>plate4</v>
      </c>
      <c r="C1171" s="2" t="str">
        <f>IF(ContainerType=6,"P01",IF(ContainerType=5,"H02", ""))</f>
        <v>P01</v>
      </c>
      <c r="D1171" s="61" t="str">
        <f>IF(AND(ContainerType=6, '384-well Plates'!B72&lt;&gt;""), '384-well Plates'!B72,IF(AND(ContainerType=5,'96-well Plates'!C130&lt;&gt;""),'96-well Plates'!C130, ""))</f>
        <v/>
      </c>
      <c r="E1171" s="50"/>
      <c r="Y1171" s="56"/>
      <c r="Z1171" s="56"/>
      <c r="AA1171" s="56"/>
      <c r="AB1171" s="56"/>
      <c r="AC1171" s="56"/>
      <c r="AD1171" s="56"/>
    </row>
    <row r="1172" spans="1:30" x14ac:dyDescent="0.5">
      <c r="A1172" s="49">
        <v>1169</v>
      </c>
      <c r="B1172" s="2" t="str">
        <f t="shared" si="36"/>
        <v>plate4</v>
      </c>
      <c r="C1172" s="2" t="str">
        <f>IF(ContainerType=6,"A02",IF(ContainerType=5,"A03", ""))</f>
        <v>A02</v>
      </c>
      <c r="D1172" s="61" t="str">
        <f>IF(AND(ContainerType=6, '384-well Plates'!C57&lt;&gt;""), '384-well Plates'!C57,IF(AND(ContainerType=5,'96-well Plates'!D123&lt;&gt;""),'96-well Plates'!D123, ""))</f>
        <v/>
      </c>
      <c r="E1172" s="50"/>
      <c r="Y1172" s="56"/>
      <c r="Z1172" s="56"/>
      <c r="AA1172" s="56"/>
      <c r="AB1172" s="56"/>
      <c r="AC1172" s="56"/>
      <c r="AD1172" s="56"/>
    </row>
    <row r="1173" spans="1:30" x14ac:dyDescent="0.5">
      <c r="A1173" s="49">
        <v>1170</v>
      </c>
      <c r="B1173" s="2" t="str">
        <f t="shared" si="36"/>
        <v>plate4</v>
      </c>
      <c r="C1173" s="2" t="str">
        <f>IF(ContainerType=6,"B02",IF(ContainerType=5,"B03", ""))</f>
        <v>B02</v>
      </c>
      <c r="D1173" s="61" t="str">
        <f>IF(AND(ContainerType=6, '384-well Plates'!C58&lt;&gt;""), '384-well Plates'!C58,IF(AND(ContainerType=5,'96-well Plates'!D124&lt;&gt;""),'96-well Plates'!D124, ""))</f>
        <v/>
      </c>
      <c r="E1173" s="50"/>
      <c r="Y1173" s="56"/>
      <c r="Z1173" s="56"/>
      <c r="AA1173" s="56"/>
      <c r="AB1173" s="56"/>
      <c r="AC1173" s="56"/>
      <c r="AD1173" s="56"/>
    </row>
    <row r="1174" spans="1:30" x14ac:dyDescent="0.5">
      <c r="A1174" s="49">
        <v>1171</v>
      </c>
      <c r="B1174" s="2" t="str">
        <f t="shared" si="36"/>
        <v>plate4</v>
      </c>
      <c r="C1174" s="2" t="str">
        <f>IF(ContainerType=6,"C02",IF(ContainerType=5,"C03", ""))</f>
        <v>C02</v>
      </c>
      <c r="D1174" s="61" t="str">
        <f>IF(AND(ContainerType=6, '384-well Plates'!C59&lt;&gt;""), '384-well Plates'!C59,IF(AND(ContainerType=5,'96-well Plates'!D125&lt;&gt;""),'96-well Plates'!D125, ""))</f>
        <v/>
      </c>
      <c r="E1174" s="50"/>
      <c r="Y1174" s="56"/>
      <c r="Z1174" s="56"/>
      <c r="AA1174" s="56"/>
      <c r="AB1174" s="56"/>
      <c r="AC1174" s="56"/>
      <c r="AD1174" s="56"/>
    </row>
    <row r="1175" spans="1:30" x14ac:dyDescent="0.5">
      <c r="A1175" s="49">
        <v>1172</v>
      </c>
      <c r="B1175" s="2" t="str">
        <f t="shared" si="36"/>
        <v>plate4</v>
      </c>
      <c r="C1175" s="2" t="str">
        <f>IF(ContainerType=6,"D02",IF(ContainerType=5,"D03", ""))</f>
        <v>D02</v>
      </c>
      <c r="D1175" s="61" t="str">
        <f>IF(AND(ContainerType=6, '384-well Plates'!C60&lt;&gt;""), '384-well Plates'!C60,IF(AND(ContainerType=5,'96-well Plates'!D126&lt;&gt;""),'96-well Plates'!D126, ""))</f>
        <v/>
      </c>
      <c r="E1175" s="50"/>
      <c r="Y1175" s="56"/>
      <c r="Z1175" s="56"/>
      <c r="AA1175" s="56"/>
      <c r="AB1175" s="56"/>
      <c r="AC1175" s="56"/>
      <c r="AD1175" s="56"/>
    </row>
    <row r="1176" spans="1:30" x14ac:dyDescent="0.5">
      <c r="A1176" s="49">
        <v>1173</v>
      </c>
      <c r="B1176" s="2" t="str">
        <f t="shared" si="36"/>
        <v>plate4</v>
      </c>
      <c r="C1176" s="2" t="str">
        <f>IF(ContainerType=6,"E02",IF(ContainerType=5,"E03", ""))</f>
        <v>E02</v>
      </c>
      <c r="D1176" s="61" t="str">
        <f>IF(AND(ContainerType=6, '384-well Plates'!C61&lt;&gt;""), '384-well Plates'!C61,IF(AND(ContainerType=5,'96-well Plates'!D127&lt;&gt;""),'96-well Plates'!D127, ""))</f>
        <v/>
      </c>
      <c r="E1176" s="50"/>
      <c r="Y1176" s="56"/>
      <c r="Z1176" s="56"/>
      <c r="AA1176" s="56"/>
      <c r="AB1176" s="56"/>
      <c r="AC1176" s="56"/>
      <c r="AD1176" s="56"/>
    </row>
    <row r="1177" spans="1:30" x14ac:dyDescent="0.5">
      <c r="A1177" s="49">
        <v>1174</v>
      </c>
      <c r="B1177" s="2" t="str">
        <f t="shared" si="36"/>
        <v>plate4</v>
      </c>
      <c r="C1177" s="2" t="str">
        <f>IF(ContainerType=6,"F02",IF(ContainerType=5,"F03", ""))</f>
        <v>F02</v>
      </c>
      <c r="D1177" s="61" t="str">
        <f>IF(AND(ContainerType=6, '384-well Plates'!C62&lt;&gt;""), '384-well Plates'!C62,IF(AND(ContainerType=5,'96-well Plates'!D128&lt;&gt;""),'96-well Plates'!D128, ""))</f>
        <v/>
      </c>
      <c r="E1177" s="50"/>
      <c r="Y1177" s="56"/>
      <c r="Z1177" s="56"/>
      <c r="AA1177" s="56"/>
      <c r="AB1177" s="56"/>
      <c r="AC1177" s="56"/>
      <c r="AD1177" s="56"/>
    </row>
    <row r="1178" spans="1:30" x14ac:dyDescent="0.5">
      <c r="A1178" s="49">
        <v>1175</v>
      </c>
      <c r="B1178" s="2" t="str">
        <f t="shared" si="36"/>
        <v>plate4</v>
      </c>
      <c r="C1178" s="2" t="str">
        <f>IF(ContainerType=6,"G02",IF(ContainerType=5,"G03", ""))</f>
        <v>G02</v>
      </c>
      <c r="D1178" s="61" t="str">
        <f>IF(AND(ContainerType=6, '384-well Plates'!C63&lt;&gt;""), '384-well Plates'!C63,IF(AND(ContainerType=5,'96-well Plates'!D129&lt;&gt;""),'96-well Plates'!D129, ""))</f>
        <v/>
      </c>
      <c r="E1178" s="50"/>
      <c r="Y1178" s="56"/>
      <c r="Z1178" s="56"/>
      <c r="AA1178" s="56"/>
      <c r="AB1178" s="56"/>
      <c r="AC1178" s="56"/>
      <c r="AD1178" s="56"/>
    </row>
    <row r="1179" spans="1:30" x14ac:dyDescent="0.5">
      <c r="A1179" s="49">
        <v>1176</v>
      </c>
      <c r="B1179" s="2" t="str">
        <f t="shared" si="36"/>
        <v>plate4</v>
      </c>
      <c r="C1179" s="2" t="str">
        <f>IF(ContainerType=6,"H02",IF(ContainerType=5,"H03", ""))</f>
        <v>H02</v>
      </c>
      <c r="D1179" s="61" t="str">
        <f>IF(AND(ContainerType=6, '384-well Plates'!C64&lt;&gt;""), '384-well Plates'!C64,IF(AND(ContainerType=5,'96-well Plates'!D130&lt;&gt;""),'96-well Plates'!D130, ""))</f>
        <v/>
      </c>
      <c r="E1179" s="50"/>
      <c r="Y1179" s="56"/>
      <c r="Z1179" s="56"/>
      <c r="AA1179" s="56"/>
      <c r="AB1179" s="56"/>
      <c r="AC1179" s="56"/>
      <c r="AD1179" s="56"/>
    </row>
    <row r="1180" spans="1:30" x14ac:dyDescent="0.5">
      <c r="A1180" s="49">
        <v>1177</v>
      </c>
      <c r="B1180" s="2" t="str">
        <f t="shared" si="36"/>
        <v>plate4</v>
      </c>
      <c r="C1180" s="2" t="str">
        <f>IF(ContainerType=6,"I02",IF(ContainerType=5,"A04", ""))</f>
        <v>I02</v>
      </c>
      <c r="D1180" s="61" t="str">
        <f>IF(AND(ContainerType=6, '384-well Plates'!C65&lt;&gt;""), '384-well Plates'!C65,IF(AND(ContainerType=5,'96-well Plates'!E123&lt;&gt;""),'96-well Plates'!E123, ""))</f>
        <v/>
      </c>
      <c r="E1180" s="50"/>
      <c r="Y1180" s="56"/>
      <c r="Z1180" s="56"/>
      <c r="AA1180" s="56"/>
      <c r="AB1180" s="56"/>
      <c r="AC1180" s="56"/>
      <c r="AD1180" s="56"/>
    </row>
    <row r="1181" spans="1:30" x14ac:dyDescent="0.5">
      <c r="A1181" s="49">
        <v>1178</v>
      </c>
      <c r="B1181" s="2" t="str">
        <f t="shared" si="36"/>
        <v>plate4</v>
      </c>
      <c r="C1181" s="2" t="str">
        <f>IF(ContainerType=6,"J02",IF(ContainerType=5,"B04", ""))</f>
        <v>J02</v>
      </c>
      <c r="D1181" s="61" t="str">
        <f>IF(AND(ContainerType=6, '384-well Plates'!C66&lt;&gt;""), '384-well Plates'!C66,IF(AND(ContainerType=5,'96-well Plates'!E124&lt;&gt;""),'96-well Plates'!E124, ""))</f>
        <v/>
      </c>
      <c r="E1181" s="50"/>
      <c r="Y1181" s="56"/>
      <c r="Z1181" s="56"/>
      <c r="AA1181" s="56"/>
      <c r="AB1181" s="56"/>
      <c r="AC1181" s="56"/>
      <c r="AD1181" s="56"/>
    </row>
    <row r="1182" spans="1:30" x14ac:dyDescent="0.5">
      <c r="A1182" s="49">
        <v>1179</v>
      </c>
      <c r="B1182" s="2" t="str">
        <f t="shared" si="36"/>
        <v>plate4</v>
      </c>
      <c r="C1182" s="2" t="str">
        <f>IF(ContainerType=6,"K02",IF(ContainerType=5,"C04", ""))</f>
        <v>K02</v>
      </c>
      <c r="D1182" s="61" t="str">
        <f>IF(AND(ContainerType=6, '384-well Plates'!C67&lt;&gt;""), '384-well Plates'!C67,IF(AND(ContainerType=5,'96-well Plates'!E125&lt;&gt;""),'96-well Plates'!E125, ""))</f>
        <v/>
      </c>
      <c r="E1182" s="50"/>
      <c r="Y1182" s="56"/>
      <c r="Z1182" s="56"/>
      <c r="AA1182" s="56"/>
      <c r="AB1182" s="56"/>
      <c r="AC1182" s="56"/>
      <c r="AD1182" s="56"/>
    </row>
    <row r="1183" spans="1:30" x14ac:dyDescent="0.5">
      <c r="A1183" s="49">
        <v>1180</v>
      </c>
      <c r="B1183" s="2" t="str">
        <f t="shared" si="36"/>
        <v>plate4</v>
      </c>
      <c r="C1183" s="2" t="str">
        <f>IF(ContainerType=6,"L02",IF(ContainerType=5,"D04", ""))</f>
        <v>L02</v>
      </c>
      <c r="D1183" s="61" t="str">
        <f>IF(AND(ContainerType=6, '384-well Plates'!C68&lt;&gt;""), '384-well Plates'!C68,IF(AND(ContainerType=5,'96-well Plates'!E126&lt;&gt;""),'96-well Plates'!E126, ""))</f>
        <v/>
      </c>
      <c r="E1183" s="50"/>
      <c r="Y1183" s="56"/>
      <c r="Z1183" s="56"/>
      <c r="AA1183" s="56"/>
      <c r="AB1183" s="56"/>
      <c r="AC1183" s="56"/>
      <c r="AD1183" s="56"/>
    </row>
    <row r="1184" spans="1:30" x14ac:dyDescent="0.5">
      <c r="A1184" s="49">
        <v>1181</v>
      </c>
      <c r="B1184" s="2" t="str">
        <f t="shared" si="36"/>
        <v>plate4</v>
      </c>
      <c r="C1184" s="2" t="str">
        <f>IF(ContainerType=6,"M02",IF(ContainerType=5,"E04", ""))</f>
        <v>M02</v>
      </c>
      <c r="D1184" s="61" t="str">
        <f>IF(AND(ContainerType=6, '384-well Plates'!C69&lt;&gt;""), '384-well Plates'!C69,IF(AND(ContainerType=5,'96-well Plates'!E127&lt;&gt;""),'96-well Plates'!E127, ""))</f>
        <v/>
      </c>
      <c r="E1184" s="50"/>
      <c r="Y1184" s="56"/>
      <c r="Z1184" s="56"/>
      <c r="AA1184" s="56"/>
      <c r="AB1184" s="56"/>
      <c r="AC1184" s="56"/>
      <c r="AD1184" s="56"/>
    </row>
    <row r="1185" spans="1:30" x14ac:dyDescent="0.5">
      <c r="A1185" s="49">
        <v>1182</v>
      </c>
      <c r="B1185" s="2" t="str">
        <f t="shared" si="36"/>
        <v>plate4</v>
      </c>
      <c r="C1185" s="2" t="str">
        <f>IF(ContainerType=6,"N02",IF(ContainerType=5,"F04", ""))</f>
        <v>N02</v>
      </c>
      <c r="D1185" s="61" t="str">
        <f>IF(AND(ContainerType=6, '384-well Plates'!C70&lt;&gt;""), '384-well Plates'!C70,IF(AND(ContainerType=5,'96-well Plates'!E128&lt;&gt;""),'96-well Plates'!E128, ""))</f>
        <v/>
      </c>
      <c r="E1185" s="50"/>
      <c r="Y1185" s="56"/>
      <c r="Z1185" s="56"/>
      <c r="AA1185" s="56"/>
      <c r="AB1185" s="56"/>
      <c r="AC1185" s="56"/>
      <c r="AD1185" s="56"/>
    </row>
    <row r="1186" spans="1:30" x14ac:dyDescent="0.5">
      <c r="A1186" s="49">
        <v>1183</v>
      </c>
      <c r="B1186" s="2" t="str">
        <f t="shared" si="36"/>
        <v>plate4</v>
      </c>
      <c r="C1186" s="2" t="str">
        <f>IF(ContainerType=6,"O02",IF(ContainerType=5,"G04", ""))</f>
        <v>O02</v>
      </c>
      <c r="D1186" s="61" t="str">
        <f>IF(AND(ContainerType=6, '384-well Plates'!C71&lt;&gt;""), '384-well Plates'!C71,IF(AND(ContainerType=5,'96-well Plates'!E129&lt;&gt;""),'96-well Plates'!E129, ""))</f>
        <v/>
      </c>
      <c r="E1186" s="50"/>
      <c r="Y1186" s="56"/>
      <c r="Z1186" s="56"/>
      <c r="AA1186" s="56"/>
      <c r="AB1186" s="56"/>
      <c r="AC1186" s="56"/>
      <c r="AD1186" s="56"/>
    </row>
    <row r="1187" spans="1:30" x14ac:dyDescent="0.5">
      <c r="A1187" s="49">
        <v>1184</v>
      </c>
      <c r="B1187" s="2" t="str">
        <f t="shared" si="36"/>
        <v>plate4</v>
      </c>
      <c r="C1187" s="2" t="str">
        <f>IF(ContainerType=6,"P02",IF(ContainerType=5,"H04", ""))</f>
        <v>P02</v>
      </c>
      <c r="D1187" s="61" t="str">
        <f>IF(AND(ContainerType=6, '384-well Plates'!C72&lt;&gt;""), '384-well Plates'!C72,IF(AND(ContainerType=5,'96-well Plates'!E130&lt;&gt;""),'96-well Plates'!E130, ""))</f>
        <v/>
      </c>
      <c r="E1187" s="50"/>
      <c r="Y1187" s="56"/>
      <c r="Z1187" s="56"/>
      <c r="AA1187" s="56"/>
      <c r="AB1187" s="56"/>
      <c r="AC1187" s="56"/>
      <c r="AD1187" s="56"/>
    </row>
    <row r="1188" spans="1:30" x14ac:dyDescent="0.5">
      <c r="A1188" s="49">
        <v>1185</v>
      </c>
      <c r="B1188" s="2" t="str">
        <f t="shared" ref="B1188:B1219" si="37">IF(ContainerType=6,"plate4",IF(ContainerType=5,"plate13",""))</f>
        <v>plate4</v>
      </c>
      <c r="C1188" s="2" t="str">
        <f>IF(ContainerType=6,"A03",IF(ContainerType=5,"A05", ""))</f>
        <v>A03</v>
      </c>
      <c r="D1188" s="61" t="str">
        <f>IF(AND(ContainerType=6, '384-well Plates'!D57&lt;&gt;""), '384-well Plates'!D57,IF(AND(ContainerType=5,'96-well Plates'!F123&lt;&gt;""),'96-well Plates'!F123, ""))</f>
        <v/>
      </c>
      <c r="E1188" s="50"/>
      <c r="Y1188" s="56"/>
      <c r="Z1188" s="56"/>
      <c r="AA1188" s="56"/>
      <c r="AB1188" s="56"/>
      <c r="AC1188" s="56"/>
      <c r="AD1188" s="56"/>
    </row>
    <row r="1189" spans="1:30" x14ac:dyDescent="0.5">
      <c r="A1189" s="49">
        <v>1186</v>
      </c>
      <c r="B1189" s="2" t="str">
        <f t="shared" si="37"/>
        <v>plate4</v>
      </c>
      <c r="C1189" s="2" t="str">
        <f>IF(ContainerType=6,"B03",IF(ContainerType=5,"B05", ""))</f>
        <v>B03</v>
      </c>
      <c r="D1189" s="61" t="str">
        <f>IF(AND(ContainerType=6, '384-well Plates'!D58&lt;&gt;""), '384-well Plates'!D58,IF(AND(ContainerType=5,'96-well Plates'!F124&lt;&gt;""),'96-well Plates'!F124, ""))</f>
        <v/>
      </c>
      <c r="E1189" s="50"/>
      <c r="Y1189" s="56"/>
      <c r="Z1189" s="56"/>
      <c r="AA1189" s="56"/>
      <c r="AB1189" s="56"/>
      <c r="AC1189" s="56"/>
      <c r="AD1189" s="56"/>
    </row>
    <row r="1190" spans="1:30" x14ac:dyDescent="0.5">
      <c r="A1190" s="49">
        <v>1187</v>
      </c>
      <c r="B1190" s="2" t="str">
        <f t="shared" si="37"/>
        <v>plate4</v>
      </c>
      <c r="C1190" s="2" t="str">
        <f>IF(ContainerType=6,"C03",IF(ContainerType=5,"C05", ""))</f>
        <v>C03</v>
      </c>
      <c r="D1190" s="61" t="str">
        <f>IF(AND(ContainerType=6, '384-well Plates'!D59&lt;&gt;""), '384-well Plates'!D59,IF(AND(ContainerType=5,'96-well Plates'!F125&lt;&gt;""),'96-well Plates'!F125, ""))</f>
        <v/>
      </c>
      <c r="E1190" s="50"/>
      <c r="Y1190" s="56"/>
      <c r="Z1190" s="56"/>
      <c r="AA1190" s="56"/>
      <c r="AB1190" s="56"/>
      <c r="AC1190" s="56"/>
      <c r="AD1190" s="56"/>
    </row>
    <row r="1191" spans="1:30" x14ac:dyDescent="0.5">
      <c r="A1191" s="49">
        <v>1188</v>
      </c>
      <c r="B1191" s="2" t="str">
        <f t="shared" si="37"/>
        <v>plate4</v>
      </c>
      <c r="C1191" s="2" t="str">
        <f>IF(ContainerType=6,"D03",IF(ContainerType=5,"D05", ""))</f>
        <v>D03</v>
      </c>
      <c r="D1191" s="61" t="str">
        <f>IF(AND(ContainerType=6, '384-well Plates'!D60&lt;&gt;""), '384-well Plates'!D60,IF(AND(ContainerType=5,'96-well Plates'!F126&lt;&gt;""),'96-well Plates'!F126, ""))</f>
        <v/>
      </c>
      <c r="E1191" s="50"/>
      <c r="Y1191" s="56"/>
      <c r="Z1191" s="56"/>
      <c r="AA1191" s="56"/>
      <c r="AB1191" s="56"/>
      <c r="AC1191" s="56"/>
      <c r="AD1191" s="56"/>
    </row>
    <row r="1192" spans="1:30" x14ac:dyDescent="0.5">
      <c r="A1192" s="49">
        <v>1189</v>
      </c>
      <c r="B1192" s="2" t="str">
        <f t="shared" si="37"/>
        <v>plate4</v>
      </c>
      <c r="C1192" s="2" t="str">
        <f>IF(ContainerType=6,"E03",IF(ContainerType=5,"E05", ""))</f>
        <v>E03</v>
      </c>
      <c r="D1192" s="61" t="str">
        <f>IF(AND(ContainerType=6, '384-well Plates'!D61&lt;&gt;""), '384-well Plates'!D61,IF(AND(ContainerType=5,'96-well Plates'!F127&lt;&gt;""),'96-well Plates'!F127, ""))</f>
        <v/>
      </c>
      <c r="E1192" s="50"/>
      <c r="Y1192" s="56"/>
      <c r="Z1192" s="56"/>
      <c r="AA1192" s="56"/>
      <c r="AB1192" s="56"/>
      <c r="AC1192" s="56"/>
      <c r="AD1192" s="56"/>
    </row>
    <row r="1193" spans="1:30" x14ac:dyDescent="0.5">
      <c r="A1193" s="49">
        <v>1190</v>
      </c>
      <c r="B1193" s="2" t="str">
        <f t="shared" si="37"/>
        <v>plate4</v>
      </c>
      <c r="C1193" s="2" t="str">
        <f>IF(ContainerType=6,"F03",IF(ContainerType=5,"F05", ""))</f>
        <v>F03</v>
      </c>
      <c r="D1193" s="61" t="str">
        <f>IF(AND(ContainerType=6, '384-well Plates'!D62&lt;&gt;""), '384-well Plates'!D62,IF(AND(ContainerType=5,'96-well Plates'!F128&lt;&gt;""),'96-well Plates'!F128, ""))</f>
        <v/>
      </c>
      <c r="E1193" s="50"/>
      <c r="Y1193" s="56"/>
      <c r="Z1193" s="56"/>
      <c r="AA1193" s="56"/>
      <c r="AB1193" s="56"/>
      <c r="AC1193" s="56"/>
      <c r="AD1193" s="56"/>
    </row>
    <row r="1194" spans="1:30" x14ac:dyDescent="0.5">
      <c r="A1194" s="49">
        <v>1191</v>
      </c>
      <c r="B1194" s="2" t="str">
        <f t="shared" si="37"/>
        <v>plate4</v>
      </c>
      <c r="C1194" s="2" t="str">
        <f>IF(ContainerType=6,"G03",IF(ContainerType=5,"G05", ""))</f>
        <v>G03</v>
      </c>
      <c r="D1194" s="61" t="str">
        <f>IF(AND(ContainerType=6, '384-well Plates'!D63&lt;&gt;""), '384-well Plates'!D63,IF(AND(ContainerType=5,'96-well Plates'!F129&lt;&gt;""),'96-well Plates'!F129, ""))</f>
        <v/>
      </c>
      <c r="E1194" s="50"/>
      <c r="Y1194" s="56"/>
      <c r="Z1194" s="56"/>
      <c r="AA1194" s="56"/>
      <c r="AB1194" s="56"/>
      <c r="AC1194" s="56"/>
      <c r="AD1194" s="56"/>
    </row>
    <row r="1195" spans="1:30" x14ac:dyDescent="0.5">
      <c r="A1195" s="49">
        <v>1192</v>
      </c>
      <c r="B1195" s="2" t="str">
        <f t="shared" si="37"/>
        <v>plate4</v>
      </c>
      <c r="C1195" s="2" t="str">
        <f>IF(ContainerType=6,"H03",IF(ContainerType=5,"H05", ""))</f>
        <v>H03</v>
      </c>
      <c r="D1195" s="61" t="str">
        <f>IF(AND(ContainerType=6, '384-well Plates'!D64&lt;&gt;""), '384-well Plates'!D64,IF(AND(ContainerType=5,'96-well Plates'!F130&lt;&gt;""),'96-well Plates'!F130, ""))</f>
        <v/>
      </c>
      <c r="E1195" s="50"/>
      <c r="Y1195" s="56"/>
      <c r="Z1195" s="56"/>
      <c r="AA1195" s="56"/>
      <c r="AB1195" s="56"/>
      <c r="AC1195" s="56"/>
      <c r="AD1195" s="56"/>
    </row>
    <row r="1196" spans="1:30" x14ac:dyDescent="0.5">
      <c r="A1196" s="49">
        <v>1193</v>
      </c>
      <c r="B1196" s="2" t="str">
        <f t="shared" si="37"/>
        <v>plate4</v>
      </c>
      <c r="C1196" s="2" t="str">
        <f>IF(ContainerType=6,"I03",IF(ContainerType=5,"A06", ""))</f>
        <v>I03</v>
      </c>
      <c r="D1196" s="61" t="str">
        <f>IF(AND(ContainerType=6, '384-well Plates'!D65&lt;&gt;""), '384-well Plates'!D65,IF(AND(ContainerType=5,'96-well Plates'!G123&lt;&gt;""),'96-well Plates'!G123, ""))</f>
        <v/>
      </c>
      <c r="E1196" s="50"/>
      <c r="Y1196" s="56"/>
      <c r="Z1196" s="56"/>
      <c r="AA1196" s="56"/>
      <c r="AB1196" s="56"/>
      <c r="AC1196" s="56"/>
      <c r="AD1196" s="56"/>
    </row>
    <row r="1197" spans="1:30" x14ac:dyDescent="0.5">
      <c r="A1197" s="49">
        <v>1194</v>
      </c>
      <c r="B1197" s="2" t="str">
        <f t="shared" si="37"/>
        <v>plate4</v>
      </c>
      <c r="C1197" s="2" t="str">
        <f>IF(ContainerType=6,"J03",IF(ContainerType=5,"B06", ""))</f>
        <v>J03</v>
      </c>
      <c r="D1197" s="61" t="str">
        <f>IF(AND(ContainerType=6, '384-well Plates'!D66&lt;&gt;""), '384-well Plates'!D66,IF(AND(ContainerType=5,'96-well Plates'!G124&lt;&gt;""),'96-well Plates'!G124, ""))</f>
        <v/>
      </c>
      <c r="E1197" s="50"/>
      <c r="Y1197" s="56"/>
      <c r="Z1197" s="56"/>
      <c r="AA1197" s="56"/>
      <c r="AB1197" s="56"/>
      <c r="AC1197" s="56"/>
      <c r="AD1197" s="56"/>
    </row>
    <row r="1198" spans="1:30" x14ac:dyDescent="0.5">
      <c r="A1198" s="49">
        <v>1195</v>
      </c>
      <c r="B1198" s="2" t="str">
        <f t="shared" si="37"/>
        <v>plate4</v>
      </c>
      <c r="C1198" s="2" t="str">
        <f>IF(ContainerType=6,"K03",IF(ContainerType=5,"C06", ""))</f>
        <v>K03</v>
      </c>
      <c r="D1198" s="61" t="str">
        <f>IF(AND(ContainerType=6, '384-well Plates'!D67&lt;&gt;""), '384-well Plates'!D67,IF(AND(ContainerType=5,'96-well Plates'!G125&lt;&gt;""),'96-well Plates'!G125, ""))</f>
        <v/>
      </c>
      <c r="E1198" s="50"/>
      <c r="Y1198" s="56"/>
      <c r="Z1198" s="56"/>
      <c r="AA1198" s="56"/>
      <c r="AB1198" s="56"/>
      <c r="AC1198" s="56"/>
      <c r="AD1198" s="56"/>
    </row>
    <row r="1199" spans="1:30" x14ac:dyDescent="0.5">
      <c r="A1199" s="49">
        <v>1196</v>
      </c>
      <c r="B1199" s="2" t="str">
        <f t="shared" si="37"/>
        <v>plate4</v>
      </c>
      <c r="C1199" s="2" t="str">
        <f>IF(ContainerType=6,"L03",IF(ContainerType=5,"D06", ""))</f>
        <v>L03</v>
      </c>
      <c r="D1199" s="61" t="str">
        <f>IF(AND(ContainerType=6, '384-well Plates'!D68&lt;&gt;""), '384-well Plates'!D68,IF(AND(ContainerType=5,'96-well Plates'!G126&lt;&gt;""),'96-well Plates'!G126, ""))</f>
        <v/>
      </c>
      <c r="E1199" s="50"/>
      <c r="Y1199" s="56"/>
      <c r="Z1199" s="56"/>
      <c r="AA1199" s="56"/>
      <c r="AB1199" s="56"/>
      <c r="AC1199" s="56"/>
      <c r="AD1199" s="56"/>
    </row>
    <row r="1200" spans="1:30" x14ac:dyDescent="0.5">
      <c r="A1200" s="49">
        <v>1197</v>
      </c>
      <c r="B1200" s="2" t="str">
        <f t="shared" si="37"/>
        <v>plate4</v>
      </c>
      <c r="C1200" s="2" t="str">
        <f>IF(ContainerType=6,"M03",IF(ContainerType=5,"E06", ""))</f>
        <v>M03</v>
      </c>
      <c r="D1200" s="61" t="str">
        <f>IF(AND(ContainerType=6, '384-well Plates'!D69&lt;&gt;""), '384-well Plates'!D69,IF(AND(ContainerType=5,'96-well Plates'!G127&lt;&gt;""),'96-well Plates'!G127, ""))</f>
        <v/>
      </c>
      <c r="E1200" s="50"/>
      <c r="Y1200" s="56"/>
      <c r="Z1200" s="56"/>
      <c r="AA1200" s="56"/>
      <c r="AB1200" s="56"/>
      <c r="AC1200" s="56"/>
      <c r="AD1200" s="56"/>
    </row>
    <row r="1201" spans="1:30" x14ac:dyDescent="0.5">
      <c r="A1201" s="49">
        <v>1198</v>
      </c>
      <c r="B1201" s="2" t="str">
        <f t="shared" si="37"/>
        <v>plate4</v>
      </c>
      <c r="C1201" s="2" t="str">
        <f>IF(ContainerType=6,"N03",IF(ContainerType=5,"F06", ""))</f>
        <v>N03</v>
      </c>
      <c r="D1201" s="61" t="str">
        <f>IF(AND(ContainerType=6, '384-well Plates'!D70&lt;&gt;""), '384-well Plates'!D70,IF(AND(ContainerType=5,'96-well Plates'!G128&lt;&gt;""),'96-well Plates'!G128, ""))</f>
        <v/>
      </c>
      <c r="E1201" s="50"/>
      <c r="Y1201" s="56"/>
      <c r="Z1201" s="56"/>
      <c r="AA1201" s="56"/>
      <c r="AB1201" s="56"/>
      <c r="AC1201" s="56"/>
      <c r="AD1201" s="56"/>
    </row>
    <row r="1202" spans="1:30" x14ac:dyDescent="0.5">
      <c r="A1202" s="49">
        <v>1199</v>
      </c>
      <c r="B1202" s="2" t="str">
        <f t="shared" si="37"/>
        <v>plate4</v>
      </c>
      <c r="C1202" s="2" t="str">
        <f>IF(ContainerType=6,"O03",IF(ContainerType=5,"G06", ""))</f>
        <v>O03</v>
      </c>
      <c r="D1202" s="61" t="str">
        <f>IF(AND(ContainerType=6, '384-well Plates'!D71&lt;&gt;""), '384-well Plates'!D71,IF(AND(ContainerType=5,'96-well Plates'!G129&lt;&gt;""),'96-well Plates'!G129, ""))</f>
        <v/>
      </c>
      <c r="E1202" s="50"/>
      <c r="Y1202" s="56"/>
      <c r="Z1202" s="56"/>
      <c r="AA1202" s="56"/>
      <c r="AB1202" s="56"/>
      <c r="AC1202" s="56"/>
      <c r="AD1202" s="56"/>
    </row>
    <row r="1203" spans="1:30" x14ac:dyDescent="0.5">
      <c r="A1203" s="49">
        <v>1200</v>
      </c>
      <c r="B1203" s="2" t="str">
        <f t="shared" si="37"/>
        <v>plate4</v>
      </c>
      <c r="C1203" s="2" t="str">
        <f>IF(ContainerType=6,"P03",IF(ContainerType=5,"H06", ""))</f>
        <v>P03</v>
      </c>
      <c r="D1203" s="61" t="str">
        <f>IF(AND(ContainerType=6, '384-well Plates'!D72&lt;&gt;""), '384-well Plates'!D72,IF(AND(ContainerType=5,'96-well Plates'!G130&lt;&gt;""),'96-well Plates'!G130, ""))</f>
        <v/>
      </c>
      <c r="E1203" s="50"/>
      <c r="Y1203" s="56"/>
      <c r="Z1203" s="56"/>
      <c r="AA1203" s="56"/>
      <c r="AB1203" s="56"/>
      <c r="AC1203" s="56"/>
      <c r="AD1203" s="56"/>
    </row>
    <row r="1204" spans="1:30" x14ac:dyDescent="0.5">
      <c r="A1204" s="49">
        <v>1201</v>
      </c>
      <c r="B1204" s="2" t="str">
        <f t="shared" si="37"/>
        <v>plate4</v>
      </c>
      <c r="C1204" s="2" t="str">
        <f>IF(ContainerType=6,"A04",IF(ContainerType=5,"A07", ""))</f>
        <v>A04</v>
      </c>
      <c r="D1204" s="61" t="str">
        <f>IF(AND(ContainerType=6, '384-well Plates'!E57&lt;&gt;""), '384-well Plates'!E57,IF(AND(ContainerType=5,'96-well Plates'!H123&lt;&gt;""),'96-well Plates'!H123, ""))</f>
        <v/>
      </c>
      <c r="E1204" s="50"/>
      <c r="Y1204" s="56"/>
      <c r="Z1204" s="56"/>
      <c r="AA1204" s="56"/>
      <c r="AB1204" s="56"/>
      <c r="AC1204" s="56"/>
      <c r="AD1204" s="56"/>
    </row>
    <row r="1205" spans="1:30" x14ac:dyDescent="0.5">
      <c r="A1205" s="49">
        <v>1202</v>
      </c>
      <c r="B1205" s="2" t="str">
        <f t="shared" si="37"/>
        <v>plate4</v>
      </c>
      <c r="C1205" s="2" t="str">
        <f>IF(ContainerType=6,"B04",IF(ContainerType=5,"B07", ""))</f>
        <v>B04</v>
      </c>
      <c r="D1205" s="61" t="str">
        <f>IF(AND(ContainerType=6, '384-well Plates'!E58&lt;&gt;""), '384-well Plates'!E58,IF(AND(ContainerType=5,'96-well Plates'!H124&lt;&gt;""),'96-well Plates'!H124, ""))</f>
        <v/>
      </c>
      <c r="E1205" s="50"/>
      <c r="Y1205" s="56"/>
      <c r="Z1205" s="56"/>
      <c r="AA1205" s="56"/>
      <c r="AB1205" s="56"/>
      <c r="AC1205" s="56"/>
      <c r="AD1205" s="56"/>
    </row>
    <row r="1206" spans="1:30" x14ac:dyDescent="0.5">
      <c r="A1206" s="49">
        <v>1203</v>
      </c>
      <c r="B1206" s="2" t="str">
        <f t="shared" si="37"/>
        <v>plate4</v>
      </c>
      <c r="C1206" s="2" t="str">
        <f>IF(ContainerType=6,"C04",IF(ContainerType=5,"C07", ""))</f>
        <v>C04</v>
      </c>
      <c r="D1206" s="61" t="str">
        <f>IF(AND(ContainerType=6, '384-well Plates'!E59&lt;&gt;""), '384-well Plates'!E59,IF(AND(ContainerType=5,'96-well Plates'!H125&lt;&gt;""),'96-well Plates'!H125, ""))</f>
        <v/>
      </c>
      <c r="E1206" s="50"/>
      <c r="Y1206" s="56"/>
      <c r="Z1206" s="56"/>
      <c r="AA1206" s="56"/>
      <c r="AB1206" s="56"/>
      <c r="AC1206" s="56"/>
      <c r="AD1206" s="56"/>
    </row>
    <row r="1207" spans="1:30" x14ac:dyDescent="0.5">
      <c r="A1207" s="49">
        <v>1204</v>
      </c>
      <c r="B1207" s="2" t="str">
        <f t="shared" si="37"/>
        <v>plate4</v>
      </c>
      <c r="C1207" s="2" t="str">
        <f>IF(ContainerType=6,"D04",IF(ContainerType=5,"D07", ""))</f>
        <v>D04</v>
      </c>
      <c r="D1207" s="61" t="str">
        <f>IF(AND(ContainerType=6, '384-well Plates'!E60&lt;&gt;""), '384-well Plates'!E60,IF(AND(ContainerType=5,'96-well Plates'!H126&lt;&gt;""),'96-well Plates'!H126, ""))</f>
        <v/>
      </c>
      <c r="E1207" s="50"/>
      <c r="Y1207" s="56"/>
      <c r="Z1207" s="56"/>
      <c r="AA1207" s="56"/>
      <c r="AB1207" s="56"/>
      <c r="AC1207" s="56"/>
      <c r="AD1207" s="56"/>
    </row>
    <row r="1208" spans="1:30" x14ac:dyDescent="0.5">
      <c r="A1208" s="49">
        <v>1205</v>
      </c>
      <c r="B1208" s="2" t="str">
        <f t="shared" si="37"/>
        <v>plate4</v>
      </c>
      <c r="C1208" s="2" t="str">
        <f>IF(ContainerType=6,"E04",IF(ContainerType=5,"E07", ""))</f>
        <v>E04</v>
      </c>
      <c r="D1208" s="61" t="str">
        <f>IF(AND(ContainerType=6, '384-well Plates'!E61&lt;&gt;""), '384-well Plates'!E61,IF(AND(ContainerType=5,'96-well Plates'!H127&lt;&gt;""),'96-well Plates'!H127, ""))</f>
        <v/>
      </c>
      <c r="E1208" s="50"/>
      <c r="Y1208" s="56"/>
      <c r="Z1208" s="56"/>
      <c r="AA1208" s="56"/>
      <c r="AB1208" s="56"/>
      <c r="AC1208" s="56"/>
      <c r="AD1208" s="56"/>
    </row>
    <row r="1209" spans="1:30" x14ac:dyDescent="0.5">
      <c r="A1209" s="49">
        <v>1206</v>
      </c>
      <c r="B1209" s="2" t="str">
        <f t="shared" si="37"/>
        <v>plate4</v>
      </c>
      <c r="C1209" s="2" t="str">
        <f>IF(ContainerType=6,"F04",IF(ContainerType=5,"F07", ""))</f>
        <v>F04</v>
      </c>
      <c r="D1209" s="61" t="str">
        <f>IF(AND(ContainerType=6, '384-well Plates'!E62&lt;&gt;""), '384-well Plates'!E62,IF(AND(ContainerType=5,'96-well Plates'!H128&lt;&gt;""),'96-well Plates'!H128, ""))</f>
        <v/>
      </c>
      <c r="E1209" s="50"/>
      <c r="Y1209" s="56"/>
      <c r="Z1209" s="56"/>
      <c r="AA1209" s="56"/>
      <c r="AB1209" s="56"/>
      <c r="AC1209" s="56"/>
      <c r="AD1209" s="56"/>
    </row>
    <row r="1210" spans="1:30" x14ac:dyDescent="0.5">
      <c r="A1210" s="49">
        <v>1207</v>
      </c>
      <c r="B1210" s="2" t="str">
        <f t="shared" si="37"/>
        <v>plate4</v>
      </c>
      <c r="C1210" s="2" t="str">
        <f>IF(ContainerType=6,"G04",IF(ContainerType=5,"G07", ""))</f>
        <v>G04</v>
      </c>
      <c r="D1210" s="61" t="str">
        <f>IF(AND(ContainerType=6, '384-well Plates'!E63&lt;&gt;""), '384-well Plates'!E63,IF(AND(ContainerType=5,'96-well Plates'!H129&lt;&gt;""),'96-well Plates'!H129, ""))</f>
        <v/>
      </c>
      <c r="E1210" s="50"/>
      <c r="Y1210" s="56"/>
      <c r="Z1210" s="56"/>
      <c r="AA1210" s="56"/>
      <c r="AB1210" s="56"/>
      <c r="AC1210" s="56"/>
      <c r="AD1210" s="56"/>
    </row>
    <row r="1211" spans="1:30" x14ac:dyDescent="0.5">
      <c r="A1211" s="49">
        <v>1208</v>
      </c>
      <c r="B1211" s="2" t="str">
        <f t="shared" si="37"/>
        <v>plate4</v>
      </c>
      <c r="C1211" s="2" t="str">
        <f>IF(ContainerType=6,"H04",IF(ContainerType=5,"H07", ""))</f>
        <v>H04</v>
      </c>
      <c r="D1211" s="61" t="str">
        <f>IF(AND(ContainerType=6, '384-well Plates'!E64&lt;&gt;""), '384-well Plates'!E64,IF(AND(ContainerType=5,'96-well Plates'!H130&lt;&gt;""),'96-well Plates'!H130, ""))</f>
        <v/>
      </c>
      <c r="E1211" s="50"/>
      <c r="Y1211" s="56"/>
      <c r="Z1211" s="56"/>
      <c r="AA1211" s="56"/>
      <c r="AB1211" s="56"/>
      <c r="AC1211" s="56"/>
      <c r="AD1211" s="56"/>
    </row>
    <row r="1212" spans="1:30" x14ac:dyDescent="0.5">
      <c r="A1212" s="49">
        <v>1209</v>
      </c>
      <c r="B1212" s="2" t="str">
        <f t="shared" si="37"/>
        <v>plate4</v>
      </c>
      <c r="C1212" s="2" t="str">
        <f>IF(ContainerType=6,"I04",IF(ContainerType=5,"A08", ""))</f>
        <v>I04</v>
      </c>
      <c r="D1212" s="61" t="str">
        <f>IF(AND(ContainerType=6, '384-well Plates'!E65&lt;&gt;""), '384-well Plates'!E65,IF(AND(ContainerType=5,'96-well Plates'!I123&lt;&gt;""),'96-well Plates'!I123, ""))</f>
        <v/>
      </c>
      <c r="E1212" s="50"/>
      <c r="Y1212" s="56"/>
      <c r="Z1212" s="56"/>
      <c r="AA1212" s="56"/>
      <c r="AB1212" s="56"/>
      <c r="AC1212" s="56"/>
      <c r="AD1212" s="56"/>
    </row>
    <row r="1213" spans="1:30" x14ac:dyDescent="0.5">
      <c r="A1213" s="49">
        <v>1210</v>
      </c>
      <c r="B1213" s="2" t="str">
        <f t="shared" si="37"/>
        <v>plate4</v>
      </c>
      <c r="C1213" s="2" t="str">
        <f>IF(ContainerType=6,"J04",IF(ContainerType=5,"B08", ""))</f>
        <v>J04</v>
      </c>
      <c r="D1213" s="61" t="str">
        <f>IF(AND(ContainerType=6, '384-well Plates'!E66&lt;&gt;""), '384-well Plates'!E66,IF(AND(ContainerType=5,'96-well Plates'!I124&lt;&gt;""),'96-well Plates'!I124, ""))</f>
        <v/>
      </c>
      <c r="E1213" s="50"/>
      <c r="Y1213" s="56"/>
      <c r="Z1213" s="56"/>
      <c r="AA1213" s="56"/>
      <c r="AB1213" s="56"/>
      <c r="AC1213" s="56"/>
      <c r="AD1213" s="56"/>
    </row>
    <row r="1214" spans="1:30" x14ac:dyDescent="0.5">
      <c r="A1214" s="49">
        <v>1211</v>
      </c>
      <c r="B1214" s="2" t="str">
        <f t="shared" si="37"/>
        <v>plate4</v>
      </c>
      <c r="C1214" s="2" t="str">
        <f>IF(ContainerType=6,"K04",IF(ContainerType=5,"C08", ""))</f>
        <v>K04</v>
      </c>
      <c r="D1214" s="61" t="str">
        <f>IF(AND(ContainerType=6, '384-well Plates'!E67&lt;&gt;""), '384-well Plates'!E67,IF(AND(ContainerType=5,'96-well Plates'!I125&lt;&gt;""),'96-well Plates'!I125, ""))</f>
        <v/>
      </c>
      <c r="E1214" s="50"/>
      <c r="Y1214" s="56"/>
      <c r="Z1214" s="56"/>
      <c r="AA1214" s="56"/>
      <c r="AB1214" s="56"/>
      <c r="AC1214" s="56"/>
      <c r="AD1214" s="56"/>
    </row>
    <row r="1215" spans="1:30" x14ac:dyDescent="0.5">
      <c r="A1215" s="49">
        <v>1212</v>
      </c>
      <c r="B1215" s="2" t="str">
        <f t="shared" si="37"/>
        <v>plate4</v>
      </c>
      <c r="C1215" s="2" t="str">
        <f>IF(ContainerType=6,"L04",IF(ContainerType=5,"D08", ""))</f>
        <v>L04</v>
      </c>
      <c r="D1215" s="61" t="str">
        <f>IF(AND(ContainerType=6, '384-well Plates'!E68&lt;&gt;""), '384-well Plates'!E68,IF(AND(ContainerType=5,'96-well Plates'!I126&lt;&gt;""),'96-well Plates'!I126, ""))</f>
        <v/>
      </c>
      <c r="E1215" s="50"/>
      <c r="Y1215" s="56"/>
      <c r="Z1215" s="56"/>
      <c r="AA1215" s="56"/>
      <c r="AB1215" s="56"/>
      <c r="AC1215" s="56"/>
      <c r="AD1215" s="56"/>
    </row>
    <row r="1216" spans="1:30" x14ac:dyDescent="0.5">
      <c r="A1216" s="49">
        <v>1213</v>
      </c>
      <c r="B1216" s="2" t="str">
        <f t="shared" si="37"/>
        <v>plate4</v>
      </c>
      <c r="C1216" s="2" t="str">
        <f>IF(ContainerType=6,"M04",IF(ContainerType=5,"E08", ""))</f>
        <v>M04</v>
      </c>
      <c r="D1216" s="61" t="str">
        <f>IF(AND(ContainerType=6, '384-well Plates'!E69&lt;&gt;""), '384-well Plates'!E69,IF(AND(ContainerType=5,'96-well Plates'!I127&lt;&gt;""),'96-well Plates'!I127, ""))</f>
        <v/>
      </c>
      <c r="E1216" s="50"/>
      <c r="Y1216" s="56"/>
      <c r="Z1216" s="56"/>
      <c r="AA1216" s="56"/>
      <c r="AB1216" s="56"/>
      <c r="AC1216" s="56"/>
      <c r="AD1216" s="56"/>
    </row>
    <row r="1217" spans="1:30" x14ac:dyDescent="0.5">
      <c r="A1217" s="49">
        <v>1214</v>
      </c>
      <c r="B1217" s="2" t="str">
        <f t="shared" si="37"/>
        <v>plate4</v>
      </c>
      <c r="C1217" s="2" t="str">
        <f>IF(ContainerType=6,"N04",IF(ContainerType=5,"F08", ""))</f>
        <v>N04</v>
      </c>
      <c r="D1217" s="61" t="str">
        <f>IF(AND(ContainerType=6, '384-well Plates'!E70&lt;&gt;""), '384-well Plates'!E70,IF(AND(ContainerType=5,'96-well Plates'!I128&lt;&gt;""),'96-well Plates'!I128, ""))</f>
        <v/>
      </c>
      <c r="E1217" s="50"/>
      <c r="Y1217" s="56"/>
      <c r="Z1217" s="56"/>
      <c r="AA1217" s="56"/>
      <c r="AB1217" s="56"/>
      <c r="AC1217" s="56"/>
      <c r="AD1217" s="56"/>
    </row>
    <row r="1218" spans="1:30" x14ac:dyDescent="0.5">
      <c r="A1218" s="49">
        <v>1215</v>
      </c>
      <c r="B1218" s="2" t="str">
        <f t="shared" si="37"/>
        <v>plate4</v>
      </c>
      <c r="C1218" s="2" t="str">
        <f>IF(ContainerType=6,"O04",IF(ContainerType=5,"G08", ""))</f>
        <v>O04</v>
      </c>
      <c r="D1218" s="61" t="str">
        <f>IF(AND(ContainerType=6, '384-well Plates'!E71&lt;&gt;""), '384-well Plates'!E71,IF(AND(ContainerType=5,'96-well Plates'!I129&lt;&gt;""),'96-well Plates'!I129, ""))</f>
        <v/>
      </c>
      <c r="E1218" s="50"/>
      <c r="Y1218" s="56"/>
      <c r="Z1218" s="56"/>
      <c r="AA1218" s="56"/>
      <c r="AB1218" s="56"/>
      <c r="AC1218" s="56"/>
      <c r="AD1218" s="56"/>
    </row>
    <row r="1219" spans="1:30" x14ac:dyDescent="0.5">
      <c r="A1219" s="49">
        <v>1216</v>
      </c>
      <c r="B1219" s="2" t="str">
        <f t="shared" si="37"/>
        <v>plate4</v>
      </c>
      <c r="C1219" s="2" t="str">
        <f>IF(ContainerType=6,"P04",IF(ContainerType=5,"H08", ""))</f>
        <v>P04</v>
      </c>
      <c r="D1219" s="61" t="str">
        <f>IF(AND(ContainerType=6, '384-well Plates'!E72&lt;&gt;""), '384-well Plates'!E72,IF(AND(ContainerType=5,'96-well Plates'!I130&lt;&gt;""),'96-well Plates'!I130, ""))</f>
        <v/>
      </c>
      <c r="E1219" s="50"/>
      <c r="Y1219" s="56"/>
      <c r="Z1219" s="56"/>
      <c r="AA1219" s="56"/>
      <c r="AB1219" s="56"/>
      <c r="AC1219" s="56"/>
      <c r="AD1219" s="56"/>
    </row>
    <row r="1220" spans="1:30" x14ac:dyDescent="0.5">
      <c r="A1220" s="49">
        <v>1217</v>
      </c>
      <c r="B1220" s="2" t="str">
        <f t="shared" ref="B1220:B1251" si="38">IF(ContainerType=6,"plate4",IF(ContainerType=5,"plate13",""))</f>
        <v>plate4</v>
      </c>
      <c r="C1220" s="2" t="str">
        <f>IF(ContainerType=6,"A05",IF(ContainerType=5,"A09", ""))</f>
        <v>A05</v>
      </c>
      <c r="D1220" s="61" t="str">
        <f>IF(AND(ContainerType=6, '384-well Plates'!F57&lt;&gt;""), '384-well Plates'!F57,IF(AND(ContainerType=5,'96-well Plates'!J123&lt;&gt;""),'96-well Plates'!J123, ""))</f>
        <v/>
      </c>
      <c r="E1220" s="50"/>
      <c r="Y1220" s="56"/>
      <c r="Z1220" s="56"/>
      <c r="AA1220" s="56"/>
      <c r="AB1220" s="56"/>
      <c r="AC1220" s="56"/>
      <c r="AD1220" s="56"/>
    </row>
    <row r="1221" spans="1:30" x14ac:dyDescent="0.5">
      <c r="A1221" s="49">
        <v>1218</v>
      </c>
      <c r="B1221" s="2" t="str">
        <f t="shared" si="38"/>
        <v>plate4</v>
      </c>
      <c r="C1221" s="2" t="str">
        <f>IF(ContainerType=6,"B05",IF(ContainerType=5,"B09", ""))</f>
        <v>B05</v>
      </c>
      <c r="D1221" s="61" t="str">
        <f>IF(AND(ContainerType=6, '384-well Plates'!F58&lt;&gt;""), '384-well Plates'!F58,IF(AND(ContainerType=5,'96-well Plates'!J124&lt;&gt;""),'96-well Plates'!J124, ""))</f>
        <v/>
      </c>
      <c r="E1221" s="50"/>
      <c r="Y1221" s="56"/>
      <c r="Z1221" s="56"/>
      <c r="AA1221" s="56"/>
      <c r="AB1221" s="56"/>
      <c r="AC1221" s="56"/>
      <c r="AD1221" s="56"/>
    </row>
    <row r="1222" spans="1:30" x14ac:dyDescent="0.5">
      <c r="A1222" s="49">
        <v>1219</v>
      </c>
      <c r="B1222" s="2" t="str">
        <f t="shared" si="38"/>
        <v>plate4</v>
      </c>
      <c r="C1222" s="2" t="str">
        <f>IF(ContainerType=6,"C05",IF(ContainerType=5,"C09", ""))</f>
        <v>C05</v>
      </c>
      <c r="D1222" s="61" t="str">
        <f>IF(AND(ContainerType=6, '384-well Plates'!F59&lt;&gt;""), '384-well Plates'!F59,IF(AND(ContainerType=5,'96-well Plates'!J125&lt;&gt;""),'96-well Plates'!J125, ""))</f>
        <v/>
      </c>
      <c r="E1222" s="50"/>
      <c r="Y1222" s="56"/>
      <c r="Z1222" s="56"/>
      <c r="AA1222" s="56"/>
      <c r="AB1222" s="56"/>
      <c r="AC1222" s="56"/>
      <c r="AD1222" s="56"/>
    </row>
    <row r="1223" spans="1:30" x14ac:dyDescent="0.5">
      <c r="A1223" s="49">
        <v>1220</v>
      </c>
      <c r="B1223" s="2" t="str">
        <f t="shared" si="38"/>
        <v>plate4</v>
      </c>
      <c r="C1223" s="2" t="str">
        <f>IF(ContainerType=6,"D05",IF(ContainerType=5,"D09", ""))</f>
        <v>D05</v>
      </c>
      <c r="D1223" s="61" t="str">
        <f>IF(AND(ContainerType=6, '384-well Plates'!F60&lt;&gt;""), '384-well Plates'!F60,IF(AND(ContainerType=5,'96-well Plates'!J126&lt;&gt;""),'96-well Plates'!J126, ""))</f>
        <v/>
      </c>
      <c r="E1223" s="50"/>
      <c r="Y1223" s="56"/>
      <c r="Z1223" s="56"/>
      <c r="AA1223" s="56"/>
      <c r="AB1223" s="56"/>
      <c r="AC1223" s="56"/>
      <c r="AD1223" s="56"/>
    </row>
    <row r="1224" spans="1:30" x14ac:dyDescent="0.5">
      <c r="A1224" s="49">
        <v>1221</v>
      </c>
      <c r="B1224" s="2" t="str">
        <f t="shared" si="38"/>
        <v>plate4</v>
      </c>
      <c r="C1224" s="2" t="str">
        <f>IF(ContainerType=6,"E05",IF(ContainerType=5,"E09", ""))</f>
        <v>E05</v>
      </c>
      <c r="D1224" s="61" t="str">
        <f>IF(AND(ContainerType=6, '384-well Plates'!F61&lt;&gt;""), '384-well Plates'!F61,IF(AND(ContainerType=5,'96-well Plates'!J127&lt;&gt;""),'96-well Plates'!J127, ""))</f>
        <v/>
      </c>
      <c r="E1224" s="50"/>
      <c r="Y1224" s="56"/>
      <c r="Z1224" s="56"/>
      <c r="AA1224" s="56"/>
      <c r="AB1224" s="56"/>
      <c r="AC1224" s="56"/>
      <c r="AD1224" s="56"/>
    </row>
    <row r="1225" spans="1:30" x14ac:dyDescent="0.5">
      <c r="A1225" s="49">
        <v>1222</v>
      </c>
      <c r="B1225" s="2" t="str">
        <f t="shared" si="38"/>
        <v>plate4</v>
      </c>
      <c r="C1225" s="2" t="str">
        <f>IF(ContainerType=6,"F05",IF(ContainerType=5,"F09", ""))</f>
        <v>F05</v>
      </c>
      <c r="D1225" s="61" t="str">
        <f>IF(AND(ContainerType=6, '384-well Plates'!F62&lt;&gt;""), '384-well Plates'!F62,IF(AND(ContainerType=5,'96-well Plates'!J128&lt;&gt;""),'96-well Plates'!J128, ""))</f>
        <v/>
      </c>
      <c r="E1225" s="50"/>
      <c r="Y1225" s="56"/>
      <c r="Z1225" s="56"/>
      <c r="AA1225" s="56"/>
      <c r="AB1225" s="56"/>
      <c r="AC1225" s="56"/>
      <c r="AD1225" s="56"/>
    </row>
    <row r="1226" spans="1:30" x14ac:dyDescent="0.5">
      <c r="A1226" s="49">
        <v>1223</v>
      </c>
      <c r="B1226" s="2" t="str">
        <f t="shared" si="38"/>
        <v>plate4</v>
      </c>
      <c r="C1226" s="2" t="str">
        <f>IF(ContainerType=6,"G05",IF(ContainerType=5,"G09", ""))</f>
        <v>G05</v>
      </c>
      <c r="D1226" s="61" t="str">
        <f>IF(AND(ContainerType=6, '384-well Plates'!F63&lt;&gt;""), '384-well Plates'!F63,IF(AND(ContainerType=5,'96-well Plates'!J129&lt;&gt;""),'96-well Plates'!J129, ""))</f>
        <v/>
      </c>
      <c r="E1226" s="50"/>
      <c r="Y1226" s="56"/>
      <c r="Z1226" s="56"/>
      <c r="AA1226" s="56"/>
      <c r="AB1226" s="56"/>
      <c r="AC1226" s="56"/>
      <c r="AD1226" s="56"/>
    </row>
    <row r="1227" spans="1:30" x14ac:dyDescent="0.5">
      <c r="A1227" s="49">
        <v>1224</v>
      </c>
      <c r="B1227" s="2" t="str">
        <f t="shared" si="38"/>
        <v>plate4</v>
      </c>
      <c r="C1227" s="2" t="str">
        <f>IF(ContainerType=6,"H05",IF(ContainerType=5,"H09", ""))</f>
        <v>H05</v>
      </c>
      <c r="D1227" s="61" t="str">
        <f>IF(AND(ContainerType=6, '384-well Plates'!F64&lt;&gt;""), '384-well Plates'!F64,IF(AND(ContainerType=5,'96-well Plates'!J130&lt;&gt;""),'96-well Plates'!J130, ""))</f>
        <v/>
      </c>
      <c r="E1227" s="50"/>
      <c r="Y1227" s="56"/>
      <c r="Z1227" s="56"/>
      <c r="AA1227" s="56"/>
      <c r="AB1227" s="56"/>
      <c r="AC1227" s="56"/>
      <c r="AD1227" s="56"/>
    </row>
    <row r="1228" spans="1:30" x14ac:dyDescent="0.5">
      <c r="A1228" s="49">
        <v>1225</v>
      </c>
      <c r="B1228" s="2" t="str">
        <f t="shared" si="38"/>
        <v>plate4</v>
      </c>
      <c r="C1228" s="2" t="str">
        <f>IF(ContainerType=6,"I05",IF(ContainerType=5,"A10", ""))</f>
        <v>I05</v>
      </c>
      <c r="D1228" s="61" t="str">
        <f>IF(AND(ContainerType=6, '384-well Plates'!F65&lt;&gt;""), '384-well Plates'!F65,IF(AND(ContainerType=5,'96-well Plates'!K123&lt;&gt;""),'96-well Plates'!K123, ""))</f>
        <v/>
      </c>
      <c r="E1228" s="50"/>
      <c r="Y1228" s="56"/>
      <c r="Z1228" s="56"/>
      <c r="AA1228" s="56"/>
      <c r="AB1228" s="56"/>
      <c r="AC1228" s="56"/>
      <c r="AD1228" s="56"/>
    </row>
    <row r="1229" spans="1:30" x14ac:dyDescent="0.5">
      <c r="A1229" s="49">
        <v>1226</v>
      </c>
      <c r="B1229" s="2" t="str">
        <f t="shared" si="38"/>
        <v>plate4</v>
      </c>
      <c r="C1229" s="2" t="str">
        <f>IF(ContainerType=6,"J05",IF(ContainerType=5,"B10", ""))</f>
        <v>J05</v>
      </c>
      <c r="D1229" s="61" t="str">
        <f>IF(AND(ContainerType=6, '384-well Plates'!F66&lt;&gt;""), '384-well Plates'!F66,IF(AND(ContainerType=5,'96-well Plates'!K124&lt;&gt;""),'96-well Plates'!K124, ""))</f>
        <v/>
      </c>
      <c r="E1229" s="50"/>
      <c r="Y1229" s="56"/>
      <c r="Z1229" s="56"/>
      <c r="AA1229" s="56"/>
      <c r="AB1229" s="56"/>
      <c r="AC1229" s="56"/>
      <c r="AD1229" s="56"/>
    </row>
    <row r="1230" spans="1:30" x14ac:dyDescent="0.5">
      <c r="A1230" s="49">
        <v>1227</v>
      </c>
      <c r="B1230" s="2" t="str">
        <f t="shared" si="38"/>
        <v>plate4</v>
      </c>
      <c r="C1230" s="2" t="str">
        <f>IF(ContainerType=6,"K05",IF(ContainerType=5,"C10", ""))</f>
        <v>K05</v>
      </c>
      <c r="D1230" s="61" t="str">
        <f>IF(AND(ContainerType=6, '384-well Plates'!F67&lt;&gt;""), '384-well Plates'!F67,IF(AND(ContainerType=5,'96-well Plates'!K125&lt;&gt;""),'96-well Plates'!K125, ""))</f>
        <v/>
      </c>
      <c r="E1230" s="50"/>
      <c r="Y1230" s="56"/>
      <c r="Z1230" s="56"/>
      <c r="AA1230" s="56"/>
      <c r="AB1230" s="56"/>
      <c r="AC1230" s="56"/>
      <c r="AD1230" s="56"/>
    </row>
    <row r="1231" spans="1:30" x14ac:dyDescent="0.5">
      <c r="A1231" s="49">
        <v>1228</v>
      </c>
      <c r="B1231" s="2" t="str">
        <f t="shared" si="38"/>
        <v>plate4</v>
      </c>
      <c r="C1231" s="2" t="str">
        <f>IF(ContainerType=6,"L05",IF(ContainerType=5,"D10", ""))</f>
        <v>L05</v>
      </c>
      <c r="D1231" s="61" t="str">
        <f>IF(AND(ContainerType=6, '384-well Plates'!F68&lt;&gt;""), '384-well Plates'!F68,IF(AND(ContainerType=5,'96-well Plates'!K126&lt;&gt;""),'96-well Plates'!K126, ""))</f>
        <v/>
      </c>
      <c r="E1231" s="50"/>
      <c r="Y1231" s="56"/>
      <c r="Z1231" s="56"/>
      <c r="AA1231" s="56"/>
      <c r="AB1231" s="56"/>
      <c r="AC1231" s="56"/>
      <c r="AD1231" s="56"/>
    </row>
    <row r="1232" spans="1:30" x14ac:dyDescent="0.5">
      <c r="A1232" s="49">
        <v>1229</v>
      </c>
      <c r="B1232" s="2" t="str">
        <f t="shared" si="38"/>
        <v>plate4</v>
      </c>
      <c r="C1232" s="2" t="str">
        <f>IF(ContainerType=6,"M05",IF(ContainerType=5,"E10", ""))</f>
        <v>M05</v>
      </c>
      <c r="D1232" s="61" t="str">
        <f>IF(AND(ContainerType=6, '384-well Plates'!F69&lt;&gt;""), '384-well Plates'!F69,IF(AND(ContainerType=5,'96-well Plates'!K127&lt;&gt;""),'96-well Plates'!K127, ""))</f>
        <v/>
      </c>
      <c r="E1232" s="50"/>
      <c r="Y1232" s="56"/>
      <c r="Z1232" s="56"/>
      <c r="AA1232" s="56"/>
      <c r="AB1232" s="56"/>
      <c r="AC1232" s="56"/>
      <c r="AD1232" s="56"/>
    </row>
    <row r="1233" spans="1:30" x14ac:dyDescent="0.5">
      <c r="A1233" s="49">
        <v>1230</v>
      </c>
      <c r="B1233" s="2" t="str">
        <f t="shared" si="38"/>
        <v>plate4</v>
      </c>
      <c r="C1233" s="2" t="str">
        <f>IF(ContainerType=6,"N05",IF(ContainerType=5,"F10", ""))</f>
        <v>N05</v>
      </c>
      <c r="D1233" s="61" t="str">
        <f>IF(AND(ContainerType=6, '384-well Plates'!F70&lt;&gt;""), '384-well Plates'!F70,IF(AND(ContainerType=5,'96-well Plates'!K128&lt;&gt;""),'96-well Plates'!K128, ""))</f>
        <v/>
      </c>
      <c r="E1233" s="50"/>
      <c r="Y1233" s="56"/>
      <c r="Z1233" s="56"/>
      <c r="AA1233" s="56"/>
      <c r="AB1233" s="56"/>
      <c r="AC1233" s="56"/>
      <c r="AD1233" s="56"/>
    </row>
    <row r="1234" spans="1:30" x14ac:dyDescent="0.5">
      <c r="A1234" s="49">
        <v>1231</v>
      </c>
      <c r="B1234" s="2" t="str">
        <f t="shared" si="38"/>
        <v>plate4</v>
      </c>
      <c r="C1234" s="2" t="str">
        <f>IF(ContainerType=6,"O05",IF(ContainerType=5,"G10", ""))</f>
        <v>O05</v>
      </c>
      <c r="D1234" s="61" t="str">
        <f>IF(AND(ContainerType=6, '384-well Plates'!F71&lt;&gt;""), '384-well Plates'!F71,IF(AND(ContainerType=5,'96-well Plates'!K129&lt;&gt;""),'96-well Plates'!K129, ""))</f>
        <v/>
      </c>
      <c r="E1234" s="50"/>
      <c r="Y1234" s="56"/>
      <c r="Z1234" s="56"/>
      <c r="AA1234" s="56"/>
      <c r="AB1234" s="56"/>
      <c r="AC1234" s="56"/>
      <c r="AD1234" s="56"/>
    </row>
    <row r="1235" spans="1:30" x14ac:dyDescent="0.5">
      <c r="A1235" s="49">
        <v>1232</v>
      </c>
      <c r="B1235" s="2" t="str">
        <f t="shared" si="38"/>
        <v>plate4</v>
      </c>
      <c r="C1235" s="2" t="str">
        <f>IF(ContainerType=6,"P05",IF(ContainerType=5,"H10", ""))</f>
        <v>P05</v>
      </c>
      <c r="D1235" s="61" t="str">
        <f>IF(AND(ContainerType=6, '384-well Plates'!F72&lt;&gt;""), '384-well Plates'!F72,IF(AND(ContainerType=5,'96-well Plates'!K130&lt;&gt;""),'96-well Plates'!K130, ""))</f>
        <v/>
      </c>
      <c r="E1235" s="50"/>
      <c r="Y1235" s="56"/>
      <c r="Z1235" s="56"/>
      <c r="AA1235" s="56"/>
      <c r="AB1235" s="56"/>
      <c r="AC1235" s="56"/>
      <c r="AD1235" s="56"/>
    </row>
    <row r="1236" spans="1:30" x14ac:dyDescent="0.5">
      <c r="A1236" s="49">
        <v>1233</v>
      </c>
      <c r="B1236" s="2" t="str">
        <f t="shared" si="38"/>
        <v>plate4</v>
      </c>
      <c r="C1236" s="2" t="str">
        <f>IF(ContainerType=6,"A06",IF(ContainerType=5,"A11", ""))</f>
        <v>A06</v>
      </c>
      <c r="D1236" s="61" t="str">
        <f>IF(AND(ContainerType=6, '384-well Plates'!G57&lt;&gt;""), '384-well Plates'!G57,IF(AND(ContainerType=5,'96-well Plates'!L123&lt;&gt;""),'96-well Plates'!L123, ""))</f>
        <v/>
      </c>
      <c r="E1236" s="50"/>
      <c r="Y1236" s="56"/>
      <c r="Z1236" s="56"/>
      <c r="AA1236" s="56"/>
      <c r="AB1236" s="56"/>
      <c r="AC1236" s="56"/>
      <c r="AD1236" s="56"/>
    </row>
    <row r="1237" spans="1:30" x14ac:dyDescent="0.5">
      <c r="A1237" s="49">
        <v>1234</v>
      </c>
      <c r="B1237" s="2" t="str">
        <f t="shared" si="38"/>
        <v>plate4</v>
      </c>
      <c r="C1237" s="2" t="str">
        <f>IF(ContainerType=6,"B06",IF(ContainerType=5,"B11", ""))</f>
        <v>B06</v>
      </c>
      <c r="D1237" s="61" t="str">
        <f>IF(AND(ContainerType=6, '384-well Plates'!G58&lt;&gt;""), '384-well Plates'!G58,IF(AND(ContainerType=5,'96-well Plates'!L124&lt;&gt;""),'96-well Plates'!L124, ""))</f>
        <v/>
      </c>
      <c r="E1237" s="50"/>
      <c r="Y1237" s="56"/>
      <c r="Z1237" s="56"/>
      <c r="AA1237" s="56"/>
      <c r="AB1237" s="56"/>
      <c r="AC1237" s="56"/>
      <c r="AD1237" s="56"/>
    </row>
    <row r="1238" spans="1:30" x14ac:dyDescent="0.5">
      <c r="A1238" s="49">
        <v>1235</v>
      </c>
      <c r="B1238" s="2" t="str">
        <f t="shared" si="38"/>
        <v>plate4</v>
      </c>
      <c r="C1238" s="2" t="str">
        <f>IF(ContainerType=6,"C06",IF(ContainerType=5,"C11", ""))</f>
        <v>C06</v>
      </c>
      <c r="D1238" s="61" t="str">
        <f>IF(AND(ContainerType=6, '384-well Plates'!G59&lt;&gt;""), '384-well Plates'!G59,IF(AND(ContainerType=5,'96-well Plates'!L125&lt;&gt;""),'96-well Plates'!L125, ""))</f>
        <v/>
      </c>
      <c r="E1238" s="50"/>
      <c r="Y1238" s="56"/>
      <c r="Z1238" s="56"/>
      <c r="AA1238" s="56"/>
      <c r="AB1238" s="56"/>
      <c r="AC1238" s="56"/>
      <c r="AD1238" s="56"/>
    </row>
    <row r="1239" spans="1:30" x14ac:dyDescent="0.5">
      <c r="A1239" s="49">
        <v>1236</v>
      </c>
      <c r="B1239" s="2" t="str">
        <f t="shared" si="38"/>
        <v>plate4</v>
      </c>
      <c r="C1239" s="2" t="str">
        <f>IF(ContainerType=6,"D06",IF(ContainerType=5,"D11", ""))</f>
        <v>D06</v>
      </c>
      <c r="D1239" s="61" t="str">
        <f>IF(AND(ContainerType=6, '384-well Plates'!G60&lt;&gt;""), '384-well Plates'!G60,IF(AND(ContainerType=5,'96-well Plates'!L126&lt;&gt;""),'96-well Plates'!L126, ""))</f>
        <v/>
      </c>
      <c r="E1239" s="50"/>
      <c r="Y1239" s="56"/>
      <c r="Z1239" s="56"/>
      <c r="AA1239" s="56"/>
      <c r="AB1239" s="56"/>
      <c r="AC1239" s="56"/>
      <c r="AD1239" s="56"/>
    </row>
    <row r="1240" spans="1:30" x14ac:dyDescent="0.5">
      <c r="A1240" s="49">
        <v>1237</v>
      </c>
      <c r="B1240" s="2" t="str">
        <f t="shared" si="38"/>
        <v>plate4</v>
      </c>
      <c r="C1240" s="2" t="str">
        <f>IF(ContainerType=6,"E06",IF(ContainerType=5,"E11", ""))</f>
        <v>E06</v>
      </c>
      <c r="D1240" s="61" t="str">
        <f>IF(AND(ContainerType=6, '384-well Plates'!G61&lt;&gt;""), '384-well Plates'!G61,IF(AND(ContainerType=5,'96-well Plates'!L127&lt;&gt;""),'96-well Plates'!L127, ""))</f>
        <v/>
      </c>
      <c r="E1240" s="50"/>
      <c r="Y1240" s="56"/>
      <c r="Z1240" s="56"/>
      <c r="AA1240" s="56"/>
      <c r="AB1240" s="56"/>
      <c r="AC1240" s="56"/>
      <c r="AD1240" s="56"/>
    </row>
    <row r="1241" spans="1:30" x14ac:dyDescent="0.5">
      <c r="A1241" s="49">
        <v>1238</v>
      </c>
      <c r="B1241" s="2" t="str">
        <f t="shared" si="38"/>
        <v>plate4</v>
      </c>
      <c r="C1241" s="2" t="str">
        <f>IF(ContainerType=6,"F06",IF(ContainerType=5,"F11", ""))</f>
        <v>F06</v>
      </c>
      <c r="D1241" s="61" t="str">
        <f>IF(AND(ContainerType=6, '384-well Plates'!G62&lt;&gt;""), '384-well Plates'!G62,IF(AND(ContainerType=5,'96-well Plates'!L128&lt;&gt;""),'96-well Plates'!L128, ""))</f>
        <v/>
      </c>
      <c r="E1241" s="50"/>
      <c r="Y1241" s="56"/>
      <c r="Z1241" s="56"/>
      <c r="AA1241" s="56"/>
      <c r="AB1241" s="56"/>
      <c r="AC1241" s="56"/>
      <c r="AD1241" s="56"/>
    </row>
    <row r="1242" spans="1:30" x14ac:dyDescent="0.5">
      <c r="A1242" s="49">
        <v>1239</v>
      </c>
      <c r="B1242" s="2" t="str">
        <f t="shared" si="38"/>
        <v>plate4</v>
      </c>
      <c r="C1242" s="2" t="str">
        <f>IF(ContainerType=6,"G06",IF(ContainerType=5,"G11", ""))</f>
        <v>G06</v>
      </c>
      <c r="D1242" s="61" t="str">
        <f>IF(AND(ContainerType=6, '384-well Plates'!G63&lt;&gt;""), '384-well Plates'!G63,IF(AND(ContainerType=5,'96-well Plates'!L129&lt;&gt;""),'96-well Plates'!L129, ""))</f>
        <v/>
      </c>
      <c r="E1242" s="50"/>
      <c r="Y1242" s="56"/>
      <c r="Z1242" s="56"/>
      <c r="AA1242" s="56"/>
      <c r="AB1242" s="56"/>
      <c r="AC1242" s="56"/>
      <c r="AD1242" s="56"/>
    </row>
    <row r="1243" spans="1:30" x14ac:dyDescent="0.5">
      <c r="A1243" s="49">
        <v>1240</v>
      </c>
      <c r="B1243" s="2" t="str">
        <f t="shared" si="38"/>
        <v>plate4</v>
      </c>
      <c r="C1243" s="2" t="str">
        <f>IF(ContainerType=6,"H06",IF(ContainerType=5,"H11", ""))</f>
        <v>H06</v>
      </c>
      <c r="D1243" s="61" t="str">
        <f>IF(AND(ContainerType=6, '384-well Plates'!G64&lt;&gt;""), '384-well Plates'!G64,IF(AND(ContainerType=5,'96-well Plates'!L130&lt;&gt;""),'96-well Plates'!L130, ""))</f>
        <v/>
      </c>
      <c r="E1243" s="50"/>
      <c r="Y1243" s="56"/>
      <c r="Z1243" s="56"/>
      <c r="AA1243" s="56"/>
      <c r="AB1243" s="56"/>
      <c r="AC1243" s="56"/>
      <c r="AD1243" s="56"/>
    </row>
    <row r="1244" spans="1:30" x14ac:dyDescent="0.5">
      <c r="A1244" s="49">
        <v>1241</v>
      </c>
      <c r="B1244" s="2" t="str">
        <f t="shared" si="38"/>
        <v>plate4</v>
      </c>
      <c r="C1244" s="2" t="str">
        <f>IF(ContainerType=6,"I06",IF(ContainerType=5,"A12", ""))</f>
        <v>I06</v>
      </c>
      <c r="D1244" s="61" t="str">
        <f>IF(AND(ContainerType=6, '384-well Plates'!G65&lt;&gt;""), '384-well Plates'!G65,IF(AND(ContainerType=5,'96-well Plates'!M123&lt;&gt;""),'96-well Plates'!M123, ""))</f>
        <v/>
      </c>
      <c r="E1244" s="50"/>
      <c r="Y1244" s="56"/>
      <c r="Z1244" s="56"/>
      <c r="AA1244" s="56"/>
      <c r="AB1244" s="56"/>
      <c r="AC1244" s="56"/>
      <c r="AD1244" s="56"/>
    </row>
    <row r="1245" spans="1:30" x14ac:dyDescent="0.5">
      <c r="A1245" s="49">
        <v>1242</v>
      </c>
      <c r="B1245" s="2" t="str">
        <f t="shared" si="38"/>
        <v>plate4</v>
      </c>
      <c r="C1245" s="2" t="str">
        <f>IF(ContainerType=6,"J06",IF(ContainerType=5,"B12", ""))</f>
        <v>J06</v>
      </c>
      <c r="D1245" s="61" t="str">
        <f>IF(AND(ContainerType=6, '384-well Plates'!G66&lt;&gt;""), '384-well Plates'!G66,IF(AND(ContainerType=5,'96-well Plates'!M124&lt;&gt;""),'96-well Plates'!M124, ""))</f>
        <v/>
      </c>
      <c r="E1245" s="50"/>
      <c r="Y1245" s="56"/>
      <c r="Z1245" s="56"/>
      <c r="AA1245" s="56"/>
      <c r="AB1245" s="56"/>
      <c r="AC1245" s="56"/>
      <c r="AD1245" s="56"/>
    </row>
    <row r="1246" spans="1:30" x14ac:dyDescent="0.5">
      <c r="A1246" s="49">
        <v>1243</v>
      </c>
      <c r="B1246" s="2" t="str">
        <f t="shared" si="38"/>
        <v>plate4</v>
      </c>
      <c r="C1246" s="2" t="str">
        <f>IF(ContainerType=6,"K06",IF(ContainerType=5,"C12", ""))</f>
        <v>K06</v>
      </c>
      <c r="D1246" s="61" t="str">
        <f>IF(AND(ContainerType=6, '384-well Plates'!G67&lt;&gt;""), '384-well Plates'!G67,IF(AND(ContainerType=5,'96-well Plates'!M125&lt;&gt;""),'96-well Plates'!M125, ""))</f>
        <v/>
      </c>
      <c r="E1246" s="50"/>
      <c r="Y1246" s="56"/>
      <c r="Z1246" s="56"/>
      <c r="AA1246" s="56"/>
      <c r="AB1246" s="56"/>
      <c r="AC1246" s="56"/>
      <c r="AD1246" s="56"/>
    </row>
    <row r="1247" spans="1:30" x14ac:dyDescent="0.5">
      <c r="A1247" s="49">
        <v>1244</v>
      </c>
      <c r="B1247" s="2" t="str">
        <f t="shared" si="38"/>
        <v>plate4</v>
      </c>
      <c r="C1247" s="2" t="str">
        <f>IF(ContainerType=6,"L06",IF(ContainerType=5,"D12", ""))</f>
        <v>L06</v>
      </c>
      <c r="D1247" s="61" t="str">
        <f>IF(AND(ContainerType=6, '384-well Plates'!G68&lt;&gt;""), '384-well Plates'!G68,IF(AND(ContainerType=5,'96-well Plates'!M126&lt;&gt;""),'96-well Plates'!M126, ""))</f>
        <v/>
      </c>
      <c r="E1247" s="50"/>
      <c r="Y1247" s="56"/>
      <c r="Z1247" s="56"/>
      <c r="AA1247" s="56"/>
      <c r="AB1247" s="56"/>
      <c r="AC1247" s="56"/>
      <c r="AD1247" s="56"/>
    </row>
    <row r="1248" spans="1:30" x14ac:dyDescent="0.5">
      <c r="A1248" s="49">
        <v>1245</v>
      </c>
      <c r="B1248" s="2" t="str">
        <f t="shared" si="38"/>
        <v>plate4</v>
      </c>
      <c r="C1248" s="2" t="str">
        <f>IF(ContainerType=6,"M06",IF(ContainerType=5,"E12", ""))</f>
        <v>M06</v>
      </c>
      <c r="D1248" s="61" t="str">
        <f>IF(AND(ContainerType=6, '384-well Plates'!G69&lt;&gt;""), '384-well Plates'!G69,IF(AND(ContainerType=5,'96-well Plates'!M127&lt;&gt;""),'96-well Plates'!M127, ""))</f>
        <v/>
      </c>
      <c r="E1248" s="50"/>
      <c r="Y1248" s="56"/>
      <c r="Z1248" s="56"/>
      <c r="AA1248" s="56"/>
      <c r="AB1248" s="56"/>
      <c r="AC1248" s="56"/>
      <c r="AD1248" s="56"/>
    </row>
    <row r="1249" spans="1:30" x14ac:dyDescent="0.5">
      <c r="A1249" s="49">
        <v>1246</v>
      </c>
      <c r="B1249" s="2" t="str">
        <f t="shared" si="38"/>
        <v>plate4</v>
      </c>
      <c r="C1249" s="2" t="str">
        <f>IF(ContainerType=6,"N06",IF(ContainerType=5,"F12", ""))</f>
        <v>N06</v>
      </c>
      <c r="D1249" s="61" t="str">
        <f>IF(AND(ContainerType=6, '384-well Plates'!G70&lt;&gt;""), '384-well Plates'!G70,IF(AND(ContainerType=5,'96-well Plates'!M128&lt;&gt;""),'96-well Plates'!M128, ""))</f>
        <v/>
      </c>
      <c r="E1249" s="50"/>
      <c r="Y1249" s="56"/>
      <c r="Z1249" s="56"/>
      <c r="AA1249" s="56"/>
      <c r="AB1249" s="56"/>
      <c r="AC1249" s="56"/>
      <c r="AD1249" s="56"/>
    </row>
    <row r="1250" spans="1:30" x14ac:dyDescent="0.5">
      <c r="A1250" s="49">
        <v>1247</v>
      </c>
      <c r="B1250" s="2" t="str">
        <f t="shared" si="38"/>
        <v>plate4</v>
      </c>
      <c r="C1250" s="2" t="str">
        <f>IF(ContainerType=6,"O06",IF(ContainerType=5,"G12", ""))</f>
        <v>O06</v>
      </c>
      <c r="D1250" s="61" t="str">
        <f>IF(AND(ContainerType=6, '384-well Plates'!G71&lt;&gt;""), '384-well Plates'!G71,IF(AND(ContainerType=5,'96-well Plates'!M129&lt;&gt;""),'96-well Plates'!M129, ""))</f>
        <v/>
      </c>
      <c r="E1250" s="50"/>
      <c r="Y1250" s="56"/>
      <c r="Z1250" s="56"/>
      <c r="AA1250" s="56"/>
      <c r="AB1250" s="56"/>
      <c r="AC1250" s="56"/>
      <c r="AD1250" s="56"/>
    </row>
    <row r="1251" spans="1:30" x14ac:dyDescent="0.5">
      <c r="A1251" s="49">
        <v>1248</v>
      </c>
      <c r="B1251" s="2" t="str">
        <f t="shared" si="38"/>
        <v>plate4</v>
      </c>
      <c r="C1251" s="2" t="str">
        <f>IF(ContainerType=6,"P06",IF(ContainerType=5,"H12", ""))</f>
        <v>P06</v>
      </c>
      <c r="D1251" s="61" t="str">
        <f>IF(AND(ContainerType=6, '384-well Plates'!G72&lt;&gt;""), '384-well Plates'!G72,IF(AND(ContainerType=5,'96-well Plates'!M130&lt;&gt;""),'96-well Plates'!M130, ""))</f>
        <v/>
      </c>
      <c r="E1251" s="50"/>
      <c r="Y1251" s="56"/>
      <c r="Z1251" s="56"/>
      <c r="AA1251" s="56"/>
      <c r="AB1251" s="56"/>
      <c r="AC1251" s="56"/>
      <c r="AD1251" s="56"/>
    </row>
    <row r="1252" spans="1:30" x14ac:dyDescent="0.5">
      <c r="A1252" s="49">
        <v>1249</v>
      </c>
      <c r="B1252" s="2" t="str">
        <f t="shared" ref="B1252:B1283" si="39">IF(ContainerType=6,"plate4",IF(ContainerType=5,"plate14",""))</f>
        <v>plate4</v>
      </c>
      <c r="C1252" s="2" t="str">
        <f>IF(ContainerType=6,"A07",IF(ContainerType=5,"A01", ""))</f>
        <v>A07</v>
      </c>
      <c r="D1252" s="61" t="str">
        <f>IF(AND(ContainerType=6, '384-well Plates'!H57&lt;&gt;""), '384-well Plates'!H57,IF(AND(ContainerType=5,'96-well Plates'!B133&lt;&gt;""),'96-well Plates'!B133, ""))</f>
        <v/>
      </c>
      <c r="E1252" s="50"/>
      <c r="Y1252" s="56"/>
      <c r="Z1252" s="56"/>
      <c r="AA1252" s="56"/>
      <c r="AB1252" s="56"/>
      <c r="AC1252" s="56"/>
      <c r="AD1252" s="56"/>
    </row>
    <row r="1253" spans="1:30" x14ac:dyDescent="0.5">
      <c r="A1253" s="49">
        <v>1250</v>
      </c>
      <c r="B1253" s="2" t="str">
        <f t="shared" si="39"/>
        <v>plate4</v>
      </c>
      <c r="C1253" s="2" t="str">
        <f>IF(ContainerType=6,"B07",IF(ContainerType=5,"B01", ""))</f>
        <v>B07</v>
      </c>
      <c r="D1253" s="61" t="str">
        <f>IF(AND(ContainerType=6, '384-well Plates'!H58&lt;&gt;""), '384-well Plates'!H58,IF(AND(ContainerType=5,'96-well Plates'!B134&lt;&gt;""),'96-well Plates'!B134, ""))</f>
        <v/>
      </c>
      <c r="E1253" s="50"/>
      <c r="Y1253" s="56"/>
      <c r="Z1253" s="56"/>
      <c r="AA1253" s="56"/>
      <c r="AB1253" s="56"/>
      <c r="AC1253" s="56"/>
      <c r="AD1253" s="56"/>
    </row>
    <row r="1254" spans="1:30" x14ac:dyDescent="0.5">
      <c r="A1254" s="49">
        <v>1251</v>
      </c>
      <c r="B1254" s="2" t="str">
        <f t="shared" si="39"/>
        <v>plate4</v>
      </c>
      <c r="C1254" s="2" t="str">
        <f>IF(ContainerType=6,"C07",IF(ContainerType=5,"C01", ""))</f>
        <v>C07</v>
      </c>
      <c r="D1254" s="61" t="str">
        <f>IF(AND(ContainerType=6, '384-well Plates'!H59&lt;&gt;""), '384-well Plates'!H59,IF(AND(ContainerType=5,'96-well Plates'!B135&lt;&gt;""),'96-well Plates'!B135, ""))</f>
        <v/>
      </c>
      <c r="E1254" s="50"/>
      <c r="Y1254" s="56"/>
      <c r="Z1254" s="56"/>
      <c r="AA1254" s="56"/>
      <c r="AB1254" s="56"/>
      <c r="AC1254" s="56"/>
      <c r="AD1254" s="56"/>
    </row>
    <row r="1255" spans="1:30" x14ac:dyDescent="0.5">
      <c r="A1255" s="49">
        <v>1252</v>
      </c>
      <c r="B1255" s="2" t="str">
        <f t="shared" si="39"/>
        <v>plate4</v>
      </c>
      <c r="C1255" s="2" t="str">
        <f>IF(ContainerType=6,"D07",IF(ContainerType=5,"D01", ""))</f>
        <v>D07</v>
      </c>
      <c r="D1255" s="61" t="str">
        <f>IF(AND(ContainerType=6, '384-well Plates'!H60&lt;&gt;""), '384-well Plates'!H60,IF(AND(ContainerType=5,'96-well Plates'!B136&lt;&gt;""),'96-well Plates'!B136, ""))</f>
        <v/>
      </c>
      <c r="E1255" s="50"/>
      <c r="Y1255" s="56"/>
      <c r="Z1255" s="56"/>
      <c r="AA1255" s="56"/>
      <c r="AB1255" s="56"/>
      <c r="AC1255" s="56"/>
      <c r="AD1255" s="56"/>
    </row>
    <row r="1256" spans="1:30" x14ac:dyDescent="0.5">
      <c r="A1256" s="49">
        <v>1253</v>
      </c>
      <c r="B1256" s="2" t="str">
        <f t="shared" si="39"/>
        <v>plate4</v>
      </c>
      <c r="C1256" s="2" t="str">
        <f>IF(ContainerType=6,"E07",IF(ContainerType=5,"E01", ""))</f>
        <v>E07</v>
      </c>
      <c r="D1256" s="61" t="str">
        <f>IF(AND(ContainerType=6, '384-well Plates'!H61&lt;&gt;""), '384-well Plates'!H61,IF(AND(ContainerType=5,'96-well Plates'!B137&lt;&gt;""),'96-well Plates'!B137, ""))</f>
        <v/>
      </c>
      <c r="E1256" s="50"/>
      <c r="Y1256" s="56"/>
      <c r="Z1256" s="56"/>
      <c r="AA1256" s="56"/>
      <c r="AB1256" s="56"/>
      <c r="AC1256" s="56"/>
      <c r="AD1256" s="56"/>
    </row>
    <row r="1257" spans="1:30" x14ac:dyDescent="0.5">
      <c r="A1257" s="49">
        <v>1254</v>
      </c>
      <c r="B1257" s="2" t="str">
        <f t="shared" si="39"/>
        <v>plate4</v>
      </c>
      <c r="C1257" s="2" t="str">
        <f>IF(ContainerType=6,"F07",IF(ContainerType=5,"F01", ""))</f>
        <v>F07</v>
      </c>
      <c r="D1257" s="61" t="str">
        <f>IF(AND(ContainerType=6, '384-well Plates'!H62&lt;&gt;""), '384-well Plates'!H62,IF(AND(ContainerType=5,'96-well Plates'!B138&lt;&gt;""),'96-well Plates'!B138, ""))</f>
        <v/>
      </c>
      <c r="E1257" s="50"/>
      <c r="Y1257" s="56"/>
      <c r="Z1257" s="56"/>
      <c r="AA1257" s="56"/>
      <c r="AB1257" s="56"/>
      <c r="AC1257" s="56"/>
      <c r="AD1257" s="56"/>
    </row>
    <row r="1258" spans="1:30" x14ac:dyDescent="0.5">
      <c r="A1258" s="49">
        <v>1255</v>
      </c>
      <c r="B1258" s="2" t="str">
        <f t="shared" si="39"/>
        <v>plate4</v>
      </c>
      <c r="C1258" s="2" t="str">
        <f>IF(ContainerType=6,"G07",IF(ContainerType=5,"G01", ""))</f>
        <v>G07</v>
      </c>
      <c r="D1258" s="61" t="str">
        <f>IF(AND(ContainerType=6, '384-well Plates'!H63&lt;&gt;""), '384-well Plates'!H63,IF(AND(ContainerType=5,'96-well Plates'!B139&lt;&gt;""),'96-well Plates'!B139, ""))</f>
        <v/>
      </c>
      <c r="E1258" s="50"/>
      <c r="Y1258" s="56"/>
      <c r="Z1258" s="56"/>
      <c r="AA1258" s="56"/>
      <c r="AB1258" s="56"/>
      <c r="AC1258" s="56"/>
      <c r="AD1258" s="56"/>
    </row>
    <row r="1259" spans="1:30" x14ac:dyDescent="0.5">
      <c r="A1259" s="49">
        <v>1256</v>
      </c>
      <c r="B1259" s="2" t="str">
        <f t="shared" si="39"/>
        <v>plate4</v>
      </c>
      <c r="C1259" s="2" t="str">
        <f>IF(ContainerType=6,"H07",IF(ContainerType=5,"H01", ""))</f>
        <v>H07</v>
      </c>
      <c r="D1259" s="61" t="str">
        <f>IF(AND(ContainerType=6, '384-well Plates'!H64&lt;&gt;""), '384-well Plates'!H64,IF(AND(ContainerType=5,'96-well Plates'!B140&lt;&gt;""),'96-well Plates'!B140, ""))</f>
        <v/>
      </c>
      <c r="E1259" s="50"/>
      <c r="Y1259" s="56"/>
      <c r="Z1259" s="56"/>
      <c r="AA1259" s="56"/>
      <c r="AB1259" s="56"/>
      <c r="AC1259" s="56"/>
      <c r="AD1259" s="56"/>
    </row>
    <row r="1260" spans="1:30" x14ac:dyDescent="0.5">
      <c r="A1260" s="49">
        <v>1257</v>
      </c>
      <c r="B1260" s="2" t="str">
        <f t="shared" si="39"/>
        <v>plate4</v>
      </c>
      <c r="C1260" s="2" t="str">
        <f>IF(ContainerType=6,"I07",IF(ContainerType=5,"A02", ""))</f>
        <v>I07</v>
      </c>
      <c r="D1260" s="61" t="str">
        <f>IF(AND(ContainerType=6, '384-well Plates'!H65&lt;&gt;""), '384-well Plates'!H65,IF(AND(ContainerType=5,'96-well Plates'!C133&lt;&gt;""),'96-well Plates'!C133, ""))</f>
        <v/>
      </c>
      <c r="E1260" s="50"/>
      <c r="Y1260" s="56"/>
      <c r="Z1260" s="56"/>
      <c r="AA1260" s="56"/>
      <c r="AB1260" s="56"/>
      <c r="AC1260" s="56"/>
      <c r="AD1260" s="56"/>
    </row>
    <row r="1261" spans="1:30" x14ac:dyDescent="0.5">
      <c r="A1261" s="49">
        <v>1258</v>
      </c>
      <c r="B1261" s="2" t="str">
        <f t="shared" si="39"/>
        <v>plate4</v>
      </c>
      <c r="C1261" s="2" t="str">
        <f>IF(ContainerType=6,"J07",IF(ContainerType=5,"B02", ""))</f>
        <v>J07</v>
      </c>
      <c r="D1261" s="61" t="str">
        <f>IF(AND(ContainerType=6, '384-well Plates'!H66&lt;&gt;""), '384-well Plates'!H66,IF(AND(ContainerType=5,'96-well Plates'!C134&lt;&gt;""),'96-well Plates'!C134, ""))</f>
        <v/>
      </c>
      <c r="E1261" s="50"/>
      <c r="Y1261" s="56"/>
      <c r="Z1261" s="56"/>
      <c r="AA1261" s="56"/>
      <c r="AB1261" s="56"/>
      <c r="AC1261" s="56"/>
      <c r="AD1261" s="56"/>
    </row>
    <row r="1262" spans="1:30" x14ac:dyDescent="0.5">
      <c r="A1262" s="49">
        <v>1259</v>
      </c>
      <c r="B1262" s="2" t="str">
        <f t="shared" si="39"/>
        <v>plate4</v>
      </c>
      <c r="C1262" s="2" t="str">
        <f>IF(ContainerType=6,"K07",IF(ContainerType=5,"C02", ""))</f>
        <v>K07</v>
      </c>
      <c r="D1262" s="61" t="str">
        <f>IF(AND(ContainerType=6, '384-well Plates'!H67&lt;&gt;""), '384-well Plates'!H67,IF(AND(ContainerType=5,'96-well Plates'!C135&lt;&gt;""),'96-well Plates'!C135, ""))</f>
        <v/>
      </c>
      <c r="E1262" s="50"/>
      <c r="Y1262" s="56"/>
      <c r="Z1262" s="56"/>
      <c r="AA1262" s="56"/>
      <c r="AB1262" s="56"/>
      <c r="AC1262" s="56"/>
      <c r="AD1262" s="56"/>
    </row>
    <row r="1263" spans="1:30" x14ac:dyDescent="0.5">
      <c r="A1263" s="49">
        <v>1260</v>
      </c>
      <c r="B1263" s="2" t="str">
        <f t="shared" si="39"/>
        <v>plate4</v>
      </c>
      <c r="C1263" s="2" t="str">
        <f>IF(ContainerType=6,"L07",IF(ContainerType=5,"D02", ""))</f>
        <v>L07</v>
      </c>
      <c r="D1263" s="61" t="str">
        <f>IF(AND(ContainerType=6, '384-well Plates'!H68&lt;&gt;""), '384-well Plates'!H68,IF(AND(ContainerType=5,'96-well Plates'!C136&lt;&gt;""),'96-well Plates'!C136, ""))</f>
        <v/>
      </c>
      <c r="E1263" s="50"/>
      <c r="Y1263" s="56"/>
      <c r="Z1263" s="56"/>
      <c r="AA1263" s="56"/>
      <c r="AB1263" s="56"/>
      <c r="AC1263" s="56"/>
      <c r="AD1263" s="56"/>
    </row>
    <row r="1264" spans="1:30" x14ac:dyDescent="0.5">
      <c r="A1264" s="49">
        <v>1261</v>
      </c>
      <c r="B1264" s="2" t="str">
        <f t="shared" si="39"/>
        <v>plate4</v>
      </c>
      <c r="C1264" s="2" t="str">
        <f>IF(ContainerType=6,"M07",IF(ContainerType=5,"E02", ""))</f>
        <v>M07</v>
      </c>
      <c r="D1264" s="61" t="str">
        <f>IF(AND(ContainerType=6, '384-well Plates'!H69&lt;&gt;""), '384-well Plates'!H69,IF(AND(ContainerType=5,'96-well Plates'!C137&lt;&gt;""),'96-well Plates'!C137, ""))</f>
        <v/>
      </c>
      <c r="E1264" s="50"/>
      <c r="Y1264" s="56"/>
      <c r="Z1264" s="56"/>
      <c r="AA1264" s="56"/>
      <c r="AB1264" s="56"/>
      <c r="AC1264" s="56"/>
      <c r="AD1264" s="56"/>
    </row>
    <row r="1265" spans="1:30" x14ac:dyDescent="0.5">
      <c r="A1265" s="49">
        <v>1262</v>
      </c>
      <c r="B1265" s="2" t="str">
        <f t="shared" si="39"/>
        <v>plate4</v>
      </c>
      <c r="C1265" s="2" t="str">
        <f>IF(ContainerType=6,"N07",IF(ContainerType=5,"F02", ""))</f>
        <v>N07</v>
      </c>
      <c r="D1265" s="61" t="str">
        <f>IF(AND(ContainerType=6, '384-well Plates'!H70&lt;&gt;""), '384-well Plates'!H70,IF(AND(ContainerType=5,'96-well Plates'!C138&lt;&gt;""),'96-well Plates'!C138, ""))</f>
        <v/>
      </c>
      <c r="E1265" s="50"/>
      <c r="Y1265" s="56"/>
      <c r="Z1265" s="56"/>
      <c r="AA1265" s="56"/>
      <c r="AB1265" s="56"/>
      <c r="AC1265" s="56"/>
      <c r="AD1265" s="56"/>
    </row>
    <row r="1266" spans="1:30" x14ac:dyDescent="0.5">
      <c r="A1266" s="49">
        <v>1263</v>
      </c>
      <c r="B1266" s="2" t="str">
        <f t="shared" si="39"/>
        <v>plate4</v>
      </c>
      <c r="C1266" s="2" t="str">
        <f>IF(ContainerType=6,"O07",IF(ContainerType=5,"G02", ""))</f>
        <v>O07</v>
      </c>
      <c r="D1266" s="61" t="str">
        <f>IF(AND(ContainerType=6, '384-well Plates'!H71&lt;&gt;""), '384-well Plates'!H71,IF(AND(ContainerType=5,'96-well Plates'!C139&lt;&gt;""),'96-well Plates'!C139, ""))</f>
        <v/>
      </c>
      <c r="E1266" s="50"/>
      <c r="Y1266" s="56"/>
      <c r="Z1266" s="56"/>
      <c r="AA1266" s="56"/>
      <c r="AB1266" s="56"/>
      <c r="AC1266" s="56"/>
      <c r="AD1266" s="56"/>
    </row>
    <row r="1267" spans="1:30" x14ac:dyDescent="0.5">
      <c r="A1267" s="49">
        <v>1264</v>
      </c>
      <c r="B1267" s="2" t="str">
        <f t="shared" si="39"/>
        <v>plate4</v>
      </c>
      <c r="C1267" s="2" t="str">
        <f>IF(ContainerType=6,"P07",IF(ContainerType=5,"H02", ""))</f>
        <v>P07</v>
      </c>
      <c r="D1267" s="61" t="str">
        <f>IF(AND(ContainerType=6, '384-well Plates'!H72&lt;&gt;""), '384-well Plates'!H72,IF(AND(ContainerType=5,'96-well Plates'!C140&lt;&gt;""),'96-well Plates'!C140, ""))</f>
        <v/>
      </c>
      <c r="E1267" s="50"/>
      <c r="Y1267" s="56"/>
      <c r="Z1267" s="56"/>
      <c r="AA1267" s="56"/>
      <c r="AB1267" s="56"/>
      <c r="AC1267" s="56"/>
      <c r="AD1267" s="56"/>
    </row>
    <row r="1268" spans="1:30" x14ac:dyDescent="0.5">
      <c r="A1268" s="49">
        <v>1265</v>
      </c>
      <c r="B1268" s="2" t="str">
        <f t="shared" si="39"/>
        <v>plate4</v>
      </c>
      <c r="C1268" s="2" t="str">
        <f>IF(ContainerType=6,"A08",IF(ContainerType=5,"A03", ""))</f>
        <v>A08</v>
      </c>
      <c r="D1268" s="61" t="str">
        <f>IF(AND(ContainerType=6, '384-well Plates'!I57&lt;&gt;""), '384-well Plates'!I57,IF(AND(ContainerType=5,'96-well Plates'!D133&lt;&gt;""),'96-well Plates'!D133, ""))</f>
        <v/>
      </c>
      <c r="E1268" s="50"/>
      <c r="Y1268" s="56"/>
      <c r="Z1268" s="56"/>
      <c r="AA1268" s="56"/>
      <c r="AB1268" s="56"/>
      <c r="AC1268" s="56"/>
      <c r="AD1268" s="56"/>
    </row>
    <row r="1269" spans="1:30" x14ac:dyDescent="0.5">
      <c r="A1269" s="49">
        <v>1266</v>
      </c>
      <c r="B1269" s="2" t="str">
        <f t="shared" si="39"/>
        <v>plate4</v>
      </c>
      <c r="C1269" s="2" t="str">
        <f>IF(ContainerType=6,"B08",IF(ContainerType=5,"B03", ""))</f>
        <v>B08</v>
      </c>
      <c r="D1269" s="61" t="str">
        <f>IF(AND(ContainerType=6, '384-well Plates'!I58&lt;&gt;""), '384-well Plates'!I58,IF(AND(ContainerType=5,'96-well Plates'!D134&lt;&gt;""),'96-well Plates'!D134, ""))</f>
        <v/>
      </c>
      <c r="E1269" s="50"/>
      <c r="Y1269" s="56"/>
      <c r="Z1269" s="56"/>
      <c r="AA1269" s="56"/>
      <c r="AB1269" s="56"/>
      <c r="AC1269" s="56"/>
      <c r="AD1269" s="56"/>
    </row>
    <row r="1270" spans="1:30" x14ac:dyDescent="0.5">
      <c r="A1270" s="49">
        <v>1267</v>
      </c>
      <c r="B1270" s="2" t="str">
        <f t="shared" si="39"/>
        <v>plate4</v>
      </c>
      <c r="C1270" s="2" t="str">
        <f>IF(ContainerType=6,"C08",IF(ContainerType=5,"C03", ""))</f>
        <v>C08</v>
      </c>
      <c r="D1270" s="61" t="str">
        <f>IF(AND(ContainerType=6, '384-well Plates'!I59&lt;&gt;""), '384-well Plates'!I59,IF(AND(ContainerType=5,'96-well Plates'!D135&lt;&gt;""),'96-well Plates'!D135, ""))</f>
        <v/>
      </c>
      <c r="E1270" s="50"/>
      <c r="Y1270" s="56"/>
      <c r="Z1270" s="56"/>
      <c r="AA1270" s="56"/>
      <c r="AB1270" s="56"/>
      <c r="AC1270" s="56"/>
      <c r="AD1270" s="56"/>
    </row>
    <row r="1271" spans="1:30" x14ac:dyDescent="0.5">
      <c r="A1271" s="49">
        <v>1268</v>
      </c>
      <c r="B1271" s="2" t="str">
        <f t="shared" si="39"/>
        <v>plate4</v>
      </c>
      <c r="C1271" s="2" t="str">
        <f>IF(ContainerType=6,"D08",IF(ContainerType=5,"D03", ""))</f>
        <v>D08</v>
      </c>
      <c r="D1271" s="61" t="str">
        <f>IF(AND(ContainerType=6, '384-well Plates'!I60&lt;&gt;""), '384-well Plates'!I60,IF(AND(ContainerType=5,'96-well Plates'!D136&lt;&gt;""),'96-well Plates'!D136, ""))</f>
        <v/>
      </c>
      <c r="E1271" s="50"/>
      <c r="Y1271" s="56"/>
      <c r="Z1271" s="56"/>
      <c r="AA1271" s="56"/>
      <c r="AB1271" s="56"/>
      <c r="AC1271" s="56"/>
      <c r="AD1271" s="56"/>
    </row>
    <row r="1272" spans="1:30" x14ac:dyDescent="0.5">
      <c r="A1272" s="49">
        <v>1269</v>
      </c>
      <c r="B1272" s="2" t="str">
        <f t="shared" si="39"/>
        <v>plate4</v>
      </c>
      <c r="C1272" s="2" t="str">
        <f>IF(ContainerType=6,"E08",IF(ContainerType=5,"E03", ""))</f>
        <v>E08</v>
      </c>
      <c r="D1272" s="61" t="str">
        <f>IF(AND(ContainerType=6, '384-well Plates'!I61&lt;&gt;""), '384-well Plates'!I61,IF(AND(ContainerType=5,'96-well Plates'!D137&lt;&gt;""),'96-well Plates'!D137, ""))</f>
        <v/>
      </c>
      <c r="E1272" s="50"/>
      <c r="Y1272" s="56"/>
      <c r="Z1272" s="56"/>
      <c r="AA1272" s="56"/>
      <c r="AB1272" s="56"/>
      <c r="AC1272" s="56"/>
      <c r="AD1272" s="56"/>
    </row>
    <row r="1273" spans="1:30" x14ac:dyDescent="0.5">
      <c r="A1273" s="49">
        <v>1270</v>
      </c>
      <c r="B1273" s="2" t="str">
        <f t="shared" si="39"/>
        <v>plate4</v>
      </c>
      <c r="C1273" s="2" t="str">
        <f>IF(ContainerType=6,"F08",IF(ContainerType=5,"F03", ""))</f>
        <v>F08</v>
      </c>
      <c r="D1273" s="61" t="str">
        <f>IF(AND(ContainerType=6, '384-well Plates'!I62&lt;&gt;""), '384-well Plates'!I62,IF(AND(ContainerType=5,'96-well Plates'!D138&lt;&gt;""),'96-well Plates'!D138, ""))</f>
        <v/>
      </c>
      <c r="E1273" s="50"/>
      <c r="Y1273" s="56"/>
      <c r="Z1273" s="56"/>
      <c r="AA1273" s="56"/>
      <c r="AB1273" s="56"/>
      <c r="AC1273" s="56"/>
      <c r="AD1273" s="56"/>
    </row>
    <row r="1274" spans="1:30" x14ac:dyDescent="0.5">
      <c r="A1274" s="49">
        <v>1271</v>
      </c>
      <c r="B1274" s="2" t="str">
        <f t="shared" si="39"/>
        <v>plate4</v>
      </c>
      <c r="C1274" s="2" t="str">
        <f>IF(ContainerType=6,"G08",IF(ContainerType=5,"G03", ""))</f>
        <v>G08</v>
      </c>
      <c r="D1274" s="61" t="str">
        <f>IF(AND(ContainerType=6, '384-well Plates'!I63&lt;&gt;""), '384-well Plates'!I63,IF(AND(ContainerType=5,'96-well Plates'!D139&lt;&gt;""),'96-well Plates'!D139, ""))</f>
        <v/>
      </c>
      <c r="E1274" s="50"/>
      <c r="Y1274" s="56"/>
      <c r="Z1274" s="56"/>
      <c r="AA1274" s="56"/>
      <c r="AB1274" s="56"/>
      <c r="AC1274" s="56"/>
      <c r="AD1274" s="56"/>
    </row>
    <row r="1275" spans="1:30" x14ac:dyDescent="0.5">
      <c r="A1275" s="49">
        <v>1272</v>
      </c>
      <c r="B1275" s="2" t="str">
        <f t="shared" si="39"/>
        <v>plate4</v>
      </c>
      <c r="C1275" s="2" t="str">
        <f>IF(ContainerType=6,"H08",IF(ContainerType=5,"H03", ""))</f>
        <v>H08</v>
      </c>
      <c r="D1275" s="61" t="str">
        <f>IF(AND(ContainerType=6, '384-well Plates'!I64&lt;&gt;""), '384-well Plates'!I64,IF(AND(ContainerType=5,'96-well Plates'!D140&lt;&gt;""),'96-well Plates'!D140, ""))</f>
        <v/>
      </c>
      <c r="E1275" s="50"/>
      <c r="Y1275" s="56"/>
      <c r="Z1275" s="56"/>
      <c r="AA1275" s="56"/>
      <c r="AB1275" s="56"/>
      <c r="AC1275" s="56"/>
      <c r="AD1275" s="56"/>
    </row>
    <row r="1276" spans="1:30" x14ac:dyDescent="0.5">
      <c r="A1276" s="49">
        <v>1273</v>
      </c>
      <c r="B1276" s="2" t="str">
        <f t="shared" si="39"/>
        <v>plate4</v>
      </c>
      <c r="C1276" s="2" t="str">
        <f>IF(ContainerType=6,"I08",IF(ContainerType=5,"A04", ""))</f>
        <v>I08</v>
      </c>
      <c r="D1276" s="61" t="str">
        <f>IF(AND(ContainerType=6, '384-well Plates'!I65&lt;&gt;""), '384-well Plates'!I65,IF(AND(ContainerType=5,'96-well Plates'!E133&lt;&gt;""),'96-well Plates'!E133, ""))</f>
        <v/>
      </c>
      <c r="E1276" s="50"/>
      <c r="Y1276" s="56"/>
      <c r="Z1276" s="56"/>
      <c r="AA1276" s="56"/>
      <c r="AB1276" s="56"/>
      <c r="AC1276" s="56"/>
      <c r="AD1276" s="56"/>
    </row>
    <row r="1277" spans="1:30" x14ac:dyDescent="0.5">
      <c r="A1277" s="49">
        <v>1274</v>
      </c>
      <c r="B1277" s="2" t="str">
        <f t="shared" si="39"/>
        <v>plate4</v>
      </c>
      <c r="C1277" s="2" t="str">
        <f>IF(ContainerType=6,"J08",IF(ContainerType=5,"B04", ""))</f>
        <v>J08</v>
      </c>
      <c r="D1277" s="61" t="str">
        <f>IF(AND(ContainerType=6, '384-well Plates'!I66&lt;&gt;""), '384-well Plates'!I66,IF(AND(ContainerType=5,'96-well Plates'!E134&lt;&gt;""),'96-well Plates'!E134, ""))</f>
        <v/>
      </c>
      <c r="E1277" s="50"/>
      <c r="Y1277" s="56"/>
      <c r="Z1277" s="56"/>
      <c r="AA1277" s="56"/>
      <c r="AB1277" s="56"/>
      <c r="AC1277" s="56"/>
      <c r="AD1277" s="56"/>
    </row>
    <row r="1278" spans="1:30" x14ac:dyDescent="0.5">
      <c r="A1278" s="49">
        <v>1275</v>
      </c>
      <c r="B1278" s="2" t="str">
        <f t="shared" si="39"/>
        <v>plate4</v>
      </c>
      <c r="C1278" s="2" t="str">
        <f>IF(ContainerType=6,"K08",IF(ContainerType=5,"C04", ""))</f>
        <v>K08</v>
      </c>
      <c r="D1278" s="61" t="str">
        <f>IF(AND(ContainerType=6, '384-well Plates'!I67&lt;&gt;""), '384-well Plates'!I67,IF(AND(ContainerType=5,'96-well Plates'!E135&lt;&gt;""),'96-well Plates'!E135, ""))</f>
        <v/>
      </c>
      <c r="E1278" s="50"/>
      <c r="Y1278" s="56"/>
      <c r="Z1278" s="56"/>
      <c r="AA1278" s="56"/>
      <c r="AB1278" s="56"/>
      <c r="AC1278" s="56"/>
      <c r="AD1278" s="56"/>
    </row>
    <row r="1279" spans="1:30" x14ac:dyDescent="0.5">
      <c r="A1279" s="49">
        <v>1276</v>
      </c>
      <c r="B1279" s="2" t="str">
        <f t="shared" si="39"/>
        <v>plate4</v>
      </c>
      <c r="C1279" s="2" t="str">
        <f>IF(ContainerType=6,"L08",IF(ContainerType=5,"D04", ""))</f>
        <v>L08</v>
      </c>
      <c r="D1279" s="61" t="str">
        <f>IF(AND(ContainerType=6, '384-well Plates'!I68&lt;&gt;""), '384-well Plates'!I68,IF(AND(ContainerType=5,'96-well Plates'!E136&lt;&gt;""),'96-well Plates'!E136, ""))</f>
        <v/>
      </c>
      <c r="E1279" s="50"/>
      <c r="Y1279" s="56"/>
      <c r="Z1279" s="56"/>
      <c r="AA1279" s="56"/>
      <c r="AB1279" s="56"/>
      <c r="AC1279" s="56"/>
      <c r="AD1279" s="56"/>
    </row>
    <row r="1280" spans="1:30" x14ac:dyDescent="0.5">
      <c r="A1280" s="49">
        <v>1277</v>
      </c>
      <c r="B1280" s="2" t="str">
        <f t="shared" si="39"/>
        <v>plate4</v>
      </c>
      <c r="C1280" s="2" t="str">
        <f>IF(ContainerType=6,"M08",IF(ContainerType=5,"E04", ""))</f>
        <v>M08</v>
      </c>
      <c r="D1280" s="61" t="str">
        <f>IF(AND(ContainerType=6, '384-well Plates'!I69&lt;&gt;""), '384-well Plates'!I69,IF(AND(ContainerType=5,'96-well Plates'!E137&lt;&gt;""),'96-well Plates'!E137, ""))</f>
        <v/>
      </c>
      <c r="E1280" s="50"/>
      <c r="Y1280" s="56"/>
      <c r="Z1280" s="56"/>
      <c r="AA1280" s="56"/>
      <c r="AB1280" s="56"/>
      <c r="AC1280" s="56"/>
      <c r="AD1280" s="56"/>
    </row>
    <row r="1281" spans="1:30" x14ac:dyDescent="0.5">
      <c r="A1281" s="49">
        <v>1278</v>
      </c>
      <c r="B1281" s="2" t="str">
        <f t="shared" si="39"/>
        <v>plate4</v>
      </c>
      <c r="C1281" s="2" t="str">
        <f>IF(ContainerType=6,"N08",IF(ContainerType=5,"F04", ""))</f>
        <v>N08</v>
      </c>
      <c r="D1281" s="61" t="str">
        <f>IF(AND(ContainerType=6, '384-well Plates'!I70&lt;&gt;""), '384-well Plates'!I70,IF(AND(ContainerType=5,'96-well Plates'!E138&lt;&gt;""),'96-well Plates'!E138, ""))</f>
        <v/>
      </c>
      <c r="E1281" s="50"/>
      <c r="Y1281" s="56"/>
      <c r="Z1281" s="56"/>
      <c r="AA1281" s="56"/>
      <c r="AB1281" s="56"/>
      <c r="AC1281" s="56"/>
      <c r="AD1281" s="56"/>
    </row>
    <row r="1282" spans="1:30" x14ac:dyDescent="0.5">
      <c r="A1282" s="49">
        <v>1279</v>
      </c>
      <c r="B1282" s="2" t="str">
        <f t="shared" si="39"/>
        <v>plate4</v>
      </c>
      <c r="C1282" s="2" t="str">
        <f>IF(ContainerType=6,"O08",IF(ContainerType=5,"G04", ""))</f>
        <v>O08</v>
      </c>
      <c r="D1282" s="61" t="str">
        <f>IF(AND(ContainerType=6, '384-well Plates'!I71&lt;&gt;""), '384-well Plates'!I71,IF(AND(ContainerType=5,'96-well Plates'!E139&lt;&gt;""),'96-well Plates'!E139, ""))</f>
        <v/>
      </c>
      <c r="E1282" s="50"/>
      <c r="Y1282" s="56"/>
      <c r="Z1282" s="56"/>
      <c r="AA1282" s="56"/>
      <c r="AB1282" s="56"/>
      <c r="AC1282" s="56"/>
      <c r="AD1282" s="56"/>
    </row>
    <row r="1283" spans="1:30" x14ac:dyDescent="0.5">
      <c r="A1283" s="49">
        <v>1280</v>
      </c>
      <c r="B1283" s="2" t="str">
        <f t="shared" si="39"/>
        <v>plate4</v>
      </c>
      <c r="C1283" s="2" t="str">
        <f>IF(ContainerType=6,"P08",IF(ContainerType=5,"H04", ""))</f>
        <v>P08</v>
      </c>
      <c r="D1283" s="61" t="str">
        <f>IF(AND(ContainerType=6, '384-well Plates'!I72&lt;&gt;""), '384-well Plates'!I72,IF(AND(ContainerType=5,'96-well Plates'!E140&lt;&gt;""),'96-well Plates'!E140, ""))</f>
        <v/>
      </c>
      <c r="E1283" s="50"/>
      <c r="Y1283" s="56"/>
      <c r="Z1283" s="56"/>
      <c r="AA1283" s="56"/>
      <c r="AB1283" s="56"/>
      <c r="AC1283" s="56"/>
      <c r="AD1283" s="56"/>
    </row>
    <row r="1284" spans="1:30" x14ac:dyDescent="0.5">
      <c r="A1284" s="49">
        <v>1281</v>
      </c>
      <c r="B1284" s="2" t="str">
        <f t="shared" ref="B1284:B1315" si="40">IF(ContainerType=6,"plate4",IF(ContainerType=5,"plate14",""))</f>
        <v>plate4</v>
      </c>
      <c r="C1284" s="2" t="str">
        <f>IF(ContainerType=6,"A09",IF(ContainerType=5,"A05", ""))</f>
        <v>A09</v>
      </c>
      <c r="D1284" s="61" t="str">
        <f>IF(AND(ContainerType=6, '384-well Plates'!J57&lt;&gt;""), '384-well Plates'!J57,IF(AND(ContainerType=5,'96-well Plates'!F133&lt;&gt;""),'96-well Plates'!F133, ""))</f>
        <v/>
      </c>
      <c r="E1284" s="50"/>
      <c r="Y1284" s="56"/>
      <c r="Z1284" s="56"/>
      <c r="AA1284" s="56"/>
      <c r="AB1284" s="56"/>
      <c r="AC1284" s="56"/>
      <c r="AD1284" s="56"/>
    </row>
    <row r="1285" spans="1:30" x14ac:dyDescent="0.5">
      <c r="A1285" s="49">
        <v>1282</v>
      </c>
      <c r="B1285" s="2" t="str">
        <f t="shared" si="40"/>
        <v>plate4</v>
      </c>
      <c r="C1285" s="2" t="str">
        <f>IF(ContainerType=6,"B09",IF(ContainerType=5,"B05", ""))</f>
        <v>B09</v>
      </c>
      <c r="D1285" s="61" t="str">
        <f>IF(AND(ContainerType=6, '384-well Plates'!J58&lt;&gt;""), '384-well Plates'!J58,IF(AND(ContainerType=5,'96-well Plates'!F134&lt;&gt;""),'96-well Plates'!F134, ""))</f>
        <v/>
      </c>
      <c r="E1285" s="50"/>
      <c r="Y1285" s="56"/>
      <c r="Z1285" s="56"/>
      <c r="AA1285" s="56"/>
      <c r="AB1285" s="56"/>
      <c r="AC1285" s="56"/>
      <c r="AD1285" s="56"/>
    </row>
    <row r="1286" spans="1:30" x14ac:dyDescent="0.5">
      <c r="A1286" s="49">
        <v>1283</v>
      </c>
      <c r="B1286" s="2" t="str">
        <f t="shared" si="40"/>
        <v>plate4</v>
      </c>
      <c r="C1286" s="2" t="str">
        <f>IF(ContainerType=6,"C09",IF(ContainerType=5,"C05", ""))</f>
        <v>C09</v>
      </c>
      <c r="D1286" s="61" t="str">
        <f>IF(AND(ContainerType=6, '384-well Plates'!J59&lt;&gt;""), '384-well Plates'!J59,IF(AND(ContainerType=5,'96-well Plates'!F135&lt;&gt;""),'96-well Plates'!F135, ""))</f>
        <v/>
      </c>
      <c r="E1286" s="50"/>
      <c r="Y1286" s="56"/>
      <c r="Z1286" s="56"/>
      <c r="AA1286" s="56"/>
      <c r="AB1286" s="56"/>
      <c r="AC1286" s="56"/>
      <c r="AD1286" s="56"/>
    </row>
    <row r="1287" spans="1:30" x14ac:dyDescent="0.5">
      <c r="A1287" s="49">
        <v>1284</v>
      </c>
      <c r="B1287" s="2" t="str">
        <f t="shared" si="40"/>
        <v>plate4</v>
      </c>
      <c r="C1287" s="2" t="str">
        <f>IF(ContainerType=6,"D09",IF(ContainerType=5,"D05", ""))</f>
        <v>D09</v>
      </c>
      <c r="D1287" s="61" t="str">
        <f>IF(AND(ContainerType=6, '384-well Plates'!J60&lt;&gt;""), '384-well Plates'!J60,IF(AND(ContainerType=5,'96-well Plates'!F136&lt;&gt;""),'96-well Plates'!F136, ""))</f>
        <v/>
      </c>
      <c r="E1287" s="50"/>
      <c r="Y1287" s="56"/>
      <c r="Z1287" s="56"/>
      <c r="AA1287" s="56"/>
      <c r="AB1287" s="56"/>
      <c r="AC1287" s="56"/>
      <c r="AD1287" s="56"/>
    </row>
    <row r="1288" spans="1:30" x14ac:dyDescent="0.5">
      <c r="A1288" s="49">
        <v>1285</v>
      </c>
      <c r="B1288" s="2" t="str">
        <f t="shared" si="40"/>
        <v>plate4</v>
      </c>
      <c r="C1288" s="2" t="str">
        <f>IF(ContainerType=6,"E09",IF(ContainerType=5,"E05", ""))</f>
        <v>E09</v>
      </c>
      <c r="D1288" s="61" t="str">
        <f>IF(AND(ContainerType=6, '384-well Plates'!J61&lt;&gt;""), '384-well Plates'!J61,IF(AND(ContainerType=5,'96-well Plates'!F137&lt;&gt;""),'96-well Plates'!F137, ""))</f>
        <v/>
      </c>
      <c r="E1288" s="50"/>
      <c r="Y1288" s="56"/>
      <c r="Z1288" s="56"/>
      <c r="AA1288" s="56"/>
      <c r="AB1288" s="56"/>
      <c r="AC1288" s="56"/>
      <c r="AD1288" s="56"/>
    </row>
    <row r="1289" spans="1:30" x14ac:dyDescent="0.5">
      <c r="A1289" s="49">
        <v>1286</v>
      </c>
      <c r="B1289" s="2" t="str">
        <f t="shared" si="40"/>
        <v>plate4</v>
      </c>
      <c r="C1289" s="2" t="str">
        <f>IF(ContainerType=6,"F09",IF(ContainerType=5,"F05", ""))</f>
        <v>F09</v>
      </c>
      <c r="D1289" s="61" t="str">
        <f>IF(AND(ContainerType=6, '384-well Plates'!J62&lt;&gt;""), '384-well Plates'!J62,IF(AND(ContainerType=5,'96-well Plates'!F138&lt;&gt;""),'96-well Plates'!F138, ""))</f>
        <v/>
      </c>
      <c r="E1289" s="50"/>
      <c r="Y1289" s="56"/>
      <c r="Z1289" s="56"/>
      <c r="AA1289" s="56"/>
      <c r="AB1289" s="56"/>
      <c r="AC1289" s="56"/>
      <c r="AD1289" s="56"/>
    </row>
    <row r="1290" spans="1:30" x14ac:dyDescent="0.5">
      <c r="A1290" s="49">
        <v>1287</v>
      </c>
      <c r="B1290" s="2" t="str">
        <f t="shared" si="40"/>
        <v>plate4</v>
      </c>
      <c r="C1290" s="2" t="str">
        <f>IF(ContainerType=6,"G09",IF(ContainerType=5,"G05", ""))</f>
        <v>G09</v>
      </c>
      <c r="D1290" s="61" t="str">
        <f>IF(AND(ContainerType=6, '384-well Plates'!J63&lt;&gt;""), '384-well Plates'!J63,IF(AND(ContainerType=5,'96-well Plates'!F139&lt;&gt;""),'96-well Plates'!F139, ""))</f>
        <v/>
      </c>
      <c r="E1290" s="50"/>
      <c r="Y1290" s="56"/>
      <c r="Z1290" s="56"/>
      <c r="AA1290" s="56"/>
      <c r="AB1290" s="56"/>
      <c r="AC1290" s="56"/>
      <c r="AD1290" s="56"/>
    </row>
    <row r="1291" spans="1:30" x14ac:dyDescent="0.5">
      <c r="A1291" s="49">
        <v>1288</v>
      </c>
      <c r="B1291" s="2" t="str">
        <f t="shared" si="40"/>
        <v>plate4</v>
      </c>
      <c r="C1291" s="2" t="str">
        <f>IF(ContainerType=6,"H09",IF(ContainerType=5,"H05", ""))</f>
        <v>H09</v>
      </c>
      <c r="D1291" s="61" t="str">
        <f>IF(AND(ContainerType=6, '384-well Plates'!J64&lt;&gt;""), '384-well Plates'!J64,IF(AND(ContainerType=5,'96-well Plates'!F140&lt;&gt;""),'96-well Plates'!F140, ""))</f>
        <v/>
      </c>
      <c r="E1291" s="50"/>
      <c r="Y1291" s="56"/>
      <c r="Z1291" s="56"/>
      <c r="AA1291" s="56"/>
      <c r="AB1291" s="56"/>
      <c r="AC1291" s="56"/>
      <c r="AD1291" s="56"/>
    </row>
    <row r="1292" spans="1:30" x14ac:dyDescent="0.5">
      <c r="A1292" s="49">
        <v>1289</v>
      </c>
      <c r="B1292" s="2" t="str">
        <f t="shared" si="40"/>
        <v>plate4</v>
      </c>
      <c r="C1292" s="2" t="str">
        <f>IF(ContainerType=6,"I09",IF(ContainerType=5,"A06", ""))</f>
        <v>I09</v>
      </c>
      <c r="D1292" s="61" t="str">
        <f>IF(AND(ContainerType=6, '384-well Plates'!J65&lt;&gt;""), '384-well Plates'!J65,IF(AND(ContainerType=5,'96-well Plates'!G133&lt;&gt;""),'96-well Plates'!G133, ""))</f>
        <v/>
      </c>
      <c r="E1292" s="50"/>
      <c r="Y1292" s="56"/>
      <c r="Z1292" s="56"/>
      <c r="AA1292" s="56"/>
      <c r="AB1292" s="56"/>
      <c r="AC1292" s="56"/>
      <c r="AD1292" s="56"/>
    </row>
    <row r="1293" spans="1:30" x14ac:dyDescent="0.5">
      <c r="A1293" s="49">
        <v>1290</v>
      </c>
      <c r="B1293" s="2" t="str">
        <f t="shared" si="40"/>
        <v>plate4</v>
      </c>
      <c r="C1293" s="2" t="str">
        <f>IF(ContainerType=6,"J09",IF(ContainerType=5,"B06", ""))</f>
        <v>J09</v>
      </c>
      <c r="D1293" s="61" t="str">
        <f>IF(AND(ContainerType=6, '384-well Plates'!J66&lt;&gt;""), '384-well Plates'!J66,IF(AND(ContainerType=5,'96-well Plates'!G134&lt;&gt;""),'96-well Plates'!G134, ""))</f>
        <v/>
      </c>
      <c r="E1293" s="50"/>
      <c r="Y1293" s="56"/>
      <c r="Z1293" s="56"/>
      <c r="AA1293" s="56"/>
      <c r="AB1293" s="56"/>
      <c r="AC1293" s="56"/>
      <c r="AD1293" s="56"/>
    </row>
    <row r="1294" spans="1:30" x14ac:dyDescent="0.5">
      <c r="A1294" s="49">
        <v>1291</v>
      </c>
      <c r="B1294" s="2" t="str">
        <f t="shared" si="40"/>
        <v>plate4</v>
      </c>
      <c r="C1294" s="2" t="str">
        <f>IF(ContainerType=6,"K09",IF(ContainerType=5,"C06", ""))</f>
        <v>K09</v>
      </c>
      <c r="D1294" s="61" t="str">
        <f>IF(AND(ContainerType=6, '384-well Plates'!J67&lt;&gt;""), '384-well Plates'!J67,IF(AND(ContainerType=5,'96-well Plates'!G135&lt;&gt;""),'96-well Plates'!G135, ""))</f>
        <v/>
      </c>
      <c r="E1294" s="50"/>
      <c r="Y1294" s="56"/>
      <c r="Z1294" s="56"/>
      <c r="AA1294" s="56"/>
      <c r="AB1294" s="56"/>
      <c r="AC1294" s="56"/>
      <c r="AD1294" s="56"/>
    </row>
    <row r="1295" spans="1:30" x14ac:dyDescent="0.5">
      <c r="A1295" s="49">
        <v>1292</v>
      </c>
      <c r="B1295" s="2" t="str">
        <f t="shared" si="40"/>
        <v>plate4</v>
      </c>
      <c r="C1295" s="2" t="str">
        <f>IF(ContainerType=6,"L09",IF(ContainerType=5,"D06", ""))</f>
        <v>L09</v>
      </c>
      <c r="D1295" s="61" t="str">
        <f>IF(AND(ContainerType=6, '384-well Plates'!J68&lt;&gt;""), '384-well Plates'!J68,IF(AND(ContainerType=5,'96-well Plates'!G136&lt;&gt;""),'96-well Plates'!G136, ""))</f>
        <v/>
      </c>
      <c r="E1295" s="50"/>
      <c r="Y1295" s="56"/>
      <c r="Z1295" s="56"/>
      <c r="AA1295" s="56"/>
      <c r="AB1295" s="56"/>
      <c r="AC1295" s="56"/>
      <c r="AD1295" s="56"/>
    </row>
    <row r="1296" spans="1:30" x14ac:dyDescent="0.5">
      <c r="A1296" s="49">
        <v>1293</v>
      </c>
      <c r="B1296" s="2" t="str">
        <f t="shared" si="40"/>
        <v>plate4</v>
      </c>
      <c r="C1296" s="2" t="str">
        <f>IF(ContainerType=6,"M09",IF(ContainerType=5,"E06", ""))</f>
        <v>M09</v>
      </c>
      <c r="D1296" s="61" t="str">
        <f>IF(AND(ContainerType=6, '384-well Plates'!J69&lt;&gt;""), '384-well Plates'!J69,IF(AND(ContainerType=5,'96-well Plates'!G137&lt;&gt;""),'96-well Plates'!G137, ""))</f>
        <v/>
      </c>
      <c r="E1296" s="50"/>
      <c r="Y1296" s="56"/>
      <c r="Z1296" s="56"/>
      <c r="AA1296" s="56"/>
      <c r="AB1296" s="56"/>
      <c r="AC1296" s="56"/>
      <c r="AD1296" s="56"/>
    </row>
    <row r="1297" spans="1:30" x14ac:dyDescent="0.5">
      <c r="A1297" s="49">
        <v>1294</v>
      </c>
      <c r="B1297" s="2" t="str">
        <f t="shared" si="40"/>
        <v>plate4</v>
      </c>
      <c r="C1297" s="2" t="str">
        <f>IF(ContainerType=6,"N09",IF(ContainerType=5,"F06", ""))</f>
        <v>N09</v>
      </c>
      <c r="D1297" s="61" t="str">
        <f>IF(AND(ContainerType=6, '384-well Plates'!J70&lt;&gt;""), '384-well Plates'!J70,IF(AND(ContainerType=5,'96-well Plates'!G138&lt;&gt;""),'96-well Plates'!G138, ""))</f>
        <v/>
      </c>
      <c r="E1297" s="50"/>
      <c r="Y1297" s="56"/>
      <c r="Z1297" s="56"/>
      <c r="AA1297" s="56"/>
      <c r="AB1297" s="56"/>
      <c r="AC1297" s="56"/>
      <c r="AD1297" s="56"/>
    </row>
    <row r="1298" spans="1:30" x14ac:dyDescent="0.5">
      <c r="A1298" s="49">
        <v>1295</v>
      </c>
      <c r="B1298" s="2" t="str">
        <f t="shared" si="40"/>
        <v>plate4</v>
      </c>
      <c r="C1298" s="2" t="str">
        <f>IF(ContainerType=6,"O09",IF(ContainerType=5,"G06", ""))</f>
        <v>O09</v>
      </c>
      <c r="D1298" s="61" t="str">
        <f>IF(AND(ContainerType=6, '384-well Plates'!J71&lt;&gt;""), '384-well Plates'!J71,IF(AND(ContainerType=5,'96-well Plates'!G139&lt;&gt;""),'96-well Plates'!G139, ""))</f>
        <v/>
      </c>
      <c r="E1298" s="50"/>
      <c r="Y1298" s="56"/>
      <c r="Z1298" s="56"/>
      <c r="AA1298" s="56"/>
      <c r="AB1298" s="56"/>
      <c r="AC1298" s="56"/>
      <c r="AD1298" s="56"/>
    </row>
    <row r="1299" spans="1:30" x14ac:dyDescent="0.5">
      <c r="A1299" s="49">
        <v>1296</v>
      </c>
      <c r="B1299" s="2" t="str">
        <f t="shared" si="40"/>
        <v>plate4</v>
      </c>
      <c r="C1299" s="2" t="str">
        <f>IF(ContainerType=6,"P09",IF(ContainerType=5,"H06", ""))</f>
        <v>P09</v>
      </c>
      <c r="D1299" s="61" t="str">
        <f>IF(AND(ContainerType=6, '384-well Plates'!J72&lt;&gt;""), '384-well Plates'!J72,IF(AND(ContainerType=5,'96-well Plates'!G140&lt;&gt;""),'96-well Plates'!G140, ""))</f>
        <v/>
      </c>
      <c r="E1299" s="50"/>
      <c r="Y1299" s="56"/>
      <c r="Z1299" s="56"/>
      <c r="AA1299" s="56"/>
      <c r="AB1299" s="56"/>
      <c r="AC1299" s="56"/>
      <c r="AD1299" s="56"/>
    </row>
    <row r="1300" spans="1:30" x14ac:dyDescent="0.5">
      <c r="A1300" s="49">
        <v>1297</v>
      </c>
      <c r="B1300" s="2" t="str">
        <f t="shared" si="40"/>
        <v>plate4</v>
      </c>
      <c r="C1300" s="2" t="str">
        <f>IF(ContainerType=6,"A10",IF(ContainerType=5,"A07", ""))</f>
        <v>A10</v>
      </c>
      <c r="D1300" s="61" t="str">
        <f>IF(AND(ContainerType=6, '384-well Plates'!K57&lt;&gt;""), '384-well Plates'!K57,IF(AND(ContainerType=5,'96-well Plates'!H133&lt;&gt;""),'96-well Plates'!H133, ""))</f>
        <v/>
      </c>
      <c r="E1300" s="50"/>
      <c r="Y1300" s="56"/>
      <c r="Z1300" s="56"/>
      <c r="AA1300" s="56"/>
      <c r="AB1300" s="56"/>
      <c r="AC1300" s="56"/>
      <c r="AD1300" s="56"/>
    </row>
    <row r="1301" spans="1:30" x14ac:dyDescent="0.5">
      <c r="A1301" s="49">
        <v>1298</v>
      </c>
      <c r="B1301" s="2" t="str">
        <f t="shared" si="40"/>
        <v>plate4</v>
      </c>
      <c r="C1301" s="2" t="str">
        <f>IF(ContainerType=6,"B10",IF(ContainerType=5,"B07", ""))</f>
        <v>B10</v>
      </c>
      <c r="D1301" s="61" t="str">
        <f>IF(AND(ContainerType=6, '384-well Plates'!K58&lt;&gt;""), '384-well Plates'!K58,IF(AND(ContainerType=5,'96-well Plates'!H134&lt;&gt;""),'96-well Plates'!H134, ""))</f>
        <v/>
      </c>
      <c r="E1301" s="50"/>
      <c r="Y1301" s="56"/>
      <c r="Z1301" s="56"/>
      <c r="AA1301" s="56"/>
      <c r="AB1301" s="56"/>
      <c r="AC1301" s="56"/>
      <c r="AD1301" s="56"/>
    </row>
    <row r="1302" spans="1:30" x14ac:dyDescent="0.5">
      <c r="A1302" s="49">
        <v>1299</v>
      </c>
      <c r="B1302" s="2" t="str">
        <f t="shared" si="40"/>
        <v>plate4</v>
      </c>
      <c r="C1302" s="2" t="str">
        <f>IF(ContainerType=6,"C10",IF(ContainerType=5,"C07", ""))</f>
        <v>C10</v>
      </c>
      <c r="D1302" s="61" t="str">
        <f>IF(AND(ContainerType=6, '384-well Plates'!K59&lt;&gt;""), '384-well Plates'!K59,IF(AND(ContainerType=5,'96-well Plates'!H135&lt;&gt;""),'96-well Plates'!H135, ""))</f>
        <v/>
      </c>
      <c r="E1302" s="50"/>
      <c r="Y1302" s="56"/>
      <c r="Z1302" s="56"/>
      <c r="AA1302" s="56"/>
      <c r="AB1302" s="56"/>
      <c r="AC1302" s="56"/>
      <c r="AD1302" s="56"/>
    </row>
    <row r="1303" spans="1:30" x14ac:dyDescent="0.5">
      <c r="A1303" s="49">
        <v>1300</v>
      </c>
      <c r="B1303" s="2" t="str">
        <f t="shared" si="40"/>
        <v>plate4</v>
      </c>
      <c r="C1303" s="2" t="str">
        <f>IF(ContainerType=6,"D10",IF(ContainerType=5,"D07", ""))</f>
        <v>D10</v>
      </c>
      <c r="D1303" s="61" t="str">
        <f>IF(AND(ContainerType=6, '384-well Plates'!K60&lt;&gt;""), '384-well Plates'!K60,IF(AND(ContainerType=5,'96-well Plates'!H136&lt;&gt;""),'96-well Plates'!H136, ""))</f>
        <v/>
      </c>
      <c r="E1303" s="50"/>
      <c r="Y1303" s="56"/>
      <c r="Z1303" s="56"/>
      <c r="AA1303" s="56"/>
      <c r="AB1303" s="56"/>
      <c r="AC1303" s="56"/>
      <c r="AD1303" s="56"/>
    </row>
    <row r="1304" spans="1:30" x14ac:dyDescent="0.5">
      <c r="A1304" s="49">
        <v>1301</v>
      </c>
      <c r="B1304" s="2" t="str">
        <f t="shared" si="40"/>
        <v>plate4</v>
      </c>
      <c r="C1304" s="2" t="str">
        <f>IF(ContainerType=6,"E10",IF(ContainerType=5,"E07", ""))</f>
        <v>E10</v>
      </c>
      <c r="D1304" s="61" t="str">
        <f>IF(AND(ContainerType=6, '384-well Plates'!K61&lt;&gt;""), '384-well Plates'!K61,IF(AND(ContainerType=5,'96-well Plates'!H137&lt;&gt;""),'96-well Plates'!H137, ""))</f>
        <v/>
      </c>
      <c r="E1304" s="50"/>
      <c r="Y1304" s="56"/>
      <c r="Z1304" s="56"/>
      <c r="AA1304" s="56"/>
      <c r="AB1304" s="56"/>
      <c r="AC1304" s="56"/>
      <c r="AD1304" s="56"/>
    </row>
    <row r="1305" spans="1:30" x14ac:dyDescent="0.5">
      <c r="A1305" s="49">
        <v>1302</v>
      </c>
      <c r="B1305" s="2" t="str">
        <f t="shared" si="40"/>
        <v>plate4</v>
      </c>
      <c r="C1305" s="2" t="str">
        <f>IF(ContainerType=6,"F10",IF(ContainerType=5,"F07", ""))</f>
        <v>F10</v>
      </c>
      <c r="D1305" s="61" t="str">
        <f>IF(AND(ContainerType=6, '384-well Plates'!K62&lt;&gt;""), '384-well Plates'!K62,IF(AND(ContainerType=5,'96-well Plates'!H138&lt;&gt;""),'96-well Plates'!H138, ""))</f>
        <v/>
      </c>
      <c r="E1305" s="50"/>
      <c r="Y1305" s="56"/>
      <c r="Z1305" s="56"/>
      <c r="AA1305" s="56"/>
      <c r="AB1305" s="56"/>
      <c r="AC1305" s="56"/>
      <c r="AD1305" s="56"/>
    </row>
    <row r="1306" spans="1:30" x14ac:dyDescent="0.5">
      <c r="A1306" s="49">
        <v>1303</v>
      </c>
      <c r="B1306" s="2" t="str">
        <f t="shared" si="40"/>
        <v>plate4</v>
      </c>
      <c r="C1306" s="2" t="str">
        <f>IF(ContainerType=6,"G10",IF(ContainerType=5,"G07", ""))</f>
        <v>G10</v>
      </c>
      <c r="D1306" s="61" t="str">
        <f>IF(AND(ContainerType=6, '384-well Plates'!K63&lt;&gt;""), '384-well Plates'!K63,IF(AND(ContainerType=5,'96-well Plates'!H139&lt;&gt;""),'96-well Plates'!H139, ""))</f>
        <v/>
      </c>
      <c r="E1306" s="50"/>
      <c r="Y1306" s="56"/>
      <c r="Z1306" s="56"/>
      <c r="AA1306" s="56"/>
      <c r="AB1306" s="56"/>
      <c r="AC1306" s="56"/>
      <c r="AD1306" s="56"/>
    </row>
    <row r="1307" spans="1:30" x14ac:dyDescent="0.5">
      <c r="A1307" s="49">
        <v>1304</v>
      </c>
      <c r="B1307" s="2" t="str">
        <f t="shared" si="40"/>
        <v>plate4</v>
      </c>
      <c r="C1307" s="2" t="str">
        <f>IF(ContainerType=6,"H10",IF(ContainerType=5,"H07", ""))</f>
        <v>H10</v>
      </c>
      <c r="D1307" s="61" t="str">
        <f>IF(AND(ContainerType=6, '384-well Plates'!K64&lt;&gt;""), '384-well Plates'!K64,IF(AND(ContainerType=5,'96-well Plates'!H140&lt;&gt;""),'96-well Plates'!H140, ""))</f>
        <v/>
      </c>
      <c r="E1307" s="50"/>
      <c r="Y1307" s="56"/>
      <c r="Z1307" s="56"/>
      <c r="AA1307" s="56"/>
      <c r="AB1307" s="56"/>
      <c r="AC1307" s="56"/>
      <c r="AD1307" s="56"/>
    </row>
    <row r="1308" spans="1:30" x14ac:dyDescent="0.5">
      <c r="A1308" s="49">
        <v>1305</v>
      </c>
      <c r="B1308" s="2" t="str">
        <f t="shared" si="40"/>
        <v>plate4</v>
      </c>
      <c r="C1308" s="2" t="str">
        <f>IF(ContainerType=6,"I10",IF(ContainerType=5,"A08", ""))</f>
        <v>I10</v>
      </c>
      <c r="D1308" s="61" t="str">
        <f>IF(AND(ContainerType=6, '384-well Plates'!K65&lt;&gt;""), '384-well Plates'!K65,IF(AND(ContainerType=5,'96-well Plates'!I133&lt;&gt;""),'96-well Plates'!I133, ""))</f>
        <v/>
      </c>
      <c r="E1308" s="50"/>
      <c r="Y1308" s="56"/>
      <c r="Z1308" s="56"/>
      <c r="AA1308" s="56"/>
      <c r="AB1308" s="56"/>
      <c r="AC1308" s="56"/>
      <c r="AD1308" s="56"/>
    </row>
    <row r="1309" spans="1:30" x14ac:dyDescent="0.5">
      <c r="A1309" s="49">
        <v>1306</v>
      </c>
      <c r="B1309" s="2" t="str">
        <f t="shared" si="40"/>
        <v>plate4</v>
      </c>
      <c r="C1309" s="2" t="str">
        <f>IF(ContainerType=6,"J10",IF(ContainerType=5,"B08", ""))</f>
        <v>J10</v>
      </c>
      <c r="D1309" s="61" t="str">
        <f>IF(AND(ContainerType=6, '384-well Plates'!K66&lt;&gt;""), '384-well Plates'!K66,IF(AND(ContainerType=5,'96-well Plates'!I134&lt;&gt;""),'96-well Plates'!I134, ""))</f>
        <v/>
      </c>
      <c r="E1309" s="50"/>
      <c r="Y1309" s="56"/>
      <c r="Z1309" s="56"/>
      <c r="AA1309" s="56"/>
      <c r="AB1309" s="56"/>
      <c r="AC1309" s="56"/>
      <c r="AD1309" s="56"/>
    </row>
    <row r="1310" spans="1:30" x14ac:dyDescent="0.5">
      <c r="A1310" s="49">
        <v>1307</v>
      </c>
      <c r="B1310" s="2" t="str">
        <f t="shared" si="40"/>
        <v>plate4</v>
      </c>
      <c r="C1310" s="2" t="str">
        <f>IF(ContainerType=6,"K10",IF(ContainerType=5,"C08", ""))</f>
        <v>K10</v>
      </c>
      <c r="D1310" s="61" t="str">
        <f>IF(AND(ContainerType=6, '384-well Plates'!K67&lt;&gt;""), '384-well Plates'!K67,IF(AND(ContainerType=5,'96-well Plates'!I135&lt;&gt;""),'96-well Plates'!I135, ""))</f>
        <v/>
      </c>
      <c r="E1310" s="50"/>
      <c r="Y1310" s="56"/>
      <c r="Z1310" s="56"/>
      <c r="AA1310" s="56"/>
      <c r="AB1310" s="56"/>
      <c r="AC1310" s="56"/>
      <c r="AD1310" s="56"/>
    </row>
    <row r="1311" spans="1:30" x14ac:dyDescent="0.5">
      <c r="A1311" s="49">
        <v>1308</v>
      </c>
      <c r="B1311" s="2" t="str">
        <f t="shared" si="40"/>
        <v>plate4</v>
      </c>
      <c r="C1311" s="2" t="str">
        <f>IF(ContainerType=6,"L10",IF(ContainerType=5,"D08", ""))</f>
        <v>L10</v>
      </c>
      <c r="D1311" s="61" t="str">
        <f>IF(AND(ContainerType=6, '384-well Plates'!K68&lt;&gt;""), '384-well Plates'!K68,IF(AND(ContainerType=5,'96-well Plates'!I136&lt;&gt;""),'96-well Plates'!I136, ""))</f>
        <v/>
      </c>
      <c r="E1311" s="50"/>
      <c r="Y1311" s="56"/>
      <c r="Z1311" s="56"/>
      <c r="AA1311" s="56"/>
      <c r="AB1311" s="56"/>
      <c r="AC1311" s="56"/>
      <c r="AD1311" s="56"/>
    </row>
    <row r="1312" spans="1:30" x14ac:dyDescent="0.5">
      <c r="A1312" s="49">
        <v>1309</v>
      </c>
      <c r="B1312" s="2" t="str">
        <f t="shared" si="40"/>
        <v>plate4</v>
      </c>
      <c r="C1312" s="2" t="str">
        <f>IF(ContainerType=6,"M10",IF(ContainerType=5,"E08", ""))</f>
        <v>M10</v>
      </c>
      <c r="D1312" s="61" t="str">
        <f>IF(AND(ContainerType=6, '384-well Plates'!K69&lt;&gt;""), '384-well Plates'!K69,IF(AND(ContainerType=5,'96-well Plates'!I137&lt;&gt;""),'96-well Plates'!I137, ""))</f>
        <v/>
      </c>
      <c r="E1312" s="50"/>
      <c r="Y1312" s="56"/>
      <c r="Z1312" s="56"/>
      <c r="AA1312" s="56"/>
      <c r="AB1312" s="56"/>
      <c r="AC1312" s="56"/>
      <c r="AD1312" s="56"/>
    </row>
    <row r="1313" spans="1:30" x14ac:dyDescent="0.5">
      <c r="A1313" s="49">
        <v>1310</v>
      </c>
      <c r="B1313" s="2" t="str">
        <f t="shared" si="40"/>
        <v>plate4</v>
      </c>
      <c r="C1313" s="2" t="str">
        <f>IF(ContainerType=6,"N10",IF(ContainerType=5,"F08", ""))</f>
        <v>N10</v>
      </c>
      <c r="D1313" s="61" t="str">
        <f>IF(AND(ContainerType=6, '384-well Plates'!K70&lt;&gt;""), '384-well Plates'!K70,IF(AND(ContainerType=5,'96-well Plates'!I138&lt;&gt;""),'96-well Plates'!I138, ""))</f>
        <v/>
      </c>
      <c r="E1313" s="50"/>
      <c r="Y1313" s="56"/>
      <c r="Z1313" s="56"/>
      <c r="AA1313" s="56"/>
      <c r="AB1313" s="56"/>
      <c r="AC1313" s="56"/>
      <c r="AD1313" s="56"/>
    </row>
    <row r="1314" spans="1:30" x14ac:dyDescent="0.5">
      <c r="A1314" s="49">
        <v>1311</v>
      </c>
      <c r="B1314" s="2" t="str">
        <f t="shared" si="40"/>
        <v>plate4</v>
      </c>
      <c r="C1314" s="2" t="str">
        <f>IF(ContainerType=6,"O10",IF(ContainerType=5,"G08", ""))</f>
        <v>O10</v>
      </c>
      <c r="D1314" s="61" t="str">
        <f>IF(AND(ContainerType=6, '384-well Plates'!K71&lt;&gt;""), '384-well Plates'!K71,IF(AND(ContainerType=5,'96-well Plates'!I139&lt;&gt;""),'96-well Plates'!I139, ""))</f>
        <v/>
      </c>
      <c r="E1314" s="50"/>
      <c r="Y1314" s="56"/>
      <c r="Z1314" s="56"/>
      <c r="AA1314" s="56"/>
      <c r="AB1314" s="56"/>
      <c r="AC1314" s="56"/>
      <c r="AD1314" s="56"/>
    </row>
    <row r="1315" spans="1:30" x14ac:dyDescent="0.5">
      <c r="A1315" s="49">
        <v>1312</v>
      </c>
      <c r="B1315" s="2" t="str">
        <f t="shared" si="40"/>
        <v>plate4</v>
      </c>
      <c r="C1315" s="2" t="str">
        <f>IF(ContainerType=6,"P10",IF(ContainerType=5,"H08", ""))</f>
        <v>P10</v>
      </c>
      <c r="D1315" s="61" t="str">
        <f>IF(AND(ContainerType=6, '384-well Plates'!K72&lt;&gt;""), '384-well Plates'!K72,IF(AND(ContainerType=5,'96-well Plates'!I140&lt;&gt;""),'96-well Plates'!I140, ""))</f>
        <v/>
      </c>
      <c r="E1315" s="50"/>
      <c r="Y1315" s="56"/>
      <c r="Z1315" s="56"/>
      <c r="AA1315" s="56"/>
      <c r="AB1315" s="56"/>
      <c r="AC1315" s="56"/>
      <c r="AD1315" s="56"/>
    </row>
    <row r="1316" spans="1:30" x14ac:dyDescent="0.5">
      <c r="A1316" s="49">
        <v>1313</v>
      </c>
      <c r="B1316" s="2" t="str">
        <f t="shared" ref="B1316:B1347" si="41">IF(ContainerType=6,"plate4",IF(ContainerType=5,"plate14",""))</f>
        <v>plate4</v>
      </c>
      <c r="C1316" s="2" t="str">
        <f>IF(ContainerType=6,"A11",IF(ContainerType=5,"A09", ""))</f>
        <v>A11</v>
      </c>
      <c r="D1316" s="61" t="str">
        <f>IF(AND(ContainerType=6, '384-well Plates'!L57&lt;&gt;""), '384-well Plates'!L57,IF(AND(ContainerType=5,'96-well Plates'!J133&lt;&gt;""),'96-well Plates'!J133, ""))</f>
        <v/>
      </c>
      <c r="E1316" s="50"/>
      <c r="Y1316" s="56"/>
      <c r="Z1316" s="56"/>
      <c r="AA1316" s="56"/>
      <c r="AB1316" s="56"/>
      <c r="AC1316" s="56"/>
      <c r="AD1316" s="56"/>
    </row>
    <row r="1317" spans="1:30" x14ac:dyDescent="0.5">
      <c r="A1317" s="49">
        <v>1314</v>
      </c>
      <c r="B1317" s="2" t="str">
        <f t="shared" si="41"/>
        <v>plate4</v>
      </c>
      <c r="C1317" s="2" t="str">
        <f>IF(ContainerType=6,"B11",IF(ContainerType=5,"B09", ""))</f>
        <v>B11</v>
      </c>
      <c r="D1317" s="61" t="str">
        <f>IF(AND(ContainerType=6, '384-well Plates'!L58&lt;&gt;""), '384-well Plates'!L58,IF(AND(ContainerType=5,'96-well Plates'!J134&lt;&gt;""),'96-well Plates'!J134, ""))</f>
        <v/>
      </c>
      <c r="E1317" s="50"/>
      <c r="Y1317" s="56"/>
      <c r="Z1317" s="56"/>
      <c r="AA1317" s="56"/>
      <c r="AB1317" s="56"/>
      <c r="AC1317" s="56"/>
      <c r="AD1317" s="56"/>
    </row>
    <row r="1318" spans="1:30" x14ac:dyDescent="0.5">
      <c r="A1318" s="49">
        <v>1315</v>
      </c>
      <c r="B1318" s="2" t="str">
        <f t="shared" si="41"/>
        <v>plate4</v>
      </c>
      <c r="C1318" s="2" t="str">
        <f>IF(ContainerType=6,"C11",IF(ContainerType=5,"C09", ""))</f>
        <v>C11</v>
      </c>
      <c r="D1318" s="61" t="str">
        <f>IF(AND(ContainerType=6, '384-well Plates'!L59&lt;&gt;""), '384-well Plates'!L59,IF(AND(ContainerType=5,'96-well Plates'!J135&lt;&gt;""),'96-well Plates'!J135, ""))</f>
        <v/>
      </c>
      <c r="E1318" s="50"/>
      <c r="Y1318" s="56"/>
      <c r="Z1318" s="56"/>
      <c r="AA1318" s="56"/>
      <c r="AB1318" s="56"/>
      <c r="AC1318" s="56"/>
      <c r="AD1318" s="56"/>
    </row>
    <row r="1319" spans="1:30" x14ac:dyDescent="0.5">
      <c r="A1319" s="49">
        <v>1316</v>
      </c>
      <c r="B1319" s="2" t="str">
        <f t="shared" si="41"/>
        <v>plate4</v>
      </c>
      <c r="C1319" s="2" t="str">
        <f>IF(ContainerType=6,"D11",IF(ContainerType=5,"D09", ""))</f>
        <v>D11</v>
      </c>
      <c r="D1319" s="61" t="str">
        <f>IF(AND(ContainerType=6, '384-well Plates'!L60&lt;&gt;""), '384-well Plates'!L60,IF(AND(ContainerType=5,'96-well Plates'!J136&lt;&gt;""),'96-well Plates'!J136, ""))</f>
        <v/>
      </c>
      <c r="E1319" s="50"/>
      <c r="Y1319" s="56"/>
      <c r="Z1319" s="56"/>
      <c r="AA1319" s="56"/>
      <c r="AB1319" s="56"/>
      <c r="AC1319" s="56"/>
      <c r="AD1319" s="56"/>
    </row>
    <row r="1320" spans="1:30" x14ac:dyDescent="0.5">
      <c r="A1320" s="49">
        <v>1317</v>
      </c>
      <c r="B1320" s="2" t="str">
        <f t="shared" si="41"/>
        <v>plate4</v>
      </c>
      <c r="C1320" s="2" t="str">
        <f>IF(ContainerType=6,"E11",IF(ContainerType=5,"E09", ""))</f>
        <v>E11</v>
      </c>
      <c r="D1320" s="61" t="str">
        <f>IF(AND(ContainerType=6, '384-well Plates'!L61&lt;&gt;""), '384-well Plates'!L61,IF(AND(ContainerType=5,'96-well Plates'!J137&lt;&gt;""),'96-well Plates'!J137, ""))</f>
        <v/>
      </c>
      <c r="E1320" s="50"/>
      <c r="Y1320" s="56"/>
      <c r="Z1320" s="56"/>
      <c r="AA1320" s="56"/>
      <c r="AB1320" s="56"/>
      <c r="AC1320" s="56"/>
      <c r="AD1320" s="56"/>
    </row>
    <row r="1321" spans="1:30" x14ac:dyDescent="0.5">
      <c r="A1321" s="49">
        <v>1318</v>
      </c>
      <c r="B1321" s="2" t="str">
        <f t="shared" si="41"/>
        <v>plate4</v>
      </c>
      <c r="C1321" s="2" t="str">
        <f>IF(ContainerType=6,"F11",IF(ContainerType=5,"F09", ""))</f>
        <v>F11</v>
      </c>
      <c r="D1321" s="61" t="str">
        <f>IF(AND(ContainerType=6, '384-well Plates'!L62&lt;&gt;""), '384-well Plates'!L62,IF(AND(ContainerType=5,'96-well Plates'!J138&lt;&gt;""),'96-well Plates'!J138, ""))</f>
        <v/>
      </c>
      <c r="E1321" s="50"/>
      <c r="Y1321" s="56"/>
      <c r="Z1321" s="56"/>
      <c r="AA1321" s="56"/>
      <c r="AB1321" s="56"/>
      <c r="AC1321" s="56"/>
      <c r="AD1321" s="56"/>
    </row>
    <row r="1322" spans="1:30" x14ac:dyDescent="0.5">
      <c r="A1322" s="49">
        <v>1319</v>
      </c>
      <c r="B1322" s="2" t="str">
        <f t="shared" si="41"/>
        <v>plate4</v>
      </c>
      <c r="C1322" s="2" t="str">
        <f>IF(ContainerType=6,"G11",IF(ContainerType=5,"G09", ""))</f>
        <v>G11</v>
      </c>
      <c r="D1322" s="61" t="str">
        <f>IF(AND(ContainerType=6, '384-well Plates'!L63&lt;&gt;""), '384-well Plates'!L63,IF(AND(ContainerType=5,'96-well Plates'!J139&lt;&gt;""),'96-well Plates'!J139, ""))</f>
        <v/>
      </c>
      <c r="E1322" s="50"/>
      <c r="Y1322" s="56"/>
      <c r="Z1322" s="56"/>
      <c r="AA1322" s="56"/>
      <c r="AB1322" s="56"/>
      <c r="AC1322" s="56"/>
      <c r="AD1322" s="56"/>
    </row>
    <row r="1323" spans="1:30" x14ac:dyDescent="0.5">
      <c r="A1323" s="49">
        <v>1320</v>
      </c>
      <c r="B1323" s="2" t="str">
        <f t="shared" si="41"/>
        <v>plate4</v>
      </c>
      <c r="C1323" s="2" t="str">
        <f>IF(ContainerType=6,"H11",IF(ContainerType=5,"H09", ""))</f>
        <v>H11</v>
      </c>
      <c r="D1323" s="61" t="str">
        <f>IF(AND(ContainerType=6, '384-well Plates'!L64&lt;&gt;""), '384-well Plates'!L64,IF(AND(ContainerType=5,'96-well Plates'!J140&lt;&gt;""),'96-well Plates'!J140, ""))</f>
        <v/>
      </c>
      <c r="E1323" s="50"/>
      <c r="Y1323" s="56"/>
      <c r="Z1323" s="56"/>
      <c r="AA1323" s="56"/>
      <c r="AB1323" s="56"/>
      <c r="AC1323" s="56"/>
      <c r="AD1323" s="56"/>
    </row>
    <row r="1324" spans="1:30" x14ac:dyDescent="0.5">
      <c r="A1324" s="49">
        <v>1321</v>
      </c>
      <c r="B1324" s="2" t="str">
        <f t="shared" si="41"/>
        <v>plate4</v>
      </c>
      <c r="C1324" s="2" t="str">
        <f>IF(ContainerType=6,"I11",IF(ContainerType=5,"A10", ""))</f>
        <v>I11</v>
      </c>
      <c r="D1324" s="61" t="str">
        <f>IF(AND(ContainerType=6, '384-well Plates'!L65&lt;&gt;""), '384-well Plates'!L65,IF(AND(ContainerType=5,'96-well Plates'!K133&lt;&gt;""),'96-well Plates'!K133, ""))</f>
        <v/>
      </c>
      <c r="E1324" s="50"/>
      <c r="Y1324" s="56"/>
      <c r="Z1324" s="56"/>
      <c r="AA1324" s="56"/>
      <c r="AB1324" s="56"/>
      <c r="AC1324" s="56"/>
      <c r="AD1324" s="56"/>
    </row>
    <row r="1325" spans="1:30" x14ac:dyDescent="0.5">
      <c r="A1325" s="49">
        <v>1322</v>
      </c>
      <c r="B1325" s="2" t="str">
        <f t="shared" si="41"/>
        <v>plate4</v>
      </c>
      <c r="C1325" s="2" t="str">
        <f>IF(ContainerType=6,"J11",IF(ContainerType=5,"B10", ""))</f>
        <v>J11</v>
      </c>
      <c r="D1325" s="61" t="str">
        <f>IF(AND(ContainerType=6, '384-well Plates'!L66&lt;&gt;""), '384-well Plates'!L66,IF(AND(ContainerType=5,'96-well Plates'!K134&lt;&gt;""),'96-well Plates'!K134, ""))</f>
        <v/>
      </c>
      <c r="E1325" s="50"/>
      <c r="Y1325" s="56"/>
      <c r="Z1325" s="56"/>
      <c r="AA1325" s="56"/>
      <c r="AB1325" s="56"/>
      <c r="AC1325" s="56"/>
      <c r="AD1325" s="56"/>
    </row>
    <row r="1326" spans="1:30" x14ac:dyDescent="0.5">
      <c r="A1326" s="49">
        <v>1323</v>
      </c>
      <c r="B1326" s="2" t="str">
        <f t="shared" si="41"/>
        <v>plate4</v>
      </c>
      <c r="C1326" s="2" t="str">
        <f>IF(ContainerType=6,"K11",IF(ContainerType=5,"C10", ""))</f>
        <v>K11</v>
      </c>
      <c r="D1326" s="61" t="str">
        <f>IF(AND(ContainerType=6, '384-well Plates'!L67&lt;&gt;""), '384-well Plates'!L67,IF(AND(ContainerType=5,'96-well Plates'!K135&lt;&gt;""),'96-well Plates'!K135, ""))</f>
        <v/>
      </c>
      <c r="E1326" s="50"/>
      <c r="Y1326" s="56"/>
      <c r="Z1326" s="56"/>
      <c r="AA1326" s="56"/>
      <c r="AB1326" s="56"/>
      <c r="AC1326" s="56"/>
      <c r="AD1326" s="56"/>
    </row>
    <row r="1327" spans="1:30" x14ac:dyDescent="0.5">
      <c r="A1327" s="49">
        <v>1324</v>
      </c>
      <c r="B1327" s="2" t="str">
        <f t="shared" si="41"/>
        <v>plate4</v>
      </c>
      <c r="C1327" s="2" t="str">
        <f>IF(ContainerType=6,"L11",IF(ContainerType=5,"D10", ""))</f>
        <v>L11</v>
      </c>
      <c r="D1327" s="61" t="str">
        <f>IF(AND(ContainerType=6, '384-well Plates'!L68&lt;&gt;""), '384-well Plates'!L68,IF(AND(ContainerType=5,'96-well Plates'!K136&lt;&gt;""),'96-well Plates'!K136, ""))</f>
        <v/>
      </c>
      <c r="E1327" s="50"/>
      <c r="Y1327" s="56"/>
      <c r="Z1327" s="56"/>
      <c r="AA1327" s="56"/>
      <c r="AB1327" s="56"/>
      <c r="AC1327" s="56"/>
      <c r="AD1327" s="56"/>
    </row>
    <row r="1328" spans="1:30" x14ac:dyDescent="0.5">
      <c r="A1328" s="49">
        <v>1325</v>
      </c>
      <c r="B1328" s="2" t="str">
        <f t="shared" si="41"/>
        <v>plate4</v>
      </c>
      <c r="C1328" s="2" t="str">
        <f>IF(ContainerType=6,"M11",IF(ContainerType=5,"E10", ""))</f>
        <v>M11</v>
      </c>
      <c r="D1328" s="61" t="str">
        <f>IF(AND(ContainerType=6, '384-well Plates'!L69&lt;&gt;""), '384-well Plates'!L69,IF(AND(ContainerType=5,'96-well Plates'!K137&lt;&gt;""),'96-well Plates'!K137, ""))</f>
        <v/>
      </c>
      <c r="E1328" s="50"/>
      <c r="Y1328" s="56"/>
      <c r="Z1328" s="56"/>
      <c r="AA1328" s="56"/>
      <c r="AB1328" s="56"/>
      <c r="AC1328" s="56"/>
      <c r="AD1328" s="56"/>
    </row>
    <row r="1329" spans="1:30" x14ac:dyDescent="0.5">
      <c r="A1329" s="49">
        <v>1326</v>
      </c>
      <c r="B1329" s="2" t="str">
        <f t="shared" si="41"/>
        <v>plate4</v>
      </c>
      <c r="C1329" s="2" t="str">
        <f>IF(ContainerType=6,"N11",IF(ContainerType=5,"F10", ""))</f>
        <v>N11</v>
      </c>
      <c r="D1329" s="61" t="str">
        <f>IF(AND(ContainerType=6, '384-well Plates'!L70&lt;&gt;""), '384-well Plates'!L70,IF(AND(ContainerType=5,'96-well Plates'!K138&lt;&gt;""),'96-well Plates'!K138, ""))</f>
        <v/>
      </c>
      <c r="E1329" s="50"/>
      <c r="Y1329" s="56"/>
      <c r="Z1329" s="56"/>
      <c r="AA1329" s="56"/>
      <c r="AB1329" s="56"/>
      <c r="AC1329" s="56"/>
      <c r="AD1329" s="56"/>
    </row>
    <row r="1330" spans="1:30" x14ac:dyDescent="0.5">
      <c r="A1330" s="49">
        <v>1327</v>
      </c>
      <c r="B1330" s="2" t="str">
        <f t="shared" si="41"/>
        <v>plate4</v>
      </c>
      <c r="C1330" s="2" t="str">
        <f>IF(ContainerType=6,"O11",IF(ContainerType=5,"G10", ""))</f>
        <v>O11</v>
      </c>
      <c r="D1330" s="61" t="str">
        <f>IF(AND(ContainerType=6, '384-well Plates'!L71&lt;&gt;""), '384-well Plates'!L71,IF(AND(ContainerType=5,'96-well Plates'!K139&lt;&gt;""),'96-well Plates'!K139, ""))</f>
        <v/>
      </c>
      <c r="E1330" s="50"/>
      <c r="Y1330" s="56"/>
      <c r="Z1330" s="56"/>
      <c r="AA1330" s="56"/>
      <c r="AB1330" s="56"/>
      <c r="AC1330" s="56"/>
      <c r="AD1330" s="56"/>
    </row>
    <row r="1331" spans="1:30" x14ac:dyDescent="0.5">
      <c r="A1331" s="49">
        <v>1328</v>
      </c>
      <c r="B1331" s="2" t="str">
        <f t="shared" si="41"/>
        <v>plate4</v>
      </c>
      <c r="C1331" s="2" t="str">
        <f>IF(ContainerType=6,"P11",IF(ContainerType=5,"H10", ""))</f>
        <v>P11</v>
      </c>
      <c r="D1331" s="61" t="str">
        <f>IF(AND(ContainerType=6, '384-well Plates'!L72&lt;&gt;""), '384-well Plates'!L72,IF(AND(ContainerType=5,'96-well Plates'!K140&lt;&gt;""),'96-well Plates'!K140, ""))</f>
        <v/>
      </c>
      <c r="E1331" s="50"/>
      <c r="Y1331" s="56"/>
      <c r="Z1331" s="56"/>
      <c r="AA1331" s="56"/>
      <c r="AB1331" s="56"/>
      <c r="AC1331" s="56"/>
      <c r="AD1331" s="56"/>
    </row>
    <row r="1332" spans="1:30" x14ac:dyDescent="0.5">
      <c r="A1332" s="49">
        <v>1329</v>
      </c>
      <c r="B1332" s="2" t="str">
        <f t="shared" si="41"/>
        <v>plate4</v>
      </c>
      <c r="C1332" s="2" t="str">
        <f>IF(ContainerType=6,"A12",IF(ContainerType=5,"A11", ""))</f>
        <v>A12</v>
      </c>
      <c r="D1332" s="61" t="str">
        <f>IF(AND(ContainerType=6, '384-well Plates'!M57&lt;&gt;""), '384-well Plates'!M57,IF(AND(ContainerType=5,'96-well Plates'!L133&lt;&gt;""),'96-well Plates'!L133, ""))</f>
        <v/>
      </c>
      <c r="E1332" s="50"/>
      <c r="Y1332" s="56"/>
      <c r="Z1332" s="56"/>
      <c r="AA1332" s="56"/>
      <c r="AB1332" s="56"/>
      <c r="AC1332" s="56"/>
      <c r="AD1332" s="56"/>
    </row>
    <row r="1333" spans="1:30" x14ac:dyDescent="0.5">
      <c r="A1333" s="49">
        <v>1330</v>
      </c>
      <c r="B1333" s="2" t="str">
        <f t="shared" si="41"/>
        <v>plate4</v>
      </c>
      <c r="C1333" s="2" t="str">
        <f>IF(ContainerType=6,"B12",IF(ContainerType=5,"B11", ""))</f>
        <v>B12</v>
      </c>
      <c r="D1333" s="61" t="str">
        <f>IF(AND(ContainerType=6, '384-well Plates'!M58&lt;&gt;""), '384-well Plates'!M58,IF(AND(ContainerType=5,'96-well Plates'!L134&lt;&gt;""),'96-well Plates'!L134, ""))</f>
        <v/>
      </c>
      <c r="E1333" s="50"/>
      <c r="Y1333" s="56"/>
      <c r="Z1333" s="56"/>
      <c r="AA1333" s="56"/>
      <c r="AB1333" s="56"/>
      <c r="AC1333" s="56"/>
      <c r="AD1333" s="56"/>
    </row>
    <row r="1334" spans="1:30" x14ac:dyDescent="0.5">
      <c r="A1334" s="49">
        <v>1331</v>
      </c>
      <c r="B1334" s="2" t="str">
        <f t="shared" si="41"/>
        <v>plate4</v>
      </c>
      <c r="C1334" s="2" t="str">
        <f>IF(ContainerType=6,"C12",IF(ContainerType=5,"C11", ""))</f>
        <v>C12</v>
      </c>
      <c r="D1334" s="61" t="str">
        <f>IF(AND(ContainerType=6, '384-well Plates'!M59&lt;&gt;""), '384-well Plates'!M59,IF(AND(ContainerType=5,'96-well Plates'!L135&lt;&gt;""),'96-well Plates'!L135, ""))</f>
        <v/>
      </c>
      <c r="E1334" s="50"/>
      <c r="Y1334" s="56"/>
      <c r="Z1334" s="56"/>
      <c r="AA1334" s="56"/>
      <c r="AB1334" s="56"/>
      <c r="AC1334" s="56"/>
      <c r="AD1334" s="56"/>
    </row>
    <row r="1335" spans="1:30" x14ac:dyDescent="0.5">
      <c r="A1335" s="49">
        <v>1332</v>
      </c>
      <c r="B1335" s="2" t="str">
        <f t="shared" si="41"/>
        <v>plate4</v>
      </c>
      <c r="C1335" s="2" t="str">
        <f>IF(ContainerType=6,"D12",IF(ContainerType=5,"D11", ""))</f>
        <v>D12</v>
      </c>
      <c r="D1335" s="61" t="str">
        <f>IF(AND(ContainerType=6, '384-well Plates'!M60&lt;&gt;""), '384-well Plates'!M60,IF(AND(ContainerType=5,'96-well Plates'!L136&lt;&gt;""),'96-well Plates'!L136, ""))</f>
        <v/>
      </c>
      <c r="E1335" s="50"/>
      <c r="Y1335" s="56"/>
      <c r="Z1335" s="56"/>
      <c r="AA1335" s="56"/>
      <c r="AB1335" s="56"/>
      <c r="AC1335" s="56"/>
      <c r="AD1335" s="56"/>
    </row>
    <row r="1336" spans="1:30" x14ac:dyDescent="0.5">
      <c r="A1336" s="49">
        <v>1333</v>
      </c>
      <c r="B1336" s="2" t="str">
        <f t="shared" si="41"/>
        <v>plate4</v>
      </c>
      <c r="C1336" s="2" t="str">
        <f>IF(ContainerType=6,"E12",IF(ContainerType=5,"E11", ""))</f>
        <v>E12</v>
      </c>
      <c r="D1336" s="61" t="str">
        <f>IF(AND(ContainerType=6, '384-well Plates'!M61&lt;&gt;""), '384-well Plates'!M61,IF(AND(ContainerType=5,'96-well Plates'!L137&lt;&gt;""),'96-well Plates'!L137, ""))</f>
        <v/>
      </c>
      <c r="E1336" s="50"/>
      <c r="Y1336" s="56"/>
      <c r="Z1336" s="56"/>
      <c r="AA1336" s="56"/>
      <c r="AB1336" s="56"/>
      <c r="AC1336" s="56"/>
      <c r="AD1336" s="56"/>
    </row>
    <row r="1337" spans="1:30" x14ac:dyDescent="0.5">
      <c r="A1337" s="49">
        <v>1334</v>
      </c>
      <c r="B1337" s="2" t="str">
        <f t="shared" si="41"/>
        <v>plate4</v>
      </c>
      <c r="C1337" s="2" t="str">
        <f>IF(ContainerType=6,"F12",IF(ContainerType=5,"F11", ""))</f>
        <v>F12</v>
      </c>
      <c r="D1337" s="61" t="str">
        <f>IF(AND(ContainerType=6, '384-well Plates'!M62&lt;&gt;""), '384-well Plates'!M62,IF(AND(ContainerType=5,'96-well Plates'!L138&lt;&gt;""),'96-well Plates'!L138, ""))</f>
        <v/>
      </c>
      <c r="E1337" s="50"/>
      <c r="Y1337" s="56"/>
      <c r="Z1337" s="56"/>
      <c r="AA1337" s="56"/>
      <c r="AB1337" s="56"/>
      <c r="AC1337" s="56"/>
      <c r="AD1337" s="56"/>
    </row>
    <row r="1338" spans="1:30" x14ac:dyDescent="0.5">
      <c r="A1338" s="49">
        <v>1335</v>
      </c>
      <c r="B1338" s="2" t="str">
        <f t="shared" si="41"/>
        <v>plate4</v>
      </c>
      <c r="C1338" s="2" t="str">
        <f>IF(ContainerType=6,"G12",IF(ContainerType=5,"G11", ""))</f>
        <v>G12</v>
      </c>
      <c r="D1338" s="61" t="str">
        <f>IF(AND(ContainerType=6, '384-well Plates'!M63&lt;&gt;""), '384-well Plates'!M63,IF(AND(ContainerType=5,'96-well Plates'!L139&lt;&gt;""),'96-well Plates'!L139, ""))</f>
        <v/>
      </c>
      <c r="E1338" s="50"/>
      <c r="Y1338" s="56"/>
      <c r="Z1338" s="56"/>
      <c r="AA1338" s="56"/>
      <c r="AB1338" s="56"/>
      <c r="AC1338" s="56"/>
      <c r="AD1338" s="56"/>
    </row>
    <row r="1339" spans="1:30" x14ac:dyDescent="0.5">
      <c r="A1339" s="49">
        <v>1336</v>
      </c>
      <c r="B1339" s="2" t="str">
        <f t="shared" si="41"/>
        <v>plate4</v>
      </c>
      <c r="C1339" s="2" t="str">
        <f>IF(ContainerType=6,"H12",IF(ContainerType=5,"H11", ""))</f>
        <v>H12</v>
      </c>
      <c r="D1339" s="61" t="str">
        <f>IF(AND(ContainerType=6, '384-well Plates'!M64&lt;&gt;""), '384-well Plates'!M64,IF(AND(ContainerType=5,'96-well Plates'!L140&lt;&gt;""),'96-well Plates'!L140, ""))</f>
        <v/>
      </c>
      <c r="E1339" s="50"/>
      <c r="Y1339" s="56"/>
      <c r="Z1339" s="56"/>
      <c r="AA1339" s="56"/>
      <c r="AB1339" s="56"/>
      <c r="AC1339" s="56"/>
      <c r="AD1339" s="56"/>
    </row>
    <row r="1340" spans="1:30" x14ac:dyDescent="0.5">
      <c r="A1340" s="49">
        <v>1337</v>
      </c>
      <c r="B1340" s="2" t="str">
        <f t="shared" si="41"/>
        <v>plate4</v>
      </c>
      <c r="C1340" s="2" t="str">
        <f>IF(ContainerType=6,"I12",IF(ContainerType=5,"A12", ""))</f>
        <v>I12</v>
      </c>
      <c r="D1340" s="61" t="str">
        <f>IF(AND(ContainerType=6, '384-well Plates'!M65&lt;&gt;""), '384-well Plates'!M65,IF(AND(ContainerType=5,'96-well Plates'!M133&lt;&gt;""),'96-well Plates'!M133, ""))</f>
        <v/>
      </c>
      <c r="E1340" s="50"/>
      <c r="Y1340" s="56"/>
      <c r="Z1340" s="56"/>
      <c r="AA1340" s="56"/>
      <c r="AB1340" s="56"/>
      <c r="AC1340" s="56"/>
      <c r="AD1340" s="56"/>
    </row>
    <row r="1341" spans="1:30" x14ac:dyDescent="0.5">
      <c r="A1341" s="49">
        <v>1338</v>
      </c>
      <c r="B1341" s="2" t="str">
        <f t="shared" si="41"/>
        <v>plate4</v>
      </c>
      <c r="C1341" s="2" t="str">
        <f>IF(ContainerType=6,"J12",IF(ContainerType=5,"B12", ""))</f>
        <v>J12</v>
      </c>
      <c r="D1341" s="61" t="str">
        <f>IF(AND(ContainerType=6, '384-well Plates'!M66&lt;&gt;""), '384-well Plates'!M66,IF(AND(ContainerType=5,'96-well Plates'!M134&lt;&gt;""),'96-well Plates'!M134, ""))</f>
        <v/>
      </c>
      <c r="E1341" s="50"/>
      <c r="Y1341" s="56"/>
      <c r="Z1341" s="56"/>
      <c r="AA1341" s="56"/>
      <c r="AB1341" s="56"/>
      <c r="AC1341" s="56"/>
      <c r="AD1341" s="56"/>
    </row>
    <row r="1342" spans="1:30" x14ac:dyDescent="0.5">
      <c r="A1342" s="49">
        <v>1339</v>
      </c>
      <c r="B1342" s="2" t="str">
        <f t="shared" si="41"/>
        <v>plate4</v>
      </c>
      <c r="C1342" s="2" t="str">
        <f>IF(ContainerType=6,"K12",IF(ContainerType=5,"C12", ""))</f>
        <v>K12</v>
      </c>
      <c r="D1342" s="61" t="str">
        <f>IF(AND(ContainerType=6, '384-well Plates'!M67&lt;&gt;""), '384-well Plates'!M67,IF(AND(ContainerType=5,'96-well Plates'!M135&lt;&gt;""),'96-well Plates'!M135, ""))</f>
        <v/>
      </c>
      <c r="E1342" s="50"/>
      <c r="Y1342" s="56"/>
      <c r="Z1342" s="56"/>
      <c r="AA1342" s="56"/>
      <c r="AB1342" s="56"/>
      <c r="AC1342" s="56"/>
      <c r="AD1342" s="56"/>
    </row>
    <row r="1343" spans="1:30" x14ac:dyDescent="0.5">
      <c r="A1343" s="49">
        <v>1340</v>
      </c>
      <c r="B1343" s="2" t="str">
        <f t="shared" si="41"/>
        <v>plate4</v>
      </c>
      <c r="C1343" s="2" t="str">
        <f>IF(ContainerType=6,"L12",IF(ContainerType=5,"D12", ""))</f>
        <v>L12</v>
      </c>
      <c r="D1343" s="61" t="str">
        <f>IF(AND(ContainerType=6, '384-well Plates'!M68&lt;&gt;""), '384-well Plates'!M68,IF(AND(ContainerType=5,'96-well Plates'!M136&lt;&gt;""),'96-well Plates'!M136, ""))</f>
        <v/>
      </c>
      <c r="E1343" s="50"/>
      <c r="Y1343" s="56"/>
      <c r="Z1343" s="56"/>
      <c r="AA1343" s="56"/>
      <c r="AB1343" s="56"/>
      <c r="AC1343" s="56"/>
      <c r="AD1343" s="56"/>
    </row>
    <row r="1344" spans="1:30" x14ac:dyDescent="0.5">
      <c r="A1344" s="49">
        <v>1341</v>
      </c>
      <c r="B1344" s="2" t="str">
        <f t="shared" si="41"/>
        <v>plate4</v>
      </c>
      <c r="C1344" s="2" t="str">
        <f>IF(ContainerType=6,"M12",IF(ContainerType=5,"E12", ""))</f>
        <v>M12</v>
      </c>
      <c r="D1344" s="61" t="str">
        <f>IF(AND(ContainerType=6, '384-well Plates'!M69&lt;&gt;""), '384-well Plates'!M69,IF(AND(ContainerType=5,'96-well Plates'!M137&lt;&gt;""),'96-well Plates'!M137, ""))</f>
        <v/>
      </c>
      <c r="E1344" s="50"/>
      <c r="Y1344" s="56"/>
      <c r="Z1344" s="56"/>
      <c r="AA1344" s="56"/>
      <c r="AB1344" s="56"/>
      <c r="AC1344" s="56"/>
      <c r="AD1344" s="56"/>
    </row>
    <row r="1345" spans="1:30" x14ac:dyDescent="0.5">
      <c r="A1345" s="49">
        <v>1342</v>
      </c>
      <c r="B1345" s="2" t="str">
        <f t="shared" si="41"/>
        <v>plate4</v>
      </c>
      <c r="C1345" s="2" t="str">
        <f>IF(ContainerType=6,"N12",IF(ContainerType=5,"F12", ""))</f>
        <v>N12</v>
      </c>
      <c r="D1345" s="61" t="str">
        <f>IF(AND(ContainerType=6, '384-well Plates'!M70&lt;&gt;""), '384-well Plates'!M70,IF(AND(ContainerType=5,'96-well Plates'!M138&lt;&gt;""),'96-well Plates'!M138, ""))</f>
        <v/>
      </c>
      <c r="E1345" s="50"/>
      <c r="Y1345" s="56"/>
      <c r="Z1345" s="56"/>
      <c r="AA1345" s="56"/>
      <c r="AB1345" s="56"/>
      <c r="AC1345" s="56"/>
      <c r="AD1345" s="56"/>
    </row>
    <row r="1346" spans="1:30" x14ac:dyDescent="0.5">
      <c r="A1346" s="49">
        <v>1343</v>
      </c>
      <c r="B1346" s="2" t="str">
        <f t="shared" si="41"/>
        <v>plate4</v>
      </c>
      <c r="C1346" s="2" t="str">
        <f>IF(ContainerType=6,"O12",IF(ContainerType=5,"G12", ""))</f>
        <v>O12</v>
      </c>
      <c r="D1346" s="61" t="str">
        <f>IF(AND(ContainerType=6, '384-well Plates'!M71&lt;&gt;""), '384-well Plates'!M71,IF(AND(ContainerType=5,'96-well Plates'!M139&lt;&gt;""),'96-well Plates'!M139, ""))</f>
        <v/>
      </c>
      <c r="E1346" s="50"/>
      <c r="Y1346" s="56"/>
      <c r="Z1346" s="56"/>
      <c r="AA1346" s="56"/>
      <c r="AB1346" s="56"/>
      <c r="AC1346" s="56"/>
      <c r="AD1346" s="56"/>
    </row>
    <row r="1347" spans="1:30" x14ac:dyDescent="0.5">
      <c r="A1347" s="49">
        <v>1344</v>
      </c>
      <c r="B1347" s="2" t="str">
        <f t="shared" si="41"/>
        <v>plate4</v>
      </c>
      <c r="C1347" s="2" t="str">
        <f>IF(ContainerType=6,"P12",IF(ContainerType=5,"H12", ""))</f>
        <v>P12</v>
      </c>
      <c r="D1347" s="61" t="str">
        <f>IF(AND(ContainerType=6, '384-well Plates'!M72&lt;&gt;""), '384-well Plates'!M72,IF(AND(ContainerType=5,'96-well Plates'!M140&lt;&gt;""),'96-well Plates'!M140, ""))</f>
        <v/>
      </c>
      <c r="E1347" s="50"/>
      <c r="Y1347" s="56"/>
      <c r="Z1347" s="56"/>
      <c r="AA1347" s="56"/>
      <c r="AB1347" s="56"/>
      <c r="AC1347" s="56"/>
      <c r="AD1347" s="56"/>
    </row>
    <row r="1348" spans="1:30" x14ac:dyDescent="0.5">
      <c r="A1348" s="49">
        <v>1345</v>
      </c>
      <c r="B1348" s="2" t="str">
        <f t="shared" ref="B1348:B1379" si="42">IF(ContainerType=6,"plate4",IF(ContainerType=5,"plate15",""))</f>
        <v>plate4</v>
      </c>
      <c r="C1348" s="2" t="str">
        <f>IF(ContainerType=6,"A13",IF(ContainerType=5,"A01", ""))</f>
        <v>A13</v>
      </c>
      <c r="D1348" s="61" t="str">
        <f>IF(AND(ContainerType=6, '384-well Plates'!N57&lt;&gt;""), '384-well Plates'!N57,IF(AND(ContainerType=5,'96-well Plates'!B143&lt;&gt;""),'96-well Plates'!B143, ""))</f>
        <v/>
      </c>
      <c r="E1348" s="50"/>
      <c r="Y1348" s="56"/>
      <c r="Z1348" s="56"/>
      <c r="AA1348" s="56"/>
      <c r="AB1348" s="56"/>
      <c r="AC1348" s="56"/>
      <c r="AD1348" s="56"/>
    </row>
    <row r="1349" spans="1:30" x14ac:dyDescent="0.5">
      <c r="A1349" s="49">
        <v>1346</v>
      </c>
      <c r="B1349" s="2" t="str">
        <f t="shared" si="42"/>
        <v>plate4</v>
      </c>
      <c r="C1349" s="2" t="str">
        <f>IF(ContainerType=6,"B13",IF(ContainerType=5,"B01", ""))</f>
        <v>B13</v>
      </c>
      <c r="D1349" s="61" t="str">
        <f>IF(AND(ContainerType=6, '384-well Plates'!N58&lt;&gt;""), '384-well Plates'!N58,IF(AND(ContainerType=5,'96-well Plates'!B144&lt;&gt;""),'96-well Plates'!B144, ""))</f>
        <v/>
      </c>
      <c r="E1349" s="50"/>
      <c r="Y1349" s="56"/>
      <c r="Z1349" s="56"/>
      <c r="AA1349" s="56"/>
      <c r="AB1349" s="56"/>
      <c r="AC1349" s="56"/>
      <c r="AD1349" s="56"/>
    </row>
    <row r="1350" spans="1:30" x14ac:dyDescent="0.5">
      <c r="A1350" s="49">
        <v>1347</v>
      </c>
      <c r="B1350" s="2" t="str">
        <f t="shared" si="42"/>
        <v>plate4</v>
      </c>
      <c r="C1350" s="2" t="str">
        <f>IF(ContainerType=6,"C13",IF(ContainerType=5,"C01", ""))</f>
        <v>C13</v>
      </c>
      <c r="D1350" s="61" t="str">
        <f>IF(AND(ContainerType=6, '384-well Plates'!N59&lt;&gt;""), '384-well Plates'!N59,IF(AND(ContainerType=5,'96-well Plates'!B145&lt;&gt;""),'96-well Plates'!B145, ""))</f>
        <v/>
      </c>
      <c r="E1350" s="50"/>
      <c r="Y1350" s="56"/>
      <c r="Z1350" s="56"/>
      <c r="AA1350" s="56"/>
      <c r="AB1350" s="56"/>
      <c r="AC1350" s="56"/>
      <c r="AD1350" s="56"/>
    </row>
    <row r="1351" spans="1:30" x14ac:dyDescent="0.5">
      <c r="A1351" s="49">
        <v>1348</v>
      </c>
      <c r="B1351" s="2" t="str">
        <f t="shared" si="42"/>
        <v>plate4</v>
      </c>
      <c r="C1351" s="2" t="str">
        <f>IF(ContainerType=6,"D13",IF(ContainerType=5,"D01", ""))</f>
        <v>D13</v>
      </c>
      <c r="D1351" s="61" t="str">
        <f>IF(AND(ContainerType=6, '384-well Plates'!N60&lt;&gt;""), '384-well Plates'!N60,IF(AND(ContainerType=5,'96-well Plates'!B146&lt;&gt;""),'96-well Plates'!B146, ""))</f>
        <v/>
      </c>
      <c r="E1351" s="50"/>
      <c r="Y1351" s="56"/>
      <c r="Z1351" s="56"/>
      <c r="AA1351" s="56"/>
      <c r="AB1351" s="56"/>
      <c r="AC1351" s="56"/>
      <c r="AD1351" s="56"/>
    </row>
    <row r="1352" spans="1:30" x14ac:dyDescent="0.5">
      <c r="A1352" s="49">
        <v>1349</v>
      </c>
      <c r="B1352" s="2" t="str">
        <f t="shared" si="42"/>
        <v>plate4</v>
      </c>
      <c r="C1352" s="2" t="str">
        <f>IF(ContainerType=6,"E13",IF(ContainerType=5,"E01", ""))</f>
        <v>E13</v>
      </c>
      <c r="D1352" s="61" t="str">
        <f>IF(AND(ContainerType=6, '384-well Plates'!N61&lt;&gt;""), '384-well Plates'!N61,IF(AND(ContainerType=5,'96-well Plates'!B147&lt;&gt;""),'96-well Plates'!B147, ""))</f>
        <v/>
      </c>
      <c r="E1352" s="50"/>
      <c r="Y1352" s="56"/>
      <c r="Z1352" s="56"/>
      <c r="AA1352" s="56"/>
      <c r="AB1352" s="56"/>
      <c r="AC1352" s="56"/>
      <c r="AD1352" s="56"/>
    </row>
    <row r="1353" spans="1:30" x14ac:dyDescent="0.5">
      <c r="A1353" s="49">
        <v>1350</v>
      </c>
      <c r="B1353" s="2" t="str">
        <f t="shared" si="42"/>
        <v>plate4</v>
      </c>
      <c r="C1353" s="2" t="str">
        <f>IF(ContainerType=6,"F13",IF(ContainerType=5,"F01", ""))</f>
        <v>F13</v>
      </c>
      <c r="D1353" s="61" t="str">
        <f>IF(AND(ContainerType=6, '384-well Plates'!N62&lt;&gt;""), '384-well Plates'!N62,IF(AND(ContainerType=5,'96-well Plates'!B148&lt;&gt;""),'96-well Plates'!B148, ""))</f>
        <v/>
      </c>
      <c r="E1353" s="50"/>
      <c r="Y1353" s="56"/>
      <c r="Z1353" s="56"/>
      <c r="AA1353" s="56"/>
      <c r="AB1353" s="56"/>
      <c r="AC1353" s="56"/>
      <c r="AD1353" s="56"/>
    </row>
    <row r="1354" spans="1:30" x14ac:dyDescent="0.5">
      <c r="A1354" s="49">
        <v>1351</v>
      </c>
      <c r="B1354" s="2" t="str">
        <f t="shared" si="42"/>
        <v>plate4</v>
      </c>
      <c r="C1354" s="2" t="str">
        <f>IF(ContainerType=6,"G13",IF(ContainerType=5,"G01", ""))</f>
        <v>G13</v>
      </c>
      <c r="D1354" s="61" t="str">
        <f>IF(AND(ContainerType=6, '384-well Plates'!N63&lt;&gt;""), '384-well Plates'!N63,IF(AND(ContainerType=5,'96-well Plates'!B149&lt;&gt;""),'96-well Plates'!B149, ""))</f>
        <v/>
      </c>
      <c r="E1354" s="50"/>
      <c r="Y1354" s="56"/>
      <c r="Z1354" s="56"/>
      <c r="AA1354" s="56"/>
      <c r="AB1354" s="56"/>
      <c r="AC1354" s="56"/>
      <c r="AD1354" s="56"/>
    </row>
    <row r="1355" spans="1:30" x14ac:dyDescent="0.5">
      <c r="A1355" s="49">
        <v>1352</v>
      </c>
      <c r="B1355" s="2" t="str">
        <f t="shared" si="42"/>
        <v>plate4</v>
      </c>
      <c r="C1355" s="2" t="str">
        <f>IF(ContainerType=6,"H13",IF(ContainerType=5,"H01", ""))</f>
        <v>H13</v>
      </c>
      <c r="D1355" s="61" t="str">
        <f>IF(AND(ContainerType=6, '384-well Plates'!N64&lt;&gt;""), '384-well Plates'!N64,IF(AND(ContainerType=5,'96-well Plates'!B150&lt;&gt;""),'96-well Plates'!B150, ""))</f>
        <v/>
      </c>
      <c r="E1355" s="50"/>
      <c r="Y1355" s="56"/>
      <c r="Z1355" s="56"/>
      <c r="AA1355" s="56"/>
      <c r="AB1355" s="56"/>
      <c r="AC1355" s="56"/>
      <c r="AD1355" s="56"/>
    </row>
    <row r="1356" spans="1:30" x14ac:dyDescent="0.5">
      <c r="A1356" s="49">
        <v>1353</v>
      </c>
      <c r="B1356" s="2" t="str">
        <f t="shared" si="42"/>
        <v>plate4</v>
      </c>
      <c r="C1356" s="2" t="str">
        <f>IF(ContainerType=6,"I13",IF(ContainerType=5,"A02", ""))</f>
        <v>I13</v>
      </c>
      <c r="D1356" s="61" t="str">
        <f>IF(AND(ContainerType=6, '384-well Plates'!N65&lt;&gt;""), '384-well Plates'!N65,IF(AND(ContainerType=5,'96-well Plates'!C143&lt;&gt;""),'96-well Plates'!C143, ""))</f>
        <v/>
      </c>
      <c r="E1356" s="50"/>
      <c r="Y1356" s="56"/>
      <c r="Z1356" s="56"/>
      <c r="AA1356" s="56"/>
      <c r="AB1356" s="56"/>
      <c r="AC1356" s="56"/>
      <c r="AD1356" s="56"/>
    </row>
    <row r="1357" spans="1:30" x14ac:dyDescent="0.5">
      <c r="A1357" s="49">
        <v>1354</v>
      </c>
      <c r="B1357" s="2" t="str">
        <f t="shared" si="42"/>
        <v>plate4</v>
      </c>
      <c r="C1357" s="2" t="str">
        <f>IF(ContainerType=6,"J13",IF(ContainerType=5,"B02", ""))</f>
        <v>J13</v>
      </c>
      <c r="D1357" s="61" t="str">
        <f>IF(AND(ContainerType=6, '384-well Plates'!N66&lt;&gt;""), '384-well Plates'!N66,IF(AND(ContainerType=5,'96-well Plates'!C144&lt;&gt;""),'96-well Plates'!C144, ""))</f>
        <v/>
      </c>
      <c r="E1357" s="50"/>
      <c r="Y1357" s="56"/>
      <c r="Z1357" s="56"/>
      <c r="AA1357" s="56"/>
      <c r="AB1357" s="56"/>
      <c r="AC1357" s="56"/>
      <c r="AD1357" s="56"/>
    </row>
    <row r="1358" spans="1:30" x14ac:dyDescent="0.5">
      <c r="A1358" s="49">
        <v>1355</v>
      </c>
      <c r="B1358" s="2" t="str">
        <f t="shared" si="42"/>
        <v>plate4</v>
      </c>
      <c r="C1358" s="2" t="str">
        <f>IF(ContainerType=6,"K13",IF(ContainerType=5,"C02", ""))</f>
        <v>K13</v>
      </c>
      <c r="D1358" s="61" t="str">
        <f>IF(AND(ContainerType=6, '384-well Plates'!N67&lt;&gt;""), '384-well Plates'!N67,IF(AND(ContainerType=5,'96-well Plates'!C145&lt;&gt;""),'96-well Plates'!C145, ""))</f>
        <v/>
      </c>
      <c r="E1358" s="50"/>
      <c r="Y1358" s="56"/>
      <c r="Z1358" s="56"/>
      <c r="AA1358" s="56"/>
      <c r="AB1358" s="56"/>
      <c r="AC1358" s="56"/>
      <c r="AD1358" s="56"/>
    </row>
    <row r="1359" spans="1:30" x14ac:dyDescent="0.5">
      <c r="A1359" s="49">
        <v>1356</v>
      </c>
      <c r="B1359" s="2" t="str">
        <f t="shared" si="42"/>
        <v>plate4</v>
      </c>
      <c r="C1359" s="2" t="str">
        <f>IF(ContainerType=6,"L13",IF(ContainerType=5,"D02", ""))</f>
        <v>L13</v>
      </c>
      <c r="D1359" s="61" t="str">
        <f>IF(AND(ContainerType=6, '384-well Plates'!N68&lt;&gt;""), '384-well Plates'!N68,IF(AND(ContainerType=5,'96-well Plates'!C146&lt;&gt;""),'96-well Plates'!C146, ""))</f>
        <v/>
      </c>
      <c r="E1359" s="50"/>
      <c r="Y1359" s="56"/>
      <c r="Z1359" s="56"/>
      <c r="AA1359" s="56"/>
      <c r="AB1359" s="56"/>
      <c r="AC1359" s="56"/>
      <c r="AD1359" s="56"/>
    </row>
    <row r="1360" spans="1:30" x14ac:dyDescent="0.5">
      <c r="A1360" s="49">
        <v>1357</v>
      </c>
      <c r="B1360" s="2" t="str">
        <f t="shared" si="42"/>
        <v>plate4</v>
      </c>
      <c r="C1360" s="2" t="str">
        <f>IF(ContainerType=6,"M13",IF(ContainerType=5,"E02", ""))</f>
        <v>M13</v>
      </c>
      <c r="D1360" s="61" t="str">
        <f>IF(AND(ContainerType=6, '384-well Plates'!N69&lt;&gt;""), '384-well Plates'!N69,IF(AND(ContainerType=5,'96-well Plates'!C147&lt;&gt;""),'96-well Plates'!C147, ""))</f>
        <v/>
      </c>
      <c r="E1360" s="50"/>
      <c r="Y1360" s="56"/>
      <c r="Z1360" s="56"/>
      <c r="AA1360" s="56"/>
      <c r="AB1360" s="56"/>
      <c r="AC1360" s="56"/>
      <c r="AD1360" s="56"/>
    </row>
    <row r="1361" spans="1:30" x14ac:dyDescent="0.5">
      <c r="A1361" s="49">
        <v>1358</v>
      </c>
      <c r="B1361" s="2" t="str">
        <f t="shared" si="42"/>
        <v>plate4</v>
      </c>
      <c r="C1361" s="2" t="str">
        <f>IF(ContainerType=6,"N13",IF(ContainerType=5,"F02", ""))</f>
        <v>N13</v>
      </c>
      <c r="D1361" s="61" t="str">
        <f>IF(AND(ContainerType=6, '384-well Plates'!N70&lt;&gt;""), '384-well Plates'!N70,IF(AND(ContainerType=5,'96-well Plates'!C148&lt;&gt;""),'96-well Plates'!C148, ""))</f>
        <v/>
      </c>
      <c r="E1361" s="50"/>
      <c r="Y1361" s="56"/>
      <c r="Z1361" s="56"/>
      <c r="AA1361" s="56"/>
      <c r="AB1361" s="56"/>
      <c r="AC1361" s="56"/>
      <c r="AD1361" s="56"/>
    </row>
    <row r="1362" spans="1:30" x14ac:dyDescent="0.5">
      <c r="A1362" s="49">
        <v>1359</v>
      </c>
      <c r="B1362" s="2" t="str">
        <f t="shared" si="42"/>
        <v>plate4</v>
      </c>
      <c r="C1362" s="2" t="str">
        <f>IF(ContainerType=6,"O13",IF(ContainerType=5,"G02", ""))</f>
        <v>O13</v>
      </c>
      <c r="D1362" s="61" t="str">
        <f>IF(AND(ContainerType=6, '384-well Plates'!N71&lt;&gt;""), '384-well Plates'!N71,IF(AND(ContainerType=5,'96-well Plates'!C149&lt;&gt;""),'96-well Plates'!C149, ""))</f>
        <v/>
      </c>
      <c r="E1362" s="50"/>
      <c r="Y1362" s="56"/>
      <c r="Z1362" s="56"/>
      <c r="AA1362" s="56"/>
      <c r="AB1362" s="56"/>
      <c r="AC1362" s="56"/>
      <c r="AD1362" s="56"/>
    </row>
    <row r="1363" spans="1:30" x14ac:dyDescent="0.5">
      <c r="A1363" s="49">
        <v>1360</v>
      </c>
      <c r="B1363" s="2" t="str">
        <f t="shared" si="42"/>
        <v>plate4</v>
      </c>
      <c r="C1363" s="2" t="str">
        <f>IF(ContainerType=6,"P13",IF(ContainerType=5,"H02", ""))</f>
        <v>P13</v>
      </c>
      <c r="D1363" s="61" t="str">
        <f>IF(AND(ContainerType=6, '384-well Plates'!N72&lt;&gt;""), '384-well Plates'!N72,IF(AND(ContainerType=5,'96-well Plates'!C150&lt;&gt;""),'96-well Plates'!C150, ""))</f>
        <v/>
      </c>
      <c r="E1363" s="50"/>
      <c r="Y1363" s="56"/>
      <c r="Z1363" s="56"/>
      <c r="AA1363" s="56"/>
      <c r="AB1363" s="56"/>
      <c r="AC1363" s="56"/>
      <c r="AD1363" s="56"/>
    </row>
    <row r="1364" spans="1:30" x14ac:dyDescent="0.5">
      <c r="A1364" s="49">
        <v>1361</v>
      </c>
      <c r="B1364" s="2" t="str">
        <f t="shared" si="42"/>
        <v>plate4</v>
      </c>
      <c r="C1364" s="2" t="str">
        <f>IF(ContainerType=6,"A14",IF(ContainerType=5,"A03", ""))</f>
        <v>A14</v>
      </c>
      <c r="D1364" s="61" t="str">
        <f>IF(AND(ContainerType=6, '384-well Plates'!O57&lt;&gt;""), '384-well Plates'!O57,IF(AND(ContainerType=5,'96-well Plates'!D143&lt;&gt;""),'96-well Plates'!D143, ""))</f>
        <v/>
      </c>
      <c r="E1364" s="50"/>
      <c r="Y1364" s="56"/>
      <c r="Z1364" s="56"/>
      <c r="AA1364" s="56"/>
      <c r="AB1364" s="56"/>
      <c r="AC1364" s="56"/>
      <c r="AD1364" s="56"/>
    </row>
    <row r="1365" spans="1:30" x14ac:dyDescent="0.5">
      <c r="A1365" s="49">
        <v>1362</v>
      </c>
      <c r="B1365" s="2" t="str">
        <f t="shared" si="42"/>
        <v>plate4</v>
      </c>
      <c r="C1365" s="2" t="str">
        <f>IF(ContainerType=6,"B14",IF(ContainerType=5,"B03", ""))</f>
        <v>B14</v>
      </c>
      <c r="D1365" s="61" t="str">
        <f>IF(AND(ContainerType=6, '384-well Plates'!O58&lt;&gt;""), '384-well Plates'!O58,IF(AND(ContainerType=5,'96-well Plates'!D144&lt;&gt;""),'96-well Plates'!D144, ""))</f>
        <v/>
      </c>
      <c r="E1365" s="50"/>
      <c r="Y1365" s="56"/>
      <c r="Z1365" s="56"/>
      <c r="AA1365" s="56"/>
      <c r="AB1365" s="56"/>
      <c r="AC1365" s="56"/>
      <c r="AD1365" s="56"/>
    </row>
    <row r="1366" spans="1:30" x14ac:dyDescent="0.5">
      <c r="A1366" s="49">
        <v>1363</v>
      </c>
      <c r="B1366" s="2" t="str">
        <f t="shared" si="42"/>
        <v>plate4</v>
      </c>
      <c r="C1366" s="2" t="str">
        <f>IF(ContainerType=6,"C14",IF(ContainerType=5,"C03", ""))</f>
        <v>C14</v>
      </c>
      <c r="D1366" s="61" t="str">
        <f>IF(AND(ContainerType=6, '384-well Plates'!O59&lt;&gt;""), '384-well Plates'!O59,IF(AND(ContainerType=5,'96-well Plates'!D145&lt;&gt;""),'96-well Plates'!D145, ""))</f>
        <v/>
      </c>
      <c r="E1366" s="50"/>
      <c r="Y1366" s="56"/>
      <c r="Z1366" s="56"/>
      <c r="AA1366" s="56"/>
      <c r="AB1366" s="56"/>
      <c r="AC1366" s="56"/>
      <c r="AD1366" s="56"/>
    </row>
    <row r="1367" spans="1:30" x14ac:dyDescent="0.5">
      <c r="A1367" s="49">
        <v>1364</v>
      </c>
      <c r="B1367" s="2" t="str">
        <f t="shared" si="42"/>
        <v>plate4</v>
      </c>
      <c r="C1367" s="2" t="str">
        <f>IF(ContainerType=6,"D14",IF(ContainerType=5,"D03", ""))</f>
        <v>D14</v>
      </c>
      <c r="D1367" s="61" t="str">
        <f>IF(AND(ContainerType=6, '384-well Plates'!O60&lt;&gt;""), '384-well Plates'!O60,IF(AND(ContainerType=5,'96-well Plates'!D146&lt;&gt;""),'96-well Plates'!D146, ""))</f>
        <v/>
      </c>
      <c r="E1367" s="50"/>
      <c r="Y1367" s="56"/>
      <c r="Z1367" s="56"/>
      <c r="AA1367" s="56"/>
      <c r="AB1367" s="56"/>
      <c r="AC1367" s="56"/>
      <c r="AD1367" s="56"/>
    </row>
    <row r="1368" spans="1:30" x14ac:dyDescent="0.5">
      <c r="A1368" s="49">
        <v>1365</v>
      </c>
      <c r="B1368" s="2" t="str">
        <f t="shared" si="42"/>
        <v>plate4</v>
      </c>
      <c r="C1368" s="2" t="str">
        <f>IF(ContainerType=6,"E14",IF(ContainerType=5,"E03", ""))</f>
        <v>E14</v>
      </c>
      <c r="D1368" s="61" t="str">
        <f>IF(AND(ContainerType=6, '384-well Plates'!O61&lt;&gt;""), '384-well Plates'!O61,IF(AND(ContainerType=5,'96-well Plates'!D147&lt;&gt;""),'96-well Plates'!D147, ""))</f>
        <v/>
      </c>
      <c r="E1368" s="50"/>
      <c r="Y1368" s="56"/>
      <c r="Z1368" s="56"/>
      <c r="AA1368" s="56"/>
      <c r="AB1368" s="56"/>
      <c r="AC1368" s="56"/>
      <c r="AD1368" s="56"/>
    </row>
    <row r="1369" spans="1:30" x14ac:dyDescent="0.5">
      <c r="A1369" s="49">
        <v>1366</v>
      </c>
      <c r="B1369" s="2" t="str">
        <f t="shared" si="42"/>
        <v>plate4</v>
      </c>
      <c r="C1369" s="2" t="str">
        <f>IF(ContainerType=6,"F14",IF(ContainerType=5,"F03", ""))</f>
        <v>F14</v>
      </c>
      <c r="D1369" s="61" t="str">
        <f>IF(AND(ContainerType=6, '384-well Plates'!O62&lt;&gt;""), '384-well Plates'!O62,IF(AND(ContainerType=5,'96-well Plates'!D148&lt;&gt;""),'96-well Plates'!D148, ""))</f>
        <v/>
      </c>
      <c r="E1369" s="50"/>
      <c r="Y1369" s="56"/>
      <c r="Z1369" s="56"/>
      <c r="AA1369" s="56"/>
      <c r="AB1369" s="56"/>
      <c r="AC1369" s="56"/>
      <c r="AD1369" s="56"/>
    </row>
    <row r="1370" spans="1:30" x14ac:dyDescent="0.5">
      <c r="A1370" s="49">
        <v>1367</v>
      </c>
      <c r="B1370" s="2" t="str">
        <f t="shared" si="42"/>
        <v>plate4</v>
      </c>
      <c r="C1370" s="2" t="str">
        <f>IF(ContainerType=6,"G14",IF(ContainerType=5,"G03", ""))</f>
        <v>G14</v>
      </c>
      <c r="D1370" s="61" t="str">
        <f>IF(AND(ContainerType=6, '384-well Plates'!O63&lt;&gt;""), '384-well Plates'!O63,IF(AND(ContainerType=5,'96-well Plates'!D149&lt;&gt;""),'96-well Plates'!D149, ""))</f>
        <v/>
      </c>
      <c r="E1370" s="50"/>
      <c r="Y1370" s="56"/>
      <c r="Z1370" s="56"/>
      <c r="AA1370" s="56"/>
      <c r="AB1370" s="56"/>
      <c r="AC1370" s="56"/>
      <c r="AD1370" s="56"/>
    </row>
    <row r="1371" spans="1:30" x14ac:dyDescent="0.5">
      <c r="A1371" s="49">
        <v>1368</v>
      </c>
      <c r="B1371" s="2" t="str">
        <f t="shared" si="42"/>
        <v>plate4</v>
      </c>
      <c r="C1371" s="2" t="str">
        <f>IF(ContainerType=6,"H14",IF(ContainerType=5,"H03", ""))</f>
        <v>H14</v>
      </c>
      <c r="D1371" s="61" t="str">
        <f>IF(AND(ContainerType=6, '384-well Plates'!O64&lt;&gt;""), '384-well Plates'!O64,IF(AND(ContainerType=5,'96-well Plates'!D150&lt;&gt;""),'96-well Plates'!D150, ""))</f>
        <v/>
      </c>
      <c r="E1371" s="50"/>
      <c r="Y1371" s="56"/>
      <c r="Z1371" s="56"/>
      <c r="AA1371" s="56"/>
      <c r="AB1371" s="56"/>
      <c r="AC1371" s="56"/>
      <c r="AD1371" s="56"/>
    </row>
    <row r="1372" spans="1:30" x14ac:dyDescent="0.5">
      <c r="A1372" s="49">
        <v>1369</v>
      </c>
      <c r="B1372" s="2" t="str">
        <f t="shared" si="42"/>
        <v>plate4</v>
      </c>
      <c r="C1372" s="2" t="str">
        <f>IF(ContainerType=6,"I14",IF(ContainerType=5,"A04", ""))</f>
        <v>I14</v>
      </c>
      <c r="D1372" s="61" t="str">
        <f>IF(AND(ContainerType=6, '384-well Plates'!O65&lt;&gt;""), '384-well Plates'!O65,IF(AND(ContainerType=5,'96-well Plates'!E143&lt;&gt;""),'96-well Plates'!E143, ""))</f>
        <v/>
      </c>
      <c r="E1372" s="50"/>
      <c r="Y1372" s="56"/>
      <c r="Z1372" s="56"/>
      <c r="AA1372" s="56"/>
      <c r="AB1372" s="56"/>
      <c r="AC1372" s="56"/>
      <c r="AD1372" s="56"/>
    </row>
    <row r="1373" spans="1:30" x14ac:dyDescent="0.5">
      <c r="A1373" s="49">
        <v>1370</v>
      </c>
      <c r="B1373" s="2" t="str">
        <f t="shared" si="42"/>
        <v>plate4</v>
      </c>
      <c r="C1373" s="2" t="str">
        <f>IF(ContainerType=6,"J14",IF(ContainerType=5,"B04", ""))</f>
        <v>J14</v>
      </c>
      <c r="D1373" s="61" t="str">
        <f>IF(AND(ContainerType=6, '384-well Plates'!O66&lt;&gt;""), '384-well Plates'!O66,IF(AND(ContainerType=5,'96-well Plates'!E144&lt;&gt;""),'96-well Plates'!E144, ""))</f>
        <v/>
      </c>
      <c r="E1373" s="50"/>
      <c r="Y1373" s="56"/>
      <c r="Z1373" s="56"/>
      <c r="AA1373" s="56"/>
      <c r="AB1373" s="56"/>
      <c r="AC1373" s="56"/>
      <c r="AD1373" s="56"/>
    </row>
    <row r="1374" spans="1:30" x14ac:dyDescent="0.5">
      <c r="A1374" s="49">
        <v>1371</v>
      </c>
      <c r="B1374" s="2" t="str">
        <f t="shared" si="42"/>
        <v>plate4</v>
      </c>
      <c r="C1374" s="2" t="str">
        <f>IF(ContainerType=6,"K14",IF(ContainerType=5,"C04", ""))</f>
        <v>K14</v>
      </c>
      <c r="D1374" s="61" t="str">
        <f>IF(AND(ContainerType=6, '384-well Plates'!O67&lt;&gt;""), '384-well Plates'!O67,IF(AND(ContainerType=5,'96-well Plates'!E145&lt;&gt;""),'96-well Plates'!E145, ""))</f>
        <v/>
      </c>
      <c r="E1374" s="50"/>
      <c r="Y1374" s="56"/>
      <c r="Z1374" s="56"/>
      <c r="AA1374" s="56"/>
      <c r="AB1374" s="56"/>
      <c r="AC1374" s="56"/>
      <c r="AD1374" s="56"/>
    </row>
    <row r="1375" spans="1:30" x14ac:dyDescent="0.5">
      <c r="A1375" s="49">
        <v>1372</v>
      </c>
      <c r="B1375" s="2" t="str">
        <f t="shared" si="42"/>
        <v>plate4</v>
      </c>
      <c r="C1375" s="2" t="str">
        <f>IF(ContainerType=6,"L14",IF(ContainerType=5,"D04", ""))</f>
        <v>L14</v>
      </c>
      <c r="D1375" s="61" t="str">
        <f>IF(AND(ContainerType=6, '384-well Plates'!O68&lt;&gt;""), '384-well Plates'!O68,IF(AND(ContainerType=5,'96-well Plates'!E146&lt;&gt;""),'96-well Plates'!E146, ""))</f>
        <v/>
      </c>
      <c r="E1375" s="50"/>
      <c r="Y1375" s="56"/>
      <c r="Z1375" s="56"/>
      <c r="AA1375" s="56"/>
      <c r="AB1375" s="56"/>
      <c r="AC1375" s="56"/>
      <c r="AD1375" s="56"/>
    </row>
    <row r="1376" spans="1:30" x14ac:dyDescent="0.5">
      <c r="A1376" s="49">
        <v>1373</v>
      </c>
      <c r="B1376" s="2" t="str">
        <f t="shared" si="42"/>
        <v>plate4</v>
      </c>
      <c r="C1376" s="2" t="str">
        <f>IF(ContainerType=6,"M14",IF(ContainerType=5,"E04", ""))</f>
        <v>M14</v>
      </c>
      <c r="D1376" s="61" t="str">
        <f>IF(AND(ContainerType=6, '384-well Plates'!O69&lt;&gt;""), '384-well Plates'!O69,IF(AND(ContainerType=5,'96-well Plates'!E147&lt;&gt;""),'96-well Plates'!E147, ""))</f>
        <v/>
      </c>
      <c r="E1376" s="50"/>
      <c r="Y1376" s="56"/>
      <c r="Z1376" s="56"/>
      <c r="AA1376" s="56"/>
      <c r="AB1376" s="56"/>
      <c r="AC1376" s="56"/>
      <c r="AD1376" s="56"/>
    </row>
    <row r="1377" spans="1:30" x14ac:dyDescent="0.5">
      <c r="A1377" s="49">
        <v>1374</v>
      </c>
      <c r="B1377" s="2" t="str">
        <f t="shared" si="42"/>
        <v>plate4</v>
      </c>
      <c r="C1377" s="2" t="str">
        <f>IF(ContainerType=6,"N14",IF(ContainerType=5,"F04", ""))</f>
        <v>N14</v>
      </c>
      <c r="D1377" s="61" t="str">
        <f>IF(AND(ContainerType=6, '384-well Plates'!O70&lt;&gt;""), '384-well Plates'!O70,IF(AND(ContainerType=5,'96-well Plates'!E148&lt;&gt;""),'96-well Plates'!E148, ""))</f>
        <v/>
      </c>
      <c r="E1377" s="50"/>
      <c r="Y1377" s="56"/>
      <c r="Z1377" s="56"/>
      <c r="AA1377" s="56"/>
      <c r="AB1377" s="56"/>
      <c r="AC1377" s="56"/>
      <c r="AD1377" s="56"/>
    </row>
    <row r="1378" spans="1:30" x14ac:dyDescent="0.5">
      <c r="A1378" s="49">
        <v>1375</v>
      </c>
      <c r="B1378" s="2" t="str">
        <f t="shared" si="42"/>
        <v>plate4</v>
      </c>
      <c r="C1378" s="2" t="str">
        <f>IF(ContainerType=6,"O14",IF(ContainerType=5,"G04", ""))</f>
        <v>O14</v>
      </c>
      <c r="D1378" s="61" t="str">
        <f>IF(AND(ContainerType=6, '384-well Plates'!O71&lt;&gt;""), '384-well Plates'!O71,IF(AND(ContainerType=5,'96-well Plates'!E149&lt;&gt;""),'96-well Plates'!E149, ""))</f>
        <v/>
      </c>
      <c r="E1378" s="50"/>
      <c r="Y1378" s="56"/>
      <c r="Z1378" s="56"/>
      <c r="AA1378" s="56"/>
      <c r="AB1378" s="56"/>
      <c r="AC1378" s="56"/>
      <c r="AD1378" s="56"/>
    </row>
    <row r="1379" spans="1:30" x14ac:dyDescent="0.5">
      <c r="A1379" s="49">
        <v>1376</v>
      </c>
      <c r="B1379" s="2" t="str">
        <f t="shared" si="42"/>
        <v>plate4</v>
      </c>
      <c r="C1379" s="2" t="str">
        <f>IF(ContainerType=6,"P14",IF(ContainerType=5,"H04", ""))</f>
        <v>P14</v>
      </c>
      <c r="D1379" s="61" t="str">
        <f>IF(AND(ContainerType=6, '384-well Plates'!O72&lt;&gt;""), '384-well Plates'!O72,IF(AND(ContainerType=5,'96-well Plates'!E150&lt;&gt;""),'96-well Plates'!E150, ""))</f>
        <v/>
      </c>
      <c r="E1379" s="50"/>
      <c r="Y1379" s="56"/>
      <c r="Z1379" s="56"/>
      <c r="AA1379" s="56"/>
      <c r="AB1379" s="56"/>
      <c r="AC1379" s="56"/>
      <c r="AD1379" s="56"/>
    </row>
    <row r="1380" spans="1:30" x14ac:dyDescent="0.5">
      <c r="A1380" s="49">
        <v>1377</v>
      </c>
      <c r="B1380" s="2" t="str">
        <f t="shared" ref="B1380:B1411" si="43">IF(ContainerType=6,"plate4",IF(ContainerType=5,"plate15",""))</f>
        <v>plate4</v>
      </c>
      <c r="C1380" s="2" t="str">
        <f>IF(ContainerType=6,"A15",IF(ContainerType=5,"A05", ""))</f>
        <v>A15</v>
      </c>
      <c r="D1380" s="61" t="str">
        <f>IF(AND(ContainerType=6, '384-well Plates'!P57&lt;&gt;""), '384-well Plates'!P57,IF(AND(ContainerType=5,'96-well Plates'!F143&lt;&gt;""),'96-well Plates'!F143, ""))</f>
        <v/>
      </c>
      <c r="E1380" s="50"/>
      <c r="Y1380" s="56"/>
      <c r="Z1380" s="56"/>
      <c r="AA1380" s="56"/>
      <c r="AB1380" s="56"/>
      <c r="AC1380" s="56"/>
      <c r="AD1380" s="56"/>
    </row>
    <row r="1381" spans="1:30" x14ac:dyDescent="0.5">
      <c r="A1381" s="49">
        <v>1378</v>
      </c>
      <c r="B1381" s="2" t="str">
        <f t="shared" si="43"/>
        <v>plate4</v>
      </c>
      <c r="C1381" s="2" t="str">
        <f>IF(ContainerType=6,"B15",IF(ContainerType=5,"B05", ""))</f>
        <v>B15</v>
      </c>
      <c r="D1381" s="61" t="str">
        <f>IF(AND(ContainerType=6, '384-well Plates'!P58&lt;&gt;""), '384-well Plates'!P58,IF(AND(ContainerType=5,'96-well Plates'!F144&lt;&gt;""),'96-well Plates'!F144, ""))</f>
        <v/>
      </c>
      <c r="E1381" s="50"/>
      <c r="Y1381" s="56"/>
      <c r="Z1381" s="56"/>
      <c r="AA1381" s="56"/>
      <c r="AB1381" s="56"/>
      <c r="AC1381" s="56"/>
      <c r="AD1381" s="56"/>
    </row>
    <row r="1382" spans="1:30" x14ac:dyDescent="0.5">
      <c r="A1382" s="49">
        <v>1379</v>
      </c>
      <c r="B1382" s="2" t="str">
        <f t="shared" si="43"/>
        <v>plate4</v>
      </c>
      <c r="C1382" s="2" t="str">
        <f>IF(ContainerType=6,"C15",IF(ContainerType=5,"C05", ""))</f>
        <v>C15</v>
      </c>
      <c r="D1382" s="61" t="str">
        <f>IF(AND(ContainerType=6, '384-well Plates'!P59&lt;&gt;""), '384-well Plates'!P59,IF(AND(ContainerType=5,'96-well Plates'!F145&lt;&gt;""),'96-well Plates'!F145, ""))</f>
        <v/>
      </c>
      <c r="E1382" s="50"/>
      <c r="Y1382" s="56"/>
      <c r="Z1382" s="56"/>
      <c r="AA1382" s="56"/>
      <c r="AB1382" s="56"/>
      <c r="AC1382" s="56"/>
      <c r="AD1382" s="56"/>
    </row>
    <row r="1383" spans="1:30" x14ac:dyDescent="0.5">
      <c r="A1383" s="49">
        <v>1380</v>
      </c>
      <c r="B1383" s="2" t="str">
        <f t="shared" si="43"/>
        <v>plate4</v>
      </c>
      <c r="C1383" s="2" t="str">
        <f>IF(ContainerType=6,"D15",IF(ContainerType=5,"D05", ""))</f>
        <v>D15</v>
      </c>
      <c r="D1383" s="61" t="str">
        <f>IF(AND(ContainerType=6, '384-well Plates'!P60&lt;&gt;""), '384-well Plates'!P60,IF(AND(ContainerType=5,'96-well Plates'!F146&lt;&gt;""),'96-well Plates'!F146, ""))</f>
        <v/>
      </c>
      <c r="E1383" s="50"/>
      <c r="Y1383" s="56"/>
      <c r="Z1383" s="56"/>
      <c r="AA1383" s="56"/>
      <c r="AB1383" s="56"/>
      <c r="AC1383" s="56"/>
      <c r="AD1383" s="56"/>
    </row>
    <row r="1384" spans="1:30" x14ac:dyDescent="0.5">
      <c r="A1384" s="49">
        <v>1381</v>
      </c>
      <c r="B1384" s="2" t="str">
        <f t="shared" si="43"/>
        <v>plate4</v>
      </c>
      <c r="C1384" s="2" t="str">
        <f>IF(ContainerType=6,"E15",IF(ContainerType=5,"E05", ""))</f>
        <v>E15</v>
      </c>
      <c r="D1384" s="61" t="str">
        <f>IF(AND(ContainerType=6, '384-well Plates'!P61&lt;&gt;""), '384-well Plates'!P61,IF(AND(ContainerType=5,'96-well Plates'!F147&lt;&gt;""),'96-well Plates'!F147, ""))</f>
        <v/>
      </c>
      <c r="E1384" s="50"/>
      <c r="Y1384" s="56"/>
      <c r="Z1384" s="56"/>
      <c r="AA1384" s="56"/>
      <c r="AB1384" s="56"/>
      <c r="AC1384" s="56"/>
      <c r="AD1384" s="56"/>
    </row>
    <row r="1385" spans="1:30" x14ac:dyDescent="0.5">
      <c r="A1385" s="49">
        <v>1382</v>
      </c>
      <c r="B1385" s="2" t="str">
        <f t="shared" si="43"/>
        <v>plate4</v>
      </c>
      <c r="C1385" s="2" t="str">
        <f>IF(ContainerType=6,"F15",IF(ContainerType=5,"F05", ""))</f>
        <v>F15</v>
      </c>
      <c r="D1385" s="61" t="str">
        <f>IF(AND(ContainerType=6, '384-well Plates'!P62&lt;&gt;""), '384-well Plates'!P62,IF(AND(ContainerType=5,'96-well Plates'!F148&lt;&gt;""),'96-well Plates'!F148, ""))</f>
        <v/>
      </c>
      <c r="E1385" s="50"/>
      <c r="Y1385" s="56"/>
      <c r="Z1385" s="56"/>
      <c r="AA1385" s="56"/>
      <c r="AB1385" s="56"/>
      <c r="AC1385" s="56"/>
      <c r="AD1385" s="56"/>
    </row>
    <row r="1386" spans="1:30" x14ac:dyDescent="0.5">
      <c r="A1386" s="49">
        <v>1383</v>
      </c>
      <c r="B1386" s="2" t="str">
        <f t="shared" si="43"/>
        <v>plate4</v>
      </c>
      <c r="C1386" s="2" t="str">
        <f>IF(ContainerType=6,"G15",IF(ContainerType=5,"G05", ""))</f>
        <v>G15</v>
      </c>
      <c r="D1386" s="61" t="str">
        <f>IF(AND(ContainerType=6, '384-well Plates'!P63&lt;&gt;""), '384-well Plates'!P63,IF(AND(ContainerType=5,'96-well Plates'!F149&lt;&gt;""),'96-well Plates'!F149, ""))</f>
        <v/>
      </c>
      <c r="E1386" s="50"/>
      <c r="Y1386" s="56"/>
      <c r="Z1386" s="56"/>
      <c r="AA1386" s="56"/>
      <c r="AB1386" s="56"/>
      <c r="AC1386" s="56"/>
      <c r="AD1386" s="56"/>
    </row>
    <row r="1387" spans="1:30" x14ac:dyDescent="0.5">
      <c r="A1387" s="49">
        <v>1384</v>
      </c>
      <c r="B1387" s="2" t="str">
        <f t="shared" si="43"/>
        <v>plate4</v>
      </c>
      <c r="C1387" s="2" t="str">
        <f>IF(ContainerType=6,"H15",IF(ContainerType=5,"H05", ""))</f>
        <v>H15</v>
      </c>
      <c r="D1387" s="61" t="str">
        <f>IF(AND(ContainerType=6, '384-well Plates'!P64&lt;&gt;""), '384-well Plates'!P64,IF(AND(ContainerType=5,'96-well Plates'!F150&lt;&gt;""),'96-well Plates'!F150, ""))</f>
        <v/>
      </c>
      <c r="E1387" s="50"/>
      <c r="Y1387" s="56"/>
      <c r="Z1387" s="56"/>
      <c r="AA1387" s="56"/>
      <c r="AB1387" s="56"/>
      <c r="AC1387" s="56"/>
      <c r="AD1387" s="56"/>
    </row>
    <row r="1388" spans="1:30" x14ac:dyDescent="0.5">
      <c r="A1388" s="49">
        <v>1385</v>
      </c>
      <c r="B1388" s="2" t="str">
        <f t="shared" si="43"/>
        <v>plate4</v>
      </c>
      <c r="C1388" s="2" t="str">
        <f>IF(ContainerType=6,"I15",IF(ContainerType=5,"A06", ""))</f>
        <v>I15</v>
      </c>
      <c r="D1388" s="61" t="str">
        <f>IF(AND(ContainerType=6, '384-well Plates'!P65&lt;&gt;""), '384-well Plates'!P65,IF(AND(ContainerType=5,'96-well Plates'!G143&lt;&gt;""),'96-well Plates'!G143, ""))</f>
        <v/>
      </c>
      <c r="E1388" s="50"/>
      <c r="Y1388" s="56"/>
      <c r="Z1388" s="56"/>
      <c r="AA1388" s="56"/>
      <c r="AB1388" s="56"/>
      <c r="AC1388" s="56"/>
      <c r="AD1388" s="56"/>
    </row>
    <row r="1389" spans="1:30" x14ac:dyDescent="0.5">
      <c r="A1389" s="49">
        <v>1386</v>
      </c>
      <c r="B1389" s="2" t="str">
        <f t="shared" si="43"/>
        <v>plate4</v>
      </c>
      <c r="C1389" s="2" t="str">
        <f>IF(ContainerType=6,"J15",IF(ContainerType=5,"B06", ""))</f>
        <v>J15</v>
      </c>
      <c r="D1389" s="61" t="str">
        <f>IF(AND(ContainerType=6, '384-well Plates'!P66&lt;&gt;""), '384-well Plates'!P66,IF(AND(ContainerType=5,'96-well Plates'!G144&lt;&gt;""),'96-well Plates'!G144, ""))</f>
        <v/>
      </c>
      <c r="E1389" s="50"/>
      <c r="Y1389" s="56"/>
      <c r="Z1389" s="56"/>
      <c r="AA1389" s="56"/>
      <c r="AB1389" s="56"/>
      <c r="AC1389" s="56"/>
      <c r="AD1389" s="56"/>
    </row>
    <row r="1390" spans="1:30" x14ac:dyDescent="0.5">
      <c r="A1390" s="49">
        <v>1387</v>
      </c>
      <c r="B1390" s="2" t="str">
        <f t="shared" si="43"/>
        <v>plate4</v>
      </c>
      <c r="C1390" s="2" t="str">
        <f>IF(ContainerType=6,"K15",IF(ContainerType=5,"C06", ""))</f>
        <v>K15</v>
      </c>
      <c r="D1390" s="61" t="str">
        <f>IF(AND(ContainerType=6, '384-well Plates'!P67&lt;&gt;""), '384-well Plates'!P67,IF(AND(ContainerType=5,'96-well Plates'!G145&lt;&gt;""),'96-well Plates'!G145, ""))</f>
        <v/>
      </c>
      <c r="E1390" s="50"/>
      <c r="Y1390" s="56"/>
      <c r="Z1390" s="56"/>
      <c r="AA1390" s="56"/>
      <c r="AB1390" s="56"/>
      <c r="AC1390" s="56"/>
      <c r="AD1390" s="56"/>
    </row>
    <row r="1391" spans="1:30" x14ac:dyDescent="0.5">
      <c r="A1391" s="49">
        <v>1388</v>
      </c>
      <c r="B1391" s="2" t="str">
        <f t="shared" si="43"/>
        <v>plate4</v>
      </c>
      <c r="C1391" s="2" t="str">
        <f>IF(ContainerType=6,"L15",IF(ContainerType=5,"D06", ""))</f>
        <v>L15</v>
      </c>
      <c r="D1391" s="61" t="str">
        <f>IF(AND(ContainerType=6, '384-well Plates'!P68&lt;&gt;""), '384-well Plates'!P68,IF(AND(ContainerType=5,'96-well Plates'!G146&lt;&gt;""),'96-well Plates'!G146, ""))</f>
        <v/>
      </c>
      <c r="E1391" s="50"/>
      <c r="Y1391" s="56"/>
      <c r="Z1391" s="56"/>
      <c r="AA1391" s="56"/>
      <c r="AB1391" s="56"/>
      <c r="AC1391" s="56"/>
      <c r="AD1391" s="56"/>
    </row>
    <row r="1392" spans="1:30" x14ac:dyDescent="0.5">
      <c r="A1392" s="49">
        <v>1389</v>
      </c>
      <c r="B1392" s="2" t="str">
        <f t="shared" si="43"/>
        <v>plate4</v>
      </c>
      <c r="C1392" s="2" t="str">
        <f>IF(ContainerType=6,"M15",IF(ContainerType=5,"E06", ""))</f>
        <v>M15</v>
      </c>
      <c r="D1392" s="61" t="str">
        <f>IF(AND(ContainerType=6, '384-well Plates'!P69&lt;&gt;""), '384-well Plates'!P69,IF(AND(ContainerType=5,'96-well Plates'!G147&lt;&gt;""),'96-well Plates'!G147, ""))</f>
        <v/>
      </c>
      <c r="E1392" s="50"/>
      <c r="Y1392" s="56"/>
      <c r="Z1392" s="56"/>
      <c r="AA1392" s="56"/>
      <c r="AB1392" s="56"/>
      <c r="AC1392" s="56"/>
      <c r="AD1392" s="56"/>
    </row>
    <row r="1393" spans="1:30" x14ac:dyDescent="0.5">
      <c r="A1393" s="49">
        <v>1390</v>
      </c>
      <c r="B1393" s="2" t="str">
        <f t="shared" si="43"/>
        <v>plate4</v>
      </c>
      <c r="C1393" s="2" t="str">
        <f>IF(ContainerType=6,"N15",IF(ContainerType=5,"F06", ""))</f>
        <v>N15</v>
      </c>
      <c r="D1393" s="61" t="str">
        <f>IF(AND(ContainerType=6, '384-well Plates'!P70&lt;&gt;""), '384-well Plates'!P70,IF(AND(ContainerType=5,'96-well Plates'!G148&lt;&gt;""),'96-well Plates'!G148, ""))</f>
        <v/>
      </c>
      <c r="E1393" s="50"/>
      <c r="Y1393" s="56"/>
      <c r="Z1393" s="56"/>
      <c r="AA1393" s="56"/>
      <c r="AB1393" s="56"/>
      <c r="AC1393" s="56"/>
      <c r="AD1393" s="56"/>
    </row>
    <row r="1394" spans="1:30" x14ac:dyDescent="0.5">
      <c r="A1394" s="49">
        <v>1391</v>
      </c>
      <c r="B1394" s="2" t="str">
        <f t="shared" si="43"/>
        <v>plate4</v>
      </c>
      <c r="C1394" s="2" t="str">
        <f>IF(ContainerType=6,"O15",IF(ContainerType=5,"G06", ""))</f>
        <v>O15</v>
      </c>
      <c r="D1394" s="61" t="str">
        <f>IF(AND(ContainerType=6, '384-well Plates'!P71&lt;&gt;""), '384-well Plates'!P71,IF(AND(ContainerType=5,'96-well Plates'!G149&lt;&gt;""),'96-well Plates'!G149, ""))</f>
        <v/>
      </c>
      <c r="E1394" s="50"/>
      <c r="Y1394" s="56"/>
      <c r="Z1394" s="56"/>
      <c r="AA1394" s="56"/>
      <c r="AB1394" s="56"/>
      <c r="AC1394" s="56"/>
      <c r="AD1394" s="56"/>
    </row>
    <row r="1395" spans="1:30" x14ac:dyDescent="0.5">
      <c r="A1395" s="49">
        <v>1392</v>
      </c>
      <c r="B1395" s="2" t="str">
        <f t="shared" si="43"/>
        <v>plate4</v>
      </c>
      <c r="C1395" s="2" t="str">
        <f>IF(ContainerType=6,"P15",IF(ContainerType=5,"H06", ""))</f>
        <v>P15</v>
      </c>
      <c r="D1395" s="61" t="str">
        <f>IF(AND(ContainerType=6, '384-well Plates'!P72&lt;&gt;""), '384-well Plates'!P72,IF(AND(ContainerType=5,'96-well Plates'!G150&lt;&gt;""),'96-well Plates'!G150, ""))</f>
        <v/>
      </c>
      <c r="E1395" s="50"/>
      <c r="Y1395" s="56"/>
      <c r="Z1395" s="56"/>
      <c r="AA1395" s="56"/>
      <c r="AB1395" s="56"/>
      <c r="AC1395" s="56"/>
      <c r="AD1395" s="56"/>
    </row>
    <row r="1396" spans="1:30" x14ac:dyDescent="0.5">
      <c r="A1396" s="49">
        <v>1393</v>
      </c>
      <c r="B1396" s="2" t="str">
        <f t="shared" si="43"/>
        <v>plate4</v>
      </c>
      <c r="C1396" s="2" t="str">
        <f>IF(ContainerType=6,"A16",IF(ContainerType=5,"A07", ""))</f>
        <v>A16</v>
      </c>
      <c r="D1396" s="61" t="str">
        <f>IF(AND(ContainerType=6, '384-well Plates'!Q57&lt;&gt;""), '384-well Plates'!Q57,IF(AND(ContainerType=5,'96-well Plates'!H143&lt;&gt;""),'96-well Plates'!H143, ""))</f>
        <v/>
      </c>
      <c r="E1396" s="50"/>
      <c r="Y1396" s="56"/>
      <c r="Z1396" s="56"/>
      <c r="AA1396" s="56"/>
      <c r="AB1396" s="56"/>
      <c r="AC1396" s="56"/>
      <c r="AD1396" s="56"/>
    </row>
    <row r="1397" spans="1:30" x14ac:dyDescent="0.5">
      <c r="A1397" s="49">
        <v>1394</v>
      </c>
      <c r="B1397" s="2" t="str">
        <f t="shared" si="43"/>
        <v>plate4</v>
      </c>
      <c r="C1397" s="2" t="str">
        <f>IF(ContainerType=6,"B16",IF(ContainerType=5,"B07", ""))</f>
        <v>B16</v>
      </c>
      <c r="D1397" s="61" t="str">
        <f>IF(AND(ContainerType=6, '384-well Plates'!Q58&lt;&gt;""), '384-well Plates'!Q58,IF(AND(ContainerType=5,'96-well Plates'!H144&lt;&gt;""),'96-well Plates'!H144, ""))</f>
        <v/>
      </c>
      <c r="E1397" s="50"/>
      <c r="Y1397" s="56"/>
      <c r="Z1397" s="56"/>
      <c r="AA1397" s="56"/>
      <c r="AB1397" s="56"/>
      <c r="AC1397" s="56"/>
      <c r="AD1397" s="56"/>
    </row>
    <row r="1398" spans="1:30" x14ac:dyDescent="0.5">
      <c r="A1398" s="49">
        <v>1395</v>
      </c>
      <c r="B1398" s="2" t="str">
        <f t="shared" si="43"/>
        <v>plate4</v>
      </c>
      <c r="C1398" s="2" t="str">
        <f>IF(ContainerType=6,"C16",IF(ContainerType=5,"C07", ""))</f>
        <v>C16</v>
      </c>
      <c r="D1398" s="61" t="str">
        <f>IF(AND(ContainerType=6, '384-well Plates'!Q59&lt;&gt;""), '384-well Plates'!Q59,IF(AND(ContainerType=5,'96-well Plates'!H145&lt;&gt;""),'96-well Plates'!H145, ""))</f>
        <v/>
      </c>
      <c r="E1398" s="50"/>
      <c r="Y1398" s="56"/>
      <c r="Z1398" s="56"/>
      <c r="AA1398" s="56"/>
      <c r="AB1398" s="56"/>
      <c r="AC1398" s="56"/>
      <c r="AD1398" s="56"/>
    </row>
    <row r="1399" spans="1:30" x14ac:dyDescent="0.5">
      <c r="A1399" s="49">
        <v>1396</v>
      </c>
      <c r="B1399" s="2" t="str">
        <f t="shared" si="43"/>
        <v>plate4</v>
      </c>
      <c r="C1399" s="2" t="str">
        <f>IF(ContainerType=6,"D16",IF(ContainerType=5,"D07", ""))</f>
        <v>D16</v>
      </c>
      <c r="D1399" s="61" t="str">
        <f>IF(AND(ContainerType=6, '384-well Plates'!Q60&lt;&gt;""), '384-well Plates'!Q60,IF(AND(ContainerType=5,'96-well Plates'!H146&lt;&gt;""),'96-well Plates'!H146, ""))</f>
        <v/>
      </c>
      <c r="E1399" s="50"/>
      <c r="Y1399" s="56"/>
      <c r="Z1399" s="56"/>
      <c r="AA1399" s="56"/>
      <c r="AB1399" s="56"/>
      <c r="AC1399" s="56"/>
      <c r="AD1399" s="56"/>
    </row>
    <row r="1400" spans="1:30" x14ac:dyDescent="0.5">
      <c r="A1400" s="49">
        <v>1397</v>
      </c>
      <c r="B1400" s="2" t="str">
        <f t="shared" si="43"/>
        <v>plate4</v>
      </c>
      <c r="C1400" s="2" t="str">
        <f>IF(ContainerType=6,"E16",IF(ContainerType=5,"E07", ""))</f>
        <v>E16</v>
      </c>
      <c r="D1400" s="61" t="str">
        <f>IF(AND(ContainerType=6, '384-well Plates'!Q61&lt;&gt;""), '384-well Plates'!Q61,IF(AND(ContainerType=5,'96-well Plates'!H147&lt;&gt;""),'96-well Plates'!H147, ""))</f>
        <v/>
      </c>
      <c r="E1400" s="50"/>
      <c r="Y1400" s="56"/>
      <c r="Z1400" s="56"/>
      <c r="AA1400" s="56"/>
      <c r="AB1400" s="56"/>
      <c r="AC1400" s="56"/>
      <c r="AD1400" s="56"/>
    </row>
    <row r="1401" spans="1:30" x14ac:dyDescent="0.5">
      <c r="A1401" s="49">
        <v>1398</v>
      </c>
      <c r="B1401" s="2" t="str">
        <f t="shared" si="43"/>
        <v>plate4</v>
      </c>
      <c r="C1401" s="2" t="str">
        <f>IF(ContainerType=6,"F16",IF(ContainerType=5,"F07", ""))</f>
        <v>F16</v>
      </c>
      <c r="D1401" s="61" t="str">
        <f>IF(AND(ContainerType=6, '384-well Plates'!Q62&lt;&gt;""), '384-well Plates'!Q62,IF(AND(ContainerType=5,'96-well Plates'!H148&lt;&gt;""),'96-well Plates'!H148, ""))</f>
        <v/>
      </c>
      <c r="E1401" s="50"/>
      <c r="Y1401" s="56"/>
      <c r="Z1401" s="56"/>
      <c r="AA1401" s="56"/>
      <c r="AB1401" s="56"/>
      <c r="AC1401" s="56"/>
      <c r="AD1401" s="56"/>
    </row>
    <row r="1402" spans="1:30" x14ac:dyDescent="0.5">
      <c r="A1402" s="49">
        <v>1399</v>
      </c>
      <c r="B1402" s="2" t="str">
        <f t="shared" si="43"/>
        <v>plate4</v>
      </c>
      <c r="C1402" s="2" t="str">
        <f>IF(ContainerType=6,"G16",IF(ContainerType=5,"G07", ""))</f>
        <v>G16</v>
      </c>
      <c r="D1402" s="61" t="str">
        <f>IF(AND(ContainerType=6, '384-well Plates'!Q63&lt;&gt;""), '384-well Plates'!Q63,IF(AND(ContainerType=5,'96-well Plates'!H149&lt;&gt;""),'96-well Plates'!H149, ""))</f>
        <v/>
      </c>
      <c r="E1402" s="50"/>
      <c r="Y1402" s="56"/>
      <c r="Z1402" s="56"/>
      <c r="AA1402" s="56"/>
      <c r="AB1402" s="56"/>
      <c r="AC1402" s="56"/>
      <c r="AD1402" s="56"/>
    </row>
    <row r="1403" spans="1:30" x14ac:dyDescent="0.5">
      <c r="A1403" s="49">
        <v>1400</v>
      </c>
      <c r="B1403" s="2" t="str">
        <f t="shared" si="43"/>
        <v>plate4</v>
      </c>
      <c r="C1403" s="2" t="str">
        <f>IF(ContainerType=6,"H16",IF(ContainerType=5,"H07", ""))</f>
        <v>H16</v>
      </c>
      <c r="D1403" s="61" t="str">
        <f>IF(AND(ContainerType=6, '384-well Plates'!Q64&lt;&gt;""), '384-well Plates'!Q64,IF(AND(ContainerType=5,'96-well Plates'!H150&lt;&gt;""),'96-well Plates'!H150, ""))</f>
        <v/>
      </c>
      <c r="E1403" s="50"/>
      <c r="Y1403" s="56"/>
      <c r="Z1403" s="56"/>
      <c r="AA1403" s="56"/>
      <c r="AB1403" s="56"/>
      <c r="AC1403" s="56"/>
      <c r="AD1403" s="56"/>
    </row>
    <row r="1404" spans="1:30" x14ac:dyDescent="0.5">
      <c r="A1404" s="49">
        <v>1401</v>
      </c>
      <c r="B1404" s="2" t="str">
        <f t="shared" si="43"/>
        <v>plate4</v>
      </c>
      <c r="C1404" s="2" t="str">
        <f>IF(ContainerType=6,"I16",IF(ContainerType=5,"A08", ""))</f>
        <v>I16</v>
      </c>
      <c r="D1404" s="61" t="str">
        <f>IF(AND(ContainerType=6, '384-well Plates'!Q65&lt;&gt;""), '384-well Plates'!Q65,IF(AND(ContainerType=5,'96-well Plates'!I143&lt;&gt;""),'96-well Plates'!I143, ""))</f>
        <v/>
      </c>
      <c r="E1404" s="50"/>
      <c r="Y1404" s="56"/>
      <c r="Z1404" s="56"/>
      <c r="AA1404" s="56"/>
      <c r="AB1404" s="56"/>
      <c r="AC1404" s="56"/>
      <c r="AD1404" s="56"/>
    </row>
    <row r="1405" spans="1:30" x14ac:dyDescent="0.5">
      <c r="A1405" s="49">
        <v>1402</v>
      </c>
      <c r="B1405" s="2" t="str">
        <f t="shared" si="43"/>
        <v>plate4</v>
      </c>
      <c r="C1405" s="2" t="str">
        <f>IF(ContainerType=6,"J16",IF(ContainerType=5,"B08", ""))</f>
        <v>J16</v>
      </c>
      <c r="D1405" s="61" t="str">
        <f>IF(AND(ContainerType=6, '384-well Plates'!Q66&lt;&gt;""), '384-well Plates'!Q66,IF(AND(ContainerType=5,'96-well Plates'!I144&lt;&gt;""),'96-well Plates'!I144, ""))</f>
        <v/>
      </c>
      <c r="E1405" s="50"/>
      <c r="Y1405" s="56"/>
      <c r="Z1405" s="56"/>
      <c r="AA1405" s="56"/>
      <c r="AB1405" s="56"/>
      <c r="AC1405" s="56"/>
      <c r="AD1405" s="56"/>
    </row>
    <row r="1406" spans="1:30" x14ac:dyDescent="0.5">
      <c r="A1406" s="49">
        <v>1403</v>
      </c>
      <c r="B1406" s="2" t="str">
        <f t="shared" si="43"/>
        <v>plate4</v>
      </c>
      <c r="C1406" s="2" t="str">
        <f>IF(ContainerType=6,"K16",IF(ContainerType=5,"C08", ""))</f>
        <v>K16</v>
      </c>
      <c r="D1406" s="61" t="str">
        <f>IF(AND(ContainerType=6, '384-well Plates'!Q67&lt;&gt;""), '384-well Plates'!Q67,IF(AND(ContainerType=5,'96-well Plates'!I145&lt;&gt;""),'96-well Plates'!I145, ""))</f>
        <v/>
      </c>
      <c r="E1406" s="50"/>
      <c r="Y1406" s="56"/>
      <c r="Z1406" s="56"/>
      <c r="AA1406" s="56"/>
      <c r="AB1406" s="56"/>
      <c r="AC1406" s="56"/>
      <c r="AD1406" s="56"/>
    </row>
    <row r="1407" spans="1:30" x14ac:dyDescent="0.5">
      <c r="A1407" s="49">
        <v>1404</v>
      </c>
      <c r="B1407" s="2" t="str">
        <f t="shared" si="43"/>
        <v>plate4</v>
      </c>
      <c r="C1407" s="2" t="str">
        <f>IF(ContainerType=6,"L16",IF(ContainerType=5,"D08", ""))</f>
        <v>L16</v>
      </c>
      <c r="D1407" s="61" t="str">
        <f>IF(AND(ContainerType=6, '384-well Plates'!Q68&lt;&gt;""), '384-well Plates'!Q68,IF(AND(ContainerType=5,'96-well Plates'!I146&lt;&gt;""),'96-well Plates'!I146, ""))</f>
        <v/>
      </c>
      <c r="E1407" s="50"/>
      <c r="Y1407" s="56"/>
      <c r="Z1407" s="56"/>
      <c r="AA1407" s="56"/>
      <c r="AB1407" s="56"/>
      <c r="AC1407" s="56"/>
      <c r="AD1407" s="56"/>
    </row>
    <row r="1408" spans="1:30" x14ac:dyDescent="0.5">
      <c r="A1408" s="49">
        <v>1405</v>
      </c>
      <c r="B1408" s="2" t="str">
        <f t="shared" si="43"/>
        <v>plate4</v>
      </c>
      <c r="C1408" s="2" t="str">
        <f>IF(ContainerType=6,"M16",IF(ContainerType=5,"E08", ""))</f>
        <v>M16</v>
      </c>
      <c r="D1408" s="61" t="str">
        <f>IF(AND(ContainerType=6, '384-well Plates'!Q69&lt;&gt;""), '384-well Plates'!Q69,IF(AND(ContainerType=5,'96-well Plates'!I147&lt;&gt;""),'96-well Plates'!I147, ""))</f>
        <v/>
      </c>
      <c r="E1408" s="50"/>
      <c r="Y1408" s="56"/>
      <c r="Z1408" s="56"/>
      <c r="AA1408" s="56"/>
      <c r="AB1408" s="56"/>
      <c r="AC1408" s="56"/>
      <c r="AD1408" s="56"/>
    </row>
    <row r="1409" spans="1:30" x14ac:dyDescent="0.5">
      <c r="A1409" s="49">
        <v>1406</v>
      </c>
      <c r="B1409" s="2" t="str">
        <f t="shared" si="43"/>
        <v>plate4</v>
      </c>
      <c r="C1409" s="2" t="str">
        <f>IF(ContainerType=6,"N16",IF(ContainerType=5,"F08", ""))</f>
        <v>N16</v>
      </c>
      <c r="D1409" s="61" t="str">
        <f>IF(AND(ContainerType=6, '384-well Plates'!Q70&lt;&gt;""), '384-well Plates'!Q70,IF(AND(ContainerType=5,'96-well Plates'!I148&lt;&gt;""),'96-well Plates'!I148, ""))</f>
        <v/>
      </c>
      <c r="E1409" s="50"/>
      <c r="Y1409" s="56"/>
      <c r="Z1409" s="56"/>
      <c r="AA1409" s="56"/>
      <c r="AB1409" s="56"/>
      <c r="AC1409" s="56"/>
      <c r="AD1409" s="56"/>
    </row>
    <row r="1410" spans="1:30" x14ac:dyDescent="0.5">
      <c r="A1410" s="49">
        <v>1407</v>
      </c>
      <c r="B1410" s="2" t="str">
        <f t="shared" si="43"/>
        <v>plate4</v>
      </c>
      <c r="C1410" s="2" t="str">
        <f>IF(ContainerType=6,"O16",IF(ContainerType=5,"G08", ""))</f>
        <v>O16</v>
      </c>
      <c r="D1410" s="61" t="str">
        <f>IF(AND(ContainerType=6, '384-well Plates'!Q71&lt;&gt;""), '384-well Plates'!Q71,IF(AND(ContainerType=5,'96-well Plates'!I149&lt;&gt;""),'96-well Plates'!I149, ""))</f>
        <v/>
      </c>
      <c r="E1410" s="50"/>
      <c r="Y1410" s="56"/>
      <c r="Z1410" s="56"/>
      <c r="AA1410" s="56"/>
      <c r="AB1410" s="56"/>
      <c r="AC1410" s="56"/>
      <c r="AD1410" s="56"/>
    </row>
    <row r="1411" spans="1:30" x14ac:dyDescent="0.5">
      <c r="A1411" s="49">
        <v>1408</v>
      </c>
      <c r="B1411" s="2" t="str">
        <f t="shared" si="43"/>
        <v>plate4</v>
      </c>
      <c r="C1411" s="2" t="str">
        <f>IF(ContainerType=6,"P16",IF(ContainerType=5,"H08", ""))</f>
        <v>P16</v>
      </c>
      <c r="D1411" s="61" t="str">
        <f>IF(AND(ContainerType=6, '384-well Plates'!Q72&lt;&gt;""), '384-well Plates'!Q72,IF(AND(ContainerType=5,'96-well Plates'!I150&lt;&gt;""),'96-well Plates'!I150, ""))</f>
        <v/>
      </c>
      <c r="E1411" s="50"/>
      <c r="Y1411" s="56"/>
      <c r="Z1411" s="56"/>
      <c r="AA1411" s="56"/>
      <c r="AB1411" s="56"/>
      <c r="AC1411" s="56"/>
      <c r="AD1411" s="56"/>
    </row>
    <row r="1412" spans="1:30" x14ac:dyDescent="0.5">
      <c r="A1412" s="49">
        <v>1409</v>
      </c>
      <c r="B1412" s="2" t="str">
        <f t="shared" ref="B1412:B1443" si="44">IF(ContainerType=6,"plate4",IF(ContainerType=5,"plate15",""))</f>
        <v>plate4</v>
      </c>
      <c r="C1412" s="2" t="str">
        <f>IF(ContainerType=6,"A17",IF(ContainerType=5,"A09", ""))</f>
        <v>A17</v>
      </c>
      <c r="D1412" s="61" t="str">
        <f>IF(AND(ContainerType=6, '384-well Plates'!R57&lt;&gt;""), '384-well Plates'!R57,IF(AND(ContainerType=5,'96-well Plates'!J143&lt;&gt;""),'96-well Plates'!J143, ""))</f>
        <v/>
      </c>
      <c r="E1412" s="50"/>
      <c r="Y1412" s="56"/>
      <c r="Z1412" s="56"/>
      <c r="AA1412" s="56"/>
      <c r="AB1412" s="56"/>
      <c r="AC1412" s="56"/>
      <c r="AD1412" s="56"/>
    </row>
    <row r="1413" spans="1:30" x14ac:dyDescent="0.5">
      <c r="A1413" s="49">
        <v>1410</v>
      </c>
      <c r="B1413" s="2" t="str">
        <f t="shared" si="44"/>
        <v>plate4</v>
      </c>
      <c r="C1413" s="2" t="str">
        <f>IF(ContainerType=6,"B17",IF(ContainerType=5,"B09", ""))</f>
        <v>B17</v>
      </c>
      <c r="D1413" s="61" t="str">
        <f>IF(AND(ContainerType=6, '384-well Plates'!R58&lt;&gt;""), '384-well Plates'!R58,IF(AND(ContainerType=5,'96-well Plates'!J144&lt;&gt;""),'96-well Plates'!J144, ""))</f>
        <v/>
      </c>
      <c r="E1413" s="50"/>
      <c r="Y1413" s="56"/>
      <c r="Z1413" s="56"/>
      <c r="AA1413" s="56"/>
      <c r="AB1413" s="56"/>
      <c r="AC1413" s="56"/>
      <c r="AD1413" s="56"/>
    </row>
    <row r="1414" spans="1:30" x14ac:dyDescent="0.5">
      <c r="A1414" s="49">
        <v>1411</v>
      </c>
      <c r="B1414" s="2" t="str">
        <f t="shared" si="44"/>
        <v>plate4</v>
      </c>
      <c r="C1414" s="2" t="str">
        <f>IF(ContainerType=6,"C17",IF(ContainerType=5,"C09", ""))</f>
        <v>C17</v>
      </c>
      <c r="D1414" s="61" t="str">
        <f>IF(AND(ContainerType=6, '384-well Plates'!R59&lt;&gt;""), '384-well Plates'!R59,IF(AND(ContainerType=5,'96-well Plates'!J145&lt;&gt;""),'96-well Plates'!J145, ""))</f>
        <v/>
      </c>
      <c r="E1414" s="50"/>
      <c r="Y1414" s="56"/>
      <c r="Z1414" s="56"/>
      <c r="AA1414" s="56"/>
      <c r="AB1414" s="56"/>
      <c r="AC1414" s="56"/>
      <c r="AD1414" s="56"/>
    </row>
    <row r="1415" spans="1:30" x14ac:dyDescent="0.5">
      <c r="A1415" s="49">
        <v>1412</v>
      </c>
      <c r="B1415" s="2" t="str">
        <f t="shared" si="44"/>
        <v>plate4</v>
      </c>
      <c r="C1415" s="2" t="str">
        <f>IF(ContainerType=6,"D17",IF(ContainerType=5,"D09", ""))</f>
        <v>D17</v>
      </c>
      <c r="D1415" s="61" t="str">
        <f>IF(AND(ContainerType=6, '384-well Plates'!R60&lt;&gt;""), '384-well Plates'!R60,IF(AND(ContainerType=5,'96-well Plates'!J146&lt;&gt;""),'96-well Plates'!J146, ""))</f>
        <v/>
      </c>
      <c r="E1415" s="50"/>
      <c r="Y1415" s="56"/>
      <c r="Z1415" s="56"/>
      <c r="AA1415" s="56"/>
      <c r="AB1415" s="56"/>
      <c r="AC1415" s="56"/>
      <c r="AD1415" s="56"/>
    </row>
    <row r="1416" spans="1:30" x14ac:dyDescent="0.5">
      <c r="A1416" s="49">
        <v>1413</v>
      </c>
      <c r="B1416" s="2" t="str">
        <f t="shared" si="44"/>
        <v>plate4</v>
      </c>
      <c r="C1416" s="2" t="str">
        <f>IF(ContainerType=6,"E17",IF(ContainerType=5,"E09", ""))</f>
        <v>E17</v>
      </c>
      <c r="D1416" s="61" t="str">
        <f>IF(AND(ContainerType=6, '384-well Plates'!R61&lt;&gt;""), '384-well Plates'!R61,IF(AND(ContainerType=5,'96-well Plates'!J147&lt;&gt;""),'96-well Plates'!J147, ""))</f>
        <v/>
      </c>
      <c r="E1416" s="50"/>
      <c r="Y1416" s="56"/>
      <c r="Z1416" s="56"/>
      <c r="AA1416" s="56"/>
      <c r="AB1416" s="56"/>
      <c r="AC1416" s="56"/>
      <c r="AD1416" s="56"/>
    </row>
    <row r="1417" spans="1:30" x14ac:dyDescent="0.5">
      <c r="A1417" s="49">
        <v>1414</v>
      </c>
      <c r="B1417" s="2" t="str">
        <f t="shared" si="44"/>
        <v>plate4</v>
      </c>
      <c r="C1417" s="2" t="str">
        <f>IF(ContainerType=6,"F17",IF(ContainerType=5,"F09", ""))</f>
        <v>F17</v>
      </c>
      <c r="D1417" s="61" t="str">
        <f>IF(AND(ContainerType=6, '384-well Plates'!R62&lt;&gt;""), '384-well Plates'!R62,IF(AND(ContainerType=5,'96-well Plates'!J148&lt;&gt;""),'96-well Plates'!J148, ""))</f>
        <v/>
      </c>
      <c r="E1417" s="50"/>
      <c r="Y1417" s="56"/>
      <c r="Z1417" s="56"/>
      <c r="AA1417" s="56"/>
      <c r="AB1417" s="56"/>
      <c r="AC1417" s="56"/>
      <c r="AD1417" s="56"/>
    </row>
    <row r="1418" spans="1:30" x14ac:dyDescent="0.5">
      <c r="A1418" s="49">
        <v>1415</v>
      </c>
      <c r="B1418" s="2" t="str">
        <f t="shared" si="44"/>
        <v>plate4</v>
      </c>
      <c r="C1418" s="2" t="str">
        <f>IF(ContainerType=6,"G17",IF(ContainerType=5,"G09", ""))</f>
        <v>G17</v>
      </c>
      <c r="D1418" s="61" t="str">
        <f>IF(AND(ContainerType=6, '384-well Plates'!R63&lt;&gt;""), '384-well Plates'!R63,IF(AND(ContainerType=5,'96-well Plates'!J149&lt;&gt;""),'96-well Plates'!J149, ""))</f>
        <v/>
      </c>
      <c r="E1418" s="50"/>
      <c r="Y1418" s="56"/>
      <c r="Z1418" s="56"/>
      <c r="AA1418" s="56"/>
      <c r="AB1418" s="56"/>
      <c r="AC1418" s="56"/>
      <c r="AD1418" s="56"/>
    </row>
    <row r="1419" spans="1:30" x14ac:dyDescent="0.5">
      <c r="A1419" s="49">
        <v>1416</v>
      </c>
      <c r="B1419" s="2" t="str">
        <f t="shared" si="44"/>
        <v>plate4</v>
      </c>
      <c r="C1419" s="2" t="str">
        <f>IF(ContainerType=6,"H17",IF(ContainerType=5,"H09", ""))</f>
        <v>H17</v>
      </c>
      <c r="D1419" s="61" t="str">
        <f>IF(AND(ContainerType=6, '384-well Plates'!R64&lt;&gt;""), '384-well Plates'!R64,IF(AND(ContainerType=5,'96-well Plates'!J150&lt;&gt;""),'96-well Plates'!J150, ""))</f>
        <v/>
      </c>
      <c r="E1419" s="50"/>
      <c r="Y1419" s="56"/>
      <c r="Z1419" s="56"/>
      <c r="AA1419" s="56"/>
      <c r="AB1419" s="56"/>
      <c r="AC1419" s="56"/>
      <c r="AD1419" s="56"/>
    </row>
    <row r="1420" spans="1:30" x14ac:dyDescent="0.5">
      <c r="A1420" s="49">
        <v>1417</v>
      </c>
      <c r="B1420" s="2" t="str">
        <f t="shared" si="44"/>
        <v>plate4</v>
      </c>
      <c r="C1420" s="2" t="str">
        <f>IF(ContainerType=6,"I17",IF(ContainerType=5,"A10", ""))</f>
        <v>I17</v>
      </c>
      <c r="D1420" s="61" t="str">
        <f>IF(AND(ContainerType=6, '384-well Plates'!R65&lt;&gt;""), '384-well Plates'!R65,IF(AND(ContainerType=5,'96-well Plates'!K143&lt;&gt;""),'96-well Plates'!K143, ""))</f>
        <v/>
      </c>
      <c r="E1420" s="50"/>
      <c r="Y1420" s="56"/>
      <c r="Z1420" s="56"/>
      <c r="AA1420" s="56"/>
      <c r="AB1420" s="56"/>
      <c r="AC1420" s="56"/>
      <c r="AD1420" s="56"/>
    </row>
    <row r="1421" spans="1:30" x14ac:dyDescent="0.5">
      <c r="A1421" s="49">
        <v>1418</v>
      </c>
      <c r="B1421" s="2" t="str">
        <f t="shared" si="44"/>
        <v>plate4</v>
      </c>
      <c r="C1421" s="2" t="str">
        <f>IF(ContainerType=6,"J17",IF(ContainerType=5,"B10", ""))</f>
        <v>J17</v>
      </c>
      <c r="D1421" s="61" t="str">
        <f>IF(AND(ContainerType=6, '384-well Plates'!R66&lt;&gt;""), '384-well Plates'!R66,IF(AND(ContainerType=5,'96-well Plates'!K144&lt;&gt;""),'96-well Plates'!K144, ""))</f>
        <v/>
      </c>
      <c r="E1421" s="50"/>
      <c r="Y1421" s="56"/>
      <c r="Z1421" s="56"/>
      <c r="AA1421" s="56"/>
      <c r="AB1421" s="56"/>
      <c r="AC1421" s="56"/>
      <c r="AD1421" s="56"/>
    </row>
    <row r="1422" spans="1:30" x14ac:dyDescent="0.5">
      <c r="A1422" s="49">
        <v>1419</v>
      </c>
      <c r="B1422" s="2" t="str">
        <f t="shared" si="44"/>
        <v>plate4</v>
      </c>
      <c r="C1422" s="2" t="str">
        <f>IF(ContainerType=6,"K17",IF(ContainerType=5,"C10", ""))</f>
        <v>K17</v>
      </c>
      <c r="D1422" s="61" t="str">
        <f>IF(AND(ContainerType=6, '384-well Plates'!R67&lt;&gt;""), '384-well Plates'!R67,IF(AND(ContainerType=5,'96-well Plates'!K145&lt;&gt;""),'96-well Plates'!K145, ""))</f>
        <v/>
      </c>
      <c r="E1422" s="50"/>
      <c r="Y1422" s="56"/>
      <c r="Z1422" s="56"/>
      <c r="AA1422" s="56"/>
      <c r="AB1422" s="56"/>
      <c r="AC1422" s="56"/>
      <c r="AD1422" s="56"/>
    </row>
    <row r="1423" spans="1:30" x14ac:dyDescent="0.5">
      <c r="A1423" s="49">
        <v>1420</v>
      </c>
      <c r="B1423" s="2" t="str">
        <f t="shared" si="44"/>
        <v>plate4</v>
      </c>
      <c r="C1423" s="2" t="str">
        <f>IF(ContainerType=6,"L17",IF(ContainerType=5,"D10", ""))</f>
        <v>L17</v>
      </c>
      <c r="D1423" s="61" t="str">
        <f>IF(AND(ContainerType=6, '384-well Plates'!R68&lt;&gt;""), '384-well Plates'!R68,IF(AND(ContainerType=5,'96-well Plates'!K146&lt;&gt;""),'96-well Plates'!K146, ""))</f>
        <v/>
      </c>
      <c r="E1423" s="50"/>
      <c r="Y1423" s="56"/>
      <c r="Z1423" s="56"/>
      <c r="AA1423" s="56"/>
      <c r="AB1423" s="56"/>
      <c r="AC1423" s="56"/>
      <c r="AD1423" s="56"/>
    </row>
    <row r="1424" spans="1:30" x14ac:dyDescent="0.5">
      <c r="A1424" s="49">
        <v>1421</v>
      </c>
      <c r="B1424" s="2" t="str">
        <f t="shared" si="44"/>
        <v>plate4</v>
      </c>
      <c r="C1424" s="2" t="str">
        <f>IF(ContainerType=6,"M17",IF(ContainerType=5,"E10", ""))</f>
        <v>M17</v>
      </c>
      <c r="D1424" s="61" t="str">
        <f>IF(AND(ContainerType=6, '384-well Plates'!R69&lt;&gt;""), '384-well Plates'!R69,IF(AND(ContainerType=5,'96-well Plates'!K147&lt;&gt;""),'96-well Plates'!K147, ""))</f>
        <v/>
      </c>
      <c r="E1424" s="50"/>
      <c r="Y1424" s="56"/>
      <c r="Z1424" s="56"/>
      <c r="AA1424" s="56"/>
      <c r="AB1424" s="56"/>
      <c r="AC1424" s="56"/>
      <c r="AD1424" s="56"/>
    </row>
    <row r="1425" spans="1:30" x14ac:dyDescent="0.5">
      <c r="A1425" s="49">
        <v>1422</v>
      </c>
      <c r="B1425" s="2" t="str">
        <f t="shared" si="44"/>
        <v>plate4</v>
      </c>
      <c r="C1425" s="2" t="str">
        <f>IF(ContainerType=6,"N17",IF(ContainerType=5,"F10", ""))</f>
        <v>N17</v>
      </c>
      <c r="D1425" s="61" t="str">
        <f>IF(AND(ContainerType=6, '384-well Plates'!R70&lt;&gt;""), '384-well Plates'!R70,IF(AND(ContainerType=5,'96-well Plates'!K148&lt;&gt;""),'96-well Plates'!K148, ""))</f>
        <v/>
      </c>
      <c r="E1425" s="50"/>
      <c r="Y1425" s="56"/>
      <c r="Z1425" s="56"/>
      <c r="AA1425" s="56"/>
      <c r="AB1425" s="56"/>
      <c r="AC1425" s="56"/>
      <c r="AD1425" s="56"/>
    </row>
    <row r="1426" spans="1:30" x14ac:dyDescent="0.5">
      <c r="A1426" s="49">
        <v>1423</v>
      </c>
      <c r="B1426" s="2" t="str">
        <f t="shared" si="44"/>
        <v>plate4</v>
      </c>
      <c r="C1426" s="2" t="str">
        <f>IF(ContainerType=6,"O17",IF(ContainerType=5,"G10", ""))</f>
        <v>O17</v>
      </c>
      <c r="D1426" s="61" t="str">
        <f>IF(AND(ContainerType=6, '384-well Plates'!R71&lt;&gt;""), '384-well Plates'!R71,IF(AND(ContainerType=5,'96-well Plates'!K149&lt;&gt;""),'96-well Plates'!K149, ""))</f>
        <v/>
      </c>
      <c r="E1426" s="50"/>
      <c r="Y1426" s="56"/>
      <c r="Z1426" s="56"/>
      <c r="AA1426" s="56"/>
      <c r="AB1426" s="56"/>
      <c r="AC1426" s="56"/>
      <c r="AD1426" s="56"/>
    </row>
    <row r="1427" spans="1:30" x14ac:dyDescent="0.5">
      <c r="A1427" s="49">
        <v>1424</v>
      </c>
      <c r="B1427" s="2" t="str">
        <f t="shared" si="44"/>
        <v>plate4</v>
      </c>
      <c r="C1427" s="2" t="str">
        <f>IF(ContainerType=6,"P17",IF(ContainerType=5,"H10", ""))</f>
        <v>P17</v>
      </c>
      <c r="D1427" s="61" t="str">
        <f>IF(AND(ContainerType=6, '384-well Plates'!R72&lt;&gt;""), '384-well Plates'!R72,IF(AND(ContainerType=5,'96-well Plates'!K150&lt;&gt;""),'96-well Plates'!K150, ""))</f>
        <v/>
      </c>
      <c r="E1427" s="50"/>
      <c r="Y1427" s="56"/>
      <c r="Z1427" s="56"/>
      <c r="AA1427" s="56"/>
      <c r="AB1427" s="56"/>
      <c r="AC1427" s="56"/>
      <c r="AD1427" s="56"/>
    </row>
    <row r="1428" spans="1:30" x14ac:dyDescent="0.5">
      <c r="A1428" s="49">
        <v>1425</v>
      </c>
      <c r="B1428" s="2" t="str">
        <f t="shared" si="44"/>
        <v>plate4</v>
      </c>
      <c r="C1428" s="2" t="str">
        <f>IF(ContainerType=6,"A18",IF(ContainerType=5,"A11", ""))</f>
        <v>A18</v>
      </c>
      <c r="D1428" s="61" t="str">
        <f>IF(AND(ContainerType=6, '384-well Plates'!S57&lt;&gt;""), '384-well Plates'!S57,IF(AND(ContainerType=5,'96-well Plates'!L143&lt;&gt;""),'96-well Plates'!L143, ""))</f>
        <v/>
      </c>
      <c r="E1428" s="50"/>
      <c r="Y1428" s="56"/>
      <c r="Z1428" s="56"/>
      <c r="AA1428" s="56"/>
      <c r="AB1428" s="56"/>
      <c r="AC1428" s="56"/>
      <c r="AD1428" s="56"/>
    </row>
    <row r="1429" spans="1:30" x14ac:dyDescent="0.5">
      <c r="A1429" s="49">
        <v>1426</v>
      </c>
      <c r="B1429" s="2" t="str">
        <f t="shared" si="44"/>
        <v>plate4</v>
      </c>
      <c r="C1429" s="2" t="str">
        <f>IF(ContainerType=6,"B18",IF(ContainerType=5,"B11", ""))</f>
        <v>B18</v>
      </c>
      <c r="D1429" s="61" t="str">
        <f>IF(AND(ContainerType=6, '384-well Plates'!S58&lt;&gt;""), '384-well Plates'!S58,IF(AND(ContainerType=5,'96-well Plates'!L144&lt;&gt;""),'96-well Plates'!L144, ""))</f>
        <v/>
      </c>
      <c r="E1429" s="50"/>
      <c r="Y1429" s="56"/>
      <c r="Z1429" s="56"/>
      <c r="AA1429" s="56"/>
      <c r="AB1429" s="56"/>
      <c r="AC1429" s="56"/>
      <c r="AD1429" s="56"/>
    </row>
    <row r="1430" spans="1:30" x14ac:dyDescent="0.5">
      <c r="A1430" s="49">
        <v>1427</v>
      </c>
      <c r="B1430" s="2" t="str">
        <f t="shared" si="44"/>
        <v>plate4</v>
      </c>
      <c r="C1430" s="2" t="str">
        <f>IF(ContainerType=6,"C18",IF(ContainerType=5,"C11", ""))</f>
        <v>C18</v>
      </c>
      <c r="D1430" s="61" t="str">
        <f>IF(AND(ContainerType=6, '384-well Plates'!S59&lt;&gt;""), '384-well Plates'!S59,IF(AND(ContainerType=5,'96-well Plates'!L145&lt;&gt;""),'96-well Plates'!L145, ""))</f>
        <v/>
      </c>
      <c r="E1430" s="50"/>
      <c r="Y1430" s="56"/>
      <c r="Z1430" s="56"/>
      <c r="AA1430" s="56"/>
      <c r="AB1430" s="56"/>
      <c r="AC1430" s="56"/>
      <c r="AD1430" s="56"/>
    </row>
    <row r="1431" spans="1:30" x14ac:dyDescent="0.5">
      <c r="A1431" s="49">
        <v>1428</v>
      </c>
      <c r="B1431" s="2" t="str">
        <f t="shared" si="44"/>
        <v>plate4</v>
      </c>
      <c r="C1431" s="2" t="str">
        <f>IF(ContainerType=6,"D18",IF(ContainerType=5,"D11", ""))</f>
        <v>D18</v>
      </c>
      <c r="D1431" s="61" t="str">
        <f>IF(AND(ContainerType=6, '384-well Plates'!S60&lt;&gt;""), '384-well Plates'!S60,IF(AND(ContainerType=5,'96-well Plates'!L146&lt;&gt;""),'96-well Plates'!L146, ""))</f>
        <v/>
      </c>
      <c r="E1431" s="50"/>
      <c r="Y1431" s="56"/>
      <c r="Z1431" s="56"/>
      <c r="AA1431" s="56"/>
      <c r="AB1431" s="56"/>
      <c r="AC1431" s="56"/>
      <c r="AD1431" s="56"/>
    </row>
    <row r="1432" spans="1:30" x14ac:dyDescent="0.5">
      <c r="A1432" s="49">
        <v>1429</v>
      </c>
      <c r="B1432" s="2" t="str">
        <f t="shared" si="44"/>
        <v>plate4</v>
      </c>
      <c r="C1432" s="2" t="str">
        <f>IF(ContainerType=6,"E18",IF(ContainerType=5,"E11", ""))</f>
        <v>E18</v>
      </c>
      <c r="D1432" s="61" t="str">
        <f>IF(AND(ContainerType=6, '384-well Plates'!S61&lt;&gt;""), '384-well Plates'!S61,IF(AND(ContainerType=5,'96-well Plates'!L147&lt;&gt;""),'96-well Plates'!L147, ""))</f>
        <v/>
      </c>
      <c r="E1432" s="50"/>
      <c r="Y1432" s="56"/>
      <c r="Z1432" s="56"/>
      <c r="AA1432" s="56"/>
      <c r="AB1432" s="56"/>
      <c r="AC1432" s="56"/>
      <c r="AD1432" s="56"/>
    </row>
    <row r="1433" spans="1:30" x14ac:dyDescent="0.5">
      <c r="A1433" s="49">
        <v>1430</v>
      </c>
      <c r="B1433" s="2" t="str">
        <f t="shared" si="44"/>
        <v>plate4</v>
      </c>
      <c r="C1433" s="2" t="str">
        <f>IF(ContainerType=6,"F18",IF(ContainerType=5,"F11", ""))</f>
        <v>F18</v>
      </c>
      <c r="D1433" s="61" t="str">
        <f>IF(AND(ContainerType=6, '384-well Plates'!S62&lt;&gt;""), '384-well Plates'!S62,IF(AND(ContainerType=5,'96-well Plates'!L148&lt;&gt;""),'96-well Plates'!L148, ""))</f>
        <v/>
      </c>
      <c r="E1433" s="50"/>
      <c r="Y1433" s="56"/>
      <c r="Z1433" s="56"/>
      <c r="AA1433" s="56"/>
      <c r="AB1433" s="56"/>
      <c r="AC1433" s="56"/>
      <c r="AD1433" s="56"/>
    </row>
    <row r="1434" spans="1:30" x14ac:dyDescent="0.5">
      <c r="A1434" s="49">
        <v>1431</v>
      </c>
      <c r="B1434" s="2" t="str">
        <f t="shared" si="44"/>
        <v>plate4</v>
      </c>
      <c r="C1434" s="2" t="str">
        <f>IF(ContainerType=6,"G18",IF(ContainerType=5,"G11", ""))</f>
        <v>G18</v>
      </c>
      <c r="D1434" s="61" t="str">
        <f>IF(AND(ContainerType=6, '384-well Plates'!S63&lt;&gt;""), '384-well Plates'!S63,IF(AND(ContainerType=5,'96-well Plates'!L149&lt;&gt;""),'96-well Plates'!L149, ""))</f>
        <v/>
      </c>
      <c r="E1434" s="50"/>
      <c r="Y1434" s="56"/>
      <c r="Z1434" s="56"/>
      <c r="AA1434" s="56"/>
      <c r="AB1434" s="56"/>
      <c r="AC1434" s="56"/>
      <c r="AD1434" s="56"/>
    </row>
    <row r="1435" spans="1:30" x14ac:dyDescent="0.5">
      <c r="A1435" s="49">
        <v>1432</v>
      </c>
      <c r="B1435" s="2" t="str">
        <f t="shared" si="44"/>
        <v>plate4</v>
      </c>
      <c r="C1435" s="2" t="str">
        <f>IF(ContainerType=6,"H18",IF(ContainerType=5,"H11", ""))</f>
        <v>H18</v>
      </c>
      <c r="D1435" s="61" t="str">
        <f>IF(AND(ContainerType=6, '384-well Plates'!S64&lt;&gt;""), '384-well Plates'!S64,IF(AND(ContainerType=5,'96-well Plates'!L150&lt;&gt;""),'96-well Plates'!L150, ""))</f>
        <v/>
      </c>
      <c r="E1435" s="50"/>
      <c r="Y1435" s="56"/>
      <c r="Z1435" s="56"/>
      <c r="AA1435" s="56"/>
      <c r="AB1435" s="56"/>
      <c r="AC1435" s="56"/>
      <c r="AD1435" s="56"/>
    </row>
    <row r="1436" spans="1:30" x14ac:dyDescent="0.5">
      <c r="A1436" s="49">
        <v>1433</v>
      </c>
      <c r="B1436" s="2" t="str">
        <f t="shared" si="44"/>
        <v>plate4</v>
      </c>
      <c r="C1436" s="2" t="str">
        <f>IF(ContainerType=6,"I18",IF(ContainerType=5,"A12", ""))</f>
        <v>I18</v>
      </c>
      <c r="D1436" s="61" t="str">
        <f>IF(AND(ContainerType=6, '384-well Plates'!S65&lt;&gt;""), '384-well Plates'!S65,IF(AND(ContainerType=5,'96-well Plates'!M143&lt;&gt;""),'96-well Plates'!M143, ""))</f>
        <v/>
      </c>
      <c r="E1436" s="50"/>
      <c r="Y1436" s="56"/>
      <c r="Z1436" s="56"/>
      <c r="AA1436" s="56"/>
      <c r="AB1436" s="56"/>
      <c r="AC1436" s="56"/>
      <c r="AD1436" s="56"/>
    </row>
    <row r="1437" spans="1:30" x14ac:dyDescent="0.5">
      <c r="A1437" s="49">
        <v>1434</v>
      </c>
      <c r="B1437" s="2" t="str">
        <f t="shared" si="44"/>
        <v>plate4</v>
      </c>
      <c r="C1437" s="2" t="str">
        <f>IF(ContainerType=6,"J18",IF(ContainerType=5,"B12", ""))</f>
        <v>J18</v>
      </c>
      <c r="D1437" s="61" t="str">
        <f>IF(AND(ContainerType=6, '384-well Plates'!S66&lt;&gt;""), '384-well Plates'!S66,IF(AND(ContainerType=5,'96-well Plates'!M144&lt;&gt;""),'96-well Plates'!M144, ""))</f>
        <v/>
      </c>
      <c r="E1437" s="50"/>
      <c r="Y1437" s="56"/>
      <c r="Z1437" s="56"/>
      <c r="AA1437" s="56"/>
      <c r="AB1437" s="56"/>
      <c r="AC1437" s="56"/>
      <c r="AD1437" s="56"/>
    </row>
    <row r="1438" spans="1:30" x14ac:dyDescent="0.5">
      <c r="A1438" s="49">
        <v>1435</v>
      </c>
      <c r="B1438" s="2" t="str">
        <f t="shared" si="44"/>
        <v>plate4</v>
      </c>
      <c r="C1438" s="2" t="str">
        <f>IF(ContainerType=6,"K18",IF(ContainerType=5,"C12", ""))</f>
        <v>K18</v>
      </c>
      <c r="D1438" s="61" t="str">
        <f>IF(AND(ContainerType=6, '384-well Plates'!S67&lt;&gt;""), '384-well Plates'!S67,IF(AND(ContainerType=5,'96-well Plates'!M145&lt;&gt;""),'96-well Plates'!M145, ""))</f>
        <v/>
      </c>
      <c r="E1438" s="50"/>
      <c r="Y1438" s="56"/>
      <c r="Z1438" s="56"/>
      <c r="AA1438" s="56"/>
      <c r="AB1438" s="56"/>
      <c r="AC1438" s="56"/>
      <c r="AD1438" s="56"/>
    </row>
    <row r="1439" spans="1:30" x14ac:dyDescent="0.5">
      <c r="A1439" s="49">
        <v>1436</v>
      </c>
      <c r="B1439" s="2" t="str">
        <f t="shared" si="44"/>
        <v>plate4</v>
      </c>
      <c r="C1439" s="2" t="str">
        <f>IF(ContainerType=6,"L18",IF(ContainerType=5,"D12", ""))</f>
        <v>L18</v>
      </c>
      <c r="D1439" s="61" t="str">
        <f>IF(AND(ContainerType=6, '384-well Plates'!S68&lt;&gt;""), '384-well Plates'!S68,IF(AND(ContainerType=5,'96-well Plates'!M146&lt;&gt;""),'96-well Plates'!M146, ""))</f>
        <v/>
      </c>
      <c r="E1439" s="50"/>
      <c r="Y1439" s="56"/>
      <c r="Z1439" s="56"/>
      <c r="AA1439" s="56"/>
      <c r="AB1439" s="56"/>
      <c r="AC1439" s="56"/>
      <c r="AD1439" s="56"/>
    </row>
    <row r="1440" spans="1:30" x14ac:dyDescent="0.5">
      <c r="A1440" s="49">
        <v>1437</v>
      </c>
      <c r="B1440" s="2" t="str">
        <f t="shared" si="44"/>
        <v>plate4</v>
      </c>
      <c r="C1440" s="2" t="str">
        <f>IF(ContainerType=6,"M18",IF(ContainerType=5,"E12", ""))</f>
        <v>M18</v>
      </c>
      <c r="D1440" s="61" t="str">
        <f>IF(AND(ContainerType=6, '384-well Plates'!S69&lt;&gt;""), '384-well Plates'!S69,IF(AND(ContainerType=5,'96-well Plates'!M147&lt;&gt;""),'96-well Plates'!M147, ""))</f>
        <v/>
      </c>
      <c r="E1440" s="50"/>
      <c r="Y1440" s="56"/>
      <c r="Z1440" s="56"/>
      <c r="AA1440" s="56"/>
      <c r="AB1440" s="56"/>
      <c r="AC1440" s="56"/>
      <c r="AD1440" s="56"/>
    </row>
    <row r="1441" spans="1:30" x14ac:dyDescent="0.5">
      <c r="A1441" s="49">
        <v>1438</v>
      </c>
      <c r="B1441" s="2" t="str">
        <f t="shared" si="44"/>
        <v>plate4</v>
      </c>
      <c r="C1441" s="2" t="str">
        <f>IF(ContainerType=6,"N18",IF(ContainerType=5,"F12", ""))</f>
        <v>N18</v>
      </c>
      <c r="D1441" s="61" t="str">
        <f>IF(AND(ContainerType=6, '384-well Plates'!S70&lt;&gt;""), '384-well Plates'!S70,IF(AND(ContainerType=5,'96-well Plates'!M148&lt;&gt;""),'96-well Plates'!M148, ""))</f>
        <v/>
      </c>
      <c r="E1441" s="50"/>
      <c r="Y1441" s="56"/>
      <c r="Z1441" s="56"/>
      <c r="AA1441" s="56"/>
      <c r="AB1441" s="56"/>
      <c r="AC1441" s="56"/>
      <c r="AD1441" s="56"/>
    </row>
    <row r="1442" spans="1:30" x14ac:dyDescent="0.5">
      <c r="A1442" s="49">
        <v>1439</v>
      </c>
      <c r="B1442" s="2" t="str">
        <f t="shared" si="44"/>
        <v>plate4</v>
      </c>
      <c r="C1442" s="2" t="str">
        <f>IF(ContainerType=6,"O18",IF(ContainerType=5,"G12", ""))</f>
        <v>O18</v>
      </c>
      <c r="D1442" s="61" t="str">
        <f>IF(AND(ContainerType=6, '384-well Plates'!S71&lt;&gt;""), '384-well Plates'!S71,IF(AND(ContainerType=5,'96-well Plates'!M149&lt;&gt;""),'96-well Plates'!M149, ""))</f>
        <v/>
      </c>
      <c r="E1442" s="50"/>
      <c r="Y1442" s="56"/>
      <c r="Z1442" s="56"/>
      <c r="AA1442" s="56"/>
      <c r="AB1442" s="56"/>
      <c r="AC1442" s="56"/>
      <c r="AD1442" s="56"/>
    </row>
    <row r="1443" spans="1:30" x14ac:dyDescent="0.5">
      <c r="A1443" s="49">
        <v>1440</v>
      </c>
      <c r="B1443" s="2" t="str">
        <f t="shared" si="44"/>
        <v>plate4</v>
      </c>
      <c r="C1443" s="2" t="str">
        <f>IF(ContainerType=6,"P18",IF(ContainerType=5,"H12", ""))</f>
        <v>P18</v>
      </c>
      <c r="D1443" s="61" t="str">
        <f>IF(AND(ContainerType=6, '384-well Plates'!S72&lt;&gt;""), '384-well Plates'!S72,IF(AND(ContainerType=5,'96-well Plates'!M150&lt;&gt;""),'96-well Plates'!M150, ""))</f>
        <v/>
      </c>
      <c r="E1443" s="50"/>
      <c r="Y1443" s="56"/>
      <c r="Z1443" s="56"/>
      <c r="AA1443" s="56"/>
      <c r="AB1443" s="56"/>
      <c r="AC1443" s="56"/>
      <c r="AD1443" s="56"/>
    </row>
    <row r="1444" spans="1:30" x14ac:dyDescent="0.5">
      <c r="A1444" s="49">
        <v>1441</v>
      </c>
      <c r="B1444" s="2" t="str">
        <f t="shared" ref="B1444:B1475" si="45">IF(ContainerType=6,"plate4",IF(ContainerType=5,"plate16",""))</f>
        <v>plate4</v>
      </c>
      <c r="C1444" s="2" t="str">
        <f>IF(ContainerType=6,"A19",IF(ContainerType=5,"A01", ""))</f>
        <v>A19</v>
      </c>
      <c r="D1444" s="61" t="str">
        <f>IF(AND(ContainerType=6, '384-well Plates'!T57&lt;&gt;""), '384-well Plates'!T57,IF(AND(ContainerType=5,'96-well Plates'!B153&lt;&gt;""),'96-well Plates'!B153, ""))</f>
        <v/>
      </c>
      <c r="E1444" s="50"/>
      <c r="Y1444" s="56"/>
      <c r="Z1444" s="56"/>
      <c r="AA1444" s="56"/>
      <c r="AB1444" s="56"/>
      <c r="AC1444" s="56"/>
      <c r="AD1444" s="56"/>
    </row>
    <row r="1445" spans="1:30" x14ac:dyDescent="0.5">
      <c r="A1445" s="49">
        <v>1442</v>
      </c>
      <c r="B1445" s="2" t="str">
        <f t="shared" si="45"/>
        <v>plate4</v>
      </c>
      <c r="C1445" s="2" t="str">
        <f>IF(ContainerType=6,"B19",IF(ContainerType=5,"B01", ""))</f>
        <v>B19</v>
      </c>
      <c r="D1445" s="61" t="str">
        <f>IF(AND(ContainerType=6, '384-well Plates'!T58&lt;&gt;""), '384-well Plates'!T58,IF(AND(ContainerType=5,'96-well Plates'!B154&lt;&gt;""),'96-well Plates'!B154, ""))</f>
        <v/>
      </c>
      <c r="E1445" s="50"/>
      <c r="Y1445" s="56"/>
      <c r="Z1445" s="56"/>
      <c r="AA1445" s="56"/>
      <c r="AB1445" s="56"/>
      <c r="AC1445" s="56"/>
      <c r="AD1445" s="56"/>
    </row>
    <row r="1446" spans="1:30" x14ac:dyDescent="0.5">
      <c r="A1446" s="49">
        <v>1443</v>
      </c>
      <c r="B1446" s="2" t="str">
        <f t="shared" si="45"/>
        <v>plate4</v>
      </c>
      <c r="C1446" s="2" t="str">
        <f>IF(ContainerType=6,"C19",IF(ContainerType=5,"C01", ""))</f>
        <v>C19</v>
      </c>
      <c r="D1446" s="61" t="str">
        <f>IF(AND(ContainerType=6, '384-well Plates'!T59&lt;&gt;""), '384-well Plates'!T59,IF(AND(ContainerType=5,'96-well Plates'!B155&lt;&gt;""),'96-well Plates'!B155, ""))</f>
        <v/>
      </c>
      <c r="E1446" s="50"/>
      <c r="Y1446" s="56"/>
      <c r="Z1446" s="56"/>
      <c r="AA1446" s="56"/>
      <c r="AB1446" s="56"/>
      <c r="AC1446" s="56"/>
      <c r="AD1446" s="56"/>
    </row>
    <row r="1447" spans="1:30" x14ac:dyDescent="0.5">
      <c r="A1447" s="49">
        <v>1444</v>
      </c>
      <c r="B1447" s="2" t="str">
        <f t="shared" si="45"/>
        <v>plate4</v>
      </c>
      <c r="C1447" s="2" t="str">
        <f>IF(ContainerType=6,"D19",IF(ContainerType=5,"D01", ""))</f>
        <v>D19</v>
      </c>
      <c r="D1447" s="61" t="str">
        <f>IF(AND(ContainerType=6, '384-well Plates'!T60&lt;&gt;""), '384-well Plates'!T60,IF(AND(ContainerType=5,'96-well Plates'!B156&lt;&gt;""),'96-well Plates'!B156, ""))</f>
        <v/>
      </c>
      <c r="E1447" s="50"/>
      <c r="Y1447" s="56"/>
      <c r="Z1447" s="56"/>
      <c r="AA1447" s="56"/>
      <c r="AB1447" s="56"/>
      <c r="AC1447" s="56"/>
      <c r="AD1447" s="56"/>
    </row>
    <row r="1448" spans="1:30" x14ac:dyDescent="0.5">
      <c r="A1448" s="49">
        <v>1445</v>
      </c>
      <c r="B1448" s="2" t="str">
        <f t="shared" si="45"/>
        <v>plate4</v>
      </c>
      <c r="C1448" s="2" t="str">
        <f>IF(ContainerType=6,"E19",IF(ContainerType=5,"E01", ""))</f>
        <v>E19</v>
      </c>
      <c r="D1448" s="61" t="str">
        <f>IF(AND(ContainerType=6, '384-well Plates'!T61&lt;&gt;""), '384-well Plates'!T61,IF(AND(ContainerType=5,'96-well Plates'!B157&lt;&gt;""),'96-well Plates'!B157, ""))</f>
        <v/>
      </c>
      <c r="E1448" s="50"/>
      <c r="Y1448" s="56"/>
      <c r="Z1448" s="56"/>
      <c r="AA1448" s="56"/>
      <c r="AB1448" s="56"/>
      <c r="AC1448" s="56"/>
      <c r="AD1448" s="56"/>
    </row>
    <row r="1449" spans="1:30" x14ac:dyDescent="0.5">
      <c r="A1449" s="49">
        <v>1446</v>
      </c>
      <c r="B1449" s="2" t="str">
        <f t="shared" si="45"/>
        <v>plate4</v>
      </c>
      <c r="C1449" s="2" t="str">
        <f>IF(ContainerType=6,"F19",IF(ContainerType=5,"F01", ""))</f>
        <v>F19</v>
      </c>
      <c r="D1449" s="61" t="str">
        <f>IF(AND(ContainerType=6, '384-well Plates'!T62&lt;&gt;""), '384-well Plates'!T62,IF(AND(ContainerType=5,'96-well Plates'!B158&lt;&gt;""),'96-well Plates'!B158, ""))</f>
        <v/>
      </c>
      <c r="E1449" s="50"/>
      <c r="Y1449" s="56"/>
      <c r="Z1449" s="56"/>
      <c r="AA1449" s="56"/>
      <c r="AB1449" s="56"/>
      <c r="AC1449" s="56"/>
      <c r="AD1449" s="56"/>
    </row>
    <row r="1450" spans="1:30" x14ac:dyDescent="0.5">
      <c r="A1450" s="49">
        <v>1447</v>
      </c>
      <c r="B1450" s="2" t="str">
        <f t="shared" si="45"/>
        <v>plate4</v>
      </c>
      <c r="C1450" s="2" t="str">
        <f>IF(ContainerType=6,"G19",IF(ContainerType=5,"G01", ""))</f>
        <v>G19</v>
      </c>
      <c r="D1450" s="61" t="str">
        <f>IF(AND(ContainerType=6, '384-well Plates'!T63&lt;&gt;""), '384-well Plates'!T63,IF(AND(ContainerType=5,'96-well Plates'!B159&lt;&gt;""),'96-well Plates'!B159, ""))</f>
        <v/>
      </c>
      <c r="E1450" s="50"/>
      <c r="Y1450" s="56"/>
      <c r="Z1450" s="56"/>
      <c r="AA1450" s="56"/>
      <c r="AB1450" s="56"/>
      <c r="AC1450" s="56"/>
      <c r="AD1450" s="56"/>
    </row>
    <row r="1451" spans="1:30" x14ac:dyDescent="0.5">
      <c r="A1451" s="49">
        <v>1448</v>
      </c>
      <c r="B1451" s="2" t="str">
        <f t="shared" si="45"/>
        <v>plate4</v>
      </c>
      <c r="C1451" s="2" t="str">
        <f>IF(ContainerType=6,"H19",IF(ContainerType=5,"H01", ""))</f>
        <v>H19</v>
      </c>
      <c r="D1451" s="61" t="str">
        <f>IF(AND(ContainerType=6, '384-well Plates'!T64&lt;&gt;""), '384-well Plates'!T64,IF(AND(ContainerType=5,'96-well Plates'!B160&lt;&gt;""),'96-well Plates'!B160, ""))</f>
        <v/>
      </c>
      <c r="E1451" s="50"/>
      <c r="Y1451" s="56"/>
      <c r="Z1451" s="56"/>
      <c r="AA1451" s="56"/>
      <c r="AB1451" s="56"/>
      <c r="AC1451" s="56"/>
      <c r="AD1451" s="56"/>
    </row>
    <row r="1452" spans="1:30" x14ac:dyDescent="0.5">
      <c r="A1452" s="49">
        <v>1449</v>
      </c>
      <c r="B1452" s="2" t="str">
        <f t="shared" si="45"/>
        <v>plate4</v>
      </c>
      <c r="C1452" s="2" t="str">
        <f>IF(ContainerType=6,"I19",IF(ContainerType=5,"A02", ""))</f>
        <v>I19</v>
      </c>
      <c r="D1452" s="61" t="str">
        <f>IF(AND(ContainerType=6, '384-well Plates'!T65&lt;&gt;""), '384-well Plates'!T65,IF(AND(ContainerType=5,'96-well Plates'!C153&lt;&gt;""),'96-well Plates'!C153, ""))</f>
        <v/>
      </c>
      <c r="E1452" s="50"/>
      <c r="Y1452" s="56"/>
      <c r="Z1452" s="56"/>
      <c r="AA1452" s="56"/>
      <c r="AB1452" s="56"/>
      <c r="AC1452" s="56"/>
      <c r="AD1452" s="56"/>
    </row>
    <row r="1453" spans="1:30" x14ac:dyDescent="0.5">
      <c r="A1453" s="49">
        <v>1450</v>
      </c>
      <c r="B1453" s="2" t="str">
        <f t="shared" si="45"/>
        <v>plate4</v>
      </c>
      <c r="C1453" s="2" t="str">
        <f>IF(ContainerType=6,"J19",IF(ContainerType=5,"B02", ""))</f>
        <v>J19</v>
      </c>
      <c r="D1453" s="61" t="str">
        <f>IF(AND(ContainerType=6, '384-well Plates'!T66&lt;&gt;""), '384-well Plates'!T66,IF(AND(ContainerType=5,'96-well Plates'!C154&lt;&gt;""),'96-well Plates'!C154, ""))</f>
        <v/>
      </c>
      <c r="E1453" s="50"/>
      <c r="Y1453" s="56"/>
      <c r="Z1453" s="56"/>
      <c r="AA1453" s="56"/>
      <c r="AB1453" s="56"/>
      <c r="AC1453" s="56"/>
      <c r="AD1453" s="56"/>
    </row>
    <row r="1454" spans="1:30" x14ac:dyDescent="0.5">
      <c r="A1454" s="49">
        <v>1451</v>
      </c>
      <c r="B1454" s="2" t="str">
        <f t="shared" si="45"/>
        <v>plate4</v>
      </c>
      <c r="C1454" s="2" t="str">
        <f>IF(ContainerType=6,"K19",IF(ContainerType=5,"C02", ""))</f>
        <v>K19</v>
      </c>
      <c r="D1454" s="61" t="str">
        <f>IF(AND(ContainerType=6, '384-well Plates'!T67&lt;&gt;""), '384-well Plates'!T67,IF(AND(ContainerType=5,'96-well Plates'!C155&lt;&gt;""),'96-well Plates'!C155, ""))</f>
        <v/>
      </c>
      <c r="E1454" s="50"/>
      <c r="Y1454" s="56"/>
      <c r="Z1454" s="56"/>
      <c r="AA1454" s="56"/>
      <c r="AB1454" s="56"/>
      <c r="AC1454" s="56"/>
      <c r="AD1454" s="56"/>
    </row>
    <row r="1455" spans="1:30" x14ac:dyDescent="0.5">
      <c r="A1455" s="49">
        <v>1452</v>
      </c>
      <c r="B1455" s="2" t="str">
        <f t="shared" si="45"/>
        <v>plate4</v>
      </c>
      <c r="C1455" s="2" t="str">
        <f>IF(ContainerType=6,"L19",IF(ContainerType=5,"D02", ""))</f>
        <v>L19</v>
      </c>
      <c r="D1455" s="61" t="str">
        <f>IF(AND(ContainerType=6, '384-well Plates'!T68&lt;&gt;""), '384-well Plates'!T68,IF(AND(ContainerType=5,'96-well Plates'!C156&lt;&gt;""),'96-well Plates'!C156, ""))</f>
        <v/>
      </c>
      <c r="E1455" s="50"/>
      <c r="Y1455" s="56"/>
      <c r="Z1455" s="56"/>
      <c r="AA1455" s="56"/>
      <c r="AB1455" s="56"/>
      <c r="AC1455" s="56"/>
      <c r="AD1455" s="56"/>
    </row>
    <row r="1456" spans="1:30" x14ac:dyDescent="0.5">
      <c r="A1456" s="49">
        <v>1453</v>
      </c>
      <c r="B1456" s="2" t="str">
        <f t="shared" si="45"/>
        <v>plate4</v>
      </c>
      <c r="C1456" s="2" t="str">
        <f>IF(ContainerType=6,"M19",IF(ContainerType=5,"E02", ""))</f>
        <v>M19</v>
      </c>
      <c r="D1456" s="61" t="str">
        <f>IF(AND(ContainerType=6, '384-well Plates'!T69&lt;&gt;""), '384-well Plates'!T69,IF(AND(ContainerType=5,'96-well Plates'!C157&lt;&gt;""),'96-well Plates'!C157, ""))</f>
        <v/>
      </c>
      <c r="E1456" s="50"/>
      <c r="Y1456" s="56"/>
      <c r="Z1456" s="56"/>
      <c r="AA1456" s="56"/>
      <c r="AB1456" s="56"/>
      <c r="AC1456" s="56"/>
      <c r="AD1456" s="56"/>
    </row>
    <row r="1457" spans="1:30" x14ac:dyDescent="0.5">
      <c r="A1457" s="49">
        <v>1454</v>
      </c>
      <c r="B1457" s="2" t="str">
        <f t="shared" si="45"/>
        <v>plate4</v>
      </c>
      <c r="C1457" s="2" t="str">
        <f>IF(ContainerType=6,"N19",IF(ContainerType=5,"F02", ""))</f>
        <v>N19</v>
      </c>
      <c r="D1457" s="61" t="str">
        <f>IF(AND(ContainerType=6, '384-well Plates'!T70&lt;&gt;""), '384-well Plates'!T70,IF(AND(ContainerType=5,'96-well Plates'!C158&lt;&gt;""),'96-well Plates'!C158, ""))</f>
        <v/>
      </c>
      <c r="E1457" s="50"/>
      <c r="Y1457" s="56"/>
      <c r="Z1457" s="56"/>
      <c r="AA1457" s="56"/>
      <c r="AB1457" s="56"/>
      <c r="AC1457" s="56"/>
      <c r="AD1457" s="56"/>
    </row>
    <row r="1458" spans="1:30" x14ac:dyDescent="0.5">
      <c r="A1458" s="49">
        <v>1455</v>
      </c>
      <c r="B1458" s="2" t="str">
        <f t="shared" si="45"/>
        <v>plate4</v>
      </c>
      <c r="C1458" s="2" t="str">
        <f>IF(ContainerType=6,"O19",IF(ContainerType=5,"G02", ""))</f>
        <v>O19</v>
      </c>
      <c r="D1458" s="61" t="str">
        <f>IF(AND(ContainerType=6, '384-well Plates'!T71&lt;&gt;""), '384-well Plates'!T71,IF(AND(ContainerType=5,'96-well Plates'!C159&lt;&gt;""),'96-well Plates'!C159, ""))</f>
        <v/>
      </c>
      <c r="E1458" s="50"/>
      <c r="Y1458" s="56"/>
      <c r="Z1458" s="56"/>
      <c r="AA1458" s="56"/>
      <c r="AB1458" s="56"/>
      <c r="AC1458" s="56"/>
      <c r="AD1458" s="56"/>
    </row>
    <row r="1459" spans="1:30" x14ac:dyDescent="0.5">
      <c r="A1459" s="49">
        <v>1456</v>
      </c>
      <c r="B1459" s="2" t="str">
        <f t="shared" si="45"/>
        <v>plate4</v>
      </c>
      <c r="C1459" s="2" t="str">
        <f>IF(ContainerType=6,"P19",IF(ContainerType=5,"H02", ""))</f>
        <v>P19</v>
      </c>
      <c r="D1459" s="61" t="str">
        <f>IF(AND(ContainerType=6, '384-well Plates'!T72&lt;&gt;""), '384-well Plates'!T72,IF(AND(ContainerType=5,'96-well Plates'!C160&lt;&gt;""),'96-well Plates'!C160, ""))</f>
        <v/>
      </c>
      <c r="E1459" s="50"/>
      <c r="Y1459" s="56"/>
      <c r="Z1459" s="56"/>
      <c r="AA1459" s="56"/>
      <c r="AB1459" s="56"/>
      <c r="AC1459" s="56"/>
      <c r="AD1459" s="56"/>
    </row>
    <row r="1460" spans="1:30" x14ac:dyDescent="0.5">
      <c r="A1460" s="49">
        <v>1457</v>
      </c>
      <c r="B1460" s="2" t="str">
        <f t="shared" si="45"/>
        <v>plate4</v>
      </c>
      <c r="C1460" s="2" t="str">
        <f>IF(ContainerType=6,"A20",IF(ContainerType=5,"A03", ""))</f>
        <v>A20</v>
      </c>
      <c r="D1460" s="61" t="str">
        <f>IF(AND(ContainerType=6, '384-well Plates'!U57&lt;&gt;""), '384-well Plates'!U57,IF(AND(ContainerType=5,'96-well Plates'!D153&lt;&gt;""),'96-well Plates'!D153, ""))</f>
        <v/>
      </c>
      <c r="E1460" s="50"/>
      <c r="Y1460" s="56"/>
      <c r="Z1460" s="56"/>
      <c r="AA1460" s="56"/>
      <c r="AB1460" s="56"/>
      <c r="AC1460" s="56"/>
      <c r="AD1460" s="56"/>
    </row>
    <row r="1461" spans="1:30" x14ac:dyDescent="0.5">
      <c r="A1461" s="49">
        <v>1458</v>
      </c>
      <c r="B1461" s="2" t="str">
        <f t="shared" si="45"/>
        <v>plate4</v>
      </c>
      <c r="C1461" s="2" t="str">
        <f>IF(ContainerType=6,"B20",IF(ContainerType=5,"B03", ""))</f>
        <v>B20</v>
      </c>
      <c r="D1461" s="61" t="str">
        <f>IF(AND(ContainerType=6, '384-well Plates'!U58&lt;&gt;""), '384-well Plates'!U58,IF(AND(ContainerType=5,'96-well Plates'!D154&lt;&gt;""),'96-well Plates'!D154, ""))</f>
        <v/>
      </c>
      <c r="E1461" s="50"/>
      <c r="Y1461" s="56"/>
      <c r="Z1461" s="56"/>
      <c r="AA1461" s="56"/>
      <c r="AB1461" s="56"/>
      <c r="AC1461" s="56"/>
      <c r="AD1461" s="56"/>
    </row>
    <row r="1462" spans="1:30" x14ac:dyDescent="0.5">
      <c r="A1462" s="49">
        <v>1459</v>
      </c>
      <c r="B1462" s="2" t="str">
        <f t="shared" si="45"/>
        <v>plate4</v>
      </c>
      <c r="C1462" s="2" t="str">
        <f>IF(ContainerType=6,"C20",IF(ContainerType=5,"C03", ""))</f>
        <v>C20</v>
      </c>
      <c r="D1462" s="61" t="str">
        <f>IF(AND(ContainerType=6, '384-well Plates'!U59&lt;&gt;""), '384-well Plates'!U59,IF(AND(ContainerType=5,'96-well Plates'!D155&lt;&gt;""),'96-well Plates'!D155, ""))</f>
        <v/>
      </c>
      <c r="E1462" s="50"/>
      <c r="Y1462" s="56"/>
      <c r="Z1462" s="56"/>
      <c r="AA1462" s="56"/>
      <c r="AB1462" s="56"/>
      <c r="AC1462" s="56"/>
      <c r="AD1462" s="56"/>
    </row>
    <row r="1463" spans="1:30" x14ac:dyDescent="0.5">
      <c r="A1463" s="49">
        <v>1460</v>
      </c>
      <c r="B1463" s="2" t="str">
        <f t="shared" si="45"/>
        <v>plate4</v>
      </c>
      <c r="C1463" s="2" t="str">
        <f>IF(ContainerType=6,"D20",IF(ContainerType=5,"D03", ""))</f>
        <v>D20</v>
      </c>
      <c r="D1463" s="61" t="str">
        <f>IF(AND(ContainerType=6, '384-well Plates'!U60&lt;&gt;""), '384-well Plates'!U60,IF(AND(ContainerType=5,'96-well Plates'!D156&lt;&gt;""),'96-well Plates'!D156, ""))</f>
        <v/>
      </c>
      <c r="E1463" s="50"/>
      <c r="Y1463" s="56"/>
      <c r="Z1463" s="56"/>
      <c r="AA1463" s="56"/>
      <c r="AB1463" s="56"/>
      <c r="AC1463" s="56"/>
      <c r="AD1463" s="56"/>
    </row>
    <row r="1464" spans="1:30" x14ac:dyDescent="0.5">
      <c r="A1464" s="49">
        <v>1461</v>
      </c>
      <c r="B1464" s="2" t="str">
        <f t="shared" si="45"/>
        <v>plate4</v>
      </c>
      <c r="C1464" s="2" t="str">
        <f>IF(ContainerType=6,"E20",IF(ContainerType=5,"E03", ""))</f>
        <v>E20</v>
      </c>
      <c r="D1464" s="61" t="str">
        <f>IF(AND(ContainerType=6, '384-well Plates'!U61&lt;&gt;""), '384-well Plates'!U61,IF(AND(ContainerType=5,'96-well Plates'!D157&lt;&gt;""),'96-well Plates'!D157, ""))</f>
        <v/>
      </c>
      <c r="E1464" s="50"/>
      <c r="Y1464" s="56"/>
      <c r="Z1464" s="56"/>
      <c r="AA1464" s="56"/>
      <c r="AB1464" s="56"/>
      <c r="AC1464" s="56"/>
      <c r="AD1464" s="56"/>
    </row>
    <row r="1465" spans="1:30" x14ac:dyDescent="0.5">
      <c r="A1465" s="49">
        <v>1462</v>
      </c>
      <c r="B1465" s="2" t="str">
        <f t="shared" si="45"/>
        <v>plate4</v>
      </c>
      <c r="C1465" s="2" t="str">
        <f>IF(ContainerType=6,"F20",IF(ContainerType=5,"F03", ""))</f>
        <v>F20</v>
      </c>
      <c r="D1465" s="61" t="str">
        <f>IF(AND(ContainerType=6, '384-well Plates'!U62&lt;&gt;""), '384-well Plates'!U62,IF(AND(ContainerType=5,'96-well Plates'!D158&lt;&gt;""),'96-well Plates'!D158, ""))</f>
        <v/>
      </c>
      <c r="E1465" s="50"/>
      <c r="Y1465" s="56"/>
      <c r="Z1465" s="56"/>
      <c r="AA1465" s="56"/>
      <c r="AB1465" s="56"/>
      <c r="AC1465" s="56"/>
      <c r="AD1465" s="56"/>
    </row>
    <row r="1466" spans="1:30" x14ac:dyDescent="0.5">
      <c r="A1466" s="49">
        <v>1463</v>
      </c>
      <c r="B1466" s="2" t="str">
        <f t="shared" si="45"/>
        <v>plate4</v>
      </c>
      <c r="C1466" s="2" t="str">
        <f>IF(ContainerType=6,"G20",IF(ContainerType=5,"G03", ""))</f>
        <v>G20</v>
      </c>
      <c r="D1466" s="61" t="str">
        <f>IF(AND(ContainerType=6, '384-well Plates'!U63&lt;&gt;""), '384-well Plates'!U63,IF(AND(ContainerType=5,'96-well Plates'!D159&lt;&gt;""),'96-well Plates'!D159, ""))</f>
        <v/>
      </c>
      <c r="E1466" s="50"/>
      <c r="Y1466" s="56"/>
      <c r="Z1466" s="56"/>
      <c r="AA1466" s="56"/>
      <c r="AB1466" s="56"/>
      <c r="AC1466" s="56"/>
      <c r="AD1466" s="56"/>
    </row>
    <row r="1467" spans="1:30" x14ac:dyDescent="0.5">
      <c r="A1467" s="49">
        <v>1464</v>
      </c>
      <c r="B1467" s="2" t="str">
        <f t="shared" si="45"/>
        <v>plate4</v>
      </c>
      <c r="C1467" s="2" t="str">
        <f>IF(ContainerType=6,"H20",IF(ContainerType=5,"H03", ""))</f>
        <v>H20</v>
      </c>
      <c r="D1467" s="61" t="str">
        <f>IF(AND(ContainerType=6, '384-well Plates'!U64&lt;&gt;""), '384-well Plates'!U64,IF(AND(ContainerType=5,'96-well Plates'!D160&lt;&gt;""),'96-well Plates'!D160, ""))</f>
        <v/>
      </c>
      <c r="E1467" s="50"/>
      <c r="Y1467" s="56"/>
      <c r="Z1467" s="56"/>
      <c r="AA1467" s="56"/>
      <c r="AB1467" s="56"/>
      <c r="AC1467" s="56"/>
      <c r="AD1467" s="56"/>
    </row>
    <row r="1468" spans="1:30" x14ac:dyDescent="0.5">
      <c r="A1468" s="49">
        <v>1465</v>
      </c>
      <c r="B1468" s="2" t="str">
        <f t="shared" si="45"/>
        <v>plate4</v>
      </c>
      <c r="C1468" s="2" t="str">
        <f>IF(ContainerType=6,"I20",IF(ContainerType=5,"A04", ""))</f>
        <v>I20</v>
      </c>
      <c r="D1468" s="61" t="str">
        <f>IF(AND(ContainerType=6, '384-well Plates'!U65&lt;&gt;""), '384-well Plates'!U65,IF(AND(ContainerType=5,'96-well Plates'!E153&lt;&gt;""),'96-well Plates'!E153, ""))</f>
        <v/>
      </c>
      <c r="E1468" s="50"/>
      <c r="Y1468" s="56"/>
      <c r="Z1468" s="56"/>
      <c r="AA1468" s="56"/>
      <c r="AB1468" s="56"/>
      <c r="AC1468" s="56"/>
      <c r="AD1468" s="56"/>
    </row>
    <row r="1469" spans="1:30" x14ac:dyDescent="0.5">
      <c r="A1469" s="49">
        <v>1466</v>
      </c>
      <c r="B1469" s="2" t="str">
        <f t="shared" si="45"/>
        <v>plate4</v>
      </c>
      <c r="C1469" s="2" t="str">
        <f>IF(ContainerType=6,"J20",IF(ContainerType=5,"B04", ""))</f>
        <v>J20</v>
      </c>
      <c r="D1469" s="61" t="str">
        <f>IF(AND(ContainerType=6, '384-well Plates'!U66&lt;&gt;""), '384-well Plates'!U66,IF(AND(ContainerType=5,'96-well Plates'!E154&lt;&gt;""),'96-well Plates'!E154, ""))</f>
        <v/>
      </c>
      <c r="E1469" s="50"/>
      <c r="Y1469" s="56"/>
      <c r="Z1469" s="56"/>
      <c r="AA1469" s="56"/>
      <c r="AB1469" s="56"/>
      <c r="AC1469" s="56"/>
      <c r="AD1469" s="56"/>
    </row>
    <row r="1470" spans="1:30" x14ac:dyDescent="0.5">
      <c r="A1470" s="49">
        <v>1467</v>
      </c>
      <c r="B1470" s="2" t="str">
        <f t="shared" si="45"/>
        <v>plate4</v>
      </c>
      <c r="C1470" s="2" t="str">
        <f>IF(ContainerType=6,"K20",IF(ContainerType=5,"C04", ""))</f>
        <v>K20</v>
      </c>
      <c r="D1470" s="61" t="str">
        <f>IF(AND(ContainerType=6, '384-well Plates'!U67&lt;&gt;""), '384-well Plates'!U67,IF(AND(ContainerType=5,'96-well Plates'!E155&lt;&gt;""),'96-well Plates'!E155, ""))</f>
        <v/>
      </c>
      <c r="E1470" s="50"/>
      <c r="Y1470" s="56"/>
      <c r="Z1470" s="56"/>
      <c r="AA1470" s="56"/>
      <c r="AB1470" s="56"/>
      <c r="AC1470" s="56"/>
      <c r="AD1470" s="56"/>
    </row>
    <row r="1471" spans="1:30" x14ac:dyDescent="0.5">
      <c r="A1471" s="49">
        <v>1468</v>
      </c>
      <c r="B1471" s="2" t="str">
        <f t="shared" si="45"/>
        <v>plate4</v>
      </c>
      <c r="C1471" s="2" t="str">
        <f>IF(ContainerType=6,"L20",IF(ContainerType=5,"D04", ""))</f>
        <v>L20</v>
      </c>
      <c r="D1471" s="61" t="str">
        <f>IF(AND(ContainerType=6, '384-well Plates'!U68&lt;&gt;""), '384-well Plates'!U68,IF(AND(ContainerType=5,'96-well Plates'!E156&lt;&gt;""),'96-well Plates'!E156, ""))</f>
        <v/>
      </c>
      <c r="E1471" s="50"/>
      <c r="Y1471" s="56"/>
      <c r="Z1471" s="56"/>
      <c r="AA1471" s="56"/>
      <c r="AB1471" s="56"/>
      <c r="AC1471" s="56"/>
      <c r="AD1471" s="56"/>
    </row>
    <row r="1472" spans="1:30" x14ac:dyDescent="0.5">
      <c r="A1472" s="49">
        <v>1469</v>
      </c>
      <c r="B1472" s="2" t="str">
        <f t="shared" si="45"/>
        <v>plate4</v>
      </c>
      <c r="C1472" s="2" t="str">
        <f>IF(ContainerType=6,"M20",IF(ContainerType=5,"E04", ""))</f>
        <v>M20</v>
      </c>
      <c r="D1472" s="61" t="str">
        <f>IF(AND(ContainerType=6, '384-well Plates'!U69&lt;&gt;""), '384-well Plates'!U69,IF(AND(ContainerType=5,'96-well Plates'!E157&lt;&gt;""),'96-well Plates'!E157, ""))</f>
        <v/>
      </c>
      <c r="E1472" s="50"/>
      <c r="Y1472" s="56"/>
      <c r="Z1472" s="56"/>
      <c r="AA1472" s="56"/>
      <c r="AB1472" s="56"/>
      <c r="AC1472" s="56"/>
      <c r="AD1472" s="56"/>
    </row>
    <row r="1473" spans="1:30" x14ac:dyDescent="0.5">
      <c r="A1473" s="49">
        <v>1470</v>
      </c>
      <c r="B1473" s="2" t="str">
        <f t="shared" si="45"/>
        <v>plate4</v>
      </c>
      <c r="C1473" s="2" t="str">
        <f>IF(ContainerType=6,"N20",IF(ContainerType=5,"F04", ""))</f>
        <v>N20</v>
      </c>
      <c r="D1473" s="61" t="str">
        <f>IF(AND(ContainerType=6, '384-well Plates'!U70&lt;&gt;""), '384-well Plates'!U70,IF(AND(ContainerType=5,'96-well Plates'!E158&lt;&gt;""),'96-well Plates'!E158, ""))</f>
        <v/>
      </c>
      <c r="E1473" s="50"/>
      <c r="Y1473" s="56"/>
      <c r="Z1473" s="56"/>
      <c r="AA1473" s="56"/>
      <c r="AB1473" s="56"/>
      <c r="AC1473" s="56"/>
      <c r="AD1473" s="56"/>
    </row>
    <row r="1474" spans="1:30" x14ac:dyDescent="0.5">
      <c r="A1474" s="49">
        <v>1471</v>
      </c>
      <c r="B1474" s="2" t="str">
        <f t="shared" si="45"/>
        <v>plate4</v>
      </c>
      <c r="C1474" s="2" t="str">
        <f>IF(ContainerType=6,"O20",IF(ContainerType=5,"G04", ""))</f>
        <v>O20</v>
      </c>
      <c r="D1474" s="61" t="str">
        <f>IF(AND(ContainerType=6, '384-well Plates'!U71&lt;&gt;""), '384-well Plates'!U71,IF(AND(ContainerType=5,'96-well Plates'!E159&lt;&gt;""),'96-well Plates'!E159, ""))</f>
        <v/>
      </c>
      <c r="E1474" s="50"/>
      <c r="Y1474" s="56"/>
      <c r="Z1474" s="56"/>
      <c r="AA1474" s="56"/>
      <c r="AB1474" s="56"/>
      <c r="AC1474" s="56"/>
      <c r="AD1474" s="56"/>
    </row>
    <row r="1475" spans="1:30" x14ac:dyDescent="0.5">
      <c r="A1475" s="49">
        <v>1472</v>
      </c>
      <c r="B1475" s="2" t="str">
        <f t="shared" si="45"/>
        <v>plate4</v>
      </c>
      <c r="C1475" s="2" t="str">
        <f>IF(ContainerType=6,"P20",IF(ContainerType=5,"H04", ""))</f>
        <v>P20</v>
      </c>
      <c r="D1475" s="61" t="str">
        <f>IF(AND(ContainerType=6, '384-well Plates'!U72&lt;&gt;""), '384-well Plates'!U72,IF(AND(ContainerType=5,'96-well Plates'!E160&lt;&gt;""),'96-well Plates'!E160, ""))</f>
        <v/>
      </c>
      <c r="E1475" s="50"/>
      <c r="Y1475" s="56"/>
      <c r="Z1475" s="56"/>
      <c r="AA1475" s="56"/>
      <c r="AB1475" s="56"/>
      <c r="AC1475" s="56"/>
      <c r="AD1475" s="56"/>
    </row>
    <row r="1476" spans="1:30" x14ac:dyDescent="0.5">
      <c r="A1476" s="49">
        <v>1473</v>
      </c>
      <c r="B1476" s="2" t="str">
        <f t="shared" ref="B1476:B1507" si="46">IF(ContainerType=6,"plate4",IF(ContainerType=5,"plate16",""))</f>
        <v>plate4</v>
      </c>
      <c r="C1476" s="2" t="str">
        <f>IF(ContainerType=6,"A21",IF(ContainerType=5,"A05", ""))</f>
        <v>A21</v>
      </c>
      <c r="D1476" s="61" t="str">
        <f>IF(AND(ContainerType=6, '384-well Plates'!V57&lt;&gt;""), '384-well Plates'!V57,IF(AND(ContainerType=5,'96-well Plates'!F153&lt;&gt;""),'96-well Plates'!F153, ""))</f>
        <v/>
      </c>
      <c r="E1476" s="50"/>
      <c r="Y1476" s="56"/>
      <c r="Z1476" s="56"/>
      <c r="AA1476" s="56"/>
      <c r="AB1476" s="56"/>
      <c r="AC1476" s="56"/>
      <c r="AD1476" s="56"/>
    </row>
    <row r="1477" spans="1:30" x14ac:dyDescent="0.5">
      <c r="A1477" s="49">
        <v>1474</v>
      </c>
      <c r="B1477" s="2" t="str">
        <f t="shared" si="46"/>
        <v>plate4</v>
      </c>
      <c r="C1477" s="2" t="str">
        <f>IF(ContainerType=6,"B21",IF(ContainerType=5,"B05", ""))</f>
        <v>B21</v>
      </c>
      <c r="D1477" s="61" t="str">
        <f>IF(AND(ContainerType=6, '384-well Plates'!V58&lt;&gt;""), '384-well Plates'!V58,IF(AND(ContainerType=5,'96-well Plates'!F154&lt;&gt;""),'96-well Plates'!F154, ""))</f>
        <v/>
      </c>
      <c r="E1477" s="50"/>
      <c r="Y1477" s="56"/>
      <c r="Z1477" s="56"/>
      <c r="AA1477" s="56"/>
      <c r="AB1477" s="56"/>
      <c r="AC1477" s="56"/>
      <c r="AD1477" s="56"/>
    </row>
    <row r="1478" spans="1:30" x14ac:dyDescent="0.5">
      <c r="A1478" s="49">
        <v>1475</v>
      </c>
      <c r="B1478" s="2" t="str">
        <f t="shared" si="46"/>
        <v>plate4</v>
      </c>
      <c r="C1478" s="2" t="str">
        <f>IF(ContainerType=6,"C21",IF(ContainerType=5,"C05", ""))</f>
        <v>C21</v>
      </c>
      <c r="D1478" s="61" t="str">
        <f>IF(AND(ContainerType=6, '384-well Plates'!V59&lt;&gt;""), '384-well Plates'!V59,IF(AND(ContainerType=5,'96-well Plates'!F155&lt;&gt;""),'96-well Plates'!F155, ""))</f>
        <v/>
      </c>
      <c r="E1478" s="50"/>
      <c r="Y1478" s="56"/>
      <c r="Z1478" s="56"/>
      <c r="AA1478" s="56"/>
      <c r="AB1478" s="56"/>
      <c r="AC1478" s="56"/>
      <c r="AD1478" s="56"/>
    </row>
    <row r="1479" spans="1:30" x14ac:dyDescent="0.5">
      <c r="A1479" s="49">
        <v>1476</v>
      </c>
      <c r="B1479" s="2" t="str">
        <f t="shared" si="46"/>
        <v>plate4</v>
      </c>
      <c r="C1479" s="2" t="str">
        <f>IF(ContainerType=6,"D21",IF(ContainerType=5,"D05", ""))</f>
        <v>D21</v>
      </c>
      <c r="D1479" s="61" t="str">
        <f>IF(AND(ContainerType=6, '384-well Plates'!V60&lt;&gt;""), '384-well Plates'!V60,IF(AND(ContainerType=5,'96-well Plates'!F156&lt;&gt;""),'96-well Plates'!F156, ""))</f>
        <v/>
      </c>
      <c r="E1479" s="50"/>
      <c r="Y1479" s="56"/>
      <c r="Z1479" s="56"/>
      <c r="AA1479" s="56"/>
      <c r="AB1479" s="56"/>
      <c r="AC1479" s="56"/>
      <c r="AD1479" s="56"/>
    </row>
    <row r="1480" spans="1:30" x14ac:dyDescent="0.5">
      <c r="A1480" s="49">
        <v>1477</v>
      </c>
      <c r="B1480" s="2" t="str">
        <f t="shared" si="46"/>
        <v>plate4</v>
      </c>
      <c r="C1480" s="2" t="str">
        <f>IF(ContainerType=6,"E21",IF(ContainerType=5,"E05", ""))</f>
        <v>E21</v>
      </c>
      <c r="D1480" s="61" t="str">
        <f>IF(AND(ContainerType=6, '384-well Plates'!V61&lt;&gt;""), '384-well Plates'!V61,IF(AND(ContainerType=5,'96-well Plates'!F157&lt;&gt;""),'96-well Plates'!F157, ""))</f>
        <v/>
      </c>
      <c r="E1480" s="50"/>
      <c r="Y1480" s="56"/>
      <c r="Z1480" s="56"/>
      <c r="AA1480" s="56"/>
      <c r="AB1480" s="56"/>
      <c r="AC1480" s="56"/>
      <c r="AD1480" s="56"/>
    </row>
    <row r="1481" spans="1:30" x14ac:dyDescent="0.5">
      <c r="A1481" s="49">
        <v>1478</v>
      </c>
      <c r="B1481" s="2" t="str">
        <f t="shared" si="46"/>
        <v>plate4</v>
      </c>
      <c r="C1481" s="2" t="str">
        <f>IF(ContainerType=6,"F21",IF(ContainerType=5,"F05", ""))</f>
        <v>F21</v>
      </c>
      <c r="D1481" s="61" t="str">
        <f>IF(AND(ContainerType=6, '384-well Plates'!V62&lt;&gt;""), '384-well Plates'!V62,IF(AND(ContainerType=5,'96-well Plates'!F158&lt;&gt;""),'96-well Plates'!F158, ""))</f>
        <v/>
      </c>
      <c r="E1481" s="50"/>
      <c r="Y1481" s="56"/>
      <c r="Z1481" s="56"/>
      <c r="AA1481" s="56"/>
      <c r="AB1481" s="56"/>
      <c r="AC1481" s="56"/>
      <c r="AD1481" s="56"/>
    </row>
    <row r="1482" spans="1:30" x14ac:dyDescent="0.5">
      <c r="A1482" s="49">
        <v>1479</v>
      </c>
      <c r="B1482" s="2" t="str">
        <f t="shared" si="46"/>
        <v>plate4</v>
      </c>
      <c r="C1482" s="2" t="str">
        <f>IF(ContainerType=6,"G21",IF(ContainerType=5,"G05", ""))</f>
        <v>G21</v>
      </c>
      <c r="D1482" s="61" t="str">
        <f>IF(AND(ContainerType=6, '384-well Plates'!V63&lt;&gt;""), '384-well Plates'!V63,IF(AND(ContainerType=5,'96-well Plates'!F159&lt;&gt;""),'96-well Plates'!F159, ""))</f>
        <v/>
      </c>
      <c r="E1482" s="50"/>
      <c r="Y1482" s="56"/>
      <c r="Z1482" s="56"/>
      <c r="AA1482" s="56"/>
      <c r="AB1482" s="56"/>
      <c r="AC1482" s="56"/>
      <c r="AD1482" s="56"/>
    </row>
    <row r="1483" spans="1:30" x14ac:dyDescent="0.5">
      <c r="A1483" s="49">
        <v>1480</v>
      </c>
      <c r="B1483" s="2" t="str">
        <f t="shared" si="46"/>
        <v>plate4</v>
      </c>
      <c r="C1483" s="2" t="str">
        <f>IF(ContainerType=6,"H21",IF(ContainerType=5,"H05", ""))</f>
        <v>H21</v>
      </c>
      <c r="D1483" s="61" t="str">
        <f>IF(AND(ContainerType=6, '384-well Plates'!V64&lt;&gt;""), '384-well Plates'!V64,IF(AND(ContainerType=5,'96-well Plates'!F160&lt;&gt;""),'96-well Plates'!F160, ""))</f>
        <v/>
      </c>
      <c r="E1483" s="50"/>
      <c r="Y1483" s="56"/>
      <c r="Z1483" s="56"/>
      <c r="AA1483" s="56"/>
      <c r="AB1483" s="56"/>
      <c r="AC1483" s="56"/>
      <c r="AD1483" s="56"/>
    </row>
    <row r="1484" spans="1:30" x14ac:dyDescent="0.5">
      <c r="A1484" s="49">
        <v>1481</v>
      </c>
      <c r="B1484" s="2" t="str">
        <f t="shared" si="46"/>
        <v>plate4</v>
      </c>
      <c r="C1484" s="2" t="str">
        <f>IF(ContainerType=6,"I21",IF(ContainerType=5,"A06", ""))</f>
        <v>I21</v>
      </c>
      <c r="D1484" s="61" t="str">
        <f>IF(AND(ContainerType=6, '384-well Plates'!V65&lt;&gt;""), '384-well Plates'!V65,IF(AND(ContainerType=5,'96-well Plates'!G153&lt;&gt;""),'96-well Plates'!G153, ""))</f>
        <v/>
      </c>
      <c r="E1484" s="50"/>
      <c r="Y1484" s="56"/>
      <c r="Z1484" s="56"/>
      <c r="AA1484" s="56"/>
      <c r="AB1484" s="56"/>
      <c r="AC1484" s="56"/>
      <c r="AD1484" s="56"/>
    </row>
    <row r="1485" spans="1:30" x14ac:dyDescent="0.5">
      <c r="A1485" s="49">
        <v>1482</v>
      </c>
      <c r="B1485" s="2" t="str">
        <f t="shared" si="46"/>
        <v>plate4</v>
      </c>
      <c r="C1485" s="2" t="str">
        <f>IF(ContainerType=6,"J21",IF(ContainerType=5,"B06", ""))</f>
        <v>J21</v>
      </c>
      <c r="D1485" s="61" t="str">
        <f>IF(AND(ContainerType=6, '384-well Plates'!V66&lt;&gt;""), '384-well Plates'!V66,IF(AND(ContainerType=5,'96-well Plates'!G154&lt;&gt;""),'96-well Plates'!G154, ""))</f>
        <v/>
      </c>
      <c r="E1485" s="50"/>
      <c r="Y1485" s="56"/>
      <c r="Z1485" s="56"/>
      <c r="AA1485" s="56"/>
      <c r="AB1485" s="56"/>
      <c r="AC1485" s="56"/>
      <c r="AD1485" s="56"/>
    </row>
    <row r="1486" spans="1:30" x14ac:dyDescent="0.5">
      <c r="A1486" s="49">
        <v>1483</v>
      </c>
      <c r="B1486" s="2" t="str">
        <f t="shared" si="46"/>
        <v>plate4</v>
      </c>
      <c r="C1486" s="2" t="str">
        <f>IF(ContainerType=6,"K21",IF(ContainerType=5,"C06", ""))</f>
        <v>K21</v>
      </c>
      <c r="D1486" s="61" t="str">
        <f>IF(AND(ContainerType=6, '384-well Plates'!V67&lt;&gt;""), '384-well Plates'!V67,IF(AND(ContainerType=5,'96-well Plates'!G155&lt;&gt;""),'96-well Plates'!G155, ""))</f>
        <v/>
      </c>
      <c r="E1486" s="50"/>
      <c r="Y1486" s="56"/>
      <c r="Z1486" s="56"/>
      <c r="AA1486" s="56"/>
      <c r="AB1486" s="56"/>
      <c r="AC1486" s="56"/>
      <c r="AD1486" s="56"/>
    </row>
    <row r="1487" spans="1:30" x14ac:dyDescent="0.5">
      <c r="A1487" s="49">
        <v>1484</v>
      </c>
      <c r="B1487" s="2" t="str">
        <f t="shared" si="46"/>
        <v>plate4</v>
      </c>
      <c r="C1487" s="2" t="str">
        <f>IF(ContainerType=6,"L21",IF(ContainerType=5,"D06", ""))</f>
        <v>L21</v>
      </c>
      <c r="D1487" s="61" t="str">
        <f>IF(AND(ContainerType=6, '384-well Plates'!V68&lt;&gt;""), '384-well Plates'!V68,IF(AND(ContainerType=5,'96-well Plates'!G156&lt;&gt;""),'96-well Plates'!G156, ""))</f>
        <v/>
      </c>
      <c r="E1487" s="50"/>
      <c r="Y1487" s="56"/>
      <c r="Z1487" s="56"/>
      <c r="AA1487" s="56"/>
      <c r="AB1487" s="56"/>
      <c r="AC1487" s="56"/>
      <c r="AD1487" s="56"/>
    </row>
    <row r="1488" spans="1:30" x14ac:dyDescent="0.5">
      <c r="A1488" s="49">
        <v>1485</v>
      </c>
      <c r="B1488" s="2" t="str">
        <f t="shared" si="46"/>
        <v>plate4</v>
      </c>
      <c r="C1488" s="2" t="str">
        <f>IF(ContainerType=6,"M21",IF(ContainerType=5,"E06", ""))</f>
        <v>M21</v>
      </c>
      <c r="D1488" s="61" t="str">
        <f>IF(AND(ContainerType=6, '384-well Plates'!V69&lt;&gt;""), '384-well Plates'!V69,IF(AND(ContainerType=5,'96-well Plates'!G157&lt;&gt;""),'96-well Plates'!G157, ""))</f>
        <v/>
      </c>
      <c r="E1488" s="50"/>
      <c r="Y1488" s="56"/>
      <c r="Z1488" s="56"/>
      <c r="AA1488" s="56"/>
      <c r="AB1488" s="56"/>
      <c r="AC1488" s="56"/>
      <c r="AD1488" s="56"/>
    </row>
    <row r="1489" spans="1:30" x14ac:dyDescent="0.5">
      <c r="A1489" s="49">
        <v>1486</v>
      </c>
      <c r="B1489" s="2" t="str">
        <f t="shared" si="46"/>
        <v>plate4</v>
      </c>
      <c r="C1489" s="2" t="str">
        <f>IF(ContainerType=6,"N21",IF(ContainerType=5,"F06", ""))</f>
        <v>N21</v>
      </c>
      <c r="D1489" s="61" t="str">
        <f>IF(AND(ContainerType=6, '384-well Plates'!V70&lt;&gt;""), '384-well Plates'!V70,IF(AND(ContainerType=5,'96-well Plates'!G158&lt;&gt;""),'96-well Plates'!G158, ""))</f>
        <v/>
      </c>
      <c r="E1489" s="50"/>
      <c r="Y1489" s="56"/>
      <c r="Z1489" s="56"/>
      <c r="AA1489" s="56"/>
      <c r="AB1489" s="56"/>
      <c r="AC1489" s="56"/>
      <c r="AD1489" s="56"/>
    </row>
    <row r="1490" spans="1:30" x14ac:dyDescent="0.5">
      <c r="A1490" s="49">
        <v>1487</v>
      </c>
      <c r="B1490" s="2" t="str">
        <f t="shared" si="46"/>
        <v>plate4</v>
      </c>
      <c r="C1490" s="2" t="str">
        <f>IF(ContainerType=6,"O21",IF(ContainerType=5,"G06", ""))</f>
        <v>O21</v>
      </c>
      <c r="D1490" s="61" t="str">
        <f>IF(AND(ContainerType=6, '384-well Plates'!V71&lt;&gt;""), '384-well Plates'!V71,IF(AND(ContainerType=5,'96-well Plates'!G159&lt;&gt;""),'96-well Plates'!G159, ""))</f>
        <v/>
      </c>
      <c r="E1490" s="50"/>
      <c r="Y1490" s="56"/>
      <c r="Z1490" s="56"/>
      <c r="AA1490" s="56"/>
      <c r="AB1490" s="56"/>
      <c r="AC1490" s="56"/>
      <c r="AD1490" s="56"/>
    </row>
    <row r="1491" spans="1:30" x14ac:dyDescent="0.5">
      <c r="A1491" s="49">
        <v>1488</v>
      </c>
      <c r="B1491" s="2" t="str">
        <f t="shared" si="46"/>
        <v>plate4</v>
      </c>
      <c r="C1491" s="2" t="str">
        <f>IF(ContainerType=6,"P21",IF(ContainerType=5,"H06", ""))</f>
        <v>P21</v>
      </c>
      <c r="D1491" s="61" t="str">
        <f>IF(AND(ContainerType=6, '384-well Plates'!V72&lt;&gt;""), '384-well Plates'!V72,IF(AND(ContainerType=5,'96-well Plates'!G160&lt;&gt;""),'96-well Plates'!G160, ""))</f>
        <v/>
      </c>
      <c r="E1491" s="50"/>
      <c r="Y1491" s="56"/>
      <c r="Z1491" s="56"/>
      <c r="AA1491" s="56"/>
      <c r="AB1491" s="56"/>
      <c r="AC1491" s="56"/>
      <c r="AD1491" s="56"/>
    </row>
    <row r="1492" spans="1:30" x14ac:dyDescent="0.5">
      <c r="A1492" s="49">
        <v>1489</v>
      </c>
      <c r="B1492" s="2" t="str">
        <f t="shared" si="46"/>
        <v>plate4</v>
      </c>
      <c r="C1492" s="2" t="str">
        <f>IF(ContainerType=6,"A22",IF(ContainerType=5,"A07", ""))</f>
        <v>A22</v>
      </c>
      <c r="D1492" s="61" t="str">
        <f>IF(AND(ContainerType=6, '384-well Plates'!W57&lt;&gt;""), '384-well Plates'!W57,IF(AND(ContainerType=5,'96-well Plates'!H153&lt;&gt;""),'96-well Plates'!H153, ""))</f>
        <v/>
      </c>
      <c r="E1492" s="50"/>
      <c r="Y1492" s="56"/>
      <c r="Z1492" s="56"/>
      <c r="AA1492" s="56"/>
      <c r="AB1492" s="56"/>
      <c r="AC1492" s="56"/>
      <c r="AD1492" s="56"/>
    </row>
    <row r="1493" spans="1:30" x14ac:dyDescent="0.5">
      <c r="A1493" s="49">
        <v>1490</v>
      </c>
      <c r="B1493" s="2" t="str">
        <f t="shared" si="46"/>
        <v>plate4</v>
      </c>
      <c r="C1493" s="2" t="str">
        <f>IF(ContainerType=6,"B22",IF(ContainerType=5,"B07", ""))</f>
        <v>B22</v>
      </c>
      <c r="D1493" s="61" t="str">
        <f>IF(AND(ContainerType=6, '384-well Plates'!W58&lt;&gt;""), '384-well Plates'!W58,IF(AND(ContainerType=5,'96-well Plates'!H154&lt;&gt;""),'96-well Plates'!H154, ""))</f>
        <v/>
      </c>
      <c r="E1493" s="50"/>
      <c r="Y1493" s="56"/>
      <c r="Z1493" s="56"/>
      <c r="AA1493" s="56"/>
      <c r="AB1493" s="56"/>
      <c r="AC1493" s="56"/>
      <c r="AD1493" s="56"/>
    </row>
    <row r="1494" spans="1:30" x14ac:dyDescent="0.5">
      <c r="A1494" s="49">
        <v>1491</v>
      </c>
      <c r="B1494" s="2" t="str">
        <f t="shared" si="46"/>
        <v>plate4</v>
      </c>
      <c r="C1494" s="2" t="str">
        <f>IF(ContainerType=6,"C22",IF(ContainerType=5,"C07", ""))</f>
        <v>C22</v>
      </c>
      <c r="D1494" s="61" t="str">
        <f>IF(AND(ContainerType=6, '384-well Plates'!W59&lt;&gt;""), '384-well Plates'!W59,IF(AND(ContainerType=5,'96-well Plates'!H155&lt;&gt;""),'96-well Plates'!H155, ""))</f>
        <v/>
      </c>
      <c r="E1494" s="50"/>
      <c r="Y1494" s="56"/>
      <c r="Z1494" s="56"/>
      <c r="AA1494" s="56"/>
      <c r="AB1494" s="56"/>
      <c r="AC1494" s="56"/>
      <c r="AD1494" s="56"/>
    </row>
    <row r="1495" spans="1:30" x14ac:dyDescent="0.5">
      <c r="A1495" s="49">
        <v>1492</v>
      </c>
      <c r="B1495" s="2" t="str">
        <f t="shared" si="46"/>
        <v>plate4</v>
      </c>
      <c r="C1495" s="2" t="str">
        <f>IF(ContainerType=6,"D22",IF(ContainerType=5,"D07", ""))</f>
        <v>D22</v>
      </c>
      <c r="D1495" s="61" t="str">
        <f>IF(AND(ContainerType=6, '384-well Plates'!W60&lt;&gt;""), '384-well Plates'!W60,IF(AND(ContainerType=5,'96-well Plates'!H156&lt;&gt;""),'96-well Plates'!H156, ""))</f>
        <v/>
      </c>
      <c r="E1495" s="50"/>
      <c r="Y1495" s="56"/>
      <c r="Z1495" s="56"/>
      <c r="AA1495" s="56"/>
      <c r="AB1495" s="56"/>
      <c r="AC1495" s="56"/>
      <c r="AD1495" s="56"/>
    </row>
    <row r="1496" spans="1:30" x14ac:dyDescent="0.5">
      <c r="A1496" s="49">
        <v>1493</v>
      </c>
      <c r="B1496" s="2" t="str">
        <f t="shared" si="46"/>
        <v>plate4</v>
      </c>
      <c r="C1496" s="2" t="str">
        <f>IF(ContainerType=6,"E22",IF(ContainerType=5,"E07", ""))</f>
        <v>E22</v>
      </c>
      <c r="D1496" s="61" t="str">
        <f>IF(AND(ContainerType=6, '384-well Plates'!W61&lt;&gt;""), '384-well Plates'!W61,IF(AND(ContainerType=5,'96-well Plates'!H157&lt;&gt;""),'96-well Plates'!H157, ""))</f>
        <v/>
      </c>
      <c r="E1496" s="50"/>
      <c r="Y1496" s="56"/>
      <c r="Z1496" s="56"/>
      <c r="AA1496" s="56"/>
      <c r="AB1496" s="56"/>
      <c r="AC1496" s="56"/>
      <c r="AD1496" s="56"/>
    </row>
    <row r="1497" spans="1:30" x14ac:dyDescent="0.5">
      <c r="A1497" s="49">
        <v>1494</v>
      </c>
      <c r="B1497" s="2" t="str">
        <f t="shared" si="46"/>
        <v>plate4</v>
      </c>
      <c r="C1497" s="2" t="str">
        <f>IF(ContainerType=6,"F22",IF(ContainerType=5,"F07", ""))</f>
        <v>F22</v>
      </c>
      <c r="D1497" s="61" t="str">
        <f>IF(AND(ContainerType=6, '384-well Plates'!W62&lt;&gt;""), '384-well Plates'!W62,IF(AND(ContainerType=5,'96-well Plates'!H158&lt;&gt;""),'96-well Plates'!H158, ""))</f>
        <v/>
      </c>
      <c r="E1497" s="50"/>
      <c r="Y1497" s="56"/>
      <c r="Z1497" s="56"/>
      <c r="AA1497" s="56"/>
      <c r="AB1497" s="56"/>
      <c r="AC1497" s="56"/>
      <c r="AD1497" s="56"/>
    </row>
    <row r="1498" spans="1:30" x14ac:dyDescent="0.5">
      <c r="A1498" s="49">
        <v>1495</v>
      </c>
      <c r="B1498" s="2" t="str">
        <f t="shared" si="46"/>
        <v>plate4</v>
      </c>
      <c r="C1498" s="2" t="str">
        <f>IF(ContainerType=6,"G22",IF(ContainerType=5,"G07", ""))</f>
        <v>G22</v>
      </c>
      <c r="D1498" s="61" t="str">
        <f>IF(AND(ContainerType=6, '384-well Plates'!W63&lt;&gt;""), '384-well Plates'!W63,IF(AND(ContainerType=5,'96-well Plates'!H159&lt;&gt;""),'96-well Plates'!H159, ""))</f>
        <v/>
      </c>
      <c r="E1498" s="50"/>
      <c r="Y1498" s="56"/>
      <c r="Z1498" s="56"/>
      <c r="AA1498" s="56"/>
      <c r="AB1498" s="56"/>
      <c r="AC1498" s="56"/>
      <c r="AD1498" s="56"/>
    </row>
    <row r="1499" spans="1:30" x14ac:dyDescent="0.5">
      <c r="A1499" s="49">
        <v>1496</v>
      </c>
      <c r="B1499" s="2" t="str">
        <f t="shared" si="46"/>
        <v>plate4</v>
      </c>
      <c r="C1499" s="2" t="str">
        <f>IF(ContainerType=6,"H22",IF(ContainerType=5,"H07", ""))</f>
        <v>H22</v>
      </c>
      <c r="D1499" s="61" t="str">
        <f>IF(AND(ContainerType=6, '384-well Plates'!W64&lt;&gt;""), '384-well Plates'!W64,IF(AND(ContainerType=5,'96-well Plates'!H160&lt;&gt;""),'96-well Plates'!H160, ""))</f>
        <v/>
      </c>
      <c r="E1499" s="50"/>
      <c r="Y1499" s="56"/>
      <c r="Z1499" s="56"/>
      <c r="AA1499" s="56"/>
      <c r="AB1499" s="56"/>
      <c r="AC1499" s="56"/>
      <c r="AD1499" s="56"/>
    </row>
    <row r="1500" spans="1:30" x14ac:dyDescent="0.5">
      <c r="A1500" s="49">
        <v>1497</v>
      </c>
      <c r="B1500" s="2" t="str">
        <f t="shared" si="46"/>
        <v>plate4</v>
      </c>
      <c r="C1500" s="2" t="str">
        <f>IF(ContainerType=6,"I22",IF(ContainerType=5,"A08", ""))</f>
        <v>I22</v>
      </c>
      <c r="D1500" s="61" t="str">
        <f>IF(AND(ContainerType=6, '384-well Plates'!W65&lt;&gt;""), '384-well Plates'!W65,IF(AND(ContainerType=5,'96-well Plates'!I153&lt;&gt;""),'96-well Plates'!I153, ""))</f>
        <v/>
      </c>
      <c r="E1500" s="50"/>
      <c r="Y1500" s="56"/>
      <c r="Z1500" s="56"/>
      <c r="AA1500" s="56"/>
      <c r="AB1500" s="56"/>
      <c r="AC1500" s="56"/>
      <c r="AD1500" s="56"/>
    </row>
    <row r="1501" spans="1:30" x14ac:dyDescent="0.5">
      <c r="A1501" s="49">
        <v>1498</v>
      </c>
      <c r="B1501" s="2" t="str">
        <f t="shared" si="46"/>
        <v>plate4</v>
      </c>
      <c r="C1501" s="2" t="str">
        <f>IF(ContainerType=6,"J22",IF(ContainerType=5,"B08", ""))</f>
        <v>J22</v>
      </c>
      <c r="D1501" s="61" t="str">
        <f>IF(AND(ContainerType=6, '384-well Plates'!W66&lt;&gt;""), '384-well Plates'!W66,IF(AND(ContainerType=5,'96-well Plates'!I154&lt;&gt;""),'96-well Plates'!I154, ""))</f>
        <v/>
      </c>
      <c r="E1501" s="50"/>
      <c r="Y1501" s="56"/>
      <c r="Z1501" s="56"/>
      <c r="AA1501" s="56"/>
      <c r="AB1501" s="56"/>
      <c r="AC1501" s="56"/>
      <c r="AD1501" s="56"/>
    </row>
    <row r="1502" spans="1:30" x14ac:dyDescent="0.5">
      <c r="A1502" s="49">
        <v>1499</v>
      </c>
      <c r="B1502" s="2" t="str">
        <f t="shared" si="46"/>
        <v>plate4</v>
      </c>
      <c r="C1502" s="2" t="str">
        <f>IF(ContainerType=6,"K22",IF(ContainerType=5,"C08", ""))</f>
        <v>K22</v>
      </c>
      <c r="D1502" s="61" t="str">
        <f>IF(AND(ContainerType=6, '384-well Plates'!W67&lt;&gt;""), '384-well Plates'!W67,IF(AND(ContainerType=5,'96-well Plates'!I155&lt;&gt;""),'96-well Plates'!I155, ""))</f>
        <v/>
      </c>
      <c r="E1502" s="50"/>
      <c r="Y1502" s="56"/>
      <c r="Z1502" s="56"/>
      <c r="AA1502" s="56"/>
      <c r="AB1502" s="56"/>
      <c r="AC1502" s="56"/>
      <c r="AD1502" s="56"/>
    </row>
    <row r="1503" spans="1:30" x14ac:dyDescent="0.5">
      <c r="A1503" s="49">
        <v>1500</v>
      </c>
      <c r="B1503" s="2" t="str">
        <f t="shared" si="46"/>
        <v>plate4</v>
      </c>
      <c r="C1503" s="2" t="str">
        <f>IF(ContainerType=6,"L22",IF(ContainerType=5,"D08", ""))</f>
        <v>L22</v>
      </c>
      <c r="D1503" s="61" t="str">
        <f>IF(AND(ContainerType=6, '384-well Plates'!W68&lt;&gt;""), '384-well Plates'!W68,IF(AND(ContainerType=5,'96-well Plates'!I156&lt;&gt;""),'96-well Plates'!I156, ""))</f>
        <v/>
      </c>
      <c r="E1503" s="50"/>
      <c r="Y1503" s="56"/>
      <c r="Z1503" s="56"/>
      <c r="AA1503" s="56"/>
      <c r="AB1503" s="56"/>
      <c r="AC1503" s="56"/>
      <c r="AD1503" s="56"/>
    </row>
    <row r="1504" spans="1:30" x14ac:dyDescent="0.5">
      <c r="A1504" s="49">
        <v>1501</v>
      </c>
      <c r="B1504" s="2" t="str">
        <f t="shared" si="46"/>
        <v>plate4</v>
      </c>
      <c r="C1504" s="2" t="str">
        <f>IF(ContainerType=6,"M22",IF(ContainerType=5,"E08", ""))</f>
        <v>M22</v>
      </c>
      <c r="D1504" s="61" t="str">
        <f>IF(AND(ContainerType=6, '384-well Plates'!W69&lt;&gt;""), '384-well Plates'!W69,IF(AND(ContainerType=5,'96-well Plates'!I157&lt;&gt;""),'96-well Plates'!I157, ""))</f>
        <v/>
      </c>
      <c r="E1504" s="50"/>
      <c r="Y1504" s="56"/>
      <c r="Z1504" s="56"/>
      <c r="AA1504" s="56"/>
      <c r="AB1504" s="56"/>
      <c r="AC1504" s="56"/>
      <c r="AD1504" s="56"/>
    </row>
    <row r="1505" spans="1:30" x14ac:dyDescent="0.5">
      <c r="A1505" s="49">
        <v>1502</v>
      </c>
      <c r="B1505" s="2" t="str">
        <f t="shared" si="46"/>
        <v>plate4</v>
      </c>
      <c r="C1505" s="2" t="str">
        <f>IF(ContainerType=6,"N22",IF(ContainerType=5,"F08", ""))</f>
        <v>N22</v>
      </c>
      <c r="D1505" s="61" t="str">
        <f>IF(AND(ContainerType=6, '384-well Plates'!W70&lt;&gt;""), '384-well Plates'!W70,IF(AND(ContainerType=5,'96-well Plates'!I158&lt;&gt;""),'96-well Plates'!I158, ""))</f>
        <v/>
      </c>
      <c r="E1505" s="50"/>
      <c r="Y1505" s="56"/>
      <c r="Z1505" s="56"/>
      <c r="AA1505" s="56"/>
      <c r="AB1505" s="56"/>
      <c r="AC1505" s="56"/>
      <c r="AD1505" s="56"/>
    </row>
    <row r="1506" spans="1:30" x14ac:dyDescent="0.5">
      <c r="A1506" s="49">
        <v>1503</v>
      </c>
      <c r="B1506" s="2" t="str">
        <f t="shared" si="46"/>
        <v>plate4</v>
      </c>
      <c r="C1506" s="2" t="str">
        <f>IF(ContainerType=6,"O22",IF(ContainerType=5,"G08", ""))</f>
        <v>O22</v>
      </c>
      <c r="D1506" s="61" t="str">
        <f>IF(AND(ContainerType=6, '384-well Plates'!W71&lt;&gt;""), '384-well Plates'!W71,IF(AND(ContainerType=5,'96-well Plates'!I159&lt;&gt;""),'96-well Plates'!I159, ""))</f>
        <v/>
      </c>
      <c r="E1506" s="50"/>
      <c r="Y1506" s="56"/>
      <c r="Z1506" s="56"/>
      <c r="AA1506" s="56"/>
      <c r="AB1506" s="56"/>
      <c r="AC1506" s="56"/>
      <c r="AD1506" s="56"/>
    </row>
    <row r="1507" spans="1:30" x14ac:dyDescent="0.5">
      <c r="A1507" s="49">
        <v>1504</v>
      </c>
      <c r="B1507" s="2" t="str">
        <f t="shared" si="46"/>
        <v>plate4</v>
      </c>
      <c r="C1507" s="2" t="str">
        <f>IF(ContainerType=6,"P22",IF(ContainerType=5,"H08", ""))</f>
        <v>P22</v>
      </c>
      <c r="D1507" s="61" t="str">
        <f>IF(AND(ContainerType=6, '384-well Plates'!W72&lt;&gt;""), '384-well Plates'!W72,IF(AND(ContainerType=5,'96-well Plates'!I160&lt;&gt;""),'96-well Plates'!I160, ""))</f>
        <v/>
      </c>
      <c r="E1507" s="50"/>
      <c r="Y1507" s="56"/>
      <c r="Z1507" s="56"/>
      <c r="AA1507" s="56"/>
      <c r="AB1507" s="56"/>
      <c r="AC1507" s="56"/>
      <c r="AD1507" s="56"/>
    </row>
    <row r="1508" spans="1:30" x14ac:dyDescent="0.5">
      <c r="A1508" s="49">
        <v>1505</v>
      </c>
      <c r="B1508" s="2" t="str">
        <f t="shared" ref="B1508:B1539" si="47">IF(ContainerType=6,"plate4",IF(ContainerType=5,"plate16",""))</f>
        <v>plate4</v>
      </c>
      <c r="C1508" s="2" t="str">
        <f>IF(ContainerType=6,"A23",IF(ContainerType=5,"A09", ""))</f>
        <v>A23</v>
      </c>
      <c r="D1508" s="61" t="str">
        <f>IF(AND(ContainerType=6, '384-well Plates'!X57&lt;&gt;""), '384-well Plates'!X57,IF(AND(ContainerType=5,'96-well Plates'!J153&lt;&gt;""),'96-well Plates'!J153, ""))</f>
        <v/>
      </c>
      <c r="E1508" s="50"/>
      <c r="Y1508" s="56"/>
      <c r="Z1508" s="56"/>
      <c r="AA1508" s="56"/>
      <c r="AB1508" s="56"/>
      <c r="AC1508" s="56"/>
      <c r="AD1508" s="56"/>
    </row>
    <row r="1509" spans="1:30" x14ac:dyDescent="0.5">
      <c r="A1509" s="49">
        <v>1506</v>
      </c>
      <c r="B1509" s="2" t="str">
        <f t="shared" si="47"/>
        <v>plate4</v>
      </c>
      <c r="C1509" s="2" t="str">
        <f>IF(ContainerType=6,"B23",IF(ContainerType=5,"B09", ""))</f>
        <v>B23</v>
      </c>
      <c r="D1509" s="61" t="str">
        <f>IF(AND(ContainerType=6, '384-well Plates'!X58&lt;&gt;""), '384-well Plates'!X58,IF(AND(ContainerType=5,'96-well Plates'!J154&lt;&gt;""),'96-well Plates'!J154, ""))</f>
        <v/>
      </c>
      <c r="E1509" s="50"/>
      <c r="Y1509" s="56"/>
      <c r="Z1509" s="56"/>
      <c r="AA1509" s="56"/>
      <c r="AB1509" s="56"/>
      <c r="AC1509" s="56"/>
      <c r="AD1509" s="56"/>
    </row>
    <row r="1510" spans="1:30" x14ac:dyDescent="0.5">
      <c r="A1510" s="49">
        <v>1507</v>
      </c>
      <c r="B1510" s="2" t="str">
        <f t="shared" si="47"/>
        <v>plate4</v>
      </c>
      <c r="C1510" s="2" t="str">
        <f>IF(ContainerType=6,"C23",IF(ContainerType=5,"C09", ""))</f>
        <v>C23</v>
      </c>
      <c r="D1510" s="61" t="str">
        <f>IF(AND(ContainerType=6, '384-well Plates'!X59&lt;&gt;""), '384-well Plates'!X59,IF(AND(ContainerType=5,'96-well Plates'!J155&lt;&gt;""),'96-well Plates'!J155, ""))</f>
        <v/>
      </c>
      <c r="E1510" s="50"/>
      <c r="Y1510" s="56"/>
      <c r="Z1510" s="56"/>
      <c r="AA1510" s="56"/>
      <c r="AB1510" s="56"/>
      <c r="AC1510" s="56"/>
      <c r="AD1510" s="56"/>
    </row>
    <row r="1511" spans="1:30" x14ac:dyDescent="0.5">
      <c r="A1511" s="49">
        <v>1508</v>
      </c>
      <c r="B1511" s="2" t="str">
        <f t="shared" si="47"/>
        <v>plate4</v>
      </c>
      <c r="C1511" s="2" t="str">
        <f>IF(ContainerType=6,"D23",IF(ContainerType=5,"D09", ""))</f>
        <v>D23</v>
      </c>
      <c r="D1511" s="61" t="str">
        <f>IF(AND(ContainerType=6, '384-well Plates'!X60&lt;&gt;""), '384-well Plates'!X60,IF(AND(ContainerType=5,'96-well Plates'!J156&lt;&gt;""),'96-well Plates'!J156, ""))</f>
        <v/>
      </c>
      <c r="E1511" s="50"/>
      <c r="Y1511" s="56"/>
      <c r="Z1511" s="56"/>
      <c r="AA1511" s="56"/>
      <c r="AB1511" s="56"/>
      <c r="AC1511" s="56"/>
      <c r="AD1511" s="56"/>
    </row>
    <row r="1512" spans="1:30" x14ac:dyDescent="0.5">
      <c r="A1512" s="49">
        <v>1509</v>
      </c>
      <c r="B1512" s="2" t="str">
        <f t="shared" si="47"/>
        <v>plate4</v>
      </c>
      <c r="C1512" s="2" t="str">
        <f>IF(ContainerType=6,"E23",IF(ContainerType=5,"E09", ""))</f>
        <v>E23</v>
      </c>
      <c r="D1512" s="61" t="str">
        <f>IF(AND(ContainerType=6, '384-well Plates'!X61&lt;&gt;""), '384-well Plates'!X61,IF(AND(ContainerType=5,'96-well Plates'!J157&lt;&gt;""),'96-well Plates'!J157, ""))</f>
        <v/>
      </c>
      <c r="E1512" s="50"/>
      <c r="Y1512" s="56"/>
      <c r="Z1512" s="56"/>
      <c r="AA1512" s="56"/>
      <c r="AB1512" s="56"/>
      <c r="AC1512" s="56"/>
      <c r="AD1512" s="56"/>
    </row>
    <row r="1513" spans="1:30" x14ac:dyDescent="0.5">
      <c r="A1513" s="49">
        <v>1510</v>
      </c>
      <c r="B1513" s="2" t="str">
        <f t="shared" si="47"/>
        <v>plate4</v>
      </c>
      <c r="C1513" s="2" t="str">
        <f>IF(ContainerType=6,"F23",IF(ContainerType=5,"F09", ""))</f>
        <v>F23</v>
      </c>
      <c r="D1513" s="61" t="str">
        <f>IF(AND(ContainerType=6, '384-well Plates'!X62&lt;&gt;""), '384-well Plates'!X62,IF(AND(ContainerType=5,'96-well Plates'!J158&lt;&gt;""),'96-well Plates'!J158, ""))</f>
        <v/>
      </c>
      <c r="E1513" s="50"/>
      <c r="Y1513" s="56"/>
      <c r="Z1513" s="56"/>
      <c r="AA1513" s="56"/>
      <c r="AB1513" s="56"/>
      <c r="AC1513" s="56"/>
      <c r="AD1513" s="56"/>
    </row>
    <row r="1514" spans="1:30" x14ac:dyDescent="0.5">
      <c r="A1514" s="49">
        <v>1511</v>
      </c>
      <c r="B1514" s="2" t="str">
        <f t="shared" si="47"/>
        <v>plate4</v>
      </c>
      <c r="C1514" s="2" t="str">
        <f>IF(ContainerType=6,"G23",IF(ContainerType=5,"G09", ""))</f>
        <v>G23</v>
      </c>
      <c r="D1514" s="61" t="str">
        <f>IF(AND(ContainerType=6, '384-well Plates'!X63&lt;&gt;""), '384-well Plates'!X63,IF(AND(ContainerType=5,'96-well Plates'!J159&lt;&gt;""),'96-well Plates'!J159, ""))</f>
        <v/>
      </c>
      <c r="E1514" s="50"/>
      <c r="Y1514" s="56"/>
      <c r="Z1514" s="56"/>
      <c r="AA1514" s="56"/>
      <c r="AB1514" s="56"/>
      <c r="AC1514" s="56"/>
      <c r="AD1514" s="56"/>
    </row>
    <row r="1515" spans="1:30" x14ac:dyDescent="0.5">
      <c r="A1515" s="49">
        <v>1512</v>
      </c>
      <c r="B1515" s="2" t="str">
        <f t="shared" si="47"/>
        <v>plate4</v>
      </c>
      <c r="C1515" s="2" t="str">
        <f>IF(ContainerType=6,"H23",IF(ContainerType=5,"H09", ""))</f>
        <v>H23</v>
      </c>
      <c r="D1515" s="61" t="str">
        <f>IF(AND(ContainerType=6, '384-well Plates'!X64&lt;&gt;""), '384-well Plates'!X64,IF(AND(ContainerType=5,'96-well Plates'!J160&lt;&gt;""),'96-well Plates'!J160, ""))</f>
        <v/>
      </c>
      <c r="E1515" s="50"/>
      <c r="Y1515" s="56"/>
      <c r="Z1515" s="56"/>
      <c r="AA1515" s="56"/>
      <c r="AB1515" s="56"/>
      <c r="AC1515" s="56"/>
      <c r="AD1515" s="56"/>
    </row>
    <row r="1516" spans="1:30" x14ac:dyDescent="0.5">
      <c r="A1516" s="49">
        <v>1513</v>
      </c>
      <c r="B1516" s="2" t="str">
        <f t="shared" si="47"/>
        <v>plate4</v>
      </c>
      <c r="C1516" s="2" t="str">
        <f>IF(ContainerType=6,"I23",IF(ContainerType=5,"A10", ""))</f>
        <v>I23</v>
      </c>
      <c r="D1516" s="61" t="str">
        <f>IF(AND(ContainerType=6, '384-well Plates'!X65&lt;&gt;""), '384-well Plates'!X65,IF(AND(ContainerType=5,'96-well Plates'!K153&lt;&gt;""),'96-well Plates'!K153, ""))</f>
        <v/>
      </c>
      <c r="E1516" s="50"/>
      <c r="Y1516" s="56"/>
      <c r="Z1516" s="56"/>
      <c r="AA1516" s="56"/>
      <c r="AB1516" s="56"/>
      <c r="AC1516" s="56"/>
      <c r="AD1516" s="56"/>
    </row>
    <row r="1517" spans="1:30" x14ac:dyDescent="0.5">
      <c r="A1517" s="49">
        <v>1514</v>
      </c>
      <c r="B1517" s="2" t="str">
        <f t="shared" si="47"/>
        <v>plate4</v>
      </c>
      <c r="C1517" s="2" t="str">
        <f>IF(ContainerType=6,"J23",IF(ContainerType=5,"B10", ""))</f>
        <v>J23</v>
      </c>
      <c r="D1517" s="61" t="str">
        <f>IF(AND(ContainerType=6, '384-well Plates'!X66&lt;&gt;""), '384-well Plates'!X66,IF(AND(ContainerType=5,'96-well Plates'!K154&lt;&gt;""),'96-well Plates'!K154, ""))</f>
        <v/>
      </c>
      <c r="E1517" s="50"/>
      <c r="Y1517" s="56"/>
      <c r="Z1517" s="56"/>
      <c r="AA1517" s="56"/>
      <c r="AB1517" s="56"/>
      <c r="AC1517" s="56"/>
      <c r="AD1517" s="56"/>
    </row>
    <row r="1518" spans="1:30" x14ac:dyDescent="0.5">
      <c r="A1518" s="49">
        <v>1515</v>
      </c>
      <c r="B1518" s="2" t="str">
        <f t="shared" si="47"/>
        <v>plate4</v>
      </c>
      <c r="C1518" s="2" t="str">
        <f>IF(ContainerType=6,"K23",IF(ContainerType=5,"C10", ""))</f>
        <v>K23</v>
      </c>
      <c r="D1518" s="61" t="str">
        <f>IF(AND(ContainerType=6, '384-well Plates'!X67&lt;&gt;""), '384-well Plates'!X67,IF(AND(ContainerType=5,'96-well Plates'!K155&lt;&gt;""),'96-well Plates'!K155, ""))</f>
        <v/>
      </c>
      <c r="E1518" s="50"/>
      <c r="Y1518" s="56"/>
      <c r="Z1518" s="56"/>
      <c r="AA1518" s="56"/>
      <c r="AB1518" s="56"/>
      <c r="AC1518" s="56"/>
      <c r="AD1518" s="56"/>
    </row>
    <row r="1519" spans="1:30" x14ac:dyDescent="0.5">
      <c r="A1519" s="49">
        <v>1516</v>
      </c>
      <c r="B1519" s="2" t="str">
        <f t="shared" si="47"/>
        <v>plate4</v>
      </c>
      <c r="C1519" s="2" t="str">
        <f>IF(ContainerType=6,"L23",IF(ContainerType=5,"D10", ""))</f>
        <v>L23</v>
      </c>
      <c r="D1519" s="61" t="str">
        <f>IF(AND(ContainerType=6, '384-well Plates'!X68&lt;&gt;""), '384-well Plates'!X68,IF(AND(ContainerType=5,'96-well Plates'!K156&lt;&gt;""),'96-well Plates'!K156, ""))</f>
        <v/>
      </c>
      <c r="E1519" s="50"/>
      <c r="Y1519" s="56"/>
      <c r="Z1519" s="56"/>
      <c r="AA1519" s="56"/>
      <c r="AB1519" s="56"/>
      <c r="AC1519" s="56"/>
      <c r="AD1519" s="56"/>
    </row>
    <row r="1520" spans="1:30" x14ac:dyDescent="0.5">
      <c r="A1520" s="49">
        <v>1517</v>
      </c>
      <c r="B1520" s="2" t="str">
        <f t="shared" si="47"/>
        <v>plate4</v>
      </c>
      <c r="C1520" s="2" t="str">
        <f>IF(ContainerType=6,"M23",IF(ContainerType=5,"E10", ""))</f>
        <v>M23</v>
      </c>
      <c r="D1520" s="61" t="str">
        <f>IF(AND(ContainerType=6, '384-well Plates'!X69&lt;&gt;""), '384-well Plates'!X69,IF(AND(ContainerType=5,'96-well Plates'!K157&lt;&gt;""),'96-well Plates'!K157, ""))</f>
        <v/>
      </c>
      <c r="E1520" s="50"/>
      <c r="Y1520" s="56"/>
      <c r="Z1520" s="56"/>
      <c r="AA1520" s="56"/>
      <c r="AB1520" s="56"/>
      <c r="AC1520" s="56"/>
      <c r="AD1520" s="56"/>
    </row>
    <row r="1521" spans="1:30" x14ac:dyDescent="0.5">
      <c r="A1521" s="49">
        <v>1518</v>
      </c>
      <c r="B1521" s="2" t="str">
        <f t="shared" si="47"/>
        <v>plate4</v>
      </c>
      <c r="C1521" s="2" t="str">
        <f>IF(ContainerType=6,"N23",IF(ContainerType=5,"F10", ""))</f>
        <v>N23</v>
      </c>
      <c r="D1521" s="61" t="str">
        <f>IF(AND(ContainerType=6, '384-well Plates'!X70&lt;&gt;""), '384-well Plates'!X70,IF(AND(ContainerType=5,'96-well Plates'!K158&lt;&gt;""),'96-well Plates'!K158, ""))</f>
        <v/>
      </c>
      <c r="E1521" s="50"/>
      <c r="Y1521" s="56"/>
      <c r="Z1521" s="56"/>
      <c r="AA1521" s="56"/>
      <c r="AB1521" s="56"/>
      <c r="AC1521" s="56"/>
      <c r="AD1521" s="56"/>
    </row>
    <row r="1522" spans="1:30" x14ac:dyDescent="0.5">
      <c r="A1522" s="49">
        <v>1519</v>
      </c>
      <c r="B1522" s="2" t="str">
        <f t="shared" si="47"/>
        <v>plate4</v>
      </c>
      <c r="C1522" s="2" t="str">
        <f>IF(ContainerType=6,"O23",IF(ContainerType=5,"G10", ""))</f>
        <v>O23</v>
      </c>
      <c r="D1522" s="61" t="str">
        <f>IF(AND(ContainerType=6, '384-well Plates'!X71&lt;&gt;""), '384-well Plates'!X71,IF(AND(ContainerType=5,'96-well Plates'!K159&lt;&gt;""),'96-well Plates'!K159, ""))</f>
        <v/>
      </c>
      <c r="E1522" s="50"/>
      <c r="Y1522" s="56"/>
      <c r="Z1522" s="56"/>
      <c r="AA1522" s="56"/>
      <c r="AB1522" s="56"/>
      <c r="AC1522" s="56"/>
      <c r="AD1522" s="56"/>
    </row>
    <row r="1523" spans="1:30" x14ac:dyDescent="0.5">
      <c r="A1523" s="49">
        <v>1520</v>
      </c>
      <c r="B1523" s="2" t="str">
        <f t="shared" si="47"/>
        <v>plate4</v>
      </c>
      <c r="C1523" s="2" t="str">
        <f>IF(ContainerType=6,"P23",IF(ContainerType=5,"H10", ""))</f>
        <v>P23</v>
      </c>
      <c r="D1523" s="61" t="str">
        <f>IF(AND(ContainerType=6, '384-well Plates'!X72&lt;&gt;""), '384-well Plates'!X72,IF(AND(ContainerType=5,'96-well Plates'!K160&lt;&gt;""),'96-well Plates'!K160, ""))</f>
        <v/>
      </c>
      <c r="E1523" s="50"/>
      <c r="Y1523" s="56"/>
      <c r="Z1523" s="56"/>
      <c r="AA1523" s="56"/>
      <c r="AB1523" s="56"/>
      <c r="AC1523" s="56"/>
      <c r="AD1523" s="56"/>
    </row>
    <row r="1524" spans="1:30" x14ac:dyDescent="0.5">
      <c r="A1524" s="49">
        <v>1521</v>
      </c>
      <c r="B1524" s="2" t="str">
        <f t="shared" si="47"/>
        <v>plate4</v>
      </c>
      <c r="C1524" s="2" t="str">
        <f>IF(ContainerType=6,"A24",IF(ContainerType=5,"A11", ""))</f>
        <v>A24</v>
      </c>
      <c r="D1524" s="61" t="str">
        <f>IF(AND(ContainerType=6, '384-well Plates'!Y57&lt;&gt;""), '384-well Plates'!Y57,IF(AND(ContainerType=5,'96-well Plates'!L153&lt;&gt;""),'96-well Plates'!L153, ""))</f>
        <v/>
      </c>
      <c r="E1524" s="50"/>
      <c r="Y1524" s="56"/>
      <c r="Z1524" s="56"/>
      <c r="AA1524" s="56"/>
      <c r="AB1524" s="56"/>
      <c r="AC1524" s="56"/>
      <c r="AD1524" s="56"/>
    </row>
    <row r="1525" spans="1:30" x14ac:dyDescent="0.5">
      <c r="A1525" s="49">
        <v>1522</v>
      </c>
      <c r="B1525" s="2" t="str">
        <f t="shared" si="47"/>
        <v>plate4</v>
      </c>
      <c r="C1525" s="2" t="str">
        <f>IF(ContainerType=6,"B24",IF(ContainerType=5,"B11", ""))</f>
        <v>B24</v>
      </c>
      <c r="D1525" s="61" t="str">
        <f>IF(AND(ContainerType=6, '384-well Plates'!Y58&lt;&gt;""), '384-well Plates'!Y58,IF(AND(ContainerType=5,'96-well Plates'!L154&lt;&gt;""),'96-well Plates'!L154, ""))</f>
        <v/>
      </c>
      <c r="E1525" s="50"/>
      <c r="Y1525" s="56"/>
      <c r="Z1525" s="56"/>
      <c r="AA1525" s="56"/>
      <c r="AB1525" s="56"/>
      <c r="AC1525" s="56"/>
      <c r="AD1525" s="56"/>
    </row>
    <row r="1526" spans="1:30" x14ac:dyDescent="0.5">
      <c r="A1526" s="49">
        <v>1523</v>
      </c>
      <c r="B1526" s="2" t="str">
        <f t="shared" si="47"/>
        <v>plate4</v>
      </c>
      <c r="C1526" s="2" t="str">
        <f>IF(ContainerType=6,"C24",IF(ContainerType=5,"C11", ""))</f>
        <v>C24</v>
      </c>
      <c r="D1526" s="61" t="str">
        <f>IF(AND(ContainerType=6, '384-well Plates'!Y59&lt;&gt;""), '384-well Plates'!Y59,IF(AND(ContainerType=5,'96-well Plates'!L155&lt;&gt;""),'96-well Plates'!L155, ""))</f>
        <v/>
      </c>
      <c r="E1526" s="50"/>
      <c r="Y1526" s="56"/>
      <c r="Z1526" s="56"/>
      <c r="AA1526" s="56"/>
      <c r="AB1526" s="56"/>
      <c r="AC1526" s="56"/>
      <c r="AD1526" s="56"/>
    </row>
    <row r="1527" spans="1:30" x14ac:dyDescent="0.5">
      <c r="A1527" s="49">
        <v>1524</v>
      </c>
      <c r="B1527" s="2" t="str">
        <f t="shared" si="47"/>
        <v>plate4</v>
      </c>
      <c r="C1527" s="2" t="str">
        <f>IF(ContainerType=6,"D24",IF(ContainerType=5,"D11", ""))</f>
        <v>D24</v>
      </c>
      <c r="D1527" s="61" t="str">
        <f>IF(AND(ContainerType=6, '384-well Plates'!Y60&lt;&gt;""), '384-well Plates'!Y60,IF(AND(ContainerType=5,'96-well Plates'!L156&lt;&gt;""),'96-well Plates'!L156, ""))</f>
        <v/>
      </c>
      <c r="E1527" s="50"/>
      <c r="Y1527" s="56"/>
      <c r="Z1527" s="56"/>
      <c r="AA1527" s="56"/>
      <c r="AB1527" s="56"/>
      <c r="AC1527" s="56"/>
      <c r="AD1527" s="56"/>
    </row>
    <row r="1528" spans="1:30" x14ac:dyDescent="0.5">
      <c r="A1528" s="49">
        <v>1525</v>
      </c>
      <c r="B1528" s="2" t="str">
        <f t="shared" si="47"/>
        <v>plate4</v>
      </c>
      <c r="C1528" s="2" t="str">
        <f>IF(ContainerType=6,"E24",IF(ContainerType=5,"E11", ""))</f>
        <v>E24</v>
      </c>
      <c r="D1528" s="61" t="str">
        <f>IF(AND(ContainerType=6, '384-well Plates'!Y61&lt;&gt;""), '384-well Plates'!Y61,IF(AND(ContainerType=5,'96-well Plates'!L157&lt;&gt;""),'96-well Plates'!L157, ""))</f>
        <v/>
      </c>
      <c r="E1528" s="50"/>
      <c r="Y1528" s="56"/>
      <c r="Z1528" s="56"/>
      <c r="AA1528" s="56"/>
      <c r="AB1528" s="56"/>
      <c r="AC1528" s="56"/>
      <c r="AD1528" s="56"/>
    </row>
    <row r="1529" spans="1:30" x14ac:dyDescent="0.5">
      <c r="A1529" s="49">
        <v>1526</v>
      </c>
      <c r="B1529" s="2" t="str">
        <f t="shared" si="47"/>
        <v>plate4</v>
      </c>
      <c r="C1529" s="2" t="str">
        <f>IF(ContainerType=6,"F24",IF(ContainerType=5,"F11", ""))</f>
        <v>F24</v>
      </c>
      <c r="D1529" s="61" t="str">
        <f>IF(AND(ContainerType=6, '384-well Plates'!Y62&lt;&gt;""), '384-well Plates'!Y62,IF(AND(ContainerType=5,'96-well Plates'!L158&lt;&gt;""),'96-well Plates'!L158, ""))</f>
        <v/>
      </c>
      <c r="E1529" s="50"/>
      <c r="Y1529" s="56"/>
      <c r="Z1529" s="56"/>
      <c r="AA1529" s="56"/>
      <c r="AB1529" s="56"/>
      <c r="AC1529" s="56"/>
      <c r="AD1529" s="56"/>
    </row>
    <row r="1530" spans="1:30" x14ac:dyDescent="0.5">
      <c r="A1530" s="49">
        <v>1527</v>
      </c>
      <c r="B1530" s="2" t="str">
        <f t="shared" si="47"/>
        <v>plate4</v>
      </c>
      <c r="C1530" s="2" t="str">
        <f>IF(ContainerType=6,"G24",IF(ContainerType=5,"G11", ""))</f>
        <v>G24</v>
      </c>
      <c r="D1530" s="61" t="str">
        <f>IF(AND(ContainerType=6, '384-well Plates'!Y63&lt;&gt;""), '384-well Plates'!Y63,IF(AND(ContainerType=5,'96-well Plates'!L159&lt;&gt;""),'96-well Plates'!L159, ""))</f>
        <v/>
      </c>
      <c r="E1530" s="50"/>
      <c r="Y1530" s="56"/>
      <c r="Z1530" s="56"/>
      <c r="AA1530" s="56"/>
      <c r="AB1530" s="56"/>
      <c r="AC1530" s="56"/>
      <c r="AD1530" s="56"/>
    </row>
    <row r="1531" spans="1:30" x14ac:dyDescent="0.5">
      <c r="A1531" s="49">
        <v>1528</v>
      </c>
      <c r="B1531" s="2" t="str">
        <f t="shared" si="47"/>
        <v>plate4</v>
      </c>
      <c r="C1531" s="2" t="str">
        <f>IF(ContainerType=6,"H24",IF(ContainerType=5,"H11", ""))</f>
        <v>H24</v>
      </c>
      <c r="D1531" s="61" t="str">
        <f>IF(AND(ContainerType=6, '384-well Plates'!Y64&lt;&gt;""), '384-well Plates'!Y64,IF(AND(ContainerType=5,'96-well Plates'!L160&lt;&gt;""),'96-well Plates'!L160, ""))</f>
        <v/>
      </c>
      <c r="E1531" s="50"/>
      <c r="Y1531" s="56"/>
      <c r="Z1531" s="56"/>
      <c r="AA1531" s="56"/>
      <c r="AB1531" s="56"/>
      <c r="AC1531" s="56"/>
      <c r="AD1531" s="56"/>
    </row>
    <row r="1532" spans="1:30" x14ac:dyDescent="0.5">
      <c r="A1532" s="49">
        <v>1529</v>
      </c>
      <c r="B1532" s="2" t="str">
        <f t="shared" si="47"/>
        <v>plate4</v>
      </c>
      <c r="C1532" s="2" t="str">
        <f>IF(ContainerType=6,"I24",IF(ContainerType=5,"A12", ""))</f>
        <v>I24</v>
      </c>
      <c r="D1532" s="61" t="str">
        <f>IF(AND(ContainerType=6, '384-well Plates'!Y65&lt;&gt;""), '384-well Plates'!Y65,IF(AND(ContainerType=5,'96-well Plates'!M153&lt;&gt;""),'96-well Plates'!M153, ""))</f>
        <v/>
      </c>
      <c r="E1532" s="50"/>
      <c r="Y1532" s="56"/>
      <c r="Z1532" s="56"/>
      <c r="AA1532" s="56"/>
      <c r="AB1532" s="56"/>
      <c r="AC1532" s="56"/>
      <c r="AD1532" s="56"/>
    </row>
    <row r="1533" spans="1:30" x14ac:dyDescent="0.5">
      <c r="A1533" s="49">
        <v>1530</v>
      </c>
      <c r="B1533" s="2" t="str">
        <f t="shared" si="47"/>
        <v>plate4</v>
      </c>
      <c r="C1533" s="2" t="str">
        <f>IF(ContainerType=6,"J24",IF(ContainerType=5,"B12", ""))</f>
        <v>J24</v>
      </c>
      <c r="D1533" s="61" t="str">
        <f>IF(AND(ContainerType=6, '384-well Plates'!Y66&lt;&gt;""), '384-well Plates'!Y66,IF(AND(ContainerType=5,'96-well Plates'!M154&lt;&gt;""),'96-well Plates'!M154, ""))</f>
        <v/>
      </c>
      <c r="E1533" s="50"/>
      <c r="Y1533" s="56"/>
      <c r="Z1533" s="56"/>
      <c r="AA1533" s="56"/>
      <c r="AB1533" s="56"/>
      <c r="AC1533" s="56"/>
      <c r="AD1533" s="56"/>
    </row>
    <row r="1534" spans="1:30" x14ac:dyDescent="0.5">
      <c r="A1534" s="49">
        <v>1531</v>
      </c>
      <c r="B1534" s="2" t="str">
        <f t="shared" si="47"/>
        <v>plate4</v>
      </c>
      <c r="C1534" s="2" t="str">
        <f>IF(ContainerType=6,"K24",IF(ContainerType=5,"C12", ""))</f>
        <v>K24</v>
      </c>
      <c r="D1534" s="61" t="str">
        <f>IF(AND(ContainerType=6, '384-well Plates'!Y67&lt;&gt;""), '384-well Plates'!Y67,IF(AND(ContainerType=5,'96-well Plates'!M155&lt;&gt;""),'96-well Plates'!M155, ""))</f>
        <v/>
      </c>
      <c r="E1534" s="50"/>
      <c r="Y1534" s="56"/>
      <c r="Z1534" s="56"/>
      <c r="AA1534" s="56"/>
      <c r="AB1534" s="56"/>
      <c r="AC1534" s="56"/>
      <c r="AD1534" s="56"/>
    </row>
    <row r="1535" spans="1:30" x14ac:dyDescent="0.5">
      <c r="A1535" s="49">
        <v>1532</v>
      </c>
      <c r="B1535" s="2" t="str">
        <f t="shared" si="47"/>
        <v>plate4</v>
      </c>
      <c r="C1535" s="2" t="str">
        <f>IF(ContainerType=6,"L24",IF(ContainerType=5,"D12", ""))</f>
        <v>L24</v>
      </c>
      <c r="D1535" s="61" t="str">
        <f>IF(AND(ContainerType=6, '384-well Plates'!Y68&lt;&gt;""), '384-well Plates'!Y68,IF(AND(ContainerType=5,'96-well Plates'!M156&lt;&gt;""),'96-well Plates'!M156, ""))</f>
        <v/>
      </c>
      <c r="E1535" s="50"/>
      <c r="Y1535" s="56"/>
      <c r="Z1535" s="56"/>
      <c r="AA1535" s="56"/>
      <c r="AB1535" s="56"/>
      <c r="AC1535" s="56"/>
      <c r="AD1535" s="56"/>
    </row>
    <row r="1536" spans="1:30" x14ac:dyDescent="0.5">
      <c r="A1536" s="49">
        <v>1533</v>
      </c>
      <c r="B1536" s="2" t="str">
        <f t="shared" si="47"/>
        <v>plate4</v>
      </c>
      <c r="C1536" s="2" t="str">
        <f>IF(ContainerType=6,"M24",IF(ContainerType=5,"E12", ""))</f>
        <v>M24</v>
      </c>
      <c r="D1536" s="61" t="str">
        <f>IF(AND(ContainerType=6, '384-well Plates'!Y69&lt;&gt;""), '384-well Plates'!Y69,IF(AND(ContainerType=5,'96-well Plates'!M157&lt;&gt;""),'96-well Plates'!M157, ""))</f>
        <v/>
      </c>
      <c r="E1536" s="50"/>
      <c r="Y1536" s="56"/>
      <c r="Z1536" s="56"/>
      <c r="AA1536" s="56"/>
      <c r="AB1536" s="56"/>
      <c r="AC1536" s="56"/>
      <c r="AD1536" s="56"/>
    </row>
    <row r="1537" spans="1:30" x14ac:dyDescent="0.5">
      <c r="A1537" s="49">
        <v>1534</v>
      </c>
      <c r="B1537" s="2" t="str">
        <f t="shared" si="47"/>
        <v>plate4</v>
      </c>
      <c r="C1537" s="2" t="str">
        <f>IF(ContainerType=6,"N24",IF(ContainerType=5,"F12", ""))</f>
        <v>N24</v>
      </c>
      <c r="D1537" s="61" t="str">
        <f>IF(AND(ContainerType=6, '384-well Plates'!Y70&lt;&gt;""), '384-well Plates'!Y70,IF(AND(ContainerType=5,'96-well Plates'!M158&lt;&gt;""),'96-well Plates'!M158, ""))</f>
        <v/>
      </c>
      <c r="E1537" s="50"/>
      <c r="Y1537" s="56"/>
      <c r="Z1537" s="56"/>
      <c r="AA1537" s="56"/>
      <c r="AB1537" s="56"/>
      <c r="AC1537" s="56"/>
      <c r="AD1537" s="56"/>
    </row>
    <row r="1538" spans="1:30" x14ac:dyDescent="0.5">
      <c r="A1538" s="49">
        <v>1535</v>
      </c>
      <c r="B1538" s="2" t="str">
        <f t="shared" si="47"/>
        <v>plate4</v>
      </c>
      <c r="C1538" s="2" t="str">
        <f>IF(ContainerType=6,"O24",IF(ContainerType=5,"G12", ""))</f>
        <v>O24</v>
      </c>
      <c r="D1538" s="61" t="str">
        <f>IF(AND(ContainerType=6, '384-well Plates'!Y71&lt;&gt;""), '384-well Plates'!Y71,IF(AND(ContainerType=5,'96-well Plates'!M159&lt;&gt;""),'96-well Plates'!M159, ""))</f>
        <v/>
      </c>
      <c r="E1538" s="50"/>
      <c r="Y1538" s="56"/>
      <c r="Z1538" s="56"/>
      <c r="AA1538" s="56"/>
      <c r="AB1538" s="56"/>
      <c r="AC1538" s="56"/>
      <c r="AD1538" s="56"/>
    </row>
    <row r="1539" spans="1:30" x14ac:dyDescent="0.5">
      <c r="A1539" s="49">
        <v>1536</v>
      </c>
      <c r="B1539" s="2" t="str">
        <f t="shared" si="47"/>
        <v>plate4</v>
      </c>
      <c r="C1539" s="2" t="str">
        <f>IF(ContainerType=6,"P24",IF(ContainerType=5,"H12", ""))</f>
        <v>P24</v>
      </c>
      <c r="D1539" s="61" t="str">
        <f>IF(AND(ContainerType=6, '384-well Plates'!Y72&lt;&gt;""), '384-well Plates'!Y72,IF(AND(ContainerType=5,'96-well Plates'!M160&lt;&gt;""),'96-well Plates'!M160, ""))</f>
        <v/>
      </c>
      <c r="E1539" s="50"/>
      <c r="Y1539" s="56"/>
      <c r="Z1539" s="56"/>
      <c r="AA1539" s="56"/>
      <c r="AB1539" s="56"/>
      <c r="AC1539" s="56"/>
      <c r="AD1539" s="56"/>
    </row>
    <row r="1540" spans="1:30" x14ac:dyDescent="0.5">
      <c r="A1540" s="49">
        <v>1537</v>
      </c>
      <c r="B1540" s="2" t="str">
        <f t="shared" ref="B1540:B1571" si="48">IF(ContainerType=6,"plate5",IF(ContainerType=5,"plate17",""))</f>
        <v>plate5</v>
      </c>
      <c r="C1540" s="2" t="str">
        <f>IF(ContainerType=6,"A01",IF(ContainerType=5,"A01", ""))</f>
        <v>A01</v>
      </c>
      <c r="D1540" s="61" t="str">
        <f>IF(AND(ContainerType=6, '384-well Plates'!B75&lt;&gt;""), '384-well Plates'!B75,IF(AND(ContainerType=5,'96-well Plates'!B163&lt;&gt;""),'96-well Plates'!B163, ""))</f>
        <v/>
      </c>
      <c r="E1540" s="50"/>
      <c r="Y1540" s="56"/>
      <c r="Z1540" s="56"/>
      <c r="AA1540" s="56"/>
      <c r="AB1540" s="56"/>
      <c r="AC1540" s="56"/>
      <c r="AD1540" s="56"/>
    </row>
    <row r="1541" spans="1:30" x14ac:dyDescent="0.5">
      <c r="A1541" s="49">
        <v>1538</v>
      </c>
      <c r="B1541" s="2" t="str">
        <f t="shared" si="48"/>
        <v>plate5</v>
      </c>
      <c r="C1541" s="2" t="str">
        <f>IF(ContainerType=6,"B01",IF(ContainerType=5,"B01", ""))</f>
        <v>B01</v>
      </c>
      <c r="D1541" s="61" t="str">
        <f>IF(AND(ContainerType=6, '384-well Plates'!B76&lt;&gt;""), '384-well Plates'!B76,IF(AND(ContainerType=5,'96-well Plates'!B164&lt;&gt;""),'96-well Plates'!B164, ""))</f>
        <v/>
      </c>
      <c r="E1541" s="50"/>
      <c r="Y1541" s="56"/>
      <c r="Z1541" s="56"/>
      <c r="AA1541" s="56"/>
      <c r="AB1541" s="56"/>
      <c r="AC1541" s="56"/>
      <c r="AD1541" s="56"/>
    </row>
    <row r="1542" spans="1:30" x14ac:dyDescent="0.5">
      <c r="A1542" s="49">
        <v>1539</v>
      </c>
      <c r="B1542" s="2" t="str">
        <f t="shared" si="48"/>
        <v>plate5</v>
      </c>
      <c r="C1542" s="2" t="str">
        <f>IF(ContainerType=6,"C01",IF(ContainerType=5,"C01", ""))</f>
        <v>C01</v>
      </c>
      <c r="D1542" s="61" t="str">
        <f>IF(AND(ContainerType=6, '384-well Plates'!B77&lt;&gt;""), '384-well Plates'!B77,IF(AND(ContainerType=5,'96-well Plates'!B165&lt;&gt;""),'96-well Plates'!B165, ""))</f>
        <v/>
      </c>
      <c r="E1542" s="50"/>
      <c r="Y1542" s="56"/>
      <c r="Z1542" s="56"/>
      <c r="AA1542" s="56"/>
      <c r="AB1542" s="56"/>
      <c r="AC1542" s="56"/>
      <c r="AD1542" s="56"/>
    </row>
    <row r="1543" spans="1:30" x14ac:dyDescent="0.5">
      <c r="A1543" s="49">
        <v>1540</v>
      </c>
      <c r="B1543" s="2" t="str">
        <f t="shared" si="48"/>
        <v>plate5</v>
      </c>
      <c r="C1543" s="2" t="str">
        <f>IF(ContainerType=6,"D01",IF(ContainerType=5,"D01", ""))</f>
        <v>D01</v>
      </c>
      <c r="D1543" s="61" t="str">
        <f>IF(AND(ContainerType=6, '384-well Plates'!B78&lt;&gt;""), '384-well Plates'!B78,IF(AND(ContainerType=5,'96-well Plates'!B166&lt;&gt;""),'96-well Plates'!B166, ""))</f>
        <v/>
      </c>
      <c r="E1543" s="50"/>
      <c r="Y1543" s="56"/>
      <c r="Z1543" s="56"/>
      <c r="AA1543" s="56"/>
      <c r="AB1543" s="56"/>
      <c r="AC1543" s="56"/>
      <c r="AD1543" s="56"/>
    </row>
    <row r="1544" spans="1:30" x14ac:dyDescent="0.5">
      <c r="A1544" s="49">
        <v>1541</v>
      </c>
      <c r="B1544" s="2" t="str">
        <f t="shared" si="48"/>
        <v>plate5</v>
      </c>
      <c r="C1544" s="2" t="str">
        <f>IF(ContainerType=6,"E01",IF(ContainerType=5,"E01", ""))</f>
        <v>E01</v>
      </c>
      <c r="D1544" s="61" t="str">
        <f>IF(AND(ContainerType=6, '384-well Plates'!B79&lt;&gt;""), '384-well Plates'!B79,IF(AND(ContainerType=5,'96-well Plates'!B167&lt;&gt;""),'96-well Plates'!B167, ""))</f>
        <v/>
      </c>
      <c r="E1544" s="50"/>
      <c r="Y1544" s="56"/>
      <c r="Z1544" s="56"/>
      <c r="AA1544" s="56"/>
      <c r="AB1544" s="56"/>
      <c r="AC1544" s="56"/>
      <c r="AD1544" s="56"/>
    </row>
    <row r="1545" spans="1:30" x14ac:dyDescent="0.5">
      <c r="A1545" s="49">
        <v>1542</v>
      </c>
      <c r="B1545" s="2" t="str">
        <f t="shared" si="48"/>
        <v>plate5</v>
      </c>
      <c r="C1545" s="2" t="str">
        <f>IF(ContainerType=6,"F01",IF(ContainerType=5,"F01", ""))</f>
        <v>F01</v>
      </c>
      <c r="D1545" s="61" t="str">
        <f>IF(AND(ContainerType=6, '384-well Plates'!B80&lt;&gt;""), '384-well Plates'!B80,IF(AND(ContainerType=5,'96-well Plates'!B168&lt;&gt;""),'96-well Plates'!B168, ""))</f>
        <v/>
      </c>
      <c r="E1545" s="50"/>
      <c r="Y1545" s="56"/>
      <c r="Z1545" s="56"/>
      <c r="AA1545" s="56"/>
      <c r="AB1545" s="56"/>
      <c r="AC1545" s="56"/>
      <c r="AD1545" s="56"/>
    </row>
    <row r="1546" spans="1:30" x14ac:dyDescent="0.5">
      <c r="A1546" s="49">
        <v>1543</v>
      </c>
      <c r="B1546" s="2" t="str">
        <f t="shared" si="48"/>
        <v>plate5</v>
      </c>
      <c r="C1546" s="2" t="str">
        <f>IF(ContainerType=6,"G01",IF(ContainerType=5,"G01", ""))</f>
        <v>G01</v>
      </c>
      <c r="D1546" s="61" t="str">
        <f>IF(AND(ContainerType=6, '384-well Plates'!B81&lt;&gt;""), '384-well Plates'!B81,IF(AND(ContainerType=5,'96-well Plates'!B169&lt;&gt;""),'96-well Plates'!B169, ""))</f>
        <v/>
      </c>
      <c r="E1546" s="50"/>
      <c r="Y1546" s="56"/>
      <c r="Z1546" s="56"/>
      <c r="AA1546" s="56"/>
      <c r="AB1546" s="56"/>
      <c r="AC1546" s="56"/>
      <c r="AD1546" s="56"/>
    </row>
    <row r="1547" spans="1:30" x14ac:dyDescent="0.5">
      <c r="A1547" s="49">
        <v>1544</v>
      </c>
      <c r="B1547" s="2" t="str">
        <f t="shared" si="48"/>
        <v>plate5</v>
      </c>
      <c r="C1547" s="2" t="str">
        <f>IF(ContainerType=6,"H01",IF(ContainerType=5,"H01", ""))</f>
        <v>H01</v>
      </c>
      <c r="D1547" s="61" t="str">
        <f>IF(AND(ContainerType=6, '384-well Plates'!B82&lt;&gt;""), '384-well Plates'!B82,IF(AND(ContainerType=5,'96-well Plates'!B170&lt;&gt;""),'96-well Plates'!B170, ""))</f>
        <v/>
      </c>
      <c r="E1547" s="50"/>
      <c r="Y1547" s="56"/>
      <c r="Z1547" s="56"/>
      <c r="AA1547" s="56"/>
      <c r="AB1547" s="56"/>
      <c r="AC1547" s="56"/>
      <c r="AD1547" s="56"/>
    </row>
    <row r="1548" spans="1:30" x14ac:dyDescent="0.5">
      <c r="A1548" s="49">
        <v>1545</v>
      </c>
      <c r="B1548" s="2" t="str">
        <f t="shared" si="48"/>
        <v>plate5</v>
      </c>
      <c r="C1548" s="2" t="str">
        <f>IF(ContainerType=6,"I01",IF(ContainerType=5,"A02", ""))</f>
        <v>I01</v>
      </c>
      <c r="D1548" s="61" t="str">
        <f>IF(AND(ContainerType=6, '384-well Plates'!B83&lt;&gt;""), '384-well Plates'!B83,IF(AND(ContainerType=5,'96-well Plates'!C163&lt;&gt;""),'96-well Plates'!C163, ""))</f>
        <v/>
      </c>
      <c r="E1548" s="50"/>
      <c r="Y1548" s="56"/>
      <c r="Z1548" s="56"/>
      <c r="AA1548" s="56"/>
      <c r="AB1548" s="56"/>
      <c r="AC1548" s="56"/>
      <c r="AD1548" s="56"/>
    </row>
    <row r="1549" spans="1:30" x14ac:dyDescent="0.5">
      <c r="A1549" s="49">
        <v>1546</v>
      </c>
      <c r="B1549" s="2" t="str">
        <f t="shared" si="48"/>
        <v>plate5</v>
      </c>
      <c r="C1549" s="2" t="str">
        <f>IF(ContainerType=6,"J01",IF(ContainerType=5,"B02", ""))</f>
        <v>J01</v>
      </c>
      <c r="D1549" s="61" t="str">
        <f>IF(AND(ContainerType=6, '384-well Plates'!B84&lt;&gt;""), '384-well Plates'!B84,IF(AND(ContainerType=5,'96-well Plates'!C164&lt;&gt;""),'96-well Plates'!C164, ""))</f>
        <v/>
      </c>
      <c r="E1549" s="50"/>
      <c r="Y1549" s="56"/>
      <c r="Z1549" s="56"/>
      <c r="AA1549" s="56"/>
      <c r="AB1549" s="56"/>
      <c r="AC1549" s="56"/>
      <c r="AD1549" s="56"/>
    </row>
    <row r="1550" spans="1:30" x14ac:dyDescent="0.5">
      <c r="A1550" s="49">
        <v>1547</v>
      </c>
      <c r="B1550" s="2" t="str">
        <f t="shared" si="48"/>
        <v>plate5</v>
      </c>
      <c r="C1550" s="2" t="str">
        <f>IF(ContainerType=6,"K01",IF(ContainerType=5,"C02", ""))</f>
        <v>K01</v>
      </c>
      <c r="D1550" s="61" t="str">
        <f>IF(AND(ContainerType=6, '384-well Plates'!B85&lt;&gt;""), '384-well Plates'!B85,IF(AND(ContainerType=5,'96-well Plates'!C165&lt;&gt;""),'96-well Plates'!C165, ""))</f>
        <v/>
      </c>
      <c r="E1550" s="50"/>
      <c r="Y1550" s="56"/>
      <c r="Z1550" s="56"/>
      <c r="AA1550" s="56"/>
      <c r="AB1550" s="56"/>
      <c r="AC1550" s="56"/>
      <c r="AD1550" s="56"/>
    </row>
    <row r="1551" spans="1:30" x14ac:dyDescent="0.5">
      <c r="A1551" s="49">
        <v>1548</v>
      </c>
      <c r="B1551" s="2" t="str">
        <f t="shared" si="48"/>
        <v>plate5</v>
      </c>
      <c r="C1551" s="2" t="str">
        <f>IF(ContainerType=6,"L01",IF(ContainerType=5,"D02", ""))</f>
        <v>L01</v>
      </c>
      <c r="D1551" s="61" t="str">
        <f>IF(AND(ContainerType=6, '384-well Plates'!B86&lt;&gt;""), '384-well Plates'!B86,IF(AND(ContainerType=5,'96-well Plates'!C166&lt;&gt;""),'96-well Plates'!C166, ""))</f>
        <v/>
      </c>
      <c r="E1551" s="50"/>
      <c r="Y1551" s="56"/>
      <c r="Z1551" s="56"/>
      <c r="AA1551" s="56"/>
      <c r="AB1551" s="56"/>
      <c r="AC1551" s="56"/>
      <c r="AD1551" s="56"/>
    </row>
    <row r="1552" spans="1:30" x14ac:dyDescent="0.5">
      <c r="A1552" s="49">
        <v>1549</v>
      </c>
      <c r="B1552" s="2" t="str">
        <f t="shared" si="48"/>
        <v>plate5</v>
      </c>
      <c r="C1552" s="2" t="str">
        <f>IF(ContainerType=6,"M01",IF(ContainerType=5,"E02", ""))</f>
        <v>M01</v>
      </c>
      <c r="D1552" s="61" t="str">
        <f>IF(AND(ContainerType=6, '384-well Plates'!B87&lt;&gt;""), '384-well Plates'!B87,IF(AND(ContainerType=5,'96-well Plates'!C167&lt;&gt;""),'96-well Plates'!C167, ""))</f>
        <v/>
      </c>
      <c r="E1552" s="50"/>
      <c r="Y1552" s="56"/>
      <c r="Z1552" s="56"/>
      <c r="AA1552" s="56"/>
      <c r="AB1552" s="56"/>
      <c r="AC1552" s="56"/>
      <c r="AD1552" s="56"/>
    </row>
    <row r="1553" spans="1:30" x14ac:dyDescent="0.5">
      <c r="A1553" s="49">
        <v>1550</v>
      </c>
      <c r="B1553" s="2" t="str">
        <f t="shared" si="48"/>
        <v>plate5</v>
      </c>
      <c r="C1553" s="2" t="str">
        <f>IF(ContainerType=6,"N01",IF(ContainerType=5,"F02", ""))</f>
        <v>N01</v>
      </c>
      <c r="D1553" s="61" t="str">
        <f>IF(AND(ContainerType=6, '384-well Plates'!B88&lt;&gt;""), '384-well Plates'!B88,IF(AND(ContainerType=5,'96-well Plates'!C168&lt;&gt;""),'96-well Plates'!C168, ""))</f>
        <v/>
      </c>
      <c r="E1553" s="50"/>
      <c r="Y1553" s="56"/>
      <c r="Z1553" s="56"/>
      <c r="AA1553" s="56"/>
      <c r="AB1553" s="56"/>
      <c r="AC1553" s="56"/>
      <c r="AD1553" s="56"/>
    </row>
    <row r="1554" spans="1:30" x14ac:dyDescent="0.5">
      <c r="A1554" s="49">
        <v>1551</v>
      </c>
      <c r="B1554" s="2" t="str">
        <f t="shared" si="48"/>
        <v>plate5</v>
      </c>
      <c r="C1554" s="2" t="str">
        <f>IF(ContainerType=6,"O01",IF(ContainerType=5,"G02", ""))</f>
        <v>O01</v>
      </c>
      <c r="D1554" s="61" t="str">
        <f>IF(AND(ContainerType=6, '384-well Plates'!B89&lt;&gt;""), '384-well Plates'!B89,IF(AND(ContainerType=5,'96-well Plates'!C169&lt;&gt;""),'96-well Plates'!C169, ""))</f>
        <v/>
      </c>
      <c r="E1554" s="50"/>
      <c r="Y1554" s="56"/>
      <c r="Z1554" s="56"/>
      <c r="AA1554" s="56"/>
      <c r="AB1554" s="56"/>
      <c r="AC1554" s="56"/>
      <c r="AD1554" s="56"/>
    </row>
    <row r="1555" spans="1:30" x14ac:dyDescent="0.5">
      <c r="A1555" s="49">
        <v>1552</v>
      </c>
      <c r="B1555" s="2" t="str">
        <f t="shared" si="48"/>
        <v>plate5</v>
      </c>
      <c r="C1555" s="2" t="str">
        <f>IF(ContainerType=6,"P01",IF(ContainerType=5,"H02", ""))</f>
        <v>P01</v>
      </c>
      <c r="D1555" s="61" t="str">
        <f>IF(AND(ContainerType=6, '384-well Plates'!B90&lt;&gt;""), '384-well Plates'!B90,IF(AND(ContainerType=5,'96-well Plates'!C170&lt;&gt;""),'96-well Plates'!C170, ""))</f>
        <v/>
      </c>
      <c r="E1555" s="50"/>
      <c r="Y1555" s="56"/>
      <c r="Z1555" s="56"/>
      <c r="AA1555" s="56"/>
      <c r="AB1555" s="56"/>
      <c r="AC1555" s="56"/>
      <c r="AD1555" s="56"/>
    </row>
    <row r="1556" spans="1:30" x14ac:dyDescent="0.5">
      <c r="A1556" s="49">
        <v>1553</v>
      </c>
      <c r="B1556" s="2" t="str">
        <f t="shared" si="48"/>
        <v>plate5</v>
      </c>
      <c r="C1556" s="2" t="str">
        <f>IF(ContainerType=6,"A02",IF(ContainerType=5,"A03", ""))</f>
        <v>A02</v>
      </c>
      <c r="D1556" s="61" t="str">
        <f>IF(AND(ContainerType=6, '384-well Plates'!C75&lt;&gt;""), '384-well Plates'!C75,IF(AND(ContainerType=5,'96-well Plates'!D163&lt;&gt;""),'96-well Plates'!D163, ""))</f>
        <v/>
      </c>
      <c r="E1556" s="50"/>
      <c r="Y1556" s="56"/>
      <c r="Z1556" s="56"/>
      <c r="AA1556" s="56"/>
      <c r="AB1556" s="56"/>
      <c r="AC1556" s="56"/>
      <c r="AD1556" s="56"/>
    </row>
    <row r="1557" spans="1:30" x14ac:dyDescent="0.5">
      <c r="A1557" s="49">
        <v>1554</v>
      </c>
      <c r="B1557" s="2" t="str">
        <f t="shared" si="48"/>
        <v>plate5</v>
      </c>
      <c r="C1557" s="2" t="str">
        <f>IF(ContainerType=6,"B02",IF(ContainerType=5,"B03", ""))</f>
        <v>B02</v>
      </c>
      <c r="D1557" s="61" t="str">
        <f>IF(AND(ContainerType=6, '384-well Plates'!C76&lt;&gt;""), '384-well Plates'!C76,IF(AND(ContainerType=5,'96-well Plates'!D164&lt;&gt;""),'96-well Plates'!D164, ""))</f>
        <v/>
      </c>
      <c r="E1557" s="50"/>
      <c r="Y1557" s="56"/>
      <c r="Z1557" s="56"/>
      <c r="AA1557" s="56"/>
      <c r="AB1557" s="56"/>
      <c r="AC1557" s="56"/>
      <c r="AD1557" s="56"/>
    </row>
    <row r="1558" spans="1:30" x14ac:dyDescent="0.5">
      <c r="A1558" s="49">
        <v>1555</v>
      </c>
      <c r="B1558" s="2" t="str">
        <f t="shared" si="48"/>
        <v>plate5</v>
      </c>
      <c r="C1558" s="2" t="str">
        <f>IF(ContainerType=6,"C02",IF(ContainerType=5,"C03", ""))</f>
        <v>C02</v>
      </c>
      <c r="D1558" s="61" t="str">
        <f>IF(AND(ContainerType=6, '384-well Plates'!C77&lt;&gt;""), '384-well Plates'!C77,IF(AND(ContainerType=5,'96-well Plates'!D165&lt;&gt;""),'96-well Plates'!D165, ""))</f>
        <v/>
      </c>
      <c r="E1558" s="50"/>
      <c r="Y1558" s="56"/>
      <c r="Z1558" s="56"/>
      <c r="AA1558" s="56"/>
      <c r="AB1558" s="56"/>
      <c r="AC1558" s="56"/>
      <c r="AD1558" s="56"/>
    </row>
    <row r="1559" spans="1:30" x14ac:dyDescent="0.5">
      <c r="A1559" s="49">
        <v>1556</v>
      </c>
      <c r="B1559" s="2" t="str">
        <f t="shared" si="48"/>
        <v>plate5</v>
      </c>
      <c r="C1559" s="2" t="str">
        <f>IF(ContainerType=6,"D02",IF(ContainerType=5,"D03", ""))</f>
        <v>D02</v>
      </c>
      <c r="D1559" s="61" t="str">
        <f>IF(AND(ContainerType=6, '384-well Plates'!C78&lt;&gt;""), '384-well Plates'!C78,IF(AND(ContainerType=5,'96-well Plates'!D166&lt;&gt;""),'96-well Plates'!D166, ""))</f>
        <v/>
      </c>
      <c r="E1559" s="50"/>
      <c r="Y1559" s="56"/>
      <c r="Z1559" s="56"/>
      <c r="AA1559" s="56"/>
      <c r="AB1559" s="56"/>
      <c r="AC1559" s="56"/>
      <c r="AD1559" s="56"/>
    </row>
    <row r="1560" spans="1:30" x14ac:dyDescent="0.5">
      <c r="A1560" s="49">
        <v>1557</v>
      </c>
      <c r="B1560" s="2" t="str">
        <f t="shared" si="48"/>
        <v>plate5</v>
      </c>
      <c r="C1560" s="2" t="str">
        <f>IF(ContainerType=6,"E02",IF(ContainerType=5,"E03", ""))</f>
        <v>E02</v>
      </c>
      <c r="D1560" s="61" t="str">
        <f>IF(AND(ContainerType=6, '384-well Plates'!C79&lt;&gt;""), '384-well Plates'!C79,IF(AND(ContainerType=5,'96-well Plates'!D167&lt;&gt;""),'96-well Plates'!D167, ""))</f>
        <v/>
      </c>
      <c r="E1560" s="50"/>
      <c r="Y1560" s="56"/>
      <c r="Z1560" s="56"/>
      <c r="AA1560" s="56"/>
      <c r="AB1560" s="56"/>
      <c r="AC1560" s="56"/>
      <c r="AD1560" s="56"/>
    </row>
    <row r="1561" spans="1:30" x14ac:dyDescent="0.5">
      <c r="A1561" s="49">
        <v>1558</v>
      </c>
      <c r="B1561" s="2" t="str">
        <f t="shared" si="48"/>
        <v>plate5</v>
      </c>
      <c r="C1561" s="2" t="str">
        <f>IF(ContainerType=6,"F02",IF(ContainerType=5,"F03", ""))</f>
        <v>F02</v>
      </c>
      <c r="D1561" s="61" t="str">
        <f>IF(AND(ContainerType=6, '384-well Plates'!C80&lt;&gt;""), '384-well Plates'!C80,IF(AND(ContainerType=5,'96-well Plates'!D168&lt;&gt;""),'96-well Plates'!D168, ""))</f>
        <v/>
      </c>
      <c r="E1561" s="50"/>
      <c r="Y1561" s="56"/>
      <c r="Z1561" s="56"/>
      <c r="AA1561" s="56"/>
      <c r="AB1561" s="56"/>
      <c r="AC1561" s="56"/>
      <c r="AD1561" s="56"/>
    </row>
    <row r="1562" spans="1:30" x14ac:dyDescent="0.5">
      <c r="A1562" s="49">
        <v>1559</v>
      </c>
      <c r="B1562" s="2" t="str">
        <f t="shared" si="48"/>
        <v>plate5</v>
      </c>
      <c r="C1562" s="2" t="str">
        <f>IF(ContainerType=6,"G02",IF(ContainerType=5,"G03", ""))</f>
        <v>G02</v>
      </c>
      <c r="D1562" s="61" t="str">
        <f>IF(AND(ContainerType=6, '384-well Plates'!C81&lt;&gt;""), '384-well Plates'!C81,IF(AND(ContainerType=5,'96-well Plates'!D169&lt;&gt;""),'96-well Plates'!D169, ""))</f>
        <v/>
      </c>
      <c r="E1562" s="50"/>
      <c r="Y1562" s="56"/>
      <c r="Z1562" s="56"/>
      <c r="AA1562" s="56"/>
      <c r="AB1562" s="56"/>
      <c r="AC1562" s="56"/>
      <c r="AD1562" s="56"/>
    </row>
    <row r="1563" spans="1:30" x14ac:dyDescent="0.5">
      <c r="A1563" s="49">
        <v>1560</v>
      </c>
      <c r="B1563" s="2" t="str">
        <f t="shared" si="48"/>
        <v>plate5</v>
      </c>
      <c r="C1563" s="2" t="str">
        <f>IF(ContainerType=6,"H02",IF(ContainerType=5,"H03", ""))</f>
        <v>H02</v>
      </c>
      <c r="D1563" s="61" t="str">
        <f>IF(AND(ContainerType=6, '384-well Plates'!C82&lt;&gt;""), '384-well Plates'!C82,IF(AND(ContainerType=5,'96-well Plates'!D170&lt;&gt;""),'96-well Plates'!D170, ""))</f>
        <v/>
      </c>
      <c r="E1563" s="50"/>
      <c r="Y1563" s="56"/>
      <c r="Z1563" s="56"/>
      <c r="AA1563" s="56"/>
      <c r="AB1563" s="56"/>
      <c r="AC1563" s="56"/>
      <c r="AD1563" s="56"/>
    </row>
    <row r="1564" spans="1:30" x14ac:dyDescent="0.5">
      <c r="A1564" s="49">
        <v>1561</v>
      </c>
      <c r="B1564" s="2" t="str">
        <f t="shared" si="48"/>
        <v>plate5</v>
      </c>
      <c r="C1564" s="2" t="str">
        <f>IF(ContainerType=6,"I02",IF(ContainerType=5,"A04", ""))</f>
        <v>I02</v>
      </c>
      <c r="D1564" s="61" t="str">
        <f>IF(AND(ContainerType=6, '384-well Plates'!C83&lt;&gt;""), '384-well Plates'!C83,IF(AND(ContainerType=5,'96-well Plates'!E163&lt;&gt;""),'96-well Plates'!E163, ""))</f>
        <v/>
      </c>
      <c r="E1564" s="50"/>
      <c r="Y1564" s="56"/>
      <c r="Z1564" s="56"/>
      <c r="AA1564" s="56"/>
      <c r="AB1564" s="56"/>
      <c r="AC1564" s="56"/>
      <c r="AD1564" s="56"/>
    </row>
    <row r="1565" spans="1:30" x14ac:dyDescent="0.5">
      <c r="A1565" s="49">
        <v>1562</v>
      </c>
      <c r="B1565" s="2" t="str">
        <f t="shared" si="48"/>
        <v>plate5</v>
      </c>
      <c r="C1565" s="2" t="str">
        <f>IF(ContainerType=6,"J02",IF(ContainerType=5,"B04", ""))</f>
        <v>J02</v>
      </c>
      <c r="D1565" s="61" t="str">
        <f>IF(AND(ContainerType=6, '384-well Plates'!C84&lt;&gt;""), '384-well Plates'!C84,IF(AND(ContainerType=5,'96-well Plates'!E164&lt;&gt;""),'96-well Plates'!E164, ""))</f>
        <v/>
      </c>
      <c r="E1565" s="50"/>
      <c r="Y1565" s="56"/>
      <c r="Z1565" s="56"/>
      <c r="AA1565" s="56"/>
      <c r="AB1565" s="56"/>
      <c r="AC1565" s="56"/>
      <c r="AD1565" s="56"/>
    </row>
    <row r="1566" spans="1:30" x14ac:dyDescent="0.5">
      <c r="A1566" s="49">
        <v>1563</v>
      </c>
      <c r="B1566" s="2" t="str">
        <f t="shared" si="48"/>
        <v>plate5</v>
      </c>
      <c r="C1566" s="2" t="str">
        <f>IF(ContainerType=6,"K02",IF(ContainerType=5,"C04", ""))</f>
        <v>K02</v>
      </c>
      <c r="D1566" s="61" t="str">
        <f>IF(AND(ContainerType=6, '384-well Plates'!C85&lt;&gt;""), '384-well Plates'!C85,IF(AND(ContainerType=5,'96-well Plates'!E165&lt;&gt;""),'96-well Plates'!E165, ""))</f>
        <v/>
      </c>
      <c r="E1566" s="50"/>
      <c r="Y1566" s="56"/>
      <c r="Z1566" s="56"/>
      <c r="AA1566" s="56"/>
      <c r="AB1566" s="56"/>
      <c r="AC1566" s="56"/>
      <c r="AD1566" s="56"/>
    </row>
    <row r="1567" spans="1:30" x14ac:dyDescent="0.5">
      <c r="A1567" s="49">
        <v>1564</v>
      </c>
      <c r="B1567" s="2" t="str">
        <f t="shared" si="48"/>
        <v>plate5</v>
      </c>
      <c r="C1567" s="2" t="str">
        <f>IF(ContainerType=6,"L02",IF(ContainerType=5,"D04", ""))</f>
        <v>L02</v>
      </c>
      <c r="D1567" s="61" t="str">
        <f>IF(AND(ContainerType=6, '384-well Plates'!C86&lt;&gt;""), '384-well Plates'!C86,IF(AND(ContainerType=5,'96-well Plates'!E166&lt;&gt;""),'96-well Plates'!E166, ""))</f>
        <v/>
      </c>
      <c r="E1567" s="50"/>
      <c r="Y1567" s="56"/>
      <c r="Z1567" s="56"/>
      <c r="AA1567" s="56"/>
      <c r="AB1567" s="56"/>
      <c r="AC1567" s="56"/>
      <c r="AD1567" s="56"/>
    </row>
    <row r="1568" spans="1:30" x14ac:dyDescent="0.5">
      <c r="A1568" s="49">
        <v>1565</v>
      </c>
      <c r="B1568" s="2" t="str">
        <f t="shared" si="48"/>
        <v>plate5</v>
      </c>
      <c r="C1568" s="2" t="str">
        <f>IF(ContainerType=6,"M02",IF(ContainerType=5,"E04", ""))</f>
        <v>M02</v>
      </c>
      <c r="D1568" s="61" t="str">
        <f>IF(AND(ContainerType=6, '384-well Plates'!C87&lt;&gt;""), '384-well Plates'!C87,IF(AND(ContainerType=5,'96-well Plates'!E167&lt;&gt;""),'96-well Plates'!E167, ""))</f>
        <v/>
      </c>
      <c r="E1568" s="50"/>
      <c r="Y1568" s="56"/>
      <c r="Z1568" s="56"/>
      <c r="AA1568" s="56"/>
      <c r="AB1568" s="56"/>
      <c r="AC1568" s="56"/>
      <c r="AD1568" s="56"/>
    </row>
    <row r="1569" spans="1:30" x14ac:dyDescent="0.5">
      <c r="A1569" s="49">
        <v>1566</v>
      </c>
      <c r="B1569" s="2" t="str">
        <f t="shared" si="48"/>
        <v>plate5</v>
      </c>
      <c r="C1569" s="2" t="str">
        <f>IF(ContainerType=6,"N02",IF(ContainerType=5,"F04", ""))</f>
        <v>N02</v>
      </c>
      <c r="D1569" s="61" t="str">
        <f>IF(AND(ContainerType=6, '384-well Plates'!C88&lt;&gt;""), '384-well Plates'!C88,IF(AND(ContainerType=5,'96-well Plates'!E168&lt;&gt;""),'96-well Plates'!E168, ""))</f>
        <v/>
      </c>
      <c r="E1569" s="50"/>
      <c r="Y1569" s="56"/>
      <c r="Z1569" s="56"/>
      <c r="AA1569" s="56"/>
      <c r="AB1569" s="56"/>
      <c r="AC1569" s="56"/>
      <c r="AD1569" s="56"/>
    </row>
    <row r="1570" spans="1:30" x14ac:dyDescent="0.5">
      <c r="A1570" s="49">
        <v>1567</v>
      </c>
      <c r="B1570" s="2" t="str">
        <f t="shared" si="48"/>
        <v>plate5</v>
      </c>
      <c r="C1570" s="2" t="str">
        <f>IF(ContainerType=6,"O02",IF(ContainerType=5,"G04", ""))</f>
        <v>O02</v>
      </c>
      <c r="D1570" s="61" t="str">
        <f>IF(AND(ContainerType=6, '384-well Plates'!C89&lt;&gt;""), '384-well Plates'!C89,IF(AND(ContainerType=5,'96-well Plates'!E169&lt;&gt;""),'96-well Plates'!E169, ""))</f>
        <v/>
      </c>
      <c r="E1570" s="50"/>
      <c r="Y1570" s="56"/>
      <c r="Z1570" s="56"/>
      <c r="AA1570" s="56"/>
      <c r="AB1570" s="56"/>
      <c r="AC1570" s="56"/>
      <c r="AD1570" s="56"/>
    </row>
    <row r="1571" spans="1:30" x14ac:dyDescent="0.5">
      <c r="A1571" s="49">
        <v>1568</v>
      </c>
      <c r="B1571" s="2" t="str">
        <f t="shared" si="48"/>
        <v>plate5</v>
      </c>
      <c r="C1571" s="2" t="str">
        <f>IF(ContainerType=6,"P02",IF(ContainerType=5,"H04", ""))</f>
        <v>P02</v>
      </c>
      <c r="D1571" s="61" t="str">
        <f>IF(AND(ContainerType=6, '384-well Plates'!C90&lt;&gt;""), '384-well Plates'!C90,IF(AND(ContainerType=5,'96-well Plates'!E170&lt;&gt;""),'96-well Plates'!E170, ""))</f>
        <v/>
      </c>
      <c r="E1571" s="50"/>
      <c r="Y1571" s="56"/>
      <c r="Z1571" s="56"/>
      <c r="AA1571" s="56"/>
      <c r="AB1571" s="56"/>
      <c r="AC1571" s="56"/>
      <c r="AD1571" s="56"/>
    </row>
    <row r="1572" spans="1:30" x14ac:dyDescent="0.5">
      <c r="A1572" s="49">
        <v>1569</v>
      </c>
      <c r="B1572" s="2" t="str">
        <f t="shared" ref="B1572:B1603" si="49">IF(ContainerType=6,"plate5",IF(ContainerType=5,"plate17",""))</f>
        <v>plate5</v>
      </c>
      <c r="C1572" s="2" t="str">
        <f>IF(ContainerType=6,"A03",IF(ContainerType=5,"A05", ""))</f>
        <v>A03</v>
      </c>
      <c r="D1572" s="61" t="str">
        <f>IF(AND(ContainerType=6, '384-well Plates'!D75&lt;&gt;""), '384-well Plates'!D75,IF(AND(ContainerType=5,'96-well Plates'!F163&lt;&gt;""),'96-well Plates'!F163, ""))</f>
        <v/>
      </c>
      <c r="E1572" s="50"/>
      <c r="Y1572" s="56"/>
      <c r="Z1572" s="56"/>
      <c r="AA1572" s="56"/>
      <c r="AB1572" s="56"/>
      <c r="AC1572" s="56"/>
      <c r="AD1572" s="56"/>
    </row>
    <row r="1573" spans="1:30" x14ac:dyDescent="0.5">
      <c r="A1573" s="49">
        <v>1570</v>
      </c>
      <c r="B1573" s="2" t="str">
        <f t="shared" si="49"/>
        <v>plate5</v>
      </c>
      <c r="C1573" s="2" t="str">
        <f>IF(ContainerType=6,"B03",IF(ContainerType=5,"B05", ""))</f>
        <v>B03</v>
      </c>
      <c r="D1573" s="61" t="str">
        <f>IF(AND(ContainerType=6, '384-well Plates'!D76&lt;&gt;""), '384-well Plates'!D76,IF(AND(ContainerType=5,'96-well Plates'!F164&lt;&gt;""),'96-well Plates'!F164, ""))</f>
        <v/>
      </c>
      <c r="E1573" s="50"/>
      <c r="Y1573" s="56"/>
      <c r="Z1573" s="56"/>
      <c r="AA1573" s="56"/>
      <c r="AB1573" s="56"/>
      <c r="AC1573" s="56"/>
      <c r="AD1573" s="56"/>
    </row>
    <row r="1574" spans="1:30" x14ac:dyDescent="0.5">
      <c r="A1574" s="49">
        <v>1571</v>
      </c>
      <c r="B1574" s="2" t="str">
        <f t="shared" si="49"/>
        <v>plate5</v>
      </c>
      <c r="C1574" s="2" t="str">
        <f>IF(ContainerType=6,"C03",IF(ContainerType=5,"C05", ""))</f>
        <v>C03</v>
      </c>
      <c r="D1574" s="61" t="str">
        <f>IF(AND(ContainerType=6, '384-well Plates'!D77&lt;&gt;""), '384-well Plates'!D77,IF(AND(ContainerType=5,'96-well Plates'!F165&lt;&gt;""),'96-well Plates'!F165, ""))</f>
        <v/>
      </c>
      <c r="E1574" s="50"/>
      <c r="Y1574" s="56"/>
      <c r="Z1574" s="56"/>
      <c r="AA1574" s="56"/>
      <c r="AB1574" s="56"/>
      <c r="AC1574" s="56"/>
      <c r="AD1574" s="56"/>
    </row>
    <row r="1575" spans="1:30" x14ac:dyDescent="0.5">
      <c r="A1575" s="49">
        <v>1572</v>
      </c>
      <c r="B1575" s="2" t="str">
        <f t="shared" si="49"/>
        <v>plate5</v>
      </c>
      <c r="C1575" s="2" t="str">
        <f>IF(ContainerType=6,"D03",IF(ContainerType=5,"D05", ""))</f>
        <v>D03</v>
      </c>
      <c r="D1575" s="61" t="str">
        <f>IF(AND(ContainerType=6, '384-well Plates'!D78&lt;&gt;""), '384-well Plates'!D78,IF(AND(ContainerType=5,'96-well Plates'!F166&lt;&gt;""),'96-well Plates'!F166, ""))</f>
        <v/>
      </c>
      <c r="E1575" s="50"/>
      <c r="Y1575" s="56"/>
      <c r="Z1575" s="56"/>
      <c r="AA1575" s="56"/>
      <c r="AB1575" s="56"/>
      <c r="AC1575" s="56"/>
      <c r="AD1575" s="56"/>
    </row>
    <row r="1576" spans="1:30" x14ac:dyDescent="0.5">
      <c r="A1576" s="49">
        <v>1573</v>
      </c>
      <c r="B1576" s="2" t="str">
        <f t="shared" si="49"/>
        <v>plate5</v>
      </c>
      <c r="C1576" s="2" t="str">
        <f>IF(ContainerType=6,"E03",IF(ContainerType=5,"E05", ""))</f>
        <v>E03</v>
      </c>
      <c r="D1576" s="61" t="str">
        <f>IF(AND(ContainerType=6, '384-well Plates'!D79&lt;&gt;""), '384-well Plates'!D79,IF(AND(ContainerType=5,'96-well Plates'!F167&lt;&gt;""),'96-well Plates'!F167, ""))</f>
        <v/>
      </c>
      <c r="E1576" s="50"/>
      <c r="Y1576" s="56"/>
      <c r="Z1576" s="56"/>
      <c r="AA1576" s="56"/>
      <c r="AB1576" s="56"/>
      <c r="AC1576" s="56"/>
      <c r="AD1576" s="56"/>
    </row>
    <row r="1577" spans="1:30" x14ac:dyDescent="0.5">
      <c r="A1577" s="49">
        <v>1574</v>
      </c>
      <c r="B1577" s="2" t="str">
        <f t="shared" si="49"/>
        <v>plate5</v>
      </c>
      <c r="C1577" s="2" t="str">
        <f>IF(ContainerType=6,"F03",IF(ContainerType=5,"F05", ""))</f>
        <v>F03</v>
      </c>
      <c r="D1577" s="61" t="str">
        <f>IF(AND(ContainerType=6, '384-well Plates'!D80&lt;&gt;""), '384-well Plates'!D80,IF(AND(ContainerType=5,'96-well Plates'!F168&lt;&gt;""),'96-well Plates'!F168, ""))</f>
        <v/>
      </c>
      <c r="E1577" s="50"/>
      <c r="Y1577" s="56"/>
      <c r="Z1577" s="56"/>
      <c r="AA1577" s="56"/>
      <c r="AB1577" s="56"/>
      <c r="AC1577" s="56"/>
      <c r="AD1577" s="56"/>
    </row>
    <row r="1578" spans="1:30" x14ac:dyDescent="0.5">
      <c r="A1578" s="49">
        <v>1575</v>
      </c>
      <c r="B1578" s="2" t="str">
        <f t="shared" si="49"/>
        <v>plate5</v>
      </c>
      <c r="C1578" s="2" t="str">
        <f>IF(ContainerType=6,"G03",IF(ContainerType=5,"G05", ""))</f>
        <v>G03</v>
      </c>
      <c r="D1578" s="61" t="str">
        <f>IF(AND(ContainerType=6, '384-well Plates'!D81&lt;&gt;""), '384-well Plates'!D81,IF(AND(ContainerType=5,'96-well Plates'!F169&lt;&gt;""),'96-well Plates'!F169, ""))</f>
        <v/>
      </c>
      <c r="E1578" s="50"/>
      <c r="Y1578" s="56"/>
      <c r="Z1578" s="56"/>
      <c r="AA1578" s="56"/>
      <c r="AB1578" s="56"/>
      <c r="AC1578" s="56"/>
      <c r="AD1578" s="56"/>
    </row>
    <row r="1579" spans="1:30" x14ac:dyDescent="0.5">
      <c r="A1579" s="49">
        <v>1576</v>
      </c>
      <c r="B1579" s="2" t="str">
        <f t="shared" si="49"/>
        <v>plate5</v>
      </c>
      <c r="C1579" s="2" t="str">
        <f>IF(ContainerType=6,"H03",IF(ContainerType=5,"H05", ""))</f>
        <v>H03</v>
      </c>
      <c r="D1579" s="61" t="str">
        <f>IF(AND(ContainerType=6, '384-well Plates'!D82&lt;&gt;""), '384-well Plates'!D82,IF(AND(ContainerType=5,'96-well Plates'!F170&lt;&gt;""),'96-well Plates'!F170, ""))</f>
        <v/>
      </c>
      <c r="E1579" s="50"/>
      <c r="Y1579" s="56"/>
      <c r="Z1579" s="56"/>
      <c r="AA1579" s="56"/>
      <c r="AB1579" s="56"/>
      <c r="AC1579" s="56"/>
      <c r="AD1579" s="56"/>
    </row>
    <row r="1580" spans="1:30" x14ac:dyDescent="0.5">
      <c r="A1580" s="49">
        <v>1577</v>
      </c>
      <c r="B1580" s="2" t="str">
        <f t="shared" si="49"/>
        <v>plate5</v>
      </c>
      <c r="C1580" s="2" t="str">
        <f>IF(ContainerType=6,"I03",IF(ContainerType=5,"A06", ""))</f>
        <v>I03</v>
      </c>
      <c r="D1580" s="61" t="str">
        <f>IF(AND(ContainerType=6, '384-well Plates'!D83&lt;&gt;""), '384-well Plates'!D83,IF(AND(ContainerType=5,'96-well Plates'!G163&lt;&gt;""),'96-well Plates'!G163, ""))</f>
        <v/>
      </c>
      <c r="E1580" s="50"/>
      <c r="Y1580" s="56"/>
      <c r="Z1580" s="56"/>
      <c r="AA1580" s="56"/>
      <c r="AB1580" s="56"/>
      <c r="AC1580" s="56"/>
      <c r="AD1580" s="56"/>
    </row>
    <row r="1581" spans="1:30" x14ac:dyDescent="0.5">
      <c r="A1581" s="49">
        <v>1578</v>
      </c>
      <c r="B1581" s="2" t="str">
        <f t="shared" si="49"/>
        <v>plate5</v>
      </c>
      <c r="C1581" s="2" t="str">
        <f>IF(ContainerType=6,"J03",IF(ContainerType=5,"B06", ""))</f>
        <v>J03</v>
      </c>
      <c r="D1581" s="61" t="str">
        <f>IF(AND(ContainerType=6, '384-well Plates'!D84&lt;&gt;""), '384-well Plates'!D84,IF(AND(ContainerType=5,'96-well Plates'!G164&lt;&gt;""),'96-well Plates'!G164, ""))</f>
        <v/>
      </c>
      <c r="E1581" s="50"/>
      <c r="Y1581" s="56"/>
      <c r="Z1581" s="56"/>
      <c r="AA1581" s="56"/>
      <c r="AB1581" s="56"/>
      <c r="AC1581" s="56"/>
      <c r="AD1581" s="56"/>
    </row>
    <row r="1582" spans="1:30" x14ac:dyDescent="0.5">
      <c r="A1582" s="49">
        <v>1579</v>
      </c>
      <c r="B1582" s="2" t="str">
        <f t="shared" si="49"/>
        <v>plate5</v>
      </c>
      <c r="C1582" s="2" t="str">
        <f>IF(ContainerType=6,"K03",IF(ContainerType=5,"C06", ""))</f>
        <v>K03</v>
      </c>
      <c r="D1582" s="61" t="str">
        <f>IF(AND(ContainerType=6, '384-well Plates'!D85&lt;&gt;""), '384-well Plates'!D85,IF(AND(ContainerType=5,'96-well Plates'!G165&lt;&gt;""),'96-well Plates'!G165, ""))</f>
        <v/>
      </c>
      <c r="E1582" s="50"/>
      <c r="Y1582" s="56"/>
      <c r="Z1582" s="56"/>
      <c r="AA1582" s="56"/>
      <c r="AB1582" s="56"/>
      <c r="AC1582" s="56"/>
      <c r="AD1582" s="56"/>
    </row>
    <row r="1583" spans="1:30" x14ac:dyDescent="0.5">
      <c r="A1583" s="49">
        <v>1580</v>
      </c>
      <c r="B1583" s="2" t="str">
        <f t="shared" si="49"/>
        <v>plate5</v>
      </c>
      <c r="C1583" s="2" t="str">
        <f>IF(ContainerType=6,"L03",IF(ContainerType=5,"D06", ""))</f>
        <v>L03</v>
      </c>
      <c r="D1583" s="61" t="str">
        <f>IF(AND(ContainerType=6, '384-well Plates'!D86&lt;&gt;""), '384-well Plates'!D86,IF(AND(ContainerType=5,'96-well Plates'!G166&lt;&gt;""),'96-well Plates'!G166, ""))</f>
        <v/>
      </c>
      <c r="E1583" s="50"/>
      <c r="Y1583" s="56"/>
      <c r="Z1583" s="56"/>
      <c r="AA1583" s="56"/>
      <c r="AB1583" s="56"/>
      <c r="AC1583" s="56"/>
      <c r="AD1583" s="56"/>
    </row>
    <row r="1584" spans="1:30" x14ac:dyDescent="0.5">
      <c r="A1584" s="49">
        <v>1581</v>
      </c>
      <c r="B1584" s="2" t="str">
        <f t="shared" si="49"/>
        <v>plate5</v>
      </c>
      <c r="C1584" s="2" t="str">
        <f>IF(ContainerType=6,"M03",IF(ContainerType=5,"E06", ""))</f>
        <v>M03</v>
      </c>
      <c r="D1584" s="61" t="str">
        <f>IF(AND(ContainerType=6, '384-well Plates'!D87&lt;&gt;""), '384-well Plates'!D87,IF(AND(ContainerType=5,'96-well Plates'!G167&lt;&gt;""),'96-well Plates'!G167, ""))</f>
        <v/>
      </c>
      <c r="E1584" s="50"/>
      <c r="Y1584" s="56"/>
      <c r="Z1584" s="56"/>
      <c r="AA1584" s="56"/>
      <c r="AB1584" s="56"/>
      <c r="AC1584" s="56"/>
      <c r="AD1584" s="56"/>
    </row>
    <row r="1585" spans="1:30" x14ac:dyDescent="0.5">
      <c r="A1585" s="49">
        <v>1582</v>
      </c>
      <c r="B1585" s="2" t="str">
        <f t="shared" si="49"/>
        <v>plate5</v>
      </c>
      <c r="C1585" s="2" t="str">
        <f>IF(ContainerType=6,"N03",IF(ContainerType=5,"F06", ""))</f>
        <v>N03</v>
      </c>
      <c r="D1585" s="61" t="str">
        <f>IF(AND(ContainerType=6, '384-well Plates'!D88&lt;&gt;""), '384-well Plates'!D88,IF(AND(ContainerType=5,'96-well Plates'!G168&lt;&gt;""),'96-well Plates'!G168, ""))</f>
        <v/>
      </c>
      <c r="E1585" s="50"/>
      <c r="Y1585" s="56"/>
      <c r="Z1585" s="56"/>
      <c r="AA1585" s="56"/>
      <c r="AB1585" s="56"/>
      <c r="AC1585" s="56"/>
      <c r="AD1585" s="56"/>
    </row>
    <row r="1586" spans="1:30" x14ac:dyDescent="0.5">
      <c r="A1586" s="49">
        <v>1583</v>
      </c>
      <c r="B1586" s="2" t="str">
        <f t="shared" si="49"/>
        <v>plate5</v>
      </c>
      <c r="C1586" s="2" t="str">
        <f>IF(ContainerType=6,"O03",IF(ContainerType=5,"G06", ""))</f>
        <v>O03</v>
      </c>
      <c r="D1586" s="61" t="str">
        <f>IF(AND(ContainerType=6, '384-well Plates'!D89&lt;&gt;""), '384-well Plates'!D89,IF(AND(ContainerType=5,'96-well Plates'!G169&lt;&gt;""),'96-well Plates'!G169, ""))</f>
        <v/>
      </c>
      <c r="E1586" s="50"/>
      <c r="Y1586" s="56"/>
      <c r="Z1586" s="56"/>
      <c r="AA1586" s="56"/>
      <c r="AB1586" s="56"/>
      <c r="AC1586" s="56"/>
      <c r="AD1586" s="56"/>
    </row>
    <row r="1587" spans="1:30" x14ac:dyDescent="0.5">
      <c r="A1587" s="49">
        <v>1584</v>
      </c>
      <c r="B1587" s="2" t="str">
        <f t="shared" si="49"/>
        <v>plate5</v>
      </c>
      <c r="C1587" s="2" t="str">
        <f>IF(ContainerType=6,"P03",IF(ContainerType=5,"H06", ""))</f>
        <v>P03</v>
      </c>
      <c r="D1587" s="61" t="str">
        <f>IF(AND(ContainerType=6, '384-well Plates'!D90&lt;&gt;""), '384-well Plates'!D90,IF(AND(ContainerType=5,'96-well Plates'!G170&lt;&gt;""),'96-well Plates'!G170, ""))</f>
        <v/>
      </c>
      <c r="E1587" s="50"/>
      <c r="Y1587" s="56"/>
      <c r="Z1587" s="56"/>
      <c r="AA1587" s="56"/>
      <c r="AB1587" s="56"/>
      <c r="AC1587" s="56"/>
      <c r="AD1587" s="56"/>
    </row>
    <row r="1588" spans="1:30" x14ac:dyDescent="0.5">
      <c r="A1588" s="49">
        <v>1585</v>
      </c>
      <c r="B1588" s="2" t="str">
        <f t="shared" si="49"/>
        <v>plate5</v>
      </c>
      <c r="C1588" s="2" t="str">
        <f>IF(ContainerType=6,"A04",IF(ContainerType=5,"A07", ""))</f>
        <v>A04</v>
      </c>
      <c r="D1588" s="61" t="str">
        <f>IF(AND(ContainerType=6, '384-well Plates'!E75&lt;&gt;""), '384-well Plates'!E75,IF(AND(ContainerType=5,'96-well Plates'!H163&lt;&gt;""),'96-well Plates'!H163, ""))</f>
        <v/>
      </c>
      <c r="E1588" s="50"/>
      <c r="Y1588" s="56"/>
      <c r="Z1588" s="56"/>
      <c r="AA1588" s="56"/>
      <c r="AB1588" s="56"/>
      <c r="AC1588" s="56"/>
      <c r="AD1588" s="56"/>
    </row>
    <row r="1589" spans="1:30" x14ac:dyDescent="0.5">
      <c r="A1589" s="49">
        <v>1586</v>
      </c>
      <c r="B1589" s="2" t="str">
        <f t="shared" si="49"/>
        <v>plate5</v>
      </c>
      <c r="C1589" s="2" t="str">
        <f>IF(ContainerType=6,"B04",IF(ContainerType=5,"B07", ""))</f>
        <v>B04</v>
      </c>
      <c r="D1589" s="61" t="str">
        <f>IF(AND(ContainerType=6, '384-well Plates'!E76&lt;&gt;""), '384-well Plates'!E76,IF(AND(ContainerType=5,'96-well Plates'!H164&lt;&gt;""),'96-well Plates'!H164, ""))</f>
        <v/>
      </c>
      <c r="E1589" s="50"/>
      <c r="Y1589" s="56"/>
      <c r="Z1589" s="56"/>
      <c r="AA1589" s="56"/>
      <c r="AB1589" s="56"/>
      <c r="AC1589" s="56"/>
      <c r="AD1589" s="56"/>
    </row>
    <row r="1590" spans="1:30" x14ac:dyDescent="0.5">
      <c r="A1590" s="49">
        <v>1587</v>
      </c>
      <c r="B1590" s="2" t="str">
        <f t="shared" si="49"/>
        <v>plate5</v>
      </c>
      <c r="C1590" s="2" t="str">
        <f>IF(ContainerType=6,"C04",IF(ContainerType=5,"C07", ""))</f>
        <v>C04</v>
      </c>
      <c r="D1590" s="61" t="str">
        <f>IF(AND(ContainerType=6, '384-well Plates'!E77&lt;&gt;""), '384-well Plates'!E77,IF(AND(ContainerType=5,'96-well Plates'!H165&lt;&gt;""),'96-well Plates'!H165, ""))</f>
        <v/>
      </c>
      <c r="E1590" s="50"/>
      <c r="Y1590" s="56"/>
      <c r="Z1590" s="56"/>
      <c r="AA1590" s="56"/>
      <c r="AB1590" s="56"/>
      <c r="AC1590" s="56"/>
      <c r="AD1590" s="56"/>
    </row>
    <row r="1591" spans="1:30" x14ac:dyDescent="0.5">
      <c r="A1591" s="49">
        <v>1588</v>
      </c>
      <c r="B1591" s="2" t="str">
        <f t="shared" si="49"/>
        <v>plate5</v>
      </c>
      <c r="C1591" s="2" t="str">
        <f>IF(ContainerType=6,"D04",IF(ContainerType=5,"D07", ""))</f>
        <v>D04</v>
      </c>
      <c r="D1591" s="61" t="str">
        <f>IF(AND(ContainerType=6, '384-well Plates'!E78&lt;&gt;""), '384-well Plates'!E78,IF(AND(ContainerType=5,'96-well Plates'!H166&lt;&gt;""),'96-well Plates'!H166, ""))</f>
        <v/>
      </c>
      <c r="E1591" s="50"/>
      <c r="Y1591" s="56"/>
      <c r="Z1591" s="56"/>
      <c r="AA1591" s="56"/>
      <c r="AB1591" s="56"/>
      <c r="AC1591" s="56"/>
      <c r="AD1591" s="56"/>
    </row>
    <row r="1592" spans="1:30" x14ac:dyDescent="0.5">
      <c r="A1592" s="49">
        <v>1589</v>
      </c>
      <c r="B1592" s="2" t="str">
        <f t="shared" si="49"/>
        <v>plate5</v>
      </c>
      <c r="C1592" s="2" t="str">
        <f>IF(ContainerType=6,"E04",IF(ContainerType=5,"E07", ""))</f>
        <v>E04</v>
      </c>
      <c r="D1592" s="61" t="str">
        <f>IF(AND(ContainerType=6, '384-well Plates'!E79&lt;&gt;""), '384-well Plates'!E79,IF(AND(ContainerType=5,'96-well Plates'!H167&lt;&gt;""),'96-well Plates'!H167, ""))</f>
        <v/>
      </c>
      <c r="E1592" s="50"/>
      <c r="Y1592" s="56"/>
      <c r="Z1592" s="56"/>
      <c r="AA1592" s="56"/>
      <c r="AB1592" s="56"/>
      <c r="AC1592" s="56"/>
      <c r="AD1592" s="56"/>
    </row>
    <row r="1593" spans="1:30" x14ac:dyDescent="0.5">
      <c r="A1593" s="49">
        <v>1590</v>
      </c>
      <c r="B1593" s="2" t="str">
        <f t="shared" si="49"/>
        <v>plate5</v>
      </c>
      <c r="C1593" s="2" t="str">
        <f>IF(ContainerType=6,"F04",IF(ContainerType=5,"F07", ""))</f>
        <v>F04</v>
      </c>
      <c r="D1593" s="61" t="str">
        <f>IF(AND(ContainerType=6, '384-well Plates'!E80&lt;&gt;""), '384-well Plates'!E80,IF(AND(ContainerType=5,'96-well Plates'!H168&lt;&gt;""),'96-well Plates'!H168, ""))</f>
        <v/>
      </c>
      <c r="E1593" s="50"/>
      <c r="Y1593" s="56"/>
      <c r="Z1593" s="56"/>
      <c r="AA1593" s="56"/>
      <c r="AB1593" s="56"/>
      <c r="AC1593" s="56"/>
      <c r="AD1593" s="56"/>
    </row>
    <row r="1594" spans="1:30" x14ac:dyDescent="0.5">
      <c r="A1594" s="49">
        <v>1591</v>
      </c>
      <c r="B1594" s="2" t="str">
        <f t="shared" si="49"/>
        <v>plate5</v>
      </c>
      <c r="C1594" s="2" t="str">
        <f>IF(ContainerType=6,"G04",IF(ContainerType=5,"G07", ""))</f>
        <v>G04</v>
      </c>
      <c r="D1594" s="61" t="str">
        <f>IF(AND(ContainerType=6, '384-well Plates'!E81&lt;&gt;""), '384-well Plates'!E81,IF(AND(ContainerType=5,'96-well Plates'!H169&lt;&gt;""),'96-well Plates'!H169, ""))</f>
        <v/>
      </c>
      <c r="E1594" s="50"/>
      <c r="Y1594" s="56"/>
      <c r="Z1594" s="56"/>
      <c r="AA1594" s="56"/>
      <c r="AB1594" s="56"/>
      <c r="AC1594" s="56"/>
      <c r="AD1594" s="56"/>
    </row>
    <row r="1595" spans="1:30" x14ac:dyDescent="0.5">
      <c r="A1595" s="49">
        <v>1592</v>
      </c>
      <c r="B1595" s="2" t="str">
        <f t="shared" si="49"/>
        <v>plate5</v>
      </c>
      <c r="C1595" s="2" t="str">
        <f>IF(ContainerType=6,"H04",IF(ContainerType=5,"H07", ""))</f>
        <v>H04</v>
      </c>
      <c r="D1595" s="61" t="str">
        <f>IF(AND(ContainerType=6, '384-well Plates'!E82&lt;&gt;""), '384-well Plates'!E82,IF(AND(ContainerType=5,'96-well Plates'!H170&lt;&gt;""),'96-well Plates'!H170, ""))</f>
        <v/>
      </c>
      <c r="E1595" s="50"/>
      <c r="Y1595" s="56"/>
      <c r="Z1595" s="56"/>
      <c r="AA1595" s="56"/>
      <c r="AB1595" s="56"/>
      <c r="AC1595" s="56"/>
      <c r="AD1595" s="56"/>
    </row>
    <row r="1596" spans="1:30" x14ac:dyDescent="0.5">
      <c r="A1596" s="49">
        <v>1593</v>
      </c>
      <c r="B1596" s="2" t="str">
        <f t="shared" si="49"/>
        <v>plate5</v>
      </c>
      <c r="C1596" s="2" t="str">
        <f>IF(ContainerType=6,"I04",IF(ContainerType=5,"A08", ""))</f>
        <v>I04</v>
      </c>
      <c r="D1596" s="61" t="str">
        <f>IF(AND(ContainerType=6, '384-well Plates'!E83&lt;&gt;""), '384-well Plates'!E83,IF(AND(ContainerType=5,'96-well Plates'!I163&lt;&gt;""),'96-well Plates'!I163, ""))</f>
        <v/>
      </c>
      <c r="E1596" s="50"/>
      <c r="Y1596" s="56"/>
      <c r="Z1596" s="56"/>
      <c r="AA1596" s="56"/>
      <c r="AB1596" s="56"/>
      <c r="AC1596" s="56"/>
      <c r="AD1596" s="56"/>
    </row>
    <row r="1597" spans="1:30" x14ac:dyDescent="0.5">
      <c r="A1597" s="49">
        <v>1594</v>
      </c>
      <c r="B1597" s="2" t="str">
        <f t="shared" si="49"/>
        <v>plate5</v>
      </c>
      <c r="C1597" s="2" t="str">
        <f>IF(ContainerType=6,"J04",IF(ContainerType=5,"B08", ""))</f>
        <v>J04</v>
      </c>
      <c r="D1597" s="61" t="str">
        <f>IF(AND(ContainerType=6, '384-well Plates'!E84&lt;&gt;""), '384-well Plates'!E84,IF(AND(ContainerType=5,'96-well Plates'!I164&lt;&gt;""),'96-well Plates'!I164, ""))</f>
        <v/>
      </c>
      <c r="E1597" s="50"/>
      <c r="Y1597" s="56"/>
      <c r="Z1597" s="56"/>
      <c r="AA1597" s="56"/>
      <c r="AB1597" s="56"/>
      <c r="AC1597" s="56"/>
      <c r="AD1597" s="56"/>
    </row>
    <row r="1598" spans="1:30" x14ac:dyDescent="0.5">
      <c r="A1598" s="49">
        <v>1595</v>
      </c>
      <c r="B1598" s="2" t="str">
        <f t="shared" si="49"/>
        <v>plate5</v>
      </c>
      <c r="C1598" s="2" t="str">
        <f>IF(ContainerType=6,"K04",IF(ContainerType=5,"C08", ""))</f>
        <v>K04</v>
      </c>
      <c r="D1598" s="61" t="str">
        <f>IF(AND(ContainerType=6, '384-well Plates'!E85&lt;&gt;""), '384-well Plates'!E85,IF(AND(ContainerType=5,'96-well Plates'!I165&lt;&gt;""),'96-well Plates'!I165, ""))</f>
        <v/>
      </c>
      <c r="E1598" s="50"/>
      <c r="Y1598" s="56"/>
      <c r="Z1598" s="56"/>
      <c r="AA1598" s="56"/>
      <c r="AB1598" s="56"/>
      <c r="AC1598" s="56"/>
      <c r="AD1598" s="56"/>
    </row>
    <row r="1599" spans="1:30" x14ac:dyDescent="0.5">
      <c r="A1599" s="49">
        <v>1596</v>
      </c>
      <c r="B1599" s="2" t="str">
        <f t="shared" si="49"/>
        <v>plate5</v>
      </c>
      <c r="C1599" s="2" t="str">
        <f>IF(ContainerType=6,"L04",IF(ContainerType=5,"D08", ""))</f>
        <v>L04</v>
      </c>
      <c r="D1599" s="61" t="str">
        <f>IF(AND(ContainerType=6, '384-well Plates'!E86&lt;&gt;""), '384-well Plates'!E86,IF(AND(ContainerType=5,'96-well Plates'!I166&lt;&gt;""),'96-well Plates'!I166, ""))</f>
        <v/>
      </c>
      <c r="E1599" s="50"/>
      <c r="Y1599" s="56"/>
      <c r="Z1599" s="56"/>
      <c r="AA1599" s="56"/>
      <c r="AB1599" s="56"/>
      <c r="AC1599" s="56"/>
      <c r="AD1599" s="56"/>
    </row>
    <row r="1600" spans="1:30" x14ac:dyDescent="0.5">
      <c r="A1600" s="49">
        <v>1597</v>
      </c>
      <c r="B1600" s="2" t="str">
        <f t="shared" si="49"/>
        <v>plate5</v>
      </c>
      <c r="C1600" s="2" t="str">
        <f>IF(ContainerType=6,"M04",IF(ContainerType=5,"E08", ""))</f>
        <v>M04</v>
      </c>
      <c r="D1600" s="61" t="str">
        <f>IF(AND(ContainerType=6, '384-well Plates'!E87&lt;&gt;""), '384-well Plates'!E87,IF(AND(ContainerType=5,'96-well Plates'!I167&lt;&gt;""),'96-well Plates'!I167, ""))</f>
        <v/>
      </c>
      <c r="E1600" s="50"/>
      <c r="Y1600" s="56"/>
      <c r="Z1600" s="56"/>
      <c r="AA1600" s="56"/>
      <c r="AB1600" s="56"/>
      <c r="AC1600" s="56"/>
      <c r="AD1600" s="56"/>
    </row>
    <row r="1601" spans="1:30" x14ac:dyDescent="0.5">
      <c r="A1601" s="49">
        <v>1598</v>
      </c>
      <c r="B1601" s="2" t="str">
        <f t="shared" si="49"/>
        <v>plate5</v>
      </c>
      <c r="C1601" s="2" t="str">
        <f>IF(ContainerType=6,"N04",IF(ContainerType=5,"F08", ""))</f>
        <v>N04</v>
      </c>
      <c r="D1601" s="61" t="str">
        <f>IF(AND(ContainerType=6, '384-well Plates'!E88&lt;&gt;""), '384-well Plates'!E88,IF(AND(ContainerType=5,'96-well Plates'!I168&lt;&gt;""),'96-well Plates'!I168, ""))</f>
        <v/>
      </c>
      <c r="E1601" s="50"/>
      <c r="Y1601" s="56"/>
      <c r="Z1601" s="56"/>
      <c r="AA1601" s="56"/>
      <c r="AB1601" s="56"/>
      <c r="AC1601" s="56"/>
      <c r="AD1601" s="56"/>
    </row>
    <row r="1602" spans="1:30" x14ac:dyDescent="0.5">
      <c r="A1602" s="49">
        <v>1599</v>
      </c>
      <c r="B1602" s="2" t="str">
        <f t="shared" si="49"/>
        <v>plate5</v>
      </c>
      <c r="C1602" s="2" t="str">
        <f>IF(ContainerType=6,"O04",IF(ContainerType=5,"G08", ""))</f>
        <v>O04</v>
      </c>
      <c r="D1602" s="61" t="str">
        <f>IF(AND(ContainerType=6, '384-well Plates'!E89&lt;&gt;""), '384-well Plates'!E89,IF(AND(ContainerType=5,'96-well Plates'!I169&lt;&gt;""),'96-well Plates'!I169, ""))</f>
        <v/>
      </c>
      <c r="E1602" s="50"/>
      <c r="Y1602" s="56"/>
      <c r="Z1602" s="56"/>
      <c r="AA1602" s="56"/>
      <c r="AB1602" s="56"/>
      <c r="AC1602" s="56"/>
      <c r="AD1602" s="56"/>
    </row>
    <row r="1603" spans="1:30" x14ac:dyDescent="0.5">
      <c r="A1603" s="49">
        <v>1600</v>
      </c>
      <c r="B1603" s="2" t="str">
        <f t="shared" si="49"/>
        <v>plate5</v>
      </c>
      <c r="C1603" s="2" t="str">
        <f>IF(ContainerType=6,"P04",IF(ContainerType=5,"H08", ""))</f>
        <v>P04</v>
      </c>
      <c r="D1603" s="61" t="str">
        <f>IF(AND(ContainerType=6, '384-well Plates'!E90&lt;&gt;""), '384-well Plates'!E90,IF(AND(ContainerType=5,'96-well Plates'!I170&lt;&gt;""),'96-well Plates'!I170, ""))</f>
        <v/>
      </c>
      <c r="E1603" s="50"/>
      <c r="Y1603" s="56"/>
      <c r="Z1603" s="56"/>
      <c r="AA1603" s="56"/>
      <c r="AB1603" s="56"/>
      <c r="AC1603" s="56"/>
      <c r="AD1603" s="56"/>
    </row>
    <row r="1604" spans="1:30" x14ac:dyDescent="0.5">
      <c r="A1604" s="49">
        <v>1601</v>
      </c>
      <c r="B1604" s="2" t="str">
        <f t="shared" ref="B1604:B1635" si="50">IF(ContainerType=6,"plate5",IF(ContainerType=5,"plate17",""))</f>
        <v>plate5</v>
      </c>
      <c r="C1604" s="2" t="str">
        <f>IF(ContainerType=6,"A05",IF(ContainerType=5,"A09", ""))</f>
        <v>A05</v>
      </c>
      <c r="D1604" s="61" t="str">
        <f>IF(AND(ContainerType=6, '384-well Plates'!F75&lt;&gt;""), '384-well Plates'!F75,IF(AND(ContainerType=5,'96-well Plates'!J163&lt;&gt;""),'96-well Plates'!J163, ""))</f>
        <v/>
      </c>
      <c r="E1604" s="50"/>
      <c r="Y1604" s="56"/>
      <c r="Z1604" s="56"/>
      <c r="AA1604" s="56"/>
      <c r="AB1604" s="56"/>
      <c r="AC1604" s="56"/>
      <c r="AD1604" s="56"/>
    </row>
    <row r="1605" spans="1:30" x14ac:dyDescent="0.5">
      <c r="A1605" s="49">
        <v>1602</v>
      </c>
      <c r="B1605" s="2" t="str">
        <f t="shared" si="50"/>
        <v>plate5</v>
      </c>
      <c r="C1605" s="2" t="str">
        <f>IF(ContainerType=6,"B05",IF(ContainerType=5,"B09", ""))</f>
        <v>B05</v>
      </c>
      <c r="D1605" s="61" t="str">
        <f>IF(AND(ContainerType=6, '384-well Plates'!F76&lt;&gt;""), '384-well Plates'!F76,IF(AND(ContainerType=5,'96-well Plates'!J164&lt;&gt;""),'96-well Plates'!J164, ""))</f>
        <v/>
      </c>
      <c r="E1605" s="50"/>
      <c r="Y1605" s="56"/>
      <c r="Z1605" s="56"/>
      <c r="AA1605" s="56"/>
      <c r="AB1605" s="56"/>
      <c r="AC1605" s="56"/>
      <c r="AD1605" s="56"/>
    </row>
    <row r="1606" spans="1:30" x14ac:dyDescent="0.5">
      <c r="A1606" s="49">
        <v>1603</v>
      </c>
      <c r="B1606" s="2" t="str">
        <f t="shared" si="50"/>
        <v>plate5</v>
      </c>
      <c r="C1606" s="2" t="str">
        <f>IF(ContainerType=6,"C05",IF(ContainerType=5,"C09", ""))</f>
        <v>C05</v>
      </c>
      <c r="D1606" s="61" t="str">
        <f>IF(AND(ContainerType=6, '384-well Plates'!F77&lt;&gt;""), '384-well Plates'!F77,IF(AND(ContainerType=5,'96-well Plates'!J165&lt;&gt;""),'96-well Plates'!J165, ""))</f>
        <v/>
      </c>
      <c r="E1606" s="50"/>
      <c r="Y1606" s="56"/>
      <c r="Z1606" s="56"/>
      <c r="AA1606" s="56"/>
      <c r="AB1606" s="56"/>
      <c r="AC1606" s="56"/>
      <c r="AD1606" s="56"/>
    </row>
    <row r="1607" spans="1:30" x14ac:dyDescent="0.5">
      <c r="A1607" s="49">
        <v>1604</v>
      </c>
      <c r="B1607" s="2" t="str">
        <f t="shared" si="50"/>
        <v>plate5</v>
      </c>
      <c r="C1607" s="2" t="str">
        <f>IF(ContainerType=6,"D05",IF(ContainerType=5,"D09", ""))</f>
        <v>D05</v>
      </c>
      <c r="D1607" s="61" t="str">
        <f>IF(AND(ContainerType=6, '384-well Plates'!F78&lt;&gt;""), '384-well Plates'!F78,IF(AND(ContainerType=5,'96-well Plates'!J166&lt;&gt;""),'96-well Plates'!J166, ""))</f>
        <v/>
      </c>
      <c r="E1607" s="50"/>
      <c r="Y1607" s="56"/>
      <c r="Z1607" s="56"/>
      <c r="AA1607" s="56"/>
      <c r="AB1607" s="56"/>
      <c r="AC1607" s="56"/>
      <c r="AD1607" s="56"/>
    </row>
    <row r="1608" spans="1:30" x14ac:dyDescent="0.5">
      <c r="A1608" s="49">
        <v>1605</v>
      </c>
      <c r="B1608" s="2" t="str">
        <f t="shared" si="50"/>
        <v>plate5</v>
      </c>
      <c r="C1608" s="2" t="str">
        <f>IF(ContainerType=6,"E05",IF(ContainerType=5,"E09", ""))</f>
        <v>E05</v>
      </c>
      <c r="D1608" s="61" t="str">
        <f>IF(AND(ContainerType=6, '384-well Plates'!F79&lt;&gt;""), '384-well Plates'!F79,IF(AND(ContainerType=5,'96-well Plates'!J167&lt;&gt;""),'96-well Plates'!J167, ""))</f>
        <v/>
      </c>
      <c r="E1608" s="50"/>
      <c r="Y1608" s="56"/>
      <c r="Z1608" s="56"/>
      <c r="AA1608" s="56"/>
      <c r="AB1608" s="56"/>
      <c r="AC1608" s="56"/>
      <c r="AD1608" s="56"/>
    </row>
    <row r="1609" spans="1:30" x14ac:dyDescent="0.5">
      <c r="A1609" s="49">
        <v>1606</v>
      </c>
      <c r="B1609" s="2" t="str">
        <f t="shared" si="50"/>
        <v>plate5</v>
      </c>
      <c r="C1609" s="2" t="str">
        <f>IF(ContainerType=6,"F05",IF(ContainerType=5,"F09", ""))</f>
        <v>F05</v>
      </c>
      <c r="D1609" s="61" t="str">
        <f>IF(AND(ContainerType=6, '384-well Plates'!F80&lt;&gt;""), '384-well Plates'!F80,IF(AND(ContainerType=5,'96-well Plates'!J168&lt;&gt;""),'96-well Plates'!J168, ""))</f>
        <v/>
      </c>
      <c r="E1609" s="50"/>
      <c r="Y1609" s="56"/>
      <c r="Z1609" s="56"/>
      <c r="AA1609" s="56"/>
      <c r="AB1609" s="56"/>
      <c r="AC1609" s="56"/>
      <c r="AD1609" s="56"/>
    </row>
    <row r="1610" spans="1:30" x14ac:dyDescent="0.5">
      <c r="A1610" s="49">
        <v>1607</v>
      </c>
      <c r="B1610" s="2" t="str">
        <f t="shared" si="50"/>
        <v>plate5</v>
      </c>
      <c r="C1610" s="2" t="str">
        <f>IF(ContainerType=6,"G05",IF(ContainerType=5,"G09", ""))</f>
        <v>G05</v>
      </c>
      <c r="D1610" s="61" t="str">
        <f>IF(AND(ContainerType=6, '384-well Plates'!F81&lt;&gt;""), '384-well Plates'!F81,IF(AND(ContainerType=5,'96-well Plates'!J169&lt;&gt;""),'96-well Plates'!J169, ""))</f>
        <v/>
      </c>
      <c r="E1610" s="50"/>
      <c r="Y1610" s="56"/>
      <c r="Z1610" s="56"/>
      <c r="AA1610" s="56"/>
      <c r="AB1610" s="56"/>
      <c r="AC1610" s="56"/>
      <c r="AD1610" s="56"/>
    </row>
    <row r="1611" spans="1:30" x14ac:dyDescent="0.5">
      <c r="A1611" s="49">
        <v>1608</v>
      </c>
      <c r="B1611" s="2" t="str">
        <f t="shared" si="50"/>
        <v>plate5</v>
      </c>
      <c r="C1611" s="2" t="str">
        <f>IF(ContainerType=6,"H05",IF(ContainerType=5,"H09", ""))</f>
        <v>H05</v>
      </c>
      <c r="D1611" s="61" t="str">
        <f>IF(AND(ContainerType=6, '384-well Plates'!F82&lt;&gt;""), '384-well Plates'!F82,IF(AND(ContainerType=5,'96-well Plates'!J170&lt;&gt;""),'96-well Plates'!J170, ""))</f>
        <v/>
      </c>
      <c r="E1611" s="50"/>
      <c r="Y1611" s="56"/>
      <c r="Z1611" s="56"/>
      <c r="AA1611" s="56"/>
      <c r="AB1611" s="56"/>
      <c r="AC1611" s="56"/>
      <c r="AD1611" s="56"/>
    </row>
    <row r="1612" spans="1:30" x14ac:dyDescent="0.5">
      <c r="A1612" s="49">
        <v>1609</v>
      </c>
      <c r="B1612" s="2" t="str">
        <f t="shared" si="50"/>
        <v>plate5</v>
      </c>
      <c r="C1612" s="2" t="str">
        <f>IF(ContainerType=6,"I05",IF(ContainerType=5,"A10", ""))</f>
        <v>I05</v>
      </c>
      <c r="D1612" s="61" t="str">
        <f>IF(AND(ContainerType=6, '384-well Plates'!F83&lt;&gt;""), '384-well Plates'!F83,IF(AND(ContainerType=5,'96-well Plates'!K163&lt;&gt;""),'96-well Plates'!K163, ""))</f>
        <v/>
      </c>
      <c r="E1612" s="50"/>
      <c r="Y1612" s="56"/>
      <c r="Z1612" s="56"/>
      <c r="AA1612" s="56"/>
      <c r="AB1612" s="56"/>
      <c r="AC1612" s="56"/>
      <c r="AD1612" s="56"/>
    </row>
    <row r="1613" spans="1:30" x14ac:dyDescent="0.5">
      <c r="A1613" s="49">
        <v>1610</v>
      </c>
      <c r="B1613" s="2" t="str">
        <f t="shared" si="50"/>
        <v>plate5</v>
      </c>
      <c r="C1613" s="2" t="str">
        <f>IF(ContainerType=6,"J05",IF(ContainerType=5,"B10", ""))</f>
        <v>J05</v>
      </c>
      <c r="D1613" s="61" t="str">
        <f>IF(AND(ContainerType=6, '384-well Plates'!F84&lt;&gt;""), '384-well Plates'!F84,IF(AND(ContainerType=5,'96-well Plates'!K164&lt;&gt;""),'96-well Plates'!K164, ""))</f>
        <v/>
      </c>
      <c r="E1613" s="50"/>
      <c r="Y1613" s="56"/>
      <c r="Z1613" s="56"/>
      <c r="AA1613" s="56"/>
      <c r="AB1613" s="56"/>
      <c r="AC1613" s="56"/>
      <c r="AD1613" s="56"/>
    </row>
    <row r="1614" spans="1:30" x14ac:dyDescent="0.5">
      <c r="A1614" s="49">
        <v>1611</v>
      </c>
      <c r="B1614" s="2" t="str">
        <f t="shared" si="50"/>
        <v>plate5</v>
      </c>
      <c r="C1614" s="2" t="str">
        <f>IF(ContainerType=6,"K05",IF(ContainerType=5,"C10", ""))</f>
        <v>K05</v>
      </c>
      <c r="D1614" s="61" t="str">
        <f>IF(AND(ContainerType=6, '384-well Plates'!F85&lt;&gt;""), '384-well Plates'!F85,IF(AND(ContainerType=5,'96-well Plates'!K165&lt;&gt;""),'96-well Plates'!K165, ""))</f>
        <v/>
      </c>
      <c r="E1614" s="50"/>
      <c r="Y1614" s="56"/>
      <c r="Z1614" s="56"/>
      <c r="AA1614" s="56"/>
      <c r="AB1614" s="56"/>
      <c r="AC1614" s="56"/>
      <c r="AD1614" s="56"/>
    </row>
    <row r="1615" spans="1:30" x14ac:dyDescent="0.5">
      <c r="A1615" s="49">
        <v>1612</v>
      </c>
      <c r="B1615" s="2" t="str">
        <f t="shared" si="50"/>
        <v>plate5</v>
      </c>
      <c r="C1615" s="2" t="str">
        <f>IF(ContainerType=6,"L05",IF(ContainerType=5,"D10", ""))</f>
        <v>L05</v>
      </c>
      <c r="D1615" s="61" t="str">
        <f>IF(AND(ContainerType=6, '384-well Plates'!F86&lt;&gt;""), '384-well Plates'!F86,IF(AND(ContainerType=5,'96-well Plates'!K166&lt;&gt;""),'96-well Plates'!K166, ""))</f>
        <v/>
      </c>
      <c r="E1615" s="50"/>
      <c r="Y1615" s="56"/>
      <c r="Z1615" s="56"/>
      <c r="AA1615" s="56"/>
      <c r="AB1615" s="56"/>
      <c r="AC1615" s="56"/>
      <c r="AD1615" s="56"/>
    </row>
    <row r="1616" spans="1:30" x14ac:dyDescent="0.5">
      <c r="A1616" s="49">
        <v>1613</v>
      </c>
      <c r="B1616" s="2" t="str">
        <f t="shared" si="50"/>
        <v>plate5</v>
      </c>
      <c r="C1616" s="2" t="str">
        <f>IF(ContainerType=6,"M05",IF(ContainerType=5,"E10", ""))</f>
        <v>M05</v>
      </c>
      <c r="D1616" s="61" t="str">
        <f>IF(AND(ContainerType=6, '384-well Plates'!F87&lt;&gt;""), '384-well Plates'!F87,IF(AND(ContainerType=5,'96-well Plates'!K167&lt;&gt;""),'96-well Plates'!K167, ""))</f>
        <v/>
      </c>
      <c r="E1616" s="50"/>
      <c r="Y1616" s="56"/>
      <c r="Z1616" s="56"/>
      <c r="AA1616" s="56"/>
      <c r="AB1616" s="56"/>
      <c r="AC1616" s="56"/>
      <c r="AD1616" s="56"/>
    </row>
    <row r="1617" spans="1:30" x14ac:dyDescent="0.5">
      <c r="A1617" s="49">
        <v>1614</v>
      </c>
      <c r="B1617" s="2" t="str">
        <f t="shared" si="50"/>
        <v>plate5</v>
      </c>
      <c r="C1617" s="2" t="str">
        <f>IF(ContainerType=6,"N05",IF(ContainerType=5,"F10", ""))</f>
        <v>N05</v>
      </c>
      <c r="D1617" s="61" t="str">
        <f>IF(AND(ContainerType=6, '384-well Plates'!F88&lt;&gt;""), '384-well Plates'!F88,IF(AND(ContainerType=5,'96-well Plates'!K168&lt;&gt;""),'96-well Plates'!K168, ""))</f>
        <v/>
      </c>
      <c r="E1617" s="50"/>
      <c r="Y1617" s="56"/>
      <c r="Z1617" s="56"/>
      <c r="AA1617" s="56"/>
      <c r="AB1617" s="56"/>
      <c r="AC1617" s="56"/>
      <c r="AD1617" s="56"/>
    </row>
    <row r="1618" spans="1:30" x14ac:dyDescent="0.5">
      <c r="A1618" s="49">
        <v>1615</v>
      </c>
      <c r="B1618" s="2" t="str">
        <f t="shared" si="50"/>
        <v>plate5</v>
      </c>
      <c r="C1618" s="2" t="str">
        <f>IF(ContainerType=6,"O05",IF(ContainerType=5,"G10", ""))</f>
        <v>O05</v>
      </c>
      <c r="D1618" s="61" t="str">
        <f>IF(AND(ContainerType=6, '384-well Plates'!F89&lt;&gt;""), '384-well Plates'!F89,IF(AND(ContainerType=5,'96-well Plates'!K169&lt;&gt;""),'96-well Plates'!K169, ""))</f>
        <v/>
      </c>
      <c r="E1618" s="50"/>
      <c r="Y1618" s="56"/>
      <c r="Z1618" s="56"/>
      <c r="AA1618" s="56"/>
      <c r="AB1618" s="56"/>
      <c r="AC1618" s="56"/>
      <c r="AD1618" s="56"/>
    </row>
    <row r="1619" spans="1:30" x14ac:dyDescent="0.5">
      <c r="A1619" s="49">
        <v>1616</v>
      </c>
      <c r="B1619" s="2" t="str">
        <f t="shared" si="50"/>
        <v>plate5</v>
      </c>
      <c r="C1619" s="2" t="str">
        <f>IF(ContainerType=6,"P05",IF(ContainerType=5,"H10", ""))</f>
        <v>P05</v>
      </c>
      <c r="D1619" s="61" t="str">
        <f>IF(AND(ContainerType=6, '384-well Plates'!F90&lt;&gt;""), '384-well Plates'!F90,IF(AND(ContainerType=5,'96-well Plates'!K170&lt;&gt;""),'96-well Plates'!K170, ""))</f>
        <v/>
      </c>
      <c r="E1619" s="50"/>
      <c r="Y1619" s="56"/>
      <c r="Z1619" s="56"/>
      <c r="AA1619" s="56"/>
      <c r="AB1619" s="56"/>
      <c r="AC1619" s="56"/>
      <c r="AD1619" s="56"/>
    </row>
    <row r="1620" spans="1:30" x14ac:dyDescent="0.5">
      <c r="A1620" s="49">
        <v>1617</v>
      </c>
      <c r="B1620" s="2" t="str">
        <f t="shared" si="50"/>
        <v>plate5</v>
      </c>
      <c r="C1620" s="2" t="str">
        <f>IF(ContainerType=6,"A06",IF(ContainerType=5,"A11", ""))</f>
        <v>A06</v>
      </c>
      <c r="D1620" s="61" t="str">
        <f>IF(AND(ContainerType=6, '384-well Plates'!G75&lt;&gt;""), '384-well Plates'!G75,IF(AND(ContainerType=5,'96-well Plates'!L163&lt;&gt;""),'96-well Plates'!L163, ""))</f>
        <v/>
      </c>
      <c r="E1620" s="50"/>
      <c r="Y1620" s="56"/>
      <c r="Z1620" s="56"/>
      <c r="AA1620" s="56"/>
      <c r="AB1620" s="56"/>
      <c r="AC1620" s="56"/>
      <c r="AD1620" s="56"/>
    </row>
    <row r="1621" spans="1:30" x14ac:dyDescent="0.5">
      <c r="A1621" s="49">
        <v>1618</v>
      </c>
      <c r="B1621" s="2" t="str">
        <f t="shared" si="50"/>
        <v>plate5</v>
      </c>
      <c r="C1621" s="2" t="str">
        <f>IF(ContainerType=6,"B06",IF(ContainerType=5,"B11", ""))</f>
        <v>B06</v>
      </c>
      <c r="D1621" s="61" t="str">
        <f>IF(AND(ContainerType=6, '384-well Plates'!G76&lt;&gt;""), '384-well Plates'!G76,IF(AND(ContainerType=5,'96-well Plates'!L164&lt;&gt;""),'96-well Plates'!L164, ""))</f>
        <v/>
      </c>
      <c r="E1621" s="50"/>
      <c r="Y1621" s="56"/>
      <c r="Z1621" s="56"/>
      <c r="AA1621" s="56"/>
      <c r="AB1621" s="56"/>
      <c r="AC1621" s="56"/>
      <c r="AD1621" s="56"/>
    </row>
    <row r="1622" spans="1:30" x14ac:dyDescent="0.5">
      <c r="A1622" s="49">
        <v>1619</v>
      </c>
      <c r="B1622" s="2" t="str">
        <f t="shared" si="50"/>
        <v>plate5</v>
      </c>
      <c r="C1622" s="2" t="str">
        <f>IF(ContainerType=6,"C06",IF(ContainerType=5,"C11", ""))</f>
        <v>C06</v>
      </c>
      <c r="D1622" s="61" t="str">
        <f>IF(AND(ContainerType=6, '384-well Plates'!G77&lt;&gt;""), '384-well Plates'!G77,IF(AND(ContainerType=5,'96-well Plates'!L165&lt;&gt;""),'96-well Plates'!L165, ""))</f>
        <v/>
      </c>
      <c r="E1622" s="50"/>
      <c r="Y1622" s="56"/>
      <c r="Z1622" s="56"/>
      <c r="AA1622" s="56"/>
      <c r="AB1622" s="56"/>
      <c r="AC1622" s="56"/>
      <c r="AD1622" s="56"/>
    </row>
    <row r="1623" spans="1:30" x14ac:dyDescent="0.5">
      <c r="A1623" s="49">
        <v>1620</v>
      </c>
      <c r="B1623" s="2" t="str">
        <f t="shared" si="50"/>
        <v>plate5</v>
      </c>
      <c r="C1623" s="2" t="str">
        <f>IF(ContainerType=6,"D06",IF(ContainerType=5,"D11", ""))</f>
        <v>D06</v>
      </c>
      <c r="D1623" s="61" t="str">
        <f>IF(AND(ContainerType=6, '384-well Plates'!G78&lt;&gt;""), '384-well Plates'!G78,IF(AND(ContainerType=5,'96-well Plates'!L166&lt;&gt;""),'96-well Plates'!L166, ""))</f>
        <v/>
      </c>
      <c r="E1623" s="50"/>
      <c r="Y1623" s="56"/>
      <c r="Z1623" s="56"/>
      <c r="AA1623" s="56"/>
      <c r="AB1623" s="56"/>
      <c r="AC1623" s="56"/>
      <c r="AD1623" s="56"/>
    </row>
    <row r="1624" spans="1:30" x14ac:dyDescent="0.5">
      <c r="A1624" s="49">
        <v>1621</v>
      </c>
      <c r="B1624" s="2" t="str">
        <f t="shared" si="50"/>
        <v>plate5</v>
      </c>
      <c r="C1624" s="2" t="str">
        <f>IF(ContainerType=6,"E06",IF(ContainerType=5,"E11", ""))</f>
        <v>E06</v>
      </c>
      <c r="D1624" s="61" t="str">
        <f>IF(AND(ContainerType=6, '384-well Plates'!G79&lt;&gt;""), '384-well Plates'!G79,IF(AND(ContainerType=5,'96-well Plates'!L167&lt;&gt;""),'96-well Plates'!L167, ""))</f>
        <v/>
      </c>
      <c r="E1624" s="50"/>
      <c r="Y1624" s="56"/>
      <c r="Z1624" s="56"/>
      <c r="AA1624" s="56"/>
      <c r="AB1624" s="56"/>
      <c r="AC1624" s="56"/>
      <c r="AD1624" s="56"/>
    </row>
    <row r="1625" spans="1:30" x14ac:dyDescent="0.5">
      <c r="A1625" s="49">
        <v>1622</v>
      </c>
      <c r="B1625" s="2" t="str">
        <f t="shared" si="50"/>
        <v>plate5</v>
      </c>
      <c r="C1625" s="2" t="str">
        <f>IF(ContainerType=6,"F06",IF(ContainerType=5,"F11", ""))</f>
        <v>F06</v>
      </c>
      <c r="D1625" s="61" t="str">
        <f>IF(AND(ContainerType=6, '384-well Plates'!G80&lt;&gt;""), '384-well Plates'!G80,IF(AND(ContainerType=5,'96-well Plates'!L168&lt;&gt;""),'96-well Plates'!L168, ""))</f>
        <v/>
      </c>
      <c r="E1625" s="50"/>
      <c r="Y1625" s="56"/>
      <c r="Z1625" s="56"/>
      <c r="AA1625" s="56"/>
      <c r="AB1625" s="56"/>
      <c r="AC1625" s="56"/>
      <c r="AD1625" s="56"/>
    </row>
    <row r="1626" spans="1:30" x14ac:dyDescent="0.5">
      <c r="A1626" s="49">
        <v>1623</v>
      </c>
      <c r="B1626" s="2" t="str">
        <f t="shared" si="50"/>
        <v>plate5</v>
      </c>
      <c r="C1626" s="2" t="str">
        <f>IF(ContainerType=6,"G06",IF(ContainerType=5,"G11", ""))</f>
        <v>G06</v>
      </c>
      <c r="D1626" s="61" t="str">
        <f>IF(AND(ContainerType=6, '384-well Plates'!G81&lt;&gt;""), '384-well Plates'!G81,IF(AND(ContainerType=5,'96-well Plates'!L169&lt;&gt;""),'96-well Plates'!L169, ""))</f>
        <v/>
      </c>
      <c r="E1626" s="50"/>
      <c r="Y1626" s="56"/>
      <c r="Z1626" s="56"/>
      <c r="AA1626" s="56"/>
      <c r="AB1626" s="56"/>
      <c r="AC1626" s="56"/>
      <c r="AD1626" s="56"/>
    </row>
    <row r="1627" spans="1:30" x14ac:dyDescent="0.5">
      <c r="A1627" s="49">
        <v>1624</v>
      </c>
      <c r="B1627" s="2" t="str">
        <f t="shared" si="50"/>
        <v>plate5</v>
      </c>
      <c r="C1627" s="2" t="str">
        <f>IF(ContainerType=6,"H06",IF(ContainerType=5,"H11", ""))</f>
        <v>H06</v>
      </c>
      <c r="D1627" s="61" t="str">
        <f>IF(AND(ContainerType=6, '384-well Plates'!G82&lt;&gt;""), '384-well Plates'!G82,IF(AND(ContainerType=5,'96-well Plates'!L170&lt;&gt;""),'96-well Plates'!L170, ""))</f>
        <v/>
      </c>
      <c r="E1627" s="50"/>
      <c r="Y1627" s="56"/>
      <c r="Z1627" s="56"/>
      <c r="AA1627" s="56"/>
      <c r="AB1627" s="56"/>
      <c r="AC1627" s="56"/>
      <c r="AD1627" s="56"/>
    </row>
    <row r="1628" spans="1:30" x14ac:dyDescent="0.5">
      <c r="A1628" s="49">
        <v>1625</v>
      </c>
      <c r="B1628" s="2" t="str">
        <f t="shared" si="50"/>
        <v>plate5</v>
      </c>
      <c r="C1628" s="2" t="str">
        <f>IF(ContainerType=6,"I06",IF(ContainerType=5,"A12", ""))</f>
        <v>I06</v>
      </c>
      <c r="D1628" s="61" t="str">
        <f>IF(AND(ContainerType=6, '384-well Plates'!G83&lt;&gt;""), '384-well Plates'!G83,IF(AND(ContainerType=5,'96-well Plates'!M163&lt;&gt;""),'96-well Plates'!M163, ""))</f>
        <v/>
      </c>
      <c r="E1628" s="50"/>
      <c r="Y1628" s="56"/>
      <c r="Z1628" s="56"/>
      <c r="AA1628" s="56"/>
      <c r="AB1628" s="56"/>
      <c r="AC1628" s="56"/>
      <c r="AD1628" s="56"/>
    </row>
    <row r="1629" spans="1:30" x14ac:dyDescent="0.5">
      <c r="A1629" s="49">
        <v>1626</v>
      </c>
      <c r="B1629" s="2" t="str">
        <f t="shared" si="50"/>
        <v>plate5</v>
      </c>
      <c r="C1629" s="2" t="str">
        <f>IF(ContainerType=6,"J06",IF(ContainerType=5,"B12", ""))</f>
        <v>J06</v>
      </c>
      <c r="D1629" s="61" t="str">
        <f>IF(AND(ContainerType=6, '384-well Plates'!G84&lt;&gt;""), '384-well Plates'!G84,IF(AND(ContainerType=5,'96-well Plates'!M164&lt;&gt;""),'96-well Plates'!M164, ""))</f>
        <v/>
      </c>
      <c r="E1629" s="50"/>
      <c r="Y1629" s="56"/>
      <c r="Z1629" s="56"/>
      <c r="AA1629" s="56"/>
      <c r="AB1629" s="56"/>
      <c r="AC1629" s="56"/>
      <c r="AD1629" s="56"/>
    </row>
    <row r="1630" spans="1:30" x14ac:dyDescent="0.5">
      <c r="A1630" s="49">
        <v>1627</v>
      </c>
      <c r="B1630" s="2" t="str">
        <f t="shared" si="50"/>
        <v>plate5</v>
      </c>
      <c r="C1630" s="2" t="str">
        <f>IF(ContainerType=6,"K06",IF(ContainerType=5,"C12", ""))</f>
        <v>K06</v>
      </c>
      <c r="D1630" s="61" t="str">
        <f>IF(AND(ContainerType=6, '384-well Plates'!G85&lt;&gt;""), '384-well Plates'!G85,IF(AND(ContainerType=5,'96-well Plates'!M165&lt;&gt;""),'96-well Plates'!M165, ""))</f>
        <v/>
      </c>
      <c r="E1630" s="50"/>
      <c r="Y1630" s="56"/>
      <c r="Z1630" s="56"/>
      <c r="AA1630" s="56"/>
      <c r="AB1630" s="56"/>
      <c r="AC1630" s="56"/>
      <c r="AD1630" s="56"/>
    </row>
    <row r="1631" spans="1:30" x14ac:dyDescent="0.5">
      <c r="A1631" s="49">
        <v>1628</v>
      </c>
      <c r="B1631" s="2" t="str">
        <f t="shared" si="50"/>
        <v>plate5</v>
      </c>
      <c r="C1631" s="2" t="str">
        <f>IF(ContainerType=6,"L06",IF(ContainerType=5,"D12", ""))</f>
        <v>L06</v>
      </c>
      <c r="D1631" s="61" t="str">
        <f>IF(AND(ContainerType=6, '384-well Plates'!G86&lt;&gt;""), '384-well Plates'!G86,IF(AND(ContainerType=5,'96-well Plates'!M166&lt;&gt;""),'96-well Plates'!M166, ""))</f>
        <v/>
      </c>
      <c r="E1631" s="50"/>
      <c r="Y1631" s="56"/>
      <c r="Z1631" s="56"/>
      <c r="AA1631" s="56"/>
      <c r="AB1631" s="56"/>
      <c r="AC1631" s="56"/>
      <c r="AD1631" s="56"/>
    </row>
    <row r="1632" spans="1:30" x14ac:dyDescent="0.5">
      <c r="A1632" s="49">
        <v>1629</v>
      </c>
      <c r="B1632" s="2" t="str">
        <f t="shared" si="50"/>
        <v>plate5</v>
      </c>
      <c r="C1632" s="2" t="str">
        <f>IF(ContainerType=6,"M06",IF(ContainerType=5,"E12", ""))</f>
        <v>M06</v>
      </c>
      <c r="D1632" s="61" t="str">
        <f>IF(AND(ContainerType=6, '384-well Plates'!G87&lt;&gt;""), '384-well Plates'!G87,IF(AND(ContainerType=5,'96-well Plates'!M167&lt;&gt;""),'96-well Plates'!M167, ""))</f>
        <v/>
      </c>
      <c r="E1632" s="50"/>
      <c r="Y1632" s="56"/>
      <c r="Z1632" s="56"/>
      <c r="AA1632" s="56"/>
      <c r="AB1632" s="56"/>
      <c r="AC1632" s="56"/>
      <c r="AD1632" s="56"/>
    </row>
    <row r="1633" spans="1:30" x14ac:dyDescent="0.5">
      <c r="A1633" s="49">
        <v>1630</v>
      </c>
      <c r="B1633" s="2" t="str">
        <f t="shared" si="50"/>
        <v>plate5</v>
      </c>
      <c r="C1633" s="2" t="str">
        <f>IF(ContainerType=6,"N06",IF(ContainerType=5,"F12", ""))</f>
        <v>N06</v>
      </c>
      <c r="D1633" s="61" t="str">
        <f>IF(AND(ContainerType=6, '384-well Plates'!G88&lt;&gt;""), '384-well Plates'!G88,IF(AND(ContainerType=5,'96-well Plates'!M168&lt;&gt;""),'96-well Plates'!M168, ""))</f>
        <v/>
      </c>
      <c r="E1633" s="50"/>
      <c r="Y1633" s="56"/>
      <c r="Z1633" s="56"/>
      <c r="AA1633" s="56"/>
      <c r="AB1633" s="56"/>
      <c r="AC1633" s="56"/>
      <c r="AD1633" s="56"/>
    </row>
    <row r="1634" spans="1:30" x14ac:dyDescent="0.5">
      <c r="A1634" s="49">
        <v>1631</v>
      </c>
      <c r="B1634" s="2" t="str">
        <f t="shared" si="50"/>
        <v>plate5</v>
      </c>
      <c r="C1634" s="2" t="str">
        <f>IF(ContainerType=6,"O06",IF(ContainerType=5,"G12", ""))</f>
        <v>O06</v>
      </c>
      <c r="D1634" s="61" t="str">
        <f>IF(AND(ContainerType=6, '384-well Plates'!G89&lt;&gt;""), '384-well Plates'!G89,IF(AND(ContainerType=5,'96-well Plates'!M169&lt;&gt;""),'96-well Plates'!M169, ""))</f>
        <v/>
      </c>
      <c r="E1634" s="50"/>
      <c r="Y1634" s="56"/>
      <c r="Z1634" s="56"/>
      <c r="AA1634" s="56"/>
      <c r="AB1634" s="56"/>
      <c r="AC1634" s="56"/>
      <c r="AD1634" s="56"/>
    </row>
    <row r="1635" spans="1:30" x14ac:dyDescent="0.5">
      <c r="A1635" s="49">
        <v>1632</v>
      </c>
      <c r="B1635" s="2" t="str">
        <f t="shared" si="50"/>
        <v>plate5</v>
      </c>
      <c r="C1635" s="2" t="str">
        <f>IF(ContainerType=6,"P06",IF(ContainerType=5,"H12", ""))</f>
        <v>P06</v>
      </c>
      <c r="D1635" s="61" t="str">
        <f>IF(AND(ContainerType=6, '384-well Plates'!G90&lt;&gt;""), '384-well Plates'!G90,IF(AND(ContainerType=5,'96-well Plates'!M170&lt;&gt;""),'96-well Plates'!M170, ""))</f>
        <v/>
      </c>
      <c r="E1635" s="50"/>
      <c r="Y1635" s="56"/>
      <c r="Z1635" s="56"/>
      <c r="AA1635" s="56"/>
      <c r="AB1635" s="56"/>
      <c r="AC1635" s="56"/>
      <c r="AD1635" s="56"/>
    </row>
    <row r="1636" spans="1:30" x14ac:dyDescent="0.5">
      <c r="A1636" s="49">
        <v>1633</v>
      </c>
      <c r="B1636" s="2" t="str">
        <f t="shared" ref="B1636:B1667" si="51">IF(ContainerType=6,"plate5",IF(ContainerType=5,"plate18",""))</f>
        <v>plate5</v>
      </c>
      <c r="C1636" s="2" t="str">
        <f>IF(ContainerType=6,"A07",IF(ContainerType=5,"A01", ""))</f>
        <v>A07</v>
      </c>
      <c r="D1636" s="61" t="str">
        <f>IF(AND(ContainerType=6, '384-well Plates'!H75&lt;&gt;""), '384-well Plates'!H75,IF(AND(ContainerType=5,'96-well Plates'!B173&lt;&gt;""),'96-well Plates'!B173, ""))</f>
        <v/>
      </c>
      <c r="E1636" s="50"/>
      <c r="Y1636" s="56"/>
      <c r="Z1636" s="56"/>
      <c r="AA1636" s="56"/>
      <c r="AB1636" s="56"/>
      <c r="AC1636" s="56"/>
      <c r="AD1636" s="56"/>
    </row>
    <row r="1637" spans="1:30" x14ac:dyDescent="0.5">
      <c r="A1637" s="49">
        <v>1634</v>
      </c>
      <c r="B1637" s="2" t="str">
        <f t="shared" si="51"/>
        <v>plate5</v>
      </c>
      <c r="C1637" s="2" t="str">
        <f>IF(ContainerType=6,"B07",IF(ContainerType=5,"B01", ""))</f>
        <v>B07</v>
      </c>
      <c r="D1637" s="61" t="str">
        <f>IF(AND(ContainerType=6, '384-well Plates'!H76&lt;&gt;""), '384-well Plates'!H76,IF(AND(ContainerType=5,'96-well Plates'!B174&lt;&gt;""),'96-well Plates'!B174, ""))</f>
        <v/>
      </c>
      <c r="E1637" s="50"/>
      <c r="Y1637" s="56"/>
      <c r="Z1637" s="56"/>
      <c r="AA1637" s="56"/>
      <c r="AB1637" s="56"/>
      <c r="AC1637" s="56"/>
      <c r="AD1637" s="56"/>
    </row>
    <row r="1638" spans="1:30" x14ac:dyDescent="0.5">
      <c r="A1638" s="49">
        <v>1635</v>
      </c>
      <c r="B1638" s="2" t="str">
        <f t="shared" si="51"/>
        <v>plate5</v>
      </c>
      <c r="C1638" s="2" t="str">
        <f>IF(ContainerType=6,"C07",IF(ContainerType=5,"C01", ""))</f>
        <v>C07</v>
      </c>
      <c r="D1638" s="61" t="str">
        <f>IF(AND(ContainerType=6, '384-well Plates'!H77&lt;&gt;""), '384-well Plates'!H77,IF(AND(ContainerType=5,'96-well Plates'!B175&lt;&gt;""),'96-well Plates'!B175, ""))</f>
        <v/>
      </c>
      <c r="E1638" s="50"/>
      <c r="Y1638" s="56"/>
      <c r="Z1638" s="56"/>
      <c r="AA1638" s="56"/>
      <c r="AB1638" s="56"/>
      <c r="AC1638" s="56"/>
      <c r="AD1638" s="56"/>
    </row>
    <row r="1639" spans="1:30" x14ac:dyDescent="0.5">
      <c r="A1639" s="49">
        <v>1636</v>
      </c>
      <c r="B1639" s="2" t="str">
        <f t="shared" si="51"/>
        <v>plate5</v>
      </c>
      <c r="C1639" s="2" t="str">
        <f>IF(ContainerType=6,"D07",IF(ContainerType=5,"D01", ""))</f>
        <v>D07</v>
      </c>
      <c r="D1639" s="61" t="str">
        <f>IF(AND(ContainerType=6, '384-well Plates'!H78&lt;&gt;""), '384-well Plates'!H78,IF(AND(ContainerType=5,'96-well Plates'!B176&lt;&gt;""),'96-well Plates'!B176, ""))</f>
        <v/>
      </c>
      <c r="E1639" s="50"/>
      <c r="Y1639" s="56"/>
      <c r="Z1639" s="56"/>
      <c r="AA1639" s="56"/>
      <c r="AB1639" s="56"/>
      <c r="AC1639" s="56"/>
      <c r="AD1639" s="56"/>
    </row>
    <row r="1640" spans="1:30" x14ac:dyDescent="0.5">
      <c r="A1640" s="49">
        <v>1637</v>
      </c>
      <c r="B1640" s="2" t="str">
        <f t="shared" si="51"/>
        <v>plate5</v>
      </c>
      <c r="C1640" s="2" t="str">
        <f>IF(ContainerType=6,"E07",IF(ContainerType=5,"E01", ""))</f>
        <v>E07</v>
      </c>
      <c r="D1640" s="61" t="str">
        <f>IF(AND(ContainerType=6, '384-well Plates'!H79&lt;&gt;""), '384-well Plates'!H79,IF(AND(ContainerType=5,'96-well Plates'!B177&lt;&gt;""),'96-well Plates'!B177, ""))</f>
        <v/>
      </c>
      <c r="E1640" s="50"/>
      <c r="Y1640" s="56"/>
      <c r="Z1640" s="56"/>
      <c r="AA1640" s="56"/>
      <c r="AB1640" s="56"/>
      <c r="AC1640" s="56"/>
      <c r="AD1640" s="56"/>
    </row>
    <row r="1641" spans="1:30" x14ac:dyDescent="0.5">
      <c r="A1641" s="49">
        <v>1638</v>
      </c>
      <c r="B1641" s="2" t="str">
        <f t="shared" si="51"/>
        <v>plate5</v>
      </c>
      <c r="C1641" s="2" t="str">
        <f>IF(ContainerType=6,"F07",IF(ContainerType=5,"F01", ""))</f>
        <v>F07</v>
      </c>
      <c r="D1641" s="61" t="str">
        <f>IF(AND(ContainerType=6, '384-well Plates'!H80&lt;&gt;""), '384-well Plates'!H80,IF(AND(ContainerType=5,'96-well Plates'!B178&lt;&gt;""),'96-well Plates'!B178, ""))</f>
        <v/>
      </c>
      <c r="E1641" s="50"/>
      <c r="Y1641" s="56"/>
      <c r="Z1641" s="56"/>
      <c r="AA1641" s="56"/>
      <c r="AB1641" s="56"/>
      <c r="AC1641" s="56"/>
      <c r="AD1641" s="56"/>
    </row>
    <row r="1642" spans="1:30" x14ac:dyDescent="0.5">
      <c r="A1642" s="49">
        <v>1639</v>
      </c>
      <c r="B1642" s="2" t="str">
        <f t="shared" si="51"/>
        <v>plate5</v>
      </c>
      <c r="C1642" s="2" t="str">
        <f>IF(ContainerType=6,"G07",IF(ContainerType=5,"G01", ""))</f>
        <v>G07</v>
      </c>
      <c r="D1642" s="61" t="str">
        <f>IF(AND(ContainerType=6, '384-well Plates'!H81&lt;&gt;""), '384-well Plates'!H81,IF(AND(ContainerType=5,'96-well Plates'!B179&lt;&gt;""),'96-well Plates'!B179, ""))</f>
        <v/>
      </c>
      <c r="E1642" s="50"/>
      <c r="Y1642" s="56"/>
      <c r="Z1642" s="56"/>
      <c r="AA1642" s="56"/>
      <c r="AB1642" s="56"/>
      <c r="AC1642" s="56"/>
      <c r="AD1642" s="56"/>
    </row>
    <row r="1643" spans="1:30" x14ac:dyDescent="0.5">
      <c r="A1643" s="49">
        <v>1640</v>
      </c>
      <c r="B1643" s="2" t="str">
        <f t="shared" si="51"/>
        <v>plate5</v>
      </c>
      <c r="C1643" s="2" t="str">
        <f>IF(ContainerType=6,"H07",IF(ContainerType=5,"H01", ""))</f>
        <v>H07</v>
      </c>
      <c r="D1643" s="61" t="str">
        <f>IF(AND(ContainerType=6, '384-well Plates'!H82&lt;&gt;""), '384-well Plates'!H82,IF(AND(ContainerType=5,'96-well Plates'!B180&lt;&gt;""),'96-well Plates'!B180, ""))</f>
        <v/>
      </c>
      <c r="E1643" s="50"/>
      <c r="Y1643" s="56"/>
      <c r="Z1643" s="56"/>
      <c r="AA1643" s="56"/>
      <c r="AB1643" s="56"/>
      <c r="AC1643" s="56"/>
      <c r="AD1643" s="56"/>
    </row>
    <row r="1644" spans="1:30" x14ac:dyDescent="0.5">
      <c r="A1644" s="49">
        <v>1641</v>
      </c>
      <c r="B1644" s="2" t="str">
        <f t="shared" si="51"/>
        <v>plate5</v>
      </c>
      <c r="C1644" s="2" t="str">
        <f>IF(ContainerType=6,"I07",IF(ContainerType=5,"A02", ""))</f>
        <v>I07</v>
      </c>
      <c r="D1644" s="61" t="str">
        <f>IF(AND(ContainerType=6, '384-well Plates'!H83&lt;&gt;""), '384-well Plates'!H83,IF(AND(ContainerType=5,'96-well Plates'!C173&lt;&gt;""),'96-well Plates'!C173, ""))</f>
        <v/>
      </c>
      <c r="E1644" s="50"/>
      <c r="Y1644" s="56"/>
      <c r="Z1644" s="56"/>
      <c r="AA1644" s="56"/>
      <c r="AB1644" s="56"/>
      <c r="AC1644" s="56"/>
      <c r="AD1644" s="56"/>
    </row>
    <row r="1645" spans="1:30" x14ac:dyDescent="0.5">
      <c r="A1645" s="49">
        <v>1642</v>
      </c>
      <c r="B1645" s="2" t="str">
        <f t="shared" si="51"/>
        <v>plate5</v>
      </c>
      <c r="C1645" s="2" t="str">
        <f>IF(ContainerType=6,"J07",IF(ContainerType=5,"B02", ""))</f>
        <v>J07</v>
      </c>
      <c r="D1645" s="61" t="str">
        <f>IF(AND(ContainerType=6, '384-well Plates'!H84&lt;&gt;""), '384-well Plates'!H84,IF(AND(ContainerType=5,'96-well Plates'!C174&lt;&gt;""),'96-well Plates'!C174, ""))</f>
        <v/>
      </c>
      <c r="E1645" s="50"/>
      <c r="Y1645" s="56"/>
      <c r="Z1645" s="56"/>
      <c r="AA1645" s="56"/>
      <c r="AB1645" s="56"/>
      <c r="AC1645" s="56"/>
      <c r="AD1645" s="56"/>
    </row>
    <row r="1646" spans="1:30" x14ac:dyDescent="0.5">
      <c r="A1646" s="49">
        <v>1643</v>
      </c>
      <c r="B1646" s="2" t="str">
        <f t="shared" si="51"/>
        <v>plate5</v>
      </c>
      <c r="C1646" s="2" t="str">
        <f>IF(ContainerType=6,"K07",IF(ContainerType=5,"C02", ""))</f>
        <v>K07</v>
      </c>
      <c r="D1646" s="61" t="str">
        <f>IF(AND(ContainerType=6, '384-well Plates'!H85&lt;&gt;""), '384-well Plates'!H85,IF(AND(ContainerType=5,'96-well Plates'!C175&lt;&gt;""),'96-well Plates'!C175, ""))</f>
        <v/>
      </c>
      <c r="E1646" s="50"/>
      <c r="Y1646" s="56"/>
      <c r="Z1646" s="56"/>
      <c r="AA1646" s="56"/>
      <c r="AB1646" s="56"/>
      <c r="AC1646" s="56"/>
      <c r="AD1646" s="56"/>
    </row>
    <row r="1647" spans="1:30" x14ac:dyDescent="0.5">
      <c r="A1647" s="49">
        <v>1644</v>
      </c>
      <c r="B1647" s="2" t="str">
        <f t="shared" si="51"/>
        <v>plate5</v>
      </c>
      <c r="C1647" s="2" t="str">
        <f>IF(ContainerType=6,"L07",IF(ContainerType=5,"D02", ""))</f>
        <v>L07</v>
      </c>
      <c r="D1647" s="61" t="str">
        <f>IF(AND(ContainerType=6, '384-well Plates'!H86&lt;&gt;""), '384-well Plates'!H86,IF(AND(ContainerType=5,'96-well Plates'!C176&lt;&gt;""),'96-well Plates'!C176, ""))</f>
        <v/>
      </c>
      <c r="E1647" s="50"/>
      <c r="Y1647" s="56"/>
      <c r="Z1647" s="56"/>
      <c r="AA1647" s="56"/>
      <c r="AB1647" s="56"/>
      <c r="AC1647" s="56"/>
      <c r="AD1647" s="56"/>
    </row>
    <row r="1648" spans="1:30" x14ac:dyDescent="0.5">
      <c r="A1648" s="49">
        <v>1645</v>
      </c>
      <c r="B1648" s="2" t="str">
        <f t="shared" si="51"/>
        <v>plate5</v>
      </c>
      <c r="C1648" s="2" t="str">
        <f>IF(ContainerType=6,"M07",IF(ContainerType=5,"E02", ""))</f>
        <v>M07</v>
      </c>
      <c r="D1648" s="61" t="str">
        <f>IF(AND(ContainerType=6, '384-well Plates'!H87&lt;&gt;""), '384-well Plates'!H87,IF(AND(ContainerType=5,'96-well Plates'!C177&lt;&gt;""),'96-well Plates'!C177, ""))</f>
        <v/>
      </c>
      <c r="E1648" s="50"/>
      <c r="Y1648" s="56"/>
      <c r="Z1648" s="56"/>
      <c r="AA1648" s="56"/>
      <c r="AB1648" s="56"/>
      <c r="AC1648" s="56"/>
      <c r="AD1648" s="56"/>
    </row>
    <row r="1649" spans="1:30" x14ac:dyDescent="0.5">
      <c r="A1649" s="49">
        <v>1646</v>
      </c>
      <c r="B1649" s="2" t="str">
        <f t="shared" si="51"/>
        <v>plate5</v>
      </c>
      <c r="C1649" s="2" t="str">
        <f>IF(ContainerType=6,"N07",IF(ContainerType=5,"F02", ""))</f>
        <v>N07</v>
      </c>
      <c r="D1649" s="61" t="str">
        <f>IF(AND(ContainerType=6, '384-well Plates'!H88&lt;&gt;""), '384-well Plates'!H88,IF(AND(ContainerType=5,'96-well Plates'!C178&lt;&gt;""),'96-well Plates'!C178, ""))</f>
        <v/>
      </c>
      <c r="E1649" s="50"/>
      <c r="Y1649" s="56"/>
      <c r="Z1649" s="56"/>
      <c r="AA1649" s="56"/>
      <c r="AB1649" s="56"/>
      <c r="AC1649" s="56"/>
      <c r="AD1649" s="56"/>
    </row>
    <row r="1650" spans="1:30" x14ac:dyDescent="0.5">
      <c r="A1650" s="49">
        <v>1647</v>
      </c>
      <c r="B1650" s="2" t="str">
        <f t="shared" si="51"/>
        <v>plate5</v>
      </c>
      <c r="C1650" s="2" t="str">
        <f>IF(ContainerType=6,"O07",IF(ContainerType=5,"G02", ""))</f>
        <v>O07</v>
      </c>
      <c r="D1650" s="61" t="str">
        <f>IF(AND(ContainerType=6, '384-well Plates'!H89&lt;&gt;""), '384-well Plates'!H89,IF(AND(ContainerType=5,'96-well Plates'!C179&lt;&gt;""),'96-well Plates'!C179, ""))</f>
        <v/>
      </c>
      <c r="E1650" s="50"/>
      <c r="Y1650" s="56"/>
      <c r="Z1650" s="56"/>
      <c r="AA1650" s="56"/>
      <c r="AB1650" s="56"/>
      <c r="AC1650" s="56"/>
      <c r="AD1650" s="56"/>
    </row>
    <row r="1651" spans="1:30" x14ac:dyDescent="0.5">
      <c r="A1651" s="49">
        <v>1648</v>
      </c>
      <c r="B1651" s="2" t="str">
        <f t="shared" si="51"/>
        <v>plate5</v>
      </c>
      <c r="C1651" s="2" t="str">
        <f>IF(ContainerType=6,"P07",IF(ContainerType=5,"H02", ""))</f>
        <v>P07</v>
      </c>
      <c r="D1651" s="61" t="str">
        <f>IF(AND(ContainerType=6, '384-well Plates'!H90&lt;&gt;""), '384-well Plates'!H90,IF(AND(ContainerType=5,'96-well Plates'!C180&lt;&gt;""),'96-well Plates'!C180, ""))</f>
        <v/>
      </c>
      <c r="E1651" s="50"/>
      <c r="Y1651" s="56"/>
      <c r="Z1651" s="56"/>
      <c r="AA1651" s="56"/>
      <c r="AB1651" s="56"/>
      <c r="AC1651" s="56"/>
      <c r="AD1651" s="56"/>
    </row>
    <row r="1652" spans="1:30" x14ac:dyDescent="0.5">
      <c r="A1652" s="49">
        <v>1649</v>
      </c>
      <c r="B1652" s="2" t="str">
        <f t="shared" si="51"/>
        <v>plate5</v>
      </c>
      <c r="C1652" s="2" t="str">
        <f>IF(ContainerType=6,"A08",IF(ContainerType=5,"A03", ""))</f>
        <v>A08</v>
      </c>
      <c r="D1652" s="61" t="str">
        <f>IF(AND(ContainerType=6, '384-well Plates'!I75&lt;&gt;""), '384-well Plates'!I75,IF(AND(ContainerType=5,'96-well Plates'!D173&lt;&gt;""),'96-well Plates'!D173, ""))</f>
        <v/>
      </c>
      <c r="E1652" s="50"/>
      <c r="Y1652" s="56"/>
      <c r="Z1652" s="56"/>
      <c r="AA1652" s="56"/>
      <c r="AB1652" s="56"/>
      <c r="AC1652" s="56"/>
      <c r="AD1652" s="56"/>
    </row>
    <row r="1653" spans="1:30" x14ac:dyDescent="0.5">
      <c r="A1653" s="49">
        <v>1650</v>
      </c>
      <c r="B1653" s="2" t="str">
        <f t="shared" si="51"/>
        <v>plate5</v>
      </c>
      <c r="C1653" s="2" t="str">
        <f>IF(ContainerType=6,"B08",IF(ContainerType=5,"B03", ""))</f>
        <v>B08</v>
      </c>
      <c r="D1653" s="61" t="str">
        <f>IF(AND(ContainerType=6, '384-well Plates'!I76&lt;&gt;""), '384-well Plates'!I76,IF(AND(ContainerType=5,'96-well Plates'!D174&lt;&gt;""),'96-well Plates'!D174, ""))</f>
        <v/>
      </c>
      <c r="E1653" s="50"/>
      <c r="Y1653" s="56"/>
      <c r="Z1653" s="56"/>
      <c r="AA1653" s="56"/>
      <c r="AB1653" s="56"/>
      <c r="AC1653" s="56"/>
      <c r="AD1653" s="56"/>
    </row>
    <row r="1654" spans="1:30" x14ac:dyDescent="0.5">
      <c r="A1654" s="49">
        <v>1651</v>
      </c>
      <c r="B1654" s="2" t="str">
        <f t="shared" si="51"/>
        <v>plate5</v>
      </c>
      <c r="C1654" s="2" t="str">
        <f>IF(ContainerType=6,"C08",IF(ContainerType=5,"C03", ""))</f>
        <v>C08</v>
      </c>
      <c r="D1654" s="61" t="str">
        <f>IF(AND(ContainerType=6, '384-well Plates'!I77&lt;&gt;""), '384-well Plates'!I77,IF(AND(ContainerType=5,'96-well Plates'!D175&lt;&gt;""),'96-well Plates'!D175, ""))</f>
        <v/>
      </c>
      <c r="E1654" s="50"/>
      <c r="Y1654" s="56"/>
      <c r="Z1654" s="56"/>
      <c r="AA1654" s="56"/>
      <c r="AB1654" s="56"/>
      <c r="AC1654" s="56"/>
      <c r="AD1654" s="56"/>
    </row>
    <row r="1655" spans="1:30" x14ac:dyDescent="0.5">
      <c r="A1655" s="49">
        <v>1652</v>
      </c>
      <c r="B1655" s="2" t="str">
        <f t="shared" si="51"/>
        <v>plate5</v>
      </c>
      <c r="C1655" s="2" t="str">
        <f>IF(ContainerType=6,"D08",IF(ContainerType=5,"D03", ""))</f>
        <v>D08</v>
      </c>
      <c r="D1655" s="61" t="str">
        <f>IF(AND(ContainerType=6, '384-well Plates'!I78&lt;&gt;""), '384-well Plates'!I78,IF(AND(ContainerType=5,'96-well Plates'!D176&lt;&gt;""),'96-well Plates'!D176, ""))</f>
        <v/>
      </c>
      <c r="E1655" s="50"/>
      <c r="Y1655" s="56"/>
      <c r="Z1655" s="56"/>
      <c r="AA1655" s="56"/>
      <c r="AB1655" s="56"/>
      <c r="AC1655" s="56"/>
      <c r="AD1655" s="56"/>
    </row>
    <row r="1656" spans="1:30" x14ac:dyDescent="0.5">
      <c r="A1656" s="49">
        <v>1653</v>
      </c>
      <c r="B1656" s="2" t="str">
        <f t="shared" si="51"/>
        <v>plate5</v>
      </c>
      <c r="C1656" s="2" t="str">
        <f>IF(ContainerType=6,"E08",IF(ContainerType=5,"E03", ""))</f>
        <v>E08</v>
      </c>
      <c r="D1656" s="61" t="str">
        <f>IF(AND(ContainerType=6, '384-well Plates'!I79&lt;&gt;""), '384-well Plates'!I79,IF(AND(ContainerType=5,'96-well Plates'!D177&lt;&gt;""),'96-well Plates'!D177, ""))</f>
        <v/>
      </c>
      <c r="E1656" s="50"/>
      <c r="Y1656" s="56"/>
      <c r="Z1656" s="56"/>
      <c r="AA1656" s="56"/>
      <c r="AB1656" s="56"/>
      <c r="AC1656" s="56"/>
      <c r="AD1656" s="56"/>
    </row>
    <row r="1657" spans="1:30" x14ac:dyDescent="0.5">
      <c r="A1657" s="49">
        <v>1654</v>
      </c>
      <c r="B1657" s="2" t="str">
        <f t="shared" si="51"/>
        <v>plate5</v>
      </c>
      <c r="C1657" s="2" t="str">
        <f>IF(ContainerType=6,"F08",IF(ContainerType=5,"F03", ""))</f>
        <v>F08</v>
      </c>
      <c r="D1657" s="61" t="str">
        <f>IF(AND(ContainerType=6, '384-well Plates'!I80&lt;&gt;""), '384-well Plates'!I80,IF(AND(ContainerType=5,'96-well Plates'!D178&lt;&gt;""),'96-well Plates'!D178, ""))</f>
        <v/>
      </c>
      <c r="E1657" s="50"/>
      <c r="Y1657" s="56"/>
      <c r="Z1657" s="56"/>
      <c r="AA1657" s="56"/>
      <c r="AB1657" s="56"/>
      <c r="AC1657" s="56"/>
      <c r="AD1657" s="56"/>
    </row>
    <row r="1658" spans="1:30" x14ac:dyDescent="0.5">
      <c r="A1658" s="49">
        <v>1655</v>
      </c>
      <c r="B1658" s="2" t="str">
        <f t="shared" si="51"/>
        <v>plate5</v>
      </c>
      <c r="C1658" s="2" t="str">
        <f>IF(ContainerType=6,"G08",IF(ContainerType=5,"G03", ""))</f>
        <v>G08</v>
      </c>
      <c r="D1658" s="61" t="str">
        <f>IF(AND(ContainerType=6, '384-well Plates'!I81&lt;&gt;""), '384-well Plates'!I81,IF(AND(ContainerType=5,'96-well Plates'!D179&lt;&gt;""),'96-well Plates'!D179, ""))</f>
        <v/>
      </c>
      <c r="E1658" s="50"/>
      <c r="Y1658" s="56"/>
      <c r="Z1658" s="56"/>
      <c r="AA1658" s="56"/>
      <c r="AB1658" s="56"/>
      <c r="AC1658" s="56"/>
      <c r="AD1658" s="56"/>
    </row>
    <row r="1659" spans="1:30" x14ac:dyDescent="0.5">
      <c r="A1659" s="49">
        <v>1656</v>
      </c>
      <c r="B1659" s="2" t="str">
        <f t="shared" si="51"/>
        <v>plate5</v>
      </c>
      <c r="C1659" s="2" t="str">
        <f>IF(ContainerType=6,"H08",IF(ContainerType=5,"H03", ""))</f>
        <v>H08</v>
      </c>
      <c r="D1659" s="61" t="str">
        <f>IF(AND(ContainerType=6, '384-well Plates'!I82&lt;&gt;""), '384-well Plates'!I82,IF(AND(ContainerType=5,'96-well Plates'!D180&lt;&gt;""),'96-well Plates'!D180, ""))</f>
        <v/>
      </c>
      <c r="E1659" s="50"/>
      <c r="Y1659" s="56"/>
      <c r="Z1659" s="56"/>
      <c r="AA1659" s="56"/>
      <c r="AB1659" s="56"/>
      <c r="AC1659" s="56"/>
      <c r="AD1659" s="56"/>
    </row>
    <row r="1660" spans="1:30" x14ac:dyDescent="0.5">
      <c r="A1660" s="49">
        <v>1657</v>
      </c>
      <c r="B1660" s="2" t="str">
        <f t="shared" si="51"/>
        <v>plate5</v>
      </c>
      <c r="C1660" s="2" t="str">
        <f>IF(ContainerType=6,"I08",IF(ContainerType=5,"A04", ""))</f>
        <v>I08</v>
      </c>
      <c r="D1660" s="61" t="str">
        <f>IF(AND(ContainerType=6, '384-well Plates'!I83&lt;&gt;""), '384-well Plates'!I83,IF(AND(ContainerType=5,'96-well Plates'!E173&lt;&gt;""),'96-well Plates'!E173, ""))</f>
        <v/>
      </c>
      <c r="E1660" s="50"/>
      <c r="Y1660" s="56"/>
      <c r="Z1660" s="56"/>
      <c r="AA1660" s="56"/>
      <c r="AB1660" s="56"/>
      <c r="AC1660" s="56"/>
      <c r="AD1660" s="56"/>
    </row>
    <row r="1661" spans="1:30" x14ac:dyDescent="0.5">
      <c r="A1661" s="49">
        <v>1658</v>
      </c>
      <c r="B1661" s="2" t="str">
        <f t="shared" si="51"/>
        <v>plate5</v>
      </c>
      <c r="C1661" s="2" t="str">
        <f>IF(ContainerType=6,"J08",IF(ContainerType=5,"B04", ""))</f>
        <v>J08</v>
      </c>
      <c r="D1661" s="61" t="str">
        <f>IF(AND(ContainerType=6, '384-well Plates'!I84&lt;&gt;""), '384-well Plates'!I84,IF(AND(ContainerType=5,'96-well Plates'!E174&lt;&gt;""),'96-well Plates'!E174, ""))</f>
        <v/>
      </c>
      <c r="E1661" s="50"/>
      <c r="Y1661" s="56"/>
      <c r="Z1661" s="56"/>
      <c r="AA1661" s="56"/>
      <c r="AB1661" s="56"/>
      <c r="AC1661" s="56"/>
      <c r="AD1661" s="56"/>
    </row>
    <row r="1662" spans="1:30" x14ac:dyDescent="0.5">
      <c r="A1662" s="49">
        <v>1659</v>
      </c>
      <c r="B1662" s="2" t="str">
        <f t="shared" si="51"/>
        <v>plate5</v>
      </c>
      <c r="C1662" s="2" t="str">
        <f>IF(ContainerType=6,"K08",IF(ContainerType=5,"C04", ""))</f>
        <v>K08</v>
      </c>
      <c r="D1662" s="61" t="str">
        <f>IF(AND(ContainerType=6, '384-well Plates'!I85&lt;&gt;""), '384-well Plates'!I85,IF(AND(ContainerType=5,'96-well Plates'!E175&lt;&gt;""),'96-well Plates'!E175, ""))</f>
        <v/>
      </c>
      <c r="E1662" s="50"/>
      <c r="Y1662" s="56"/>
      <c r="Z1662" s="56"/>
      <c r="AA1662" s="56"/>
      <c r="AB1662" s="56"/>
      <c r="AC1662" s="56"/>
      <c r="AD1662" s="56"/>
    </row>
    <row r="1663" spans="1:30" x14ac:dyDescent="0.5">
      <c r="A1663" s="49">
        <v>1660</v>
      </c>
      <c r="B1663" s="2" t="str">
        <f t="shared" si="51"/>
        <v>plate5</v>
      </c>
      <c r="C1663" s="2" t="str">
        <f>IF(ContainerType=6,"L08",IF(ContainerType=5,"D04", ""))</f>
        <v>L08</v>
      </c>
      <c r="D1663" s="61" t="str">
        <f>IF(AND(ContainerType=6, '384-well Plates'!I86&lt;&gt;""), '384-well Plates'!I86,IF(AND(ContainerType=5,'96-well Plates'!E176&lt;&gt;""),'96-well Plates'!E176, ""))</f>
        <v/>
      </c>
      <c r="E1663" s="50"/>
      <c r="Y1663" s="56"/>
      <c r="Z1663" s="56"/>
      <c r="AA1663" s="56"/>
      <c r="AB1663" s="56"/>
      <c r="AC1663" s="56"/>
      <c r="AD1663" s="56"/>
    </row>
    <row r="1664" spans="1:30" x14ac:dyDescent="0.5">
      <c r="A1664" s="49">
        <v>1661</v>
      </c>
      <c r="B1664" s="2" t="str">
        <f t="shared" si="51"/>
        <v>plate5</v>
      </c>
      <c r="C1664" s="2" t="str">
        <f>IF(ContainerType=6,"M08",IF(ContainerType=5,"E04", ""))</f>
        <v>M08</v>
      </c>
      <c r="D1664" s="61" t="str">
        <f>IF(AND(ContainerType=6, '384-well Plates'!I87&lt;&gt;""), '384-well Plates'!I87,IF(AND(ContainerType=5,'96-well Plates'!E177&lt;&gt;""),'96-well Plates'!E177, ""))</f>
        <v/>
      </c>
      <c r="E1664" s="50"/>
      <c r="Y1664" s="56"/>
      <c r="Z1664" s="56"/>
      <c r="AA1664" s="56"/>
      <c r="AB1664" s="56"/>
      <c r="AC1664" s="56"/>
      <c r="AD1664" s="56"/>
    </row>
    <row r="1665" spans="1:30" x14ac:dyDescent="0.5">
      <c r="A1665" s="49">
        <v>1662</v>
      </c>
      <c r="B1665" s="2" t="str">
        <f t="shared" si="51"/>
        <v>plate5</v>
      </c>
      <c r="C1665" s="2" t="str">
        <f>IF(ContainerType=6,"N08",IF(ContainerType=5,"F04", ""))</f>
        <v>N08</v>
      </c>
      <c r="D1665" s="61" t="str">
        <f>IF(AND(ContainerType=6, '384-well Plates'!I88&lt;&gt;""), '384-well Plates'!I88,IF(AND(ContainerType=5,'96-well Plates'!E178&lt;&gt;""),'96-well Plates'!E178, ""))</f>
        <v/>
      </c>
      <c r="E1665" s="50"/>
      <c r="Y1665" s="56"/>
      <c r="Z1665" s="56"/>
      <c r="AA1665" s="56"/>
      <c r="AB1665" s="56"/>
      <c r="AC1665" s="56"/>
      <c r="AD1665" s="56"/>
    </row>
    <row r="1666" spans="1:30" x14ac:dyDescent="0.5">
      <c r="A1666" s="49">
        <v>1663</v>
      </c>
      <c r="B1666" s="2" t="str">
        <f t="shared" si="51"/>
        <v>plate5</v>
      </c>
      <c r="C1666" s="2" t="str">
        <f>IF(ContainerType=6,"O08",IF(ContainerType=5,"G04", ""))</f>
        <v>O08</v>
      </c>
      <c r="D1666" s="61" t="str">
        <f>IF(AND(ContainerType=6, '384-well Plates'!I89&lt;&gt;""), '384-well Plates'!I89,IF(AND(ContainerType=5,'96-well Plates'!E179&lt;&gt;""),'96-well Plates'!E179, ""))</f>
        <v/>
      </c>
      <c r="E1666" s="50"/>
      <c r="Y1666" s="56"/>
      <c r="Z1666" s="56"/>
      <c r="AA1666" s="56"/>
      <c r="AB1666" s="56"/>
      <c r="AC1666" s="56"/>
      <c r="AD1666" s="56"/>
    </row>
    <row r="1667" spans="1:30" x14ac:dyDescent="0.5">
      <c r="A1667" s="49">
        <v>1664</v>
      </c>
      <c r="B1667" s="2" t="str">
        <f t="shared" si="51"/>
        <v>plate5</v>
      </c>
      <c r="C1667" s="2" t="str">
        <f>IF(ContainerType=6,"P08",IF(ContainerType=5,"H04", ""))</f>
        <v>P08</v>
      </c>
      <c r="D1667" s="61" t="str">
        <f>IF(AND(ContainerType=6, '384-well Plates'!I90&lt;&gt;""), '384-well Plates'!I90,IF(AND(ContainerType=5,'96-well Plates'!E180&lt;&gt;""),'96-well Plates'!E180, ""))</f>
        <v/>
      </c>
      <c r="E1667" s="50"/>
      <c r="Y1667" s="56"/>
      <c r="Z1667" s="56"/>
      <c r="AA1667" s="56"/>
      <c r="AB1667" s="56"/>
      <c r="AC1667" s="56"/>
      <c r="AD1667" s="56"/>
    </row>
    <row r="1668" spans="1:30" x14ac:dyDescent="0.5">
      <c r="A1668" s="49">
        <v>1665</v>
      </c>
      <c r="B1668" s="2" t="str">
        <f t="shared" ref="B1668:B1699" si="52">IF(ContainerType=6,"plate5",IF(ContainerType=5,"plate18",""))</f>
        <v>plate5</v>
      </c>
      <c r="C1668" s="2" t="str">
        <f>IF(ContainerType=6,"A09",IF(ContainerType=5,"A05", ""))</f>
        <v>A09</v>
      </c>
      <c r="D1668" s="61" t="str">
        <f>IF(AND(ContainerType=6, '384-well Plates'!J75&lt;&gt;""), '384-well Plates'!J75,IF(AND(ContainerType=5,'96-well Plates'!F173&lt;&gt;""),'96-well Plates'!F173, ""))</f>
        <v/>
      </c>
      <c r="E1668" s="50"/>
      <c r="Y1668" s="56"/>
      <c r="Z1668" s="56"/>
      <c r="AA1668" s="56"/>
      <c r="AB1668" s="56"/>
      <c r="AC1668" s="56"/>
      <c r="AD1668" s="56"/>
    </row>
    <row r="1669" spans="1:30" x14ac:dyDescent="0.5">
      <c r="A1669" s="49">
        <v>1666</v>
      </c>
      <c r="B1669" s="2" t="str">
        <f t="shared" si="52"/>
        <v>plate5</v>
      </c>
      <c r="C1669" s="2" t="str">
        <f>IF(ContainerType=6,"B09",IF(ContainerType=5,"B05", ""))</f>
        <v>B09</v>
      </c>
      <c r="D1669" s="61" t="str">
        <f>IF(AND(ContainerType=6, '384-well Plates'!J76&lt;&gt;""), '384-well Plates'!J76,IF(AND(ContainerType=5,'96-well Plates'!F174&lt;&gt;""),'96-well Plates'!F174, ""))</f>
        <v/>
      </c>
      <c r="E1669" s="50"/>
      <c r="Y1669" s="56"/>
      <c r="Z1669" s="56"/>
      <c r="AA1669" s="56"/>
      <c r="AB1669" s="56"/>
      <c r="AC1669" s="56"/>
      <c r="AD1669" s="56"/>
    </row>
    <row r="1670" spans="1:30" x14ac:dyDescent="0.5">
      <c r="A1670" s="49">
        <v>1667</v>
      </c>
      <c r="B1670" s="2" t="str">
        <f t="shared" si="52"/>
        <v>plate5</v>
      </c>
      <c r="C1670" s="2" t="str">
        <f>IF(ContainerType=6,"C09",IF(ContainerType=5,"C05", ""))</f>
        <v>C09</v>
      </c>
      <c r="D1670" s="61" t="str">
        <f>IF(AND(ContainerType=6, '384-well Plates'!J77&lt;&gt;""), '384-well Plates'!J77,IF(AND(ContainerType=5,'96-well Plates'!F175&lt;&gt;""),'96-well Plates'!F175, ""))</f>
        <v/>
      </c>
      <c r="E1670" s="50"/>
      <c r="Y1670" s="56"/>
      <c r="Z1670" s="56"/>
      <c r="AA1670" s="56"/>
      <c r="AB1670" s="56"/>
      <c r="AC1670" s="56"/>
      <c r="AD1670" s="56"/>
    </row>
    <row r="1671" spans="1:30" x14ac:dyDescent="0.5">
      <c r="A1671" s="49">
        <v>1668</v>
      </c>
      <c r="B1671" s="2" t="str">
        <f t="shared" si="52"/>
        <v>plate5</v>
      </c>
      <c r="C1671" s="2" t="str">
        <f>IF(ContainerType=6,"D09",IF(ContainerType=5,"D05", ""))</f>
        <v>D09</v>
      </c>
      <c r="D1671" s="61" t="str">
        <f>IF(AND(ContainerType=6, '384-well Plates'!J78&lt;&gt;""), '384-well Plates'!J78,IF(AND(ContainerType=5,'96-well Plates'!F176&lt;&gt;""),'96-well Plates'!F176, ""))</f>
        <v/>
      </c>
      <c r="E1671" s="50"/>
      <c r="Y1671" s="56"/>
      <c r="Z1671" s="56"/>
      <c r="AA1671" s="56"/>
      <c r="AB1671" s="56"/>
      <c r="AC1671" s="56"/>
      <c r="AD1671" s="56"/>
    </row>
    <row r="1672" spans="1:30" x14ac:dyDescent="0.5">
      <c r="A1672" s="49">
        <v>1669</v>
      </c>
      <c r="B1672" s="2" t="str">
        <f t="shared" si="52"/>
        <v>plate5</v>
      </c>
      <c r="C1672" s="2" t="str">
        <f>IF(ContainerType=6,"E09",IF(ContainerType=5,"E05", ""))</f>
        <v>E09</v>
      </c>
      <c r="D1672" s="61" t="str">
        <f>IF(AND(ContainerType=6, '384-well Plates'!J79&lt;&gt;""), '384-well Plates'!J79,IF(AND(ContainerType=5,'96-well Plates'!F177&lt;&gt;""),'96-well Plates'!F177, ""))</f>
        <v/>
      </c>
      <c r="E1672" s="50"/>
      <c r="Y1672" s="56"/>
      <c r="Z1672" s="56"/>
      <c r="AA1672" s="56"/>
      <c r="AB1672" s="56"/>
      <c r="AC1672" s="56"/>
      <c r="AD1672" s="56"/>
    </row>
    <row r="1673" spans="1:30" x14ac:dyDescent="0.5">
      <c r="A1673" s="49">
        <v>1670</v>
      </c>
      <c r="B1673" s="2" t="str">
        <f t="shared" si="52"/>
        <v>plate5</v>
      </c>
      <c r="C1673" s="2" t="str">
        <f>IF(ContainerType=6,"F09",IF(ContainerType=5,"F05", ""))</f>
        <v>F09</v>
      </c>
      <c r="D1673" s="61" t="str">
        <f>IF(AND(ContainerType=6, '384-well Plates'!J80&lt;&gt;""), '384-well Plates'!J80,IF(AND(ContainerType=5,'96-well Plates'!F178&lt;&gt;""),'96-well Plates'!F178, ""))</f>
        <v/>
      </c>
      <c r="E1673" s="50"/>
      <c r="Y1673" s="56"/>
      <c r="Z1673" s="56"/>
      <c r="AA1673" s="56"/>
      <c r="AB1673" s="56"/>
      <c r="AC1673" s="56"/>
      <c r="AD1673" s="56"/>
    </row>
    <row r="1674" spans="1:30" x14ac:dyDescent="0.5">
      <c r="A1674" s="49">
        <v>1671</v>
      </c>
      <c r="B1674" s="2" t="str">
        <f t="shared" si="52"/>
        <v>plate5</v>
      </c>
      <c r="C1674" s="2" t="str">
        <f>IF(ContainerType=6,"G09",IF(ContainerType=5,"G05", ""))</f>
        <v>G09</v>
      </c>
      <c r="D1674" s="61" t="str">
        <f>IF(AND(ContainerType=6, '384-well Plates'!J81&lt;&gt;""), '384-well Plates'!J81,IF(AND(ContainerType=5,'96-well Plates'!F179&lt;&gt;""),'96-well Plates'!F179, ""))</f>
        <v/>
      </c>
      <c r="E1674" s="50"/>
      <c r="Y1674" s="56"/>
      <c r="Z1674" s="56"/>
      <c r="AA1674" s="56"/>
      <c r="AB1674" s="56"/>
      <c r="AC1674" s="56"/>
      <c r="AD1674" s="56"/>
    </row>
    <row r="1675" spans="1:30" x14ac:dyDescent="0.5">
      <c r="A1675" s="49">
        <v>1672</v>
      </c>
      <c r="B1675" s="2" t="str">
        <f t="shared" si="52"/>
        <v>plate5</v>
      </c>
      <c r="C1675" s="2" t="str">
        <f>IF(ContainerType=6,"H09",IF(ContainerType=5,"H05", ""))</f>
        <v>H09</v>
      </c>
      <c r="D1675" s="61" t="str">
        <f>IF(AND(ContainerType=6, '384-well Plates'!J82&lt;&gt;""), '384-well Plates'!J82,IF(AND(ContainerType=5,'96-well Plates'!F180&lt;&gt;""),'96-well Plates'!F180, ""))</f>
        <v/>
      </c>
      <c r="E1675" s="50"/>
      <c r="Y1675" s="56"/>
      <c r="Z1675" s="56"/>
      <c r="AA1675" s="56"/>
      <c r="AB1675" s="56"/>
      <c r="AC1675" s="56"/>
      <c r="AD1675" s="56"/>
    </row>
    <row r="1676" spans="1:30" x14ac:dyDescent="0.5">
      <c r="A1676" s="49">
        <v>1673</v>
      </c>
      <c r="B1676" s="2" t="str">
        <f t="shared" si="52"/>
        <v>plate5</v>
      </c>
      <c r="C1676" s="2" t="str">
        <f>IF(ContainerType=6,"I09",IF(ContainerType=5,"A06", ""))</f>
        <v>I09</v>
      </c>
      <c r="D1676" s="61" t="str">
        <f>IF(AND(ContainerType=6, '384-well Plates'!J83&lt;&gt;""), '384-well Plates'!J83,IF(AND(ContainerType=5,'96-well Plates'!G173&lt;&gt;""),'96-well Plates'!G173, ""))</f>
        <v/>
      </c>
      <c r="E1676" s="50"/>
      <c r="Y1676" s="56"/>
      <c r="Z1676" s="56"/>
      <c r="AA1676" s="56"/>
      <c r="AB1676" s="56"/>
      <c r="AC1676" s="56"/>
      <c r="AD1676" s="56"/>
    </row>
    <row r="1677" spans="1:30" x14ac:dyDescent="0.5">
      <c r="A1677" s="49">
        <v>1674</v>
      </c>
      <c r="B1677" s="2" t="str">
        <f t="shared" si="52"/>
        <v>plate5</v>
      </c>
      <c r="C1677" s="2" t="str">
        <f>IF(ContainerType=6,"J09",IF(ContainerType=5,"B06", ""))</f>
        <v>J09</v>
      </c>
      <c r="D1677" s="61" t="str">
        <f>IF(AND(ContainerType=6, '384-well Plates'!J84&lt;&gt;""), '384-well Plates'!J84,IF(AND(ContainerType=5,'96-well Plates'!G174&lt;&gt;""),'96-well Plates'!G174, ""))</f>
        <v/>
      </c>
      <c r="E1677" s="50"/>
      <c r="Y1677" s="56"/>
      <c r="Z1677" s="56"/>
      <c r="AA1677" s="56"/>
      <c r="AB1677" s="56"/>
      <c r="AC1677" s="56"/>
      <c r="AD1677" s="56"/>
    </row>
    <row r="1678" spans="1:30" x14ac:dyDescent="0.5">
      <c r="A1678" s="49">
        <v>1675</v>
      </c>
      <c r="B1678" s="2" t="str">
        <f t="shared" si="52"/>
        <v>plate5</v>
      </c>
      <c r="C1678" s="2" t="str">
        <f>IF(ContainerType=6,"K09",IF(ContainerType=5,"C06", ""))</f>
        <v>K09</v>
      </c>
      <c r="D1678" s="61" t="str">
        <f>IF(AND(ContainerType=6, '384-well Plates'!J85&lt;&gt;""), '384-well Plates'!J85,IF(AND(ContainerType=5,'96-well Plates'!G175&lt;&gt;""),'96-well Plates'!G175, ""))</f>
        <v/>
      </c>
      <c r="E1678" s="50"/>
      <c r="Y1678" s="56"/>
      <c r="Z1678" s="56"/>
      <c r="AA1678" s="56"/>
      <c r="AB1678" s="56"/>
      <c r="AC1678" s="56"/>
      <c r="AD1678" s="56"/>
    </row>
    <row r="1679" spans="1:30" x14ac:dyDescent="0.5">
      <c r="A1679" s="49">
        <v>1676</v>
      </c>
      <c r="B1679" s="2" t="str">
        <f t="shared" si="52"/>
        <v>plate5</v>
      </c>
      <c r="C1679" s="2" t="str">
        <f>IF(ContainerType=6,"L09",IF(ContainerType=5,"D06", ""))</f>
        <v>L09</v>
      </c>
      <c r="D1679" s="61" t="str">
        <f>IF(AND(ContainerType=6, '384-well Plates'!J86&lt;&gt;""), '384-well Plates'!J86,IF(AND(ContainerType=5,'96-well Plates'!G176&lt;&gt;""),'96-well Plates'!G176, ""))</f>
        <v/>
      </c>
      <c r="E1679" s="50"/>
      <c r="Y1679" s="56"/>
      <c r="Z1679" s="56"/>
      <c r="AA1679" s="56"/>
      <c r="AB1679" s="56"/>
      <c r="AC1679" s="56"/>
      <c r="AD1679" s="56"/>
    </row>
    <row r="1680" spans="1:30" x14ac:dyDescent="0.5">
      <c r="A1680" s="49">
        <v>1677</v>
      </c>
      <c r="B1680" s="2" t="str">
        <f t="shared" si="52"/>
        <v>plate5</v>
      </c>
      <c r="C1680" s="2" t="str">
        <f>IF(ContainerType=6,"M09",IF(ContainerType=5,"E06", ""))</f>
        <v>M09</v>
      </c>
      <c r="D1680" s="61" t="str">
        <f>IF(AND(ContainerType=6, '384-well Plates'!J87&lt;&gt;""), '384-well Plates'!J87,IF(AND(ContainerType=5,'96-well Plates'!G177&lt;&gt;""),'96-well Plates'!G177, ""))</f>
        <v/>
      </c>
      <c r="E1680" s="50"/>
      <c r="Y1680" s="56"/>
      <c r="Z1680" s="56"/>
      <c r="AA1680" s="56"/>
      <c r="AB1680" s="56"/>
      <c r="AC1680" s="56"/>
      <c r="AD1680" s="56"/>
    </row>
    <row r="1681" spans="1:30" x14ac:dyDescent="0.5">
      <c r="A1681" s="49">
        <v>1678</v>
      </c>
      <c r="B1681" s="2" t="str">
        <f t="shared" si="52"/>
        <v>plate5</v>
      </c>
      <c r="C1681" s="2" t="str">
        <f>IF(ContainerType=6,"N09",IF(ContainerType=5,"F06", ""))</f>
        <v>N09</v>
      </c>
      <c r="D1681" s="61" t="str">
        <f>IF(AND(ContainerType=6, '384-well Plates'!J88&lt;&gt;""), '384-well Plates'!J88,IF(AND(ContainerType=5,'96-well Plates'!G178&lt;&gt;""),'96-well Plates'!G178, ""))</f>
        <v/>
      </c>
      <c r="E1681" s="50"/>
      <c r="Y1681" s="56"/>
      <c r="Z1681" s="56"/>
      <c r="AA1681" s="56"/>
      <c r="AB1681" s="56"/>
      <c r="AC1681" s="56"/>
      <c r="AD1681" s="56"/>
    </row>
    <row r="1682" spans="1:30" x14ac:dyDescent="0.5">
      <c r="A1682" s="49">
        <v>1679</v>
      </c>
      <c r="B1682" s="2" t="str">
        <f t="shared" si="52"/>
        <v>plate5</v>
      </c>
      <c r="C1682" s="2" t="str">
        <f>IF(ContainerType=6,"O09",IF(ContainerType=5,"G06", ""))</f>
        <v>O09</v>
      </c>
      <c r="D1682" s="61" t="str">
        <f>IF(AND(ContainerType=6, '384-well Plates'!J89&lt;&gt;""), '384-well Plates'!J89,IF(AND(ContainerType=5,'96-well Plates'!G179&lt;&gt;""),'96-well Plates'!G179, ""))</f>
        <v/>
      </c>
      <c r="E1682" s="50"/>
      <c r="Y1682" s="56"/>
      <c r="Z1682" s="56"/>
      <c r="AA1682" s="56"/>
      <c r="AB1682" s="56"/>
      <c r="AC1682" s="56"/>
      <c r="AD1682" s="56"/>
    </row>
    <row r="1683" spans="1:30" x14ac:dyDescent="0.5">
      <c r="A1683" s="49">
        <v>1680</v>
      </c>
      <c r="B1683" s="2" t="str">
        <f t="shared" si="52"/>
        <v>plate5</v>
      </c>
      <c r="C1683" s="2" t="str">
        <f>IF(ContainerType=6,"P09",IF(ContainerType=5,"H06", ""))</f>
        <v>P09</v>
      </c>
      <c r="D1683" s="61" t="str">
        <f>IF(AND(ContainerType=6, '384-well Plates'!J90&lt;&gt;""), '384-well Plates'!J90,IF(AND(ContainerType=5,'96-well Plates'!G180&lt;&gt;""),'96-well Plates'!G180, ""))</f>
        <v/>
      </c>
      <c r="E1683" s="50"/>
      <c r="Y1683" s="56"/>
      <c r="Z1683" s="56"/>
      <c r="AA1683" s="56"/>
      <c r="AB1683" s="56"/>
      <c r="AC1683" s="56"/>
      <c r="AD1683" s="56"/>
    </row>
    <row r="1684" spans="1:30" x14ac:dyDescent="0.5">
      <c r="A1684" s="49">
        <v>1681</v>
      </c>
      <c r="B1684" s="2" t="str">
        <f t="shared" si="52"/>
        <v>plate5</v>
      </c>
      <c r="C1684" s="2" t="str">
        <f>IF(ContainerType=6,"A10",IF(ContainerType=5,"A07", ""))</f>
        <v>A10</v>
      </c>
      <c r="D1684" s="61" t="str">
        <f>IF(AND(ContainerType=6, '384-well Plates'!K75&lt;&gt;""), '384-well Plates'!K75,IF(AND(ContainerType=5,'96-well Plates'!H173&lt;&gt;""),'96-well Plates'!H173, ""))</f>
        <v/>
      </c>
      <c r="E1684" s="50"/>
      <c r="Y1684" s="56"/>
      <c r="Z1684" s="56"/>
      <c r="AA1684" s="56"/>
      <c r="AB1684" s="56"/>
      <c r="AC1684" s="56"/>
      <c r="AD1684" s="56"/>
    </row>
    <row r="1685" spans="1:30" x14ac:dyDescent="0.5">
      <c r="A1685" s="49">
        <v>1682</v>
      </c>
      <c r="B1685" s="2" t="str">
        <f t="shared" si="52"/>
        <v>plate5</v>
      </c>
      <c r="C1685" s="2" t="str">
        <f>IF(ContainerType=6,"B10",IF(ContainerType=5,"B07", ""))</f>
        <v>B10</v>
      </c>
      <c r="D1685" s="61" t="str">
        <f>IF(AND(ContainerType=6, '384-well Plates'!K76&lt;&gt;""), '384-well Plates'!K76,IF(AND(ContainerType=5,'96-well Plates'!H174&lt;&gt;""),'96-well Plates'!H174, ""))</f>
        <v/>
      </c>
      <c r="E1685" s="50"/>
      <c r="Y1685" s="56"/>
      <c r="Z1685" s="56"/>
      <c r="AA1685" s="56"/>
      <c r="AB1685" s="56"/>
      <c r="AC1685" s="56"/>
      <c r="AD1685" s="56"/>
    </row>
    <row r="1686" spans="1:30" x14ac:dyDescent="0.5">
      <c r="A1686" s="49">
        <v>1683</v>
      </c>
      <c r="B1686" s="2" t="str">
        <f t="shared" si="52"/>
        <v>plate5</v>
      </c>
      <c r="C1686" s="2" t="str">
        <f>IF(ContainerType=6,"C10",IF(ContainerType=5,"C07", ""))</f>
        <v>C10</v>
      </c>
      <c r="D1686" s="61" t="str">
        <f>IF(AND(ContainerType=6, '384-well Plates'!K77&lt;&gt;""), '384-well Plates'!K77,IF(AND(ContainerType=5,'96-well Plates'!H175&lt;&gt;""),'96-well Plates'!H175, ""))</f>
        <v/>
      </c>
      <c r="E1686" s="50"/>
      <c r="Y1686" s="56"/>
      <c r="Z1686" s="56"/>
      <c r="AA1686" s="56"/>
      <c r="AB1686" s="56"/>
      <c r="AC1686" s="56"/>
      <c r="AD1686" s="56"/>
    </row>
    <row r="1687" spans="1:30" x14ac:dyDescent="0.5">
      <c r="A1687" s="49">
        <v>1684</v>
      </c>
      <c r="B1687" s="2" t="str">
        <f t="shared" si="52"/>
        <v>plate5</v>
      </c>
      <c r="C1687" s="2" t="str">
        <f>IF(ContainerType=6,"D10",IF(ContainerType=5,"D07", ""))</f>
        <v>D10</v>
      </c>
      <c r="D1687" s="61" t="str">
        <f>IF(AND(ContainerType=6, '384-well Plates'!K78&lt;&gt;""), '384-well Plates'!K78,IF(AND(ContainerType=5,'96-well Plates'!H176&lt;&gt;""),'96-well Plates'!H176, ""))</f>
        <v/>
      </c>
      <c r="E1687" s="50"/>
      <c r="Y1687" s="56"/>
      <c r="Z1687" s="56"/>
      <c r="AA1687" s="56"/>
      <c r="AB1687" s="56"/>
      <c r="AC1687" s="56"/>
      <c r="AD1687" s="56"/>
    </row>
    <row r="1688" spans="1:30" x14ac:dyDescent="0.5">
      <c r="A1688" s="49">
        <v>1685</v>
      </c>
      <c r="B1688" s="2" t="str">
        <f t="shared" si="52"/>
        <v>plate5</v>
      </c>
      <c r="C1688" s="2" t="str">
        <f>IF(ContainerType=6,"E10",IF(ContainerType=5,"E07", ""))</f>
        <v>E10</v>
      </c>
      <c r="D1688" s="61" t="str">
        <f>IF(AND(ContainerType=6, '384-well Plates'!K79&lt;&gt;""), '384-well Plates'!K79,IF(AND(ContainerType=5,'96-well Plates'!H177&lt;&gt;""),'96-well Plates'!H177, ""))</f>
        <v/>
      </c>
      <c r="E1688" s="50"/>
      <c r="Y1688" s="56"/>
      <c r="Z1688" s="56"/>
      <c r="AA1688" s="56"/>
      <c r="AB1688" s="56"/>
      <c r="AC1688" s="56"/>
      <c r="AD1688" s="56"/>
    </row>
    <row r="1689" spans="1:30" x14ac:dyDescent="0.5">
      <c r="A1689" s="49">
        <v>1686</v>
      </c>
      <c r="B1689" s="2" t="str">
        <f t="shared" si="52"/>
        <v>plate5</v>
      </c>
      <c r="C1689" s="2" t="str">
        <f>IF(ContainerType=6,"F10",IF(ContainerType=5,"F07", ""))</f>
        <v>F10</v>
      </c>
      <c r="D1689" s="61" t="str">
        <f>IF(AND(ContainerType=6, '384-well Plates'!K80&lt;&gt;""), '384-well Plates'!K80,IF(AND(ContainerType=5,'96-well Plates'!H178&lt;&gt;""),'96-well Plates'!H178, ""))</f>
        <v/>
      </c>
      <c r="E1689" s="50"/>
      <c r="Y1689" s="56"/>
      <c r="Z1689" s="56"/>
      <c r="AA1689" s="56"/>
      <c r="AB1689" s="56"/>
      <c r="AC1689" s="56"/>
      <c r="AD1689" s="56"/>
    </row>
    <row r="1690" spans="1:30" x14ac:dyDescent="0.5">
      <c r="A1690" s="49">
        <v>1687</v>
      </c>
      <c r="B1690" s="2" t="str">
        <f t="shared" si="52"/>
        <v>plate5</v>
      </c>
      <c r="C1690" s="2" t="str">
        <f>IF(ContainerType=6,"G10",IF(ContainerType=5,"G07", ""))</f>
        <v>G10</v>
      </c>
      <c r="D1690" s="61" t="str">
        <f>IF(AND(ContainerType=6, '384-well Plates'!K81&lt;&gt;""), '384-well Plates'!K81,IF(AND(ContainerType=5,'96-well Plates'!H179&lt;&gt;""),'96-well Plates'!H179, ""))</f>
        <v/>
      </c>
      <c r="E1690" s="50"/>
      <c r="Y1690" s="56"/>
      <c r="Z1690" s="56"/>
      <c r="AA1690" s="56"/>
      <c r="AB1690" s="56"/>
      <c r="AC1690" s="56"/>
      <c r="AD1690" s="56"/>
    </row>
    <row r="1691" spans="1:30" x14ac:dyDescent="0.5">
      <c r="A1691" s="49">
        <v>1688</v>
      </c>
      <c r="B1691" s="2" t="str">
        <f t="shared" si="52"/>
        <v>plate5</v>
      </c>
      <c r="C1691" s="2" t="str">
        <f>IF(ContainerType=6,"H10",IF(ContainerType=5,"H07", ""))</f>
        <v>H10</v>
      </c>
      <c r="D1691" s="61" t="str">
        <f>IF(AND(ContainerType=6, '384-well Plates'!K82&lt;&gt;""), '384-well Plates'!K82,IF(AND(ContainerType=5,'96-well Plates'!H180&lt;&gt;""),'96-well Plates'!H180, ""))</f>
        <v/>
      </c>
      <c r="E1691" s="50"/>
      <c r="Y1691" s="56"/>
      <c r="Z1691" s="56"/>
      <c r="AA1691" s="56"/>
      <c r="AB1691" s="56"/>
      <c r="AC1691" s="56"/>
      <c r="AD1691" s="56"/>
    </row>
    <row r="1692" spans="1:30" x14ac:dyDescent="0.5">
      <c r="A1692" s="49">
        <v>1689</v>
      </c>
      <c r="B1692" s="2" t="str">
        <f t="shared" si="52"/>
        <v>plate5</v>
      </c>
      <c r="C1692" s="2" t="str">
        <f>IF(ContainerType=6,"I10",IF(ContainerType=5,"A08", ""))</f>
        <v>I10</v>
      </c>
      <c r="D1692" s="61" t="str">
        <f>IF(AND(ContainerType=6, '384-well Plates'!K83&lt;&gt;""), '384-well Plates'!K83,IF(AND(ContainerType=5,'96-well Plates'!I173&lt;&gt;""),'96-well Plates'!I173, ""))</f>
        <v/>
      </c>
      <c r="E1692" s="50"/>
      <c r="Y1692" s="56"/>
      <c r="Z1692" s="56"/>
      <c r="AA1692" s="56"/>
      <c r="AB1692" s="56"/>
      <c r="AC1692" s="56"/>
      <c r="AD1692" s="56"/>
    </row>
    <row r="1693" spans="1:30" x14ac:dyDescent="0.5">
      <c r="A1693" s="49">
        <v>1690</v>
      </c>
      <c r="B1693" s="2" t="str">
        <f t="shared" si="52"/>
        <v>plate5</v>
      </c>
      <c r="C1693" s="2" t="str">
        <f>IF(ContainerType=6,"J10",IF(ContainerType=5,"B08", ""))</f>
        <v>J10</v>
      </c>
      <c r="D1693" s="61" t="str">
        <f>IF(AND(ContainerType=6, '384-well Plates'!K84&lt;&gt;""), '384-well Plates'!K84,IF(AND(ContainerType=5,'96-well Plates'!I174&lt;&gt;""),'96-well Plates'!I174, ""))</f>
        <v/>
      </c>
      <c r="E1693" s="50"/>
      <c r="Y1693" s="56"/>
      <c r="Z1693" s="56"/>
      <c r="AA1693" s="56"/>
      <c r="AB1693" s="56"/>
      <c r="AC1693" s="56"/>
      <c r="AD1693" s="56"/>
    </row>
    <row r="1694" spans="1:30" x14ac:dyDescent="0.5">
      <c r="A1694" s="49">
        <v>1691</v>
      </c>
      <c r="B1694" s="2" t="str">
        <f t="shared" si="52"/>
        <v>plate5</v>
      </c>
      <c r="C1694" s="2" t="str">
        <f>IF(ContainerType=6,"K10",IF(ContainerType=5,"C08", ""))</f>
        <v>K10</v>
      </c>
      <c r="D1694" s="61" t="str">
        <f>IF(AND(ContainerType=6, '384-well Plates'!K85&lt;&gt;""), '384-well Plates'!K85,IF(AND(ContainerType=5,'96-well Plates'!I175&lt;&gt;""),'96-well Plates'!I175, ""))</f>
        <v/>
      </c>
      <c r="E1694" s="50"/>
      <c r="Y1694" s="56"/>
      <c r="Z1694" s="56"/>
      <c r="AA1694" s="56"/>
      <c r="AB1694" s="56"/>
      <c r="AC1694" s="56"/>
      <c r="AD1694" s="56"/>
    </row>
    <row r="1695" spans="1:30" x14ac:dyDescent="0.5">
      <c r="A1695" s="49">
        <v>1692</v>
      </c>
      <c r="B1695" s="2" t="str">
        <f t="shared" si="52"/>
        <v>plate5</v>
      </c>
      <c r="C1695" s="2" t="str">
        <f>IF(ContainerType=6,"L10",IF(ContainerType=5,"D08", ""))</f>
        <v>L10</v>
      </c>
      <c r="D1695" s="61" t="str">
        <f>IF(AND(ContainerType=6, '384-well Plates'!K86&lt;&gt;""), '384-well Plates'!K86,IF(AND(ContainerType=5,'96-well Plates'!I176&lt;&gt;""),'96-well Plates'!I176, ""))</f>
        <v/>
      </c>
      <c r="E1695" s="50"/>
      <c r="Y1695" s="56"/>
      <c r="Z1695" s="56"/>
      <c r="AA1695" s="56"/>
      <c r="AB1695" s="56"/>
      <c r="AC1695" s="56"/>
      <c r="AD1695" s="56"/>
    </row>
    <row r="1696" spans="1:30" x14ac:dyDescent="0.5">
      <c r="A1696" s="49">
        <v>1693</v>
      </c>
      <c r="B1696" s="2" t="str">
        <f t="shared" si="52"/>
        <v>plate5</v>
      </c>
      <c r="C1696" s="2" t="str">
        <f>IF(ContainerType=6,"M10",IF(ContainerType=5,"E08", ""))</f>
        <v>M10</v>
      </c>
      <c r="D1696" s="61" t="str">
        <f>IF(AND(ContainerType=6, '384-well Plates'!K87&lt;&gt;""), '384-well Plates'!K87,IF(AND(ContainerType=5,'96-well Plates'!I177&lt;&gt;""),'96-well Plates'!I177, ""))</f>
        <v/>
      </c>
      <c r="E1696" s="50"/>
      <c r="Y1696" s="56"/>
      <c r="Z1696" s="56"/>
      <c r="AA1696" s="56"/>
      <c r="AB1696" s="56"/>
      <c r="AC1696" s="56"/>
      <c r="AD1696" s="56"/>
    </row>
    <row r="1697" spans="1:30" x14ac:dyDescent="0.5">
      <c r="A1697" s="49">
        <v>1694</v>
      </c>
      <c r="B1697" s="2" t="str">
        <f t="shared" si="52"/>
        <v>plate5</v>
      </c>
      <c r="C1697" s="2" t="str">
        <f>IF(ContainerType=6,"N10",IF(ContainerType=5,"F08", ""))</f>
        <v>N10</v>
      </c>
      <c r="D1697" s="61" t="str">
        <f>IF(AND(ContainerType=6, '384-well Plates'!K88&lt;&gt;""), '384-well Plates'!K88,IF(AND(ContainerType=5,'96-well Plates'!I178&lt;&gt;""),'96-well Plates'!I178, ""))</f>
        <v/>
      </c>
      <c r="E1697" s="50"/>
      <c r="Y1697" s="56"/>
      <c r="Z1697" s="56"/>
      <c r="AA1697" s="56"/>
      <c r="AB1697" s="56"/>
      <c r="AC1697" s="56"/>
      <c r="AD1697" s="56"/>
    </row>
    <row r="1698" spans="1:30" x14ac:dyDescent="0.5">
      <c r="A1698" s="49">
        <v>1695</v>
      </c>
      <c r="B1698" s="2" t="str">
        <f t="shared" si="52"/>
        <v>plate5</v>
      </c>
      <c r="C1698" s="2" t="str">
        <f>IF(ContainerType=6,"O10",IF(ContainerType=5,"G08", ""))</f>
        <v>O10</v>
      </c>
      <c r="D1698" s="61" t="str">
        <f>IF(AND(ContainerType=6, '384-well Plates'!K89&lt;&gt;""), '384-well Plates'!K89,IF(AND(ContainerType=5,'96-well Plates'!I179&lt;&gt;""),'96-well Plates'!I179, ""))</f>
        <v/>
      </c>
      <c r="E1698" s="50"/>
      <c r="Y1698" s="56"/>
      <c r="Z1698" s="56"/>
      <c r="AA1698" s="56"/>
      <c r="AB1698" s="56"/>
      <c r="AC1698" s="56"/>
      <c r="AD1698" s="56"/>
    </row>
    <row r="1699" spans="1:30" x14ac:dyDescent="0.5">
      <c r="A1699" s="49">
        <v>1696</v>
      </c>
      <c r="B1699" s="2" t="str">
        <f t="shared" si="52"/>
        <v>plate5</v>
      </c>
      <c r="C1699" s="2" t="str">
        <f>IF(ContainerType=6,"P10",IF(ContainerType=5,"H08", ""))</f>
        <v>P10</v>
      </c>
      <c r="D1699" s="61" t="str">
        <f>IF(AND(ContainerType=6, '384-well Plates'!K90&lt;&gt;""), '384-well Plates'!K90,IF(AND(ContainerType=5,'96-well Plates'!I180&lt;&gt;""),'96-well Plates'!I180, ""))</f>
        <v/>
      </c>
      <c r="E1699" s="50"/>
      <c r="Y1699" s="56"/>
      <c r="Z1699" s="56"/>
      <c r="AA1699" s="56"/>
      <c r="AB1699" s="56"/>
      <c r="AC1699" s="56"/>
      <c r="AD1699" s="56"/>
    </row>
    <row r="1700" spans="1:30" x14ac:dyDescent="0.5">
      <c r="A1700" s="49">
        <v>1697</v>
      </c>
      <c r="B1700" s="2" t="str">
        <f t="shared" ref="B1700:B1731" si="53">IF(ContainerType=6,"plate5",IF(ContainerType=5,"plate18",""))</f>
        <v>plate5</v>
      </c>
      <c r="C1700" s="2" t="str">
        <f>IF(ContainerType=6,"A11",IF(ContainerType=5,"A09", ""))</f>
        <v>A11</v>
      </c>
      <c r="D1700" s="61" t="str">
        <f>IF(AND(ContainerType=6, '384-well Plates'!L75&lt;&gt;""), '384-well Plates'!L75,IF(AND(ContainerType=5,'96-well Plates'!J173&lt;&gt;""),'96-well Plates'!J173, ""))</f>
        <v/>
      </c>
      <c r="E1700" s="50"/>
      <c r="Y1700" s="56"/>
      <c r="Z1700" s="56"/>
      <c r="AA1700" s="56"/>
      <c r="AB1700" s="56"/>
      <c r="AC1700" s="56"/>
      <c r="AD1700" s="56"/>
    </row>
    <row r="1701" spans="1:30" x14ac:dyDescent="0.5">
      <c r="A1701" s="49">
        <v>1698</v>
      </c>
      <c r="B1701" s="2" t="str">
        <f t="shared" si="53"/>
        <v>plate5</v>
      </c>
      <c r="C1701" s="2" t="str">
        <f>IF(ContainerType=6,"B11",IF(ContainerType=5,"B09", ""))</f>
        <v>B11</v>
      </c>
      <c r="D1701" s="61" t="str">
        <f>IF(AND(ContainerType=6, '384-well Plates'!L76&lt;&gt;""), '384-well Plates'!L76,IF(AND(ContainerType=5,'96-well Plates'!J174&lt;&gt;""),'96-well Plates'!J174, ""))</f>
        <v/>
      </c>
      <c r="E1701" s="50"/>
      <c r="Y1701" s="56"/>
      <c r="Z1701" s="56"/>
      <c r="AA1701" s="56"/>
      <c r="AB1701" s="56"/>
      <c r="AC1701" s="56"/>
      <c r="AD1701" s="56"/>
    </row>
    <row r="1702" spans="1:30" x14ac:dyDescent="0.5">
      <c r="A1702" s="49">
        <v>1699</v>
      </c>
      <c r="B1702" s="2" t="str">
        <f t="shared" si="53"/>
        <v>plate5</v>
      </c>
      <c r="C1702" s="2" t="str">
        <f>IF(ContainerType=6,"C11",IF(ContainerType=5,"C09", ""))</f>
        <v>C11</v>
      </c>
      <c r="D1702" s="61" t="str">
        <f>IF(AND(ContainerType=6, '384-well Plates'!L77&lt;&gt;""), '384-well Plates'!L77,IF(AND(ContainerType=5,'96-well Plates'!J175&lt;&gt;""),'96-well Plates'!J175, ""))</f>
        <v/>
      </c>
      <c r="E1702" s="50"/>
      <c r="Y1702" s="56"/>
      <c r="Z1702" s="56"/>
      <c r="AA1702" s="56"/>
      <c r="AB1702" s="56"/>
      <c r="AC1702" s="56"/>
      <c r="AD1702" s="56"/>
    </row>
    <row r="1703" spans="1:30" x14ac:dyDescent="0.5">
      <c r="A1703" s="49">
        <v>1700</v>
      </c>
      <c r="B1703" s="2" t="str">
        <f t="shared" si="53"/>
        <v>plate5</v>
      </c>
      <c r="C1703" s="2" t="str">
        <f>IF(ContainerType=6,"D11",IF(ContainerType=5,"D09", ""))</f>
        <v>D11</v>
      </c>
      <c r="D1703" s="61" t="str">
        <f>IF(AND(ContainerType=6, '384-well Plates'!L78&lt;&gt;""), '384-well Plates'!L78,IF(AND(ContainerType=5,'96-well Plates'!J176&lt;&gt;""),'96-well Plates'!J176, ""))</f>
        <v/>
      </c>
      <c r="E1703" s="50"/>
      <c r="Y1703" s="56"/>
      <c r="Z1703" s="56"/>
      <c r="AA1703" s="56"/>
      <c r="AB1703" s="56"/>
      <c r="AC1703" s="56"/>
      <c r="AD1703" s="56"/>
    </row>
    <row r="1704" spans="1:30" x14ac:dyDescent="0.5">
      <c r="A1704" s="49">
        <v>1701</v>
      </c>
      <c r="B1704" s="2" t="str">
        <f t="shared" si="53"/>
        <v>plate5</v>
      </c>
      <c r="C1704" s="2" t="str">
        <f>IF(ContainerType=6,"E11",IF(ContainerType=5,"E09", ""))</f>
        <v>E11</v>
      </c>
      <c r="D1704" s="61" t="str">
        <f>IF(AND(ContainerType=6, '384-well Plates'!L79&lt;&gt;""), '384-well Plates'!L79,IF(AND(ContainerType=5,'96-well Plates'!J177&lt;&gt;""),'96-well Plates'!J177, ""))</f>
        <v/>
      </c>
      <c r="E1704" s="50"/>
      <c r="Y1704" s="56"/>
      <c r="Z1704" s="56"/>
      <c r="AA1704" s="56"/>
      <c r="AB1704" s="56"/>
      <c r="AC1704" s="56"/>
      <c r="AD1704" s="56"/>
    </row>
    <row r="1705" spans="1:30" x14ac:dyDescent="0.5">
      <c r="A1705" s="49">
        <v>1702</v>
      </c>
      <c r="B1705" s="2" t="str">
        <f t="shared" si="53"/>
        <v>plate5</v>
      </c>
      <c r="C1705" s="2" t="str">
        <f>IF(ContainerType=6,"F11",IF(ContainerType=5,"F09", ""))</f>
        <v>F11</v>
      </c>
      <c r="D1705" s="61" t="str">
        <f>IF(AND(ContainerType=6, '384-well Plates'!L80&lt;&gt;""), '384-well Plates'!L80,IF(AND(ContainerType=5,'96-well Plates'!J178&lt;&gt;""),'96-well Plates'!J178, ""))</f>
        <v/>
      </c>
      <c r="E1705" s="50"/>
      <c r="Y1705" s="56"/>
      <c r="Z1705" s="56"/>
      <c r="AA1705" s="56"/>
      <c r="AB1705" s="56"/>
      <c r="AC1705" s="56"/>
      <c r="AD1705" s="56"/>
    </row>
    <row r="1706" spans="1:30" x14ac:dyDescent="0.5">
      <c r="A1706" s="49">
        <v>1703</v>
      </c>
      <c r="B1706" s="2" t="str">
        <f t="shared" si="53"/>
        <v>plate5</v>
      </c>
      <c r="C1706" s="2" t="str">
        <f>IF(ContainerType=6,"G11",IF(ContainerType=5,"G09", ""))</f>
        <v>G11</v>
      </c>
      <c r="D1706" s="61" t="str">
        <f>IF(AND(ContainerType=6, '384-well Plates'!L81&lt;&gt;""), '384-well Plates'!L81,IF(AND(ContainerType=5,'96-well Plates'!J179&lt;&gt;""),'96-well Plates'!J179, ""))</f>
        <v/>
      </c>
      <c r="E1706" s="50"/>
      <c r="Y1706" s="56"/>
      <c r="Z1706" s="56"/>
      <c r="AA1706" s="56"/>
      <c r="AB1706" s="56"/>
      <c r="AC1706" s="56"/>
      <c r="AD1706" s="56"/>
    </row>
    <row r="1707" spans="1:30" x14ac:dyDescent="0.5">
      <c r="A1707" s="49">
        <v>1704</v>
      </c>
      <c r="B1707" s="2" t="str">
        <f t="shared" si="53"/>
        <v>plate5</v>
      </c>
      <c r="C1707" s="2" t="str">
        <f>IF(ContainerType=6,"H11",IF(ContainerType=5,"H09", ""))</f>
        <v>H11</v>
      </c>
      <c r="D1707" s="61" t="str">
        <f>IF(AND(ContainerType=6, '384-well Plates'!L82&lt;&gt;""), '384-well Plates'!L82,IF(AND(ContainerType=5,'96-well Plates'!J180&lt;&gt;""),'96-well Plates'!J180, ""))</f>
        <v/>
      </c>
      <c r="E1707" s="50"/>
      <c r="Y1707" s="56"/>
      <c r="Z1707" s="56"/>
      <c r="AA1707" s="56"/>
      <c r="AB1707" s="56"/>
      <c r="AC1707" s="56"/>
      <c r="AD1707" s="56"/>
    </row>
    <row r="1708" spans="1:30" x14ac:dyDescent="0.5">
      <c r="A1708" s="49">
        <v>1705</v>
      </c>
      <c r="B1708" s="2" t="str">
        <f t="shared" si="53"/>
        <v>plate5</v>
      </c>
      <c r="C1708" s="2" t="str">
        <f>IF(ContainerType=6,"I11",IF(ContainerType=5,"A10", ""))</f>
        <v>I11</v>
      </c>
      <c r="D1708" s="61" t="str">
        <f>IF(AND(ContainerType=6, '384-well Plates'!L83&lt;&gt;""), '384-well Plates'!L83,IF(AND(ContainerType=5,'96-well Plates'!K173&lt;&gt;""),'96-well Plates'!K173, ""))</f>
        <v/>
      </c>
      <c r="E1708" s="50"/>
      <c r="Y1708" s="56"/>
      <c r="Z1708" s="56"/>
      <c r="AA1708" s="56"/>
      <c r="AB1708" s="56"/>
      <c r="AC1708" s="56"/>
      <c r="AD1708" s="56"/>
    </row>
    <row r="1709" spans="1:30" x14ac:dyDescent="0.5">
      <c r="A1709" s="49">
        <v>1706</v>
      </c>
      <c r="B1709" s="2" t="str">
        <f t="shared" si="53"/>
        <v>plate5</v>
      </c>
      <c r="C1709" s="2" t="str">
        <f>IF(ContainerType=6,"J11",IF(ContainerType=5,"B10", ""))</f>
        <v>J11</v>
      </c>
      <c r="D1709" s="61" t="str">
        <f>IF(AND(ContainerType=6, '384-well Plates'!L84&lt;&gt;""), '384-well Plates'!L84,IF(AND(ContainerType=5,'96-well Plates'!K174&lt;&gt;""),'96-well Plates'!K174, ""))</f>
        <v/>
      </c>
      <c r="E1709" s="50"/>
      <c r="Y1709" s="56"/>
      <c r="Z1709" s="56"/>
      <c r="AA1709" s="56"/>
      <c r="AB1709" s="56"/>
      <c r="AC1709" s="56"/>
      <c r="AD1709" s="56"/>
    </row>
    <row r="1710" spans="1:30" x14ac:dyDescent="0.5">
      <c r="A1710" s="49">
        <v>1707</v>
      </c>
      <c r="B1710" s="2" t="str">
        <f t="shared" si="53"/>
        <v>plate5</v>
      </c>
      <c r="C1710" s="2" t="str">
        <f>IF(ContainerType=6,"K11",IF(ContainerType=5,"C10", ""))</f>
        <v>K11</v>
      </c>
      <c r="D1710" s="61" t="str">
        <f>IF(AND(ContainerType=6, '384-well Plates'!L85&lt;&gt;""), '384-well Plates'!L85,IF(AND(ContainerType=5,'96-well Plates'!K175&lt;&gt;""),'96-well Plates'!K175, ""))</f>
        <v/>
      </c>
      <c r="E1710" s="50"/>
      <c r="Y1710" s="56"/>
      <c r="Z1710" s="56"/>
      <c r="AA1710" s="56"/>
      <c r="AB1710" s="56"/>
      <c r="AC1710" s="56"/>
      <c r="AD1710" s="56"/>
    </row>
    <row r="1711" spans="1:30" x14ac:dyDescent="0.5">
      <c r="A1711" s="49">
        <v>1708</v>
      </c>
      <c r="B1711" s="2" t="str">
        <f t="shared" si="53"/>
        <v>plate5</v>
      </c>
      <c r="C1711" s="2" t="str">
        <f>IF(ContainerType=6,"L11",IF(ContainerType=5,"D10", ""))</f>
        <v>L11</v>
      </c>
      <c r="D1711" s="61" t="str">
        <f>IF(AND(ContainerType=6, '384-well Plates'!L86&lt;&gt;""), '384-well Plates'!L86,IF(AND(ContainerType=5,'96-well Plates'!K176&lt;&gt;""),'96-well Plates'!K176, ""))</f>
        <v/>
      </c>
      <c r="E1711" s="50"/>
      <c r="Y1711" s="56"/>
      <c r="Z1711" s="56"/>
      <c r="AA1711" s="56"/>
      <c r="AB1711" s="56"/>
      <c r="AC1711" s="56"/>
      <c r="AD1711" s="56"/>
    </row>
    <row r="1712" spans="1:30" x14ac:dyDescent="0.5">
      <c r="A1712" s="49">
        <v>1709</v>
      </c>
      <c r="B1712" s="2" t="str">
        <f t="shared" si="53"/>
        <v>plate5</v>
      </c>
      <c r="C1712" s="2" t="str">
        <f>IF(ContainerType=6,"M11",IF(ContainerType=5,"E10", ""))</f>
        <v>M11</v>
      </c>
      <c r="D1712" s="61" t="str">
        <f>IF(AND(ContainerType=6, '384-well Plates'!L87&lt;&gt;""), '384-well Plates'!L87,IF(AND(ContainerType=5,'96-well Plates'!K177&lt;&gt;""),'96-well Plates'!K177, ""))</f>
        <v/>
      </c>
      <c r="E1712" s="50"/>
      <c r="Y1712" s="56"/>
      <c r="Z1712" s="56"/>
      <c r="AA1712" s="56"/>
      <c r="AB1712" s="56"/>
      <c r="AC1712" s="56"/>
      <c r="AD1712" s="56"/>
    </row>
    <row r="1713" spans="1:30" x14ac:dyDescent="0.5">
      <c r="A1713" s="49">
        <v>1710</v>
      </c>
      <c r="B1713" s="2" t="str">
        <f t="shared" si="53"/>
        <v>plate5</v>
      </c>
      <c r="C1713" s="2" t="str">
        <f>IF(ContainerType=6,"N11",IF(ContainerType=5,"F10", ""))</f>
        <v>N11</v>
      </c>
      <c r="D1713" s="61" t="str">
        <f>IF(AND(ContainerType=6, '384-well Plates'!L88&lt;&gt;""), '384-well Plates'!L88,IF(AND(ContainerType=5,'96-well Plates'!K178&lt;&gt;""),'96-well Plates'!K178, ""))</f>
        <v/>
      </c>
      <c r="E1713" s="50"/>
      <c r="Y1713" s="56"/>
      <c r="Z1713" s="56"/>
      <c r="AA1713" s="56"/>
      <c r="AB1713" s="56"/>
      <c r="AC1713" s="56"/>
      <c r="AD1713" s="56"/>
    </row>
    <row r="1714" spans="1:30" x14ac:dyDescent="0.5">
      <c r="A1714" s="49">
        <v>1711</v>
      </c>
      <c r="B1714" s="2" t="str">
        <f t="shared" si="53"/>
        <v>plate5</v>
      </c>
      <c r="C1714" s="2" t="str">
        <f>IF(ContainerType=6,"O11",IF(ContainerType=5,"G10", ""))</f>
        <v>O11</v>
      </c>
      <c r="D1714" s="61" t="str">
        <f>IF(AND(ContainerType=6, '384-well Plates'!L89&lt;&gt;""), '384-well Plates'!L89,IF(AND(ContainerType=5,'96-well Plates'!K179&lt;&gt;""),'96-well Plates'!K179, ""))</f>
        <v/>
      </c>
      <c r="E1714" s="50"/>
      <c r="Y1714" s="56"/>
      <c r="Z1714" s="56"/>
      <c r="AA1714" s="56"/>
      <c r="AB1714" s="56"/>
      <c r="AC1714" s="56"/>
      <c r="AD1714" s="56"/>
    </row>
    <row r="1715" spans="1:30" x14ac:dyDescent="0.5">
      <c r="A1715" s="49">
        <v>1712</v>
      </c>
      <c r="B1715" s="2" t="str">
        <f t="shared" si="53"/>
        <v>plate5</v>
      </c>
      <c r="C1715" s="2" t="str">
        <f>IF(ContainerType=6,"P11",IF(ContainerType=5,"H10", ""))</f>
        <v>P11</v>
      </c>
      <c r="D1715" s="61" t="str">
        <f>IF(AND(ContainerType=6, '384-well Plates'!L90&lt;&gt;""), '384-well Plates'!L90,IF(AND(ContainerType=5,'96-well Plates'!K180&lt;&gt;""),'96-well Plates'!K180, ""))</f>
        <v/>
      </c>
      <c r="E1715" s="50"/>
      <c r="Y1715" s="56"/>
      <c r="Z1715" s="56"/>
      <c r="AA1715" s="56"/>
      <c r="AB1715" s="56"/>
      <c r="AC1715" s="56"/>
      <c r="AD1715" s="56"/>
    </row>
    <row r="1716" spans="1:30" x14ac:dyDescent="0.5">
      <c r="A1716" s="49">
        <v>1713</v>
      </c>
      <c r="B1716" s="2" t="str">
        <f t="shared" si="53"/>
        <v>plate5</v>
      </c>
      <c r="C1716" s="2" t="str">
        <f>IF(ContainerType=6,"A12",IF(ContainerType=5,"A11", ""))</f>
        <v>A12</v>
      </c>
      <c r="D1716" s="61" t="str">
        <f>IF(AND(ContainerType=6, '384-well Plates'!M75&lt;&gt;""), '384-well Plates'!M75,IF(AND(ContainerType=5,'96-well Plates'!L173&lt;&gt;""),'96-well Plates'!L173, ""))</f>
        <v/>
      </c>
      <c r="E1716" s="50"/>
      <c r="Y1716" s="56"/>
      <c r="Z1716" s="56"/>
      <c r="AA1716" s="56"/>
      <c r="AB1716" s="56"/>
      <c r="AC1716" s="56"/>
      <c r="AD1716" s="56"/>
    </row>
    <row r="1717" spans="1:30" x14ac:dyDescent="0.5">
      <c r="A1717" s="49">
        <v>1714</v>
      </c>
      <c r="B1717" s="2" t="str">
        <f t="shared" si="53"/>
        <v>plate5</v>
      </c>
      <c r="C1717" s="2" t="str">
        <f>IF(ContainerType=6,"B12",IF(ContainerType=5,"B11", ""))</f>
        <v>B12</v>
      </c>
      <c r="D1717" s="61" t="str">
        <f>IF(AND(ContainerType=6, '384-well Plates'!M76&lt;&gt;""), '384-well Plates'!M76,IF(AND(ContainerType=5,'96-well Plates'!L174&lt;&gt;""),'96-well Plates'!L174, ""))</f>
        <v/>
      </c>
      <c r="E1717" s="50"/>
      <c r="Y1717" s="56"/>
      <c r="Z1717" s="56"/>
      <c r="AA1717" s="56"/>
      <c r="AB1717" s="56"/>
      <c r="AC1717" s="56"/>
      <c r="AD1717" s="56"/>
    </row>
    <row r="1718" spans="1:30" x14ac:dyDescent="0.5">
      <c r="A1718" s="49">
        <v>1715</v>
      </c>
      <c r="B1718" s="2" t="str">
        <f t="shared" si="53"/>
        <v>plate5</v>
      </c>
      <c r="C1718" s="2" t="str">
        <f>IF(ContainerType=6,"C12",IF(ContainerType=5,"C11", ""))</f>
        <v>C12</v>
      </c>
      <c r="D1718" s="61" t="str">
        <f>IF(AND(ContainerType=6, '384-well Plates'!M77&lt;&gt;""), '384-well Plates'!M77,IF(AND(ContainerType=5,'96-well Plates'!L175&lt;&gt;""),'96-well Plates'!L175, ""))</f>
        <v/>
      </c>
      <c r="E1718" s="50"/>
      <c r="Y1718" s="56"/>
      <c r="Z1718" s="56"/>
      <c r="AA1718" s="56"/>
      <c r="AB1718" s="56"/>
      <c r="AC1718" s="56"/>
      <c r="AD1718" s="56"/>
    </row>
    <row r="1719" spans="1:30" x14ac:dyDescent="0.5">
      <c r="A1719" s="49">
        <v>1716</v>
      </c>
      <c r="B1719" s="2" t="str">
        <f t="shared" si="53"/>
        <v>plate5</v>
      </c>
      <c r="C1719" s="2" t="str">
        <f>IF(ContainerType=6,"D12",IF(ContainerType=5,"D11", ""))</f>
        <v>D12</v>
      </c>
      <c r="D1719" s="61" t="str">
        <f>IF(AND(ContainerType=6, '384-well Plates'!M78&lt;&gt;""), '384-well Plates'!M78,IF(AND(ContainerType=5,'96-well Plates'!L176&lt;&gt;""),'96-well Plates'!L176, ""))</f>
        <v/>
      </c>
      <c r="E1719" s="50"/>
      <c r="Y1719" s="56"/>
      <c r="Z1719" s="56"/>
      <c r="AA1719" s="56"/>
      <c r="AB1719" s="56"/>
      <c r="AC1719" s="56"/>
      <c r="AD1719" s="56"/>
    </row>
    <row r="1720" spans="1:30" x14ac:dyDescent="0.5">
      <c r="A1720" s="49">
        <v>1717</v>
      </c>
      <c r="B1720" s="2" t="str">
        <f t="shared" si="53"/>
        <v>plate5</v>
      </c>
      <c r="C1720" s="2" t="str">
        <f>IF(ContainerType=6,"E12",IF(ContainerType=5,"E11", ""))</f>
        <v>E12</v>
      </c>
      <c r="D1720" s="61" t="str">
        <f>IF(AND(ContainerType=6, '384-well Plates'!M79&lt;&gt;""), '384-well Plates'!M79,IF(AND(ContainerType=5,'96-well Plates'!L177&lt;&gt;""),'96-well Plates'!L177, ""))</f>
        <v/>
      </c>
      <c r="E1720" s="50"/>
      <c r="Y1720" s="56"/>
      <c r="Z1720" s="56"/>
      <c r="AA1720" s="56"/>
      <c r="AB1720" s="56"/>
      <c r="AC1720" s="56"/>
      <c r="AD1720" s="56"/>
    </row>
    <row r="1721" spans="1:30" x14ac:dyDescent="0.5">
      <c r="A1721" s="49">
        <v>1718</v>
      </c>
      <c r="B1721" s="2" t="str">
        <f t="shared" si="53"/>
        <v>plate5</v>
      </c>
      <c r="C1721" s="2" t="str">
        <f>IF(ContainerType=6,"F12",IF(ContainerType=5,"F11", ""))</f>
        <v>F12</v>
      </c>
      <c r="D1721" s="61" t="str">
        <f>IF(AND(ContainerType=6, '384-well Plates'!M80&lt;&gt;""), '384-well Plates'!M80,IF(AND(ContainerType=5,'96-well Plates'!L178&lt;&gt;""),'96-well Plates'!L178, ""))</f>
        <v/>
      </c>
      <c r="E1721" s="50"/>
      <c r="Y1721" s="56"/>
      <c r="Z1721" s="56"/>
      <c r="AA1721" s="56"/>
      <c r="AB1721" s="56"/>
      <c r="AC1721" s="56"/>
      <c r="AD1721" s="56"/>
    </row>
    <row r="1722" spans="1:30" x14ac:dyDescent="0.5">
      <c r="A1722" s="49">
        <v>1719</v>
      </c>
      <c r="B1722" s="2" t="str">
        <f t="shared" si="53"/>
        <v>plate5</v>
      </c>
      <c r="C1722" s="2" t="str">
        <f>IF(ContainerType=6,"G12",IF(ContainerType=5,"G11", ""))</f>
        <v>G12</v>
      </c>
      <c r="D1722" s="61" t="str">
        <f>IF(AND(ContainerType=6, '384-well Plates'!M81&lt;&gt;""), '384-well Plates'!M81,IF(AND(ContainerType=5,'96-well Plates'!L179&lt;&gt;""),'96-well Plates'!L179, ""))</f>
        <v/>
      </c>
      <c r="E1722" s="50"/>
      <c r="Y1722" s="56"/>
      <c r="Z1722" s="56"/>
      <c r="AA1722" s="56"/>
      <c r="AB1722" s="56"/>
      <c r="AC1722" s="56"/>
      <c r="AD1722" s="56"/>
    </row>
    <row r="1723" spans="1:30" x14ac:dyDescent="0.5">
      <c r="A1723" s="49">
        <v>1720</v>
      </c>
      <c r="B1723" s="2" t="str">
        <f t="shared" si="53"/>
        <v>plate5</v>
      </c>
      <c r="C1723" s="2" t="str">
        <f>IF(ContainerType=6,"H12",IF(ContainerType=5,"H11", ""))</f>
        <v>H12</v>
      </c>
      <c r="D1723" s="61" t="str">
        <f>IF(AND(ContainerType=6, '384-well Plates'!M82&lt;&gt;""), '384-well Plates'!M82,IF(AND(ContainerType=5,'96-well Plates'!L180&lt;&gt;""),'96-well Plates'!L180, ""))</f>
        <v/>
      </c>
      <c r="E1723" s="50"/>
      <c r="Y1723" s="56"/>
      <c r="Z1723" s="56"/>
      <c r="AA1723" s="56"/>
      <c r="AB1723" s="56"/>
      <c r="AC1723" s="56"/>
      <c r="AD1723" s="56"/>
    </row>
    <row r="1724" spans="1:30" x14ac:dyDescent="0.5">
      <c r="A1724" s="49">
        <v>1721</v>
      </c>
      <c r="B1724" s="2" t="str">
        <f t="shared" si="53"/>
        <v>plate5</v>
      </c>
      <c r="C1724" s="2" t="str">
        <f>IF(ContainerType=6,"I12",IF(ContainerType=5,"A12", ""))</f>
        <v>I12</v>
      </c>
      <c r="D1724" s="61" t="str">
        <f>IF(AND(ContainerType=6, '384-well Plates'!M83&lt;&gt;""), '384-well Plates'!M83,IF(AND(ContainerType=5,'96-well Plates'!M173&lt;&gt;""),'96-well Plates'!M173, ""))</f>
        <v/>
      </c>
      <c r="E1724" s="50"/>
      <c r="Y1724" s="56"/>
      <c r="Z1724" s="56"/>
      <c r="AA1724" s="56"/>
      <c r="AB1724" s="56"/>
      <c r="AC1724" s="56"/>
      <c r="AD1724" s="56"/>
    </row>
    <row r="1725" spans="1:30" x14ac:dyDescent="0.5">
      <c r="A1725" s="49">
        <v>1722</v>
      </c>
      <c r="B1725" s="2" t="str">
        <f t="shared" si="53"/>
        <v>plate5</v>
      </c>
      <c r="C1725" s="2" t="str">
        <f>IF(ContainerType=6,"J12",IF(ContainerType=5,"B12", ""))</f>
        <v>J12</v>
      </c>
      <c r="D1725" s="61" t="str">
        <f>IF(AND(ContainerType=6, '384-well Plates'!M84&lt;&gt;""), '384-well Plates'!M84,IF(AND(ContainerType=5,'96-well Plates'!M174&lt;&gt;""),'96-well Plates'!M174, ""))</f>
        <v/>
      </c>
      <c r="E1725" s="50"/>
      <c r="Y1725" s="56"/>
      <c r="Z1725" s="56"/>
      <c r="AA1725" s="56"/>
      <c r="AB1725" s="56"/>
      <c r="AC1725" s="56"/>
      <c r="AD1725" s="56"/>
    </row>
    <row r="1726" spans="1:30" x14ac:dyDescent="0.5">
      <c r="A1726" s="49">
        <v>1723</v>
      </c>
      <c r="B1726" s="2" t="str">
        <f t="shared" si="53"/>
        <v>plate5</v>
      </c>
      <c r="C1726" s="2" t="str">
        <f>IF(ContainerType=6,"K12",IF(ContainerType=5,"C12", ""))</f>
        <v>K12</v>
      </c>
      <c r="D1726" s="61" t="str">
        <f>IF(AND(ContainerType=6, '384-well Plates'!M85&lt;&gt;""), '384-well Plates'!M85,IF(AND(ContainerType=5,'96-well Plates'!M175&lt;&gt;""),'96-well Plates'!M175, ""))</f>
        <v/>
      </c>
      <c r="E1726" s="50"/>
      <c r="Y1726" s="56"/>
      <c r="Z1726" s="56"/>
      <c r="AA1726" s="56"/>
      <c r="AB1726" s="56"/>
      <c r="AC1726" s="56"/>
      <c r="AD1726" s="56"/>
    </row>
    <row r="1727" spans="1:30" x14ac:dyDescent="0.5">
      <c r="A1727" s="49">
        <v>1724</v>
      </c>
      <c r="B1727" s="2" t="str">
        <f t="shared" si="53"/>
        <v>plate5</v>
      </c>
      <c r="C1727" s="2" t="str">
        <f>IF(ContainerType=6,"L12",IF(ContainerType=5,"D12", ""))</f>
        <v>L12</v>
      </c>
      <c r="D1727" s="61" t="str">
        <f>IF(AND(ContainerType=6, '384-well Plates'!M86&lt;&gt;""), '384-well Plates'!M86,IF(AND(ContainerType=5,'96-well Plates'!M176&lt;&gt;""),'96-well Plates'!M176, ""))</f>
        <v/>
      </c>
      <c r="E1727" s="50"/>
      <c r="Y1727" s="56"/>
      <c r="Z1727" s="56"/>
      <c r="AA1727" s="56"/>
      <c r="AB1727" s="56"/>
      <c r="AC1727" s="56"/>
      <c r="AD1727" s="56"/>
    </row>
    <row r="1728" spans="1:30" x14ac:dyDescent="0.5">
      <c r="A1728" s="49">
        <v>1725</v>
      </c>
      <c r="B1728" s="2" t="str">
        <f t="shared" si="53"/>
        <v>plate5</v>
      </c>
      <c r="C1728" s="2" t="str">
        <f>IF(ContainerType=6,"M12",IF(ContainerType=5,"E12", ""))</f>
        <v>M12</v>
      </c>
      <c r="D1728" s="61" t="str">
        <f>IF(AND(ContainerType=6, '384-well Plates'!M87&lt;&gt;""), '384-well Plates'!M87,IF(AND(ContainerType=5,'96-well Plates'!M177&lt;&gt;""),'96-well Plates'!M177, ""))</f>
        <v/>
      </c>
      <c r="E1728" s="50"/>
      <c r="Y1728" s="56"/>
      <c r="Z1728" s="56"/>
      <c r="AA1728" s="56"/>
      <c r="AB1728" s="56"/>
      <c r="AC1728" s="56"/>
      <c r="AD1728" s="56"/>
    </row>
    <row r="1729" spans="1:30" x14ac:dyDescent="0.5">
      <c r="A1729" s="49">
        <v>1726</v>
      </c>
      <c r="B1729" s="2" t="str">
        <f t="shared" si="53"/>
        <v>plate5</v>
      </c>
      <c r="C1729" s="2" t="str">
        <f>IF(ContainerType=6,"N12",IF(ContainerType=5,"F12", ""))</f>
        <v>N12</v>
      </c>
      <c r="D1729" s="61" t="str">
        <f>IF(AND(ContainerType=6, '384-well Plates'!M88&lt;&gt;""), '384-well Plates'!M88,IF(AND(ContainerType=5,'96-well Plates'!M178&lt;&gt;""),'96-well Plates'!M178, ""))</f>
        <v/>
      </c>
      <c r="E1729" s="50"/>
      <c r="Y1729" s="56"/>
      <c r="Z1729" s="56"/>
      <c r="AA1729" s="56"/>
      <c r="AB1729" s="56"/>
      <c r="AC1729" s="56"/>
      <c r="AD1729" s="56"/>
    </row>
    <row r="1730" spans="1:30" x14ac:dyDescent="0.5">
      <c r="A1730" s="49">
        <v>1727</v>
      </c>
      <c r="B1730" s="2" t="str">
        <f t="shared" si="53"/>
        <v>plate5</v>
      </c>
      <c r="C1730" s="2" t="str">
        <f>IF(ContainerType=6,"O12",IF(ContainerType=5,"G12", ""))</f>
        <v>O12</v>
      </c>
      <c r="D1730" s="61" t="str">
        <f>IF(AND(ContainerType=6, '384-well Plates'!M89&lt;&gt;""), '384-well Plates'!M89,IF(AND(ContainerType=5,'96-well Plates'!M179&lt;&gt;""),'96-well Plates'!M179, ""))</f>
        <v/>
      </c>
      <c r="E1730" s="50"/>
      <c r="Y1730" s="56"/>
      <c r="Z1730" s="56"/>
      <c r="AA1730" s="56"/>
      <c r="AB1730" s="56"/>
      <c r="AC1730" s="56"/>
      <c r="AD1730" s="56"/>
    </row>
    <row r="1731" spans="1:30" x14ac:dyDescent="0.5">
      <c r="A1731" s="49">
        <v>1728</v>
      </c>
      <c r="B1731" s="2" t="str">
        <f t="shared" si="53"/>
        <v>plate5</v>
      </c>
      <c r="C1731" s="2" t="str">
        <f>IF(ContainerType=6,"P12",IF(ContainerType=5,"H12", ""))</f>
        <v>P12</v>
      </c>
      <c r="D1731" s="61" t="str">
        <f>IF(AND(ContainerType=6, '384-well Plates'!M90&lt;&gt;""), '384-well Plates'!M90,IF(AND(ContainerType=5,'96-well Plates'!M180&lt;&gt;""),'96-well Plates'!M180, ""))</f>
        <v/>
      </c>
      <c r="E1731" s="50"/>
      <c r="Y1731" s="56"/>
      <c r="Z1731" s="56"/>
      <c r="AA1731" s="56"/>
      <c r="AB1731" s="56"/>
      <c r="AC1731" s="56"/>
      <c r="AD1731" s="56"/>
    </row>
    <row r="1732" spans="1:30" x14ac:dyDescent="0.5">
      <c r="A1732" s="49">
        <v>1729</v>
      </c>
      <c r="B1732" s="2" t="str">
        <f t="shared" ref="B1732:B1763" si="54">IF(ContainerType=6,"plate5",IF(ContainerType=5,"plate19",""))</f>
        <v>plate5</v>
      </c>
      <c r="C1732" s="2" t="str">
        <f>IF(ContainerType=6,"A13",IF(ContainerType=5,"A01", ""))</f>
        <v>A13</v>
      </c>
      <c r="D1732" s="61" t="str">
        <f>IF(AND(ContainerType=6, '384-well Plates'!N75&lt;&gt;""), '384-well Plates'!N75,IF(AND(ContainerType=5,'96-well Plates'!B183&lt;&gt;""),'96-well Plates'!B183, ""))</f>
        <v/>
      </c>
      <c r="E1732" s="50"/>
      <c r="Y1732" s="56"/>
      <c r="Z1732" s="56"/>
      <c r="AA1732" s="56"/>
      <c r="AB1732" s="56"/>
      <c r="AC1732" s="56"/>
      <c r="AD1732" s="56"/>
    </row>
    <row r="1733" spans="1:30" x14ac:dyDescent="0.5">
      <c r="A1733" s="49">
        <v>1730</v>
      </c>
      <c r="B1733" s="2" t="str">
        <f t="shared" si="54"/>
        <v>plate5</v>
      </c>
      <c r="C1733" s="2" t="str">
        <f>IF(ContainerType=6,"B13",IF(ContainerType=5,"B01", ""))</f>
        <v>B13</v>
      </c>
      <c r="D1733" s="61" t="str">
        <f>IF(AND(ContainerType=6, '384-well Plates'!N76&lt;&gt;""), '384-well Plates'!N76,IF(AND(ContainerType=5,'96-well Plates'!B184&lt;&gt;""),'96-well Plates'!B184, ""))</f>
        <v/>
      </c>
      <c r="E1733" s="50"/>
      <c r="Y1733" s="56"/>
      <c r="Z1733" s="56"/>
      <c r="AA1733" s="56"/>
      <c r="AB1733" s="56"/>
      <c r="AC1733" s="56"/>
      <c r="AD1733" s="56"/>
    </row>
    <row r="1734" spans="1:30" x14ac:dyDescent="0.5">
      <c r="A1734" s="49">
        <v>1731</v>
      </c>
      <c r="B1734" s="2" t="str">
        <f t="shared" si="54"/>
        <v>plate5</v>
      </c>
      <c r="C1734" s="2" t="str">
        <f>IF(ContainerType=6,"C13",IF(ContainerType=5,"C01", ""))</f>
        <v>C13</v>
      </c>
      <c r="D1734" s="61" t="str">
        <f>IF(AND(ContainerType=6, '384-well Plates'!N77&lt;&gt;""), '384-well Plates'!N77,IF(AND(ContainerType=5,'96-well Plates'!B185&lt;&gt;""),'96-well Plates'!B185, ""))</f>
        <v/>
      </c>
      <c r="E1734" s="50"/>
      <c r="Y1734" s="56"/>
      <c r="Z1734" s="56"/>
      <c r="AA1734" s="56"/>
      <c r="AB1734" s="56"/>
      <c r="AC1734" s="56"/>
      <c r="AD1734" s="56"/>
    </row>
    <row r="1735" spans="1:30" x14ac:dyDescent="0.5">
      <c r="A1735" s="49">
        <v>1732</v>
      </c>
      <c r="B1735" s="2" t="str">
        <f t="shared" si="54"/>
        <v>plate5</v>
      </c>
      <c r="C1735" s="2" t="str">
        <f>IF(ContainerType=6,"D13",IF(ContainerType=5,"D01", ""))</f>
        <v>D13</v>
      </c>
      <c r="D1735" s="61" t="str">
        <f>IF(AND(ContainerType=6, '384-well Plates'!N78&lt;&gt;""), '384-well Plates'!N78,IF(AND(ContainerType=5,'96-well Plates'!B186&lt;&gt;""),'96-well Plates'!B186, ""))</f>
        <v/>
      </c>
      <c r="E1735" s="50"/>
      <c r="Y1735" s="56"/>
      <c r="Z1735" s="56"/>
      <c r="AA1735" s="56"/>
      <c r="AB1735" s="56"/>
      <c r="AC1735" s="56"/>
      <c r="AD1735" s="56"/>
    </row>
    <row r="1736" spans="1:30" x14ac:dyDescent="0.5">
      <c r="A1736" s="49">
        <v>1733</v>
      </c>
      <c r="B1736" s="2" t="str">
        <f t="shared" si="54"/>
        <v>plate5</v>
      </c>
      <c r="C1736" s="2" t="str">
        <f>IF(ContainerType=6,"E13",IF(ContainerType=5,"E01", ""))</f>
        <v>E13</v>
      </c>
      <c r="D1736" s="61" t="str">
        <f>IF(AND(ContainerType=6, '384-well Plates'!N79&lt;&gt;""), '384-well Plates'!N79,IF(AND(ContainerType=5,'96-well Plates'!B187&lt;&gt;""),'96-well Plates'!B187, ""))</f>
        <v/>
      </c>
      <c r="E1736" s="50"/>
      <c r="Y1736" s="56"/>
      <c r="Z1736" s="56"/>
      <c r="AA1736" s="56"/>
      <c r="AB1736" s="56"/>
      <c r="AC1736" s="56"/>
      <c r="AD1736" s="56"/>
    </row>
    <row r="1737" spans="1:30" x14ac:dyDescent="0.5">
      <c r="A1737" s="49">
        <v>1734</v>
      </c>
      <c r="B1737" s="2" t="str">
        <f t="shared" si="54"/>
        <v>plate5</v>
      </c>
      <c r="C1737" s="2" t="str">
        <f>IF(ContainerType=6,"F13",IF(ContainerType=5,"F01", ""))</f>
        <v>F13</v>
      </c>
      <c r="D1737" s="61" t="str">
        <f>IF(AND(ContainerType=6, '384-well Plates'!N80&lt;&gt;""), '384-well Plates'!N80,IF(AND(ContainerType=5,'96-well Plates'!B188&lt;&gt;""),'96-well Plates'!B188, ""))</f>
        <v/>
      </c>
      <c r="E1737" s="50"/>
      <c r="Y1737" s="56"/>
      <c r="Z1737" s="56"/>
      <c r="AA1737" s="56"/>
      <c r="AB1737" s="56"/>
      <c r="AC1737" s="56"/>
      <c r="AD1737" s="56"/>
    </row>
    <row r="1738" spans="1:30" x14ac:dyDescent="0.5">
      <c r="A1738" s="49">
        <v>1735</v>
      </c>
      <c r="B1738" s="2" t="str">
        <f t="shared" si="54"/>
        <v>plate5</v>
      </c>
      <c r="C1738" s="2" t="str">
        <f>IF(ContainerType=6,"G13",IF(ContainerType=5,"G01", ""))</f>
        <v>G13</v>
      </c>
      <c r="D1738" s="61" t="str">
        <f>IF(AND(ContainerType=6, '384-well Plates'!N81&lt;&gt;""), '384-well Plates'!N81,IF(AND(ContainerType=5,'96-well Plates'!B189&lt;&gt;""),'96-well Plates'!B189, ""))</f>
        <v/>
      </c>
      <c r="E1738" s="50"/>
      <c r="Y1738" s="56"/>
      <c r="Z1738" s="56"/>
      <c r="AA1738" s="56"/>
      <c r="AB1738" s="56"/>
      <c r="AC1738" s="56"/>
      <c r="AD1738" s="56"/>
    </row>
    <row r="1739" spans="1:30" x14ac:dyDescent="0.5">
      <c r="A1739" s="49">
        <v>1736</v>
      </c>
      <c r="B1739" s="2" t="str">
        <f t="shared" si="54"/>
        <v>plate5</v>
      </c>
      <c r="C1739" s="2" t="str">
        <f>IF(ContainerType=6,"H13",IF(ContainerType=5,"H01", ""))</f>
        <v>H13</v>
      </c>
      <c r="D1739" s="61" t="str">
        <f>IF(AND(ContainerType=6, '384-well Plates'!N82&lt;&gt;""), '384-well Plates'!N82,IF(AND(ContainerType=5,'96-well Plates'!B190&lt;&gt;""),'96-well Plates'!B190, ""))</f>
        <v/>
      </c>
      <c r="E1739" s="50"/>
      <c r="Y1739" s="56"/>
      <c r="Z1739" s="56"/>
      <c r="AA1739" s="56"/>
      <c r="AB1739" s="56"/>
      <c r="AC1739" s="56"/>
      <c r="AD1739" s="56"/>
    </row>
    <row r="1740" spans="1:30" x14ac:dyDescent="0.5">
      <c r="A1740" s="49">
        <v>1737</v>
      </c>
      <c r="B1740" s="2" t="str">
        <f t="shared" si="54"/>
        <v>plate5</v>
      </c>
      <c r="C1740" s="2" t="str">
        <f>IF(ContainerType=6,"I13",IF(ContainerType=5,"A02", ""))</f>
        <v>I13</v>
      </c>
      <c r="D1740" s="61" t="str">
        <f>IF(AND(ContainerType=6, '384-well Plates'!N83&lt;&gt;""), '384-well Plates'!N83,IF(AND(ContainerType=5,'96-well Plates'!C183&lt;&gt;""),'96-well Plates'!C183, ""))</f>
        <v/>
      </c>
      <c r="E1740" s="50"/>
      <c r="Y1740" s="56"/>
      <c r="Z1740" s="56"/>
      <c r="AA1740" s="56"/>
      <c r="AB1740" s="56"/>
      <c r="AC1740" s="56"/>
      <c r="AD1740" s="56"/>
    </row>
    <row r="1741" spans="1:30" x14ac:dyDescent="0.5">
      <c r="A1741" s="49">
        <v>1738</v>
      </c>
      <c r="B1741" s="2" t="str">
        <f t="shared" si="54"/>
        <v>plate5</v>
      </c>
      <c r="C1741" s="2" t="str">
        <f>IF(ContainerType=6,"J13",IF(ContainerType=5,"B02", ""))</f>
        <v>J13</v>
      </c>
      <c r="D1741" s="61" t="str">
        <f>IF(AND(ContainerType=6, '384-well Plates'!N84&lt;&gt;""), '384-well Plates'!N84,IF(AND(ContainerType=5,'96-well Plates'!C184&lt;&gt;""),'96-well Plates'!C184, ""))</f>
        <v/>
      </c>
      <c r="E1741" s="50"/>
      <c r="Y1741" s="56"/>
      <c r="Z1741" s="56"/>
      <c r="AA1741" s="56"/>
      <c r="AB1741" s="56"/>
      <c r="AC1741" s="56"/>
      <c r="AD1741" s="56"/>
    </row>
    <row r="1742" spans="1:30" x14ac:dyDescent="0.5">
      <c r="A1742" s="49">
        <v>1739</v>
      </c>
      <c r="B1742" s="2" t="str">
        <f t="shared" si="54"/>
        <v>plate5</v>
      </c>
      <c r="C1742" s="2" t="str">
        <f>IF(ContainerType=6,"K13",IF(ContainerType=5,"C02", ""))</f>
        <v>K13</v>
      </c>
      <c r="D1742" s="61" t="str">
        <f>IF(AND(ContainerType=6, '384-well Plates'!N85&lt;&gt;""), '384-well Plates'!N85,IF(AND(ContainerType=5,'96-well Plates'!C185&lt;&gt;""),'96-well Plates'!C185, ""))</f>
        <v/>
      </c>
      <c r="E1742" s="50"/>
      <c r="Y1742" s="56"/>
      <c r="Z1742" s="56"/>
      <c r="AA1742" s="56"/>
      <c r="AB1742" s="56"/>
      <c r="AC1742" s="56"/>
      <c r="AD1742" s="56"/>
    </row>
    <row r="1743" spans="1:30" x14ac:dyDescent="0.5">
      <c r="A1743" s="49">
        <v>1740</v>
      </c>
      <c r="B1743" s="2" t="str">
        <f t="shared" si="54"/>
        <v>plate5</v>
      </c>
      <c r="C1743" s="2" t="str">
        <f>IF(ContainerType=6,"L13",IF(ContainerType=5,"D02", ""))</f>
        <v>L13</v>
      </c>
      <c r="D1743" s="61" t="str">
        <f>IF(AND(ContainerType=6, '384-well Plates'!N86&lt;&gt;""), '384-well Plates'!N86,IF(AND(ContainerType=5,'96-well Plates'!C186&lt;&gt;""),'96-well Plates'!C186, ""))</f>
        <v/>
      </c>
      <c r="E1743" s="50"/>
      <c r="Y1743" s="56"/>
      <c r="Z1743" s="56"/>
      <c r="AA1743" s="56"/>
      <c r="AB1743" s="56"/>
      <c r="AC1743" s="56"/>
      <c r="AD1743" s="56"/>
    </row>
    <row r="1744" spans="1:30" x14ac:dyDescent="0.5">
      <c r="A1744" s="49">
        <v>1741</v>
      </c>
      <c r="B1744" s="2" t="str">
        <f t="shared" si="54"/>
        <v>plate5</v>
      </c>
      <c r="C1744" s="2" t="str">
        <f>IF(ContainerType=6,"M13",IF(ContainerType=5,"E02", ""))</f>
        <v>M13</v>
      </c>
      <c r="D1744" s="61" t="str">
        <f>IF(AND(ContainerType=6, '384-well Plates'!N87&lt;&gt;""), '384-well Plates'!N87,IF(AND(ContainerType=5,'96-well Plates'!C187&lt;&gt;""),'96-well Plates'!C187, ""))</f>
        <v/>
      </c>
      <c r="E1744" s="50"/>
      <c r="Y1744" s="56"/>
      <c r="Z1744" s="56"/>
      <c r="AA1744" s="56"/>
      <c r="AB1744" s="56"/>
      <c r="AC1744" s="56"/>
      <c r="AD1744" s="56"/>
    </row>
    <row r="1745" spans="1:30" x14ac:dyDescent="0.5">
      <c r="A1745" s="49">
        <v>1742</v>
      </c>
      <c r="B1745" s="2" t="str">
        <f t="shared" si="54"/>
        <v>plate5</v>
      </c>
      <c r="C1745" s="2" t="str">
        <f>IF(ContainerType=6,"N13",IF(ContainerType=5,"F02", ""))</f>
        <v>N13</v>
      </c>
      <c r="D1745" s="61" t="str">
        <f>IF(AND(ContainerType=6, '384-well Plates'!N88&lt;&gt;""), '384-well Plates'!N88,IF(AND(ContainerType=5,'96-well Plates'!C188&lt;&gt;""),'96-well Plates'!C188, ""))</f>
        <v/>
      </c>
      <c r="E1745" s="50"/>
      <c r="Y1745" s="56"/>
      <c r="Z1745" s="56"/>
      <c r="AA1745" s="56"/>
      <c r="AB1745" s="56"/>
      <c r="AC1745" s="56"/>
      <c r="AD1745" s="56"/>
    </row>
    <row r="1746" spans="1:30" x14ac:dyDescent="0.5">
      <c r="A1746" s="49">
        <v>1743</v>
      </c>
      <c r="B1746" s="2" t="str">
        <f t="shared" si="54"/>
        <v>plate5</v>
      </c>
      <c r="C1746" s="2" t="str">
        <f>IF(ContainerType=6,"O13",IF(ContainerType=5,"G02", ""))</f>
        <v>O13</v>
      </c>
      <c r="D1746" s="61" t="str">
        <f>IF(AND(ContainerType=6, '384-well Plates'!N89&lt;&gt;""), '384-well Plates'!N89,IF(AND(ContainerType=5,'96-well Plates'!C189&lt;&gt;""),'96-well Plates'!C189, ""))</f>
        <v/>
      </c>
      <c r="E1746" s="50"/>
      <c r="Y1746" s="56"/>
      <c r="Z1746" s="56"/>
      <c r="AA1746" s="56"/>
      <c r="AB1746" s="56"/>
      <c r="AC1746" s="56"/>
      <c r="AD1746" s="56"/>
    </row>
    <row r="1747" spans="1:30" x14ac:dyDescent="0.5">
      <c r="A1747" s="49">
        <v>1744</v>
      </c>
      <c r="B1747" s="2" t="str">
        <f t="shared" si="54"/>
        <v>plate5</v>
      </c>
      <c r="C1747" s="2" t="str">
        <f>IF(ContainerType=6,"P13",IF(ContainerType=5,"H02", ""))</f>
        <v>P13</v>
      </c>
      <c r="D1747" s="61" t="str">
        <f>IF(AND(ContainerType=6, '384-well Plates'!N90&lt;&gt;""), '384-well Plates'!N90,IF(AND(ContainerType=5,'96-well Plates'!C190&lt;&gt;""),'96-well Plates'!C190, ""))</f>
        <v/>
      </c>
      <c r="E1747" s="50"/>
      <c r="Y1747" s="56"/>
      <c r="Z1747" s="56"/>
      <c r="AA1747" s="56"/>
      <c r="AB1747" s="56"/>
      <c r="AC1747" s="56"/>
      <c r="AD1747" s="56"/>
    </row>
    <row r="1748" spans="1:30" x14ac:dyDescent="0.5">
      <c r="A1748" s="49">
        <v>1745</v>
      </c>
      <c r="B1748" s="2" t="str">
        <f t="shared" si="54"/>
        <v>plate5</v>
      </c>
      <c r="C1748" s="2" t="str">
        <f>IF(ContainerType=6,"A14",IF(ContainerType=5,"A03", ""))</f>
        <v>A14</v>
      </c>
      <c r="D1748" s="61" t="str">
        <f>IF(AND(ContainerType=6, '384-well Plates'!O75&lt;&gt;""), '384-well Plates'!O75,IF(AND(ContainerType=5,'96-well Plates'!D183&lt;&gt;""),'96-well Plates'!D183, ""))</f>
        <v/>
      </c>
      <c r="E1748" s="50"/>
      <c r="Y1748" s="56"/>
      <c r="Z1748" s="56"/>
      <c r="AA1748" s="56"/>
      <c r="AB1748" s="56"/>
      <c r="AC1748" s="56"/>
      <c r="AD1748" s="56"/>
    </row>
    <row r="1749" spans="1:30" x14ac:dyDescent="0.5">
      <c r="A1749" s="49">
        <v>1746</v>
      </c>
      <c r="B1749" s="2" t="str">
        <f t="shared" si="54"/>
        <v>plate5</v>
      </c>
      <c r="C1749" s="2" t="str">
        <f>IF(ContainerType=6,"B14",IF(ContainerType=5,"B03", ""))</f>
        <v>B14</v>
      </c>
      <c r="D1749" s="61" t="str">
        <f>IF(AND(ContainerType=6, '384-well Plates'!O76&lt;&gt;""), '384-well Plates'!O76,IF(AND(ContainerType=5,'96-well Plates'!D184&lt;&gt;""),'96-well Plates'!D184, ""))</f>
        <v/>
      </c>
      <c r="E1749" s="50"/>
      <c r="Y1749" s="56"/>
      <c r="Z1749" s="56"/>
      <c r="AA1749" s="56"/>
      <c r="AB1749" s="56"/>
      <c r="AC1749" s="56"/>
      <c r="AD1749" s="56"/>
    </row>
    <row r="1750" spans="1:30" x14ac:dyDescent="0.5">
      <c r="A1750" s="49">
        <v>1747</v>
      </c>
      <c r="B1750" s="2" t="str">
        <f t="shared" si="54"/>
        <v>plate5</v>
      </c>
      <c r="C1750" s="2" t="str">
        <f>IF(ContainerType=6,"C14",IF(ContainerType=5,"C03", ""))</f>
        <v>C14</v>
      </c>
      <c r="D1750" s="61" t="str">
        <f>IF(AND(ContainerType=6, '384-well Plates'!O77&lt;&gt;""), '384-well Plates'!O77,IF(AND(ContainerType=5,'96-well Plates'!D185&lt;&gt;""),'96-well Plates'!D185, ""))</f>
        <v/>
      </c>
      <c r="E1750" s="50"/>
      <c r="Y1750" s="56"/>
      <c r="Z1750" s="56"/>
      <c r="AA1750" s="56"/>
      <c r="AB1750" s="56"/>
      <c r="AC1750" s="56"/>
      <c r="AD1750" s="56"/>
    </row>
    <row r="1751" spans="1:30" x14ac:dyDescent="0.5">
      <c r="A1751" s="49">
        <v>1748</v>
      </c>
      <c r="B1751" s="2" t="str">
        <f t="shared" si="54"/>
        <v>plate5</v>
      </c>
      <c r="C1751" s="2" t="str">
        <f>IF(ContainerType=6,"D14",IF(ContainerType=5,"D03", ""))</f>
        <v>D14</v>
      </c>
      <c r="D1751" s="61" t="str">
        <f>IF(AND(ContainerType=6, '384-well Plates'!O78&lt;&gt;""), '384-well Plates'!O78,IF(AND(ContainerType=5,'96-well Plates'!D186&lt;&gt;""),'96-well Plates'!D186, ""))</f>
        <v/>
      </c>
      <c r="E1751" s="50"/>
      <c r="Y1751" s="56"/>
      <c r="Z1751" s="56"/>
      <c r="AA1751" s="56"/>
      <c r="AB1751" s="56"/>
      <c r="AC1751" s="56"/>
      <c r="AD1751" s="56"/>
    </row>
    <row r="1752" spans="1:30" x14ac:dyDescent="0.5">
      <c r="A1752" s="49">
        <v>1749</v>
      </c>
      <c r="B1752" s="2" t="str">
        <f t="shared" si="54"/>
        <v>plate5</v>
      </c>
      <c r="C1752" s="2" t="str">
        <f>IF(ContainerType=6,"E14",IF(ContainerType=5,"E03", ""))</f>
        <v>E14</v>
      </c>
      <c r="D1752" s="61" t="str">
        <f>IF(AND(ContainerType=6, '384-well Plates'!O79&lt;&gt;""), '384-well Plates'!O79,IF(AND(ContainerType=5,'96-well Plates'!D187&lt;&gt;""),'96-well Plates'!D187, ""))</f>
        <v/>
      </c>
      <c r="E1752" s="50"/>
      <c r="Y1752" s="56"/>
      <c r="Z1752" s="56"/>
      <c r="AA1752" s="56"/>
      <c r="AB1752" s="56"/>
      <c r="AC1752" s="56"/>
      <c r="AD1752" s="56"/>
    </row>
    <row r="1753" spans="1:30" x14ac:dyDescent="0.5">
      <c r="A1753" s="49">
        <v>1750</v>
      </c>
      <c r="B1753" s="2" t="str">
        <f t="shared" si="54"/>
        <v>plate5</v>
      </c>
      <c r="C1753" s="2" t="str">
        <f>IF(ContainerType=6,"F14",IF(ContainerType=5,"F03", ""))</f>
        <v>F14</v>
      </c>
      <c r="D1753" s="61" t="str">
        <f>IF(AND(ContainerType=6, '384-well Plates'!O80&lt;&gt;""), '384-well Plates'!O80,IF(AND(ContainerType=5,'96-well Plates'!D188&lt;&gt;""),'96-well Plates'!D188, ""))</f>
        <v/>
      </c>
      <c r="E1753" s="50"/>
      <c r="Y1753" s="56"/>
      <c r="Z1753" s="56"/>
      <c r="AA1753" s="56"/>
      <c r="AB1753" s="56"/>
      <c r="AC1753" s="56"/>
      <c r="AD1753" s="56"/>
    </row>
    <row r="1754" spans="1:30" x14ac:dyDescent="0.5">
      <c r="A1754" s="49">
        <v>1751</v>
      </c>
      <c r="B1754" s="2" t="str">
        <f t="shared" si="54"/>
        <v>plate5</v>
      </c>
      <c r="C1754" s="2" t="str">
        <f>IF(ContainerType=6,"G14",IF(ContainerType=5,"G03", ""))</f>
        <v>G14</v>
      </c>
      <c r="D1754" s="61" t="str">
        <f>IF(AND(ContainerType=6, '384-well Plates'!O81&lt;&gt;""), '384-well Plates'!O81,IF(AND(ContainerType=5,'96-well Plates'!D189&lt;&gt;""),'96-well Plates'!D189, ""))</f>
        <v/>
      </c>
      <c r="E1754" s="50"/>
      <c r="Y1754" s="56"/>
      <c r="Z1754" s="56"/>
      <c r="AA1754" s="56"/>
      <c r="AB1754" s="56"/>
      <c r="AC1754" s="56"/>
      <c r="AD1754" s="56"/>
    </row>
    <row r="1755" spans="1:30" x14ac:dyDescent="0.5">
      <c r="A1755" s="49">
        <v>1752</v>
      </c>
      <c r="B1755" s="2" t="str">
        <f t="shared" si="54"/>
        <v>plate5</v>
      </c>
      <c r="C1755" s="2" t="str">
        <f>IF(ContainerType=6,"H14",IF(ContainerType=5,"H03", ""))</f>
        <v>H14</v>
      </c>
      <c r="D1755" s="61" t="str">
        <f>IF(AND(ContainerType=6, '384-well Plates'!O82&lt;&gt;""), '384-well Plates'!O82,IF(AND(ContainerType=5,'96-well Plates'!D190&lt;&gt;""),'96-well Plates'!D190, ""))</f>
        <v/>
      </c>
      <c r="E1755" s="50"/>
      <c r="Y1755" s="56"/>
      <c r="Z1755" s="56"/>
      <c r="AA1755" s="56"/>
      <c r="AB1755" s="56"/>
      <c r="AC1755" s="56"/>
      <c r="AD1755" s="56"/>
    </row>
    <row r="1756" spans="1:30" x14ac:dyDescent="0.5">
      <c r="A1756" s="49">
        <v>1753</v>
      </c>
      <c r="B1756" s="2" t="str">
        <f t="shared" si="54"/>
        <v>plate5</v>
      </c>
      <c r="C1756" s="2" t="str">
        <f>IF(ContainerType=6,"I14",IF(ContainerType=5,"A04", ""))</f>
        <v>I14</v>
      </c>
      <c r="D1756" s="61" t="str">
        <f>IF(AND(ContainerType=6, '384-well Plates'!O83&lt;&gt;""), '384-well Plates'!O83,IF(AND(ContainerType=5,'96-well Plates'!E183&lt;&gt;""),'96-well Plates'!E183, ""))</f>
        <v/>
      </c>
      <c r="E1756" s="50"/>
      <c r="Y1756" s="56"/>
      <c r="Z1756" s="56"/>
      <c r="AA1756" s="56"/>
      <c r="AB1756" s="56"/>
      <c r="AC1756" s="56"/>
      <c r="AD1756" s="56"/>
    </row>
    <row r="1757" spans="1:30" x14ac:dyDescent="0.5">
      <c r="A1757" s="49">
        <v>1754</v>
      </c>
      <c r="B1757" s="2" t="str">
        <f t="shared" si="54"/>
        <v>plate5</v>
      </c>
      <c r="C1757" s="2" t="str">
        <f>IF(ContainerType=6,"J14",IF(ContainerType=5,"B04", ""))</f>
        <v>J14</v>
      </c>
      <c r="D1757" s="61" t="str">
        <f>IF(AND(ContainerType=6, '384-well Plates'!O84&lt;&gt;""), '384-well Plates'!O84,IF(AND(ContainerType=5,'96-well Plates'!E184&lt;&gt;""),'96-well Plates'!E184, ""))</f>
        <v/>
      </c>
      <c r="E1757" s="50"/>
      <c r="Y1757" s="56"/>
      <c r="Z1757" s="56"/>
      <c r="AA1757" s="56"/>
      <c r="AB1757" s="56"/>
      <c r="AC1757" s="56"/>
      <c r="AD1757" s="56"/>
    </row>
    <row r="1758" spans="1:30" x14ac:dyDescent="0.5">
      <c r="A1758" s="49">
        <v>1755</v>
      </c>
      <c r="B1758" s="2" t="str">
        <f t="shared" si="54"/>
        <v>plate5</v>
      </c>
      <c r="C1758" s="2" t="str">
        <f>IF(ContainerType=6,"K14",IF(ContainerType=5,"C04", ""))</f>
        <v>K14</v>
      </c>
      <c r="D1758" s="61" t="str">
        <f>IF(AND(ContainerType=6, '384-well Plates'!O85&lt;&gt;""), '384-well Plates'!O85,IF(AND(ContainerType=5,'96-well Plates'!E185&lt;&gt;""),'96-well Plates'!E185, ""))</f>
        <v/>
      </c>
      <c r="E1758" s="50"/>
      <c r="Y1758" s="56"/>
      <c r="Z1758" s="56"/>
      <c r="AA1758" s="56"/>
      <c r="AB1758" s="56"/>
      <c r="AC1758" s="56"/>
      <c r="AD1758" s="56"/>
    </row>
    <row r="1759" spans="1:30" x14ac:dyDescent="0.5">
      <c r="A1759" s="49">
        <v>1756</v>
      </c>
      <c r="B1759" s="2" t="str">
        <f t="shared" si="54"/>
        <v>plate5</v>
      </c>
      <c r="C1759" s="2" t="str">
        <f>IF(ContainerType=6,"L14",IF(ContainerType=5,"D04", ""))</f>
        <v>L14</v>
      </c>
      <c r="D1759" s="61" t="str">
        <f>IF(AND(ContainerType=6, '384-well Plates'!O86&lt;&gt;""), '384-well Plates'!O86,IF(AND(ContainerType=5,'96-well Plates'!E186&lt;&gt;""),'96-well Plates'!E186, ""))</f>
        <v/>
      </c>
      <c r="E1759" s="50"/>
      <c r="Y1759" s="56"/>
      <c r="Z1759" s="56"/>
      <c r="AA1759" s="56"/>
      <c r="AB1759" s="56"/>
      <c r="AC1759" s="56"/>
      <c r="AD1759" s="56"/>
    </row>
    <row r="1760" spans="1:30" x14ac:dyDescent="0.5">
      <c r="A1760" s="49">
        <v>1757</v>
      </c>
      <c r="B1760" s="2" t="str">
        <f t="shared" si="54"/>
        <v>plate5</v>
      </c>
      <c r="C1760" s="2" t="str">
        <f>IF(ContainerType=6,"M14",IF(ContainerType=5,"E04", ""))</f>
        <v>M14</v>
      </c>
      <c r="D1760" s="61" t="str">
        <f>IF(AND(ContainerType=6, '384-well Plates'!O87&lt;&gt;""), '384-well Plates'!O87,IF(AND(ContainerType=5,'96-well Plates'!E187&lt;&gt;""),'96-well Plates'!E187, ""))</f>
        <v/>
      </c>
      <c r="E1760" s="50"/>
      <c r="Y1760" s="56"/>
      <c r="Z1760" s="56"/>
      <c r="AA1760" s="56"/>
      <c r="AB1760" s="56"/>
      <c r="AC1760" s="56"/>
      <c r="AD1760" s="56"/>
    </row>
    <row r="1761" spans="1:30" x14ac:dyDescent="0.5">
      <c r="A1761" s="49">
        <v>1758</v>
      </c>
      <c r="B1761" s="2" t="str">
        <f t="shared" si="54"/>
        <v>plate5</v>
      </c>
      <c r="C1761" s="2" t="str">
        <f>IF(ContainerType=6,"N14",IF(ContainerType=5,"F04", ""))</f>
        <v>N14</v>
      </c>
      <c r="D1761" s="61" t="str">
        <f>IF(AND(ContainerType=6, '384-well Plates'!O88&lt;&gt;""), '384-well Plates'!O88,IF(AND(ContainerType=5,'96-well Plates'!E188&lt;&gt;""),'96-well Plates'!E188, ""))</f>
        <v/>
      </c>
      <c r="E1761" s="50"/>
      <c r="Y1761" s="56"/>
      <c r="Z1761" s="56"/>
      <c r="AA1761" s="56"/>
      <c r="AB1761" s="56"/>
      <c r="AC1761" s="56"/>
      <c r="AD1761" s="56"/>
    </row>
    <row r="1762" spans="1:30" x14ac:dyDescent="0.5">
      <c r="A1762" s="49">
        <v>1759</v>
      </c>
      <c r="B1762" s="2" t="str">
        <f t="shared" si="54"/>
        <v>plate5</v>
      </c>
      <c r="C1762" s="2" t="str">
        <f>IF(ContainerType=6,"O14",IF(ContainerType=5,"G04", ""))</f>
        <v>O14</v>
      </c>
      <c r="D1762" s="61" t="str">
        <f>IF(AND(ContainerType=6, '384-well Plates'!O89&lt;&gt;""), '384-well Plates'!O89,IF(AND(ContainerType=5,'96-well Plates'!E189&lt;&gt;""),'96-well Plates'!E189, ""))</f>
        <v/>
      </c>
      <c r="E1762" s="50"/>
      <c r="Y1762" s="56"/>
      <c r="Z1762" s="56"/>
      <c r="AA1762" s="56"/>
      <c r="AB1762" s="56"/>
      <c r="AC1762" s="56"/>
      <c r="AD1762" s="56"/>
    </row>
    <row r="1763" spans="1:30" x14ac:dyDescent="0.5">
      <c r="A1763" s="49">
        <v>1760</v>
      </c>
      <c r="B1763" s="2" t="str">
        <f t="shared" si="54"/>
        <v>plate5</v>
      </c>
      <c r="C1763" s="2" t="str">
        <f>IF(ContainerType=6,"P14",IF(ContainerType=5,"H04", ""))</f>
        <v>P14</v>
      </c>
      <c r="D1763" s="61" t="str">
        <f>IF(AND(ContainerType=6, '384-well Plates'!O90&lt;&gt;""), '384-well Plates'!O90,IF(AND(ContainerType=5,'96-well Plates'!E190&lt;&gt;""),'96-well Plates'!E190, ""))</f>
        <v/>
      </c>
      <c r="E1763" s="50"/>
      <c r="Y1763" s="56"/>
      <c r="Z1763" s="56"/>
      <c r="AA1763" s="56"/>
      <c r="AB1763" s="56"/>
      <c r="AC1763" s="56"/>
      <c r="AD1763" s="56"/>
    </row>
    <row r="1764" spans="1:30" x14ac:dyDescent="0.5">
      <c r="A1764" s="49">
        <v>1761</v>
      </c>
      <c r="B1764" s="2" t="str">
        <f t="shared" ref="B1764:B1795" si="55">IF(ContainerType=6,"plate5",IF(ContainerType=5,"plate19",""))</f>
        <v>plate5</v>
      </c>
      <c r="C1764" s="2" t="str">
        <f>IF(ContainerType=6,"A15",IF(ContainerType=5,"A05", ""))</f>
        <v>A15</v>
      </c>
      <c r="D1764" s="61" t="str">
        <f>IF(AND(ContainerType=6, '384-well Plates'!P75&lt;&gt;""), '384-well Plates'!P75,IF(AND(ContainerType=5,'96-well Plates'!F183&lt;&gt;""),'96-well Plates'!F183, ""))</f>
        <v/>
      </c>
      <c r="E1764" s="50"/>
      <c r="Y1764" s="56"/>
      <c r="Z1764" s="56"/>
      <c r="AA1764" s="56"/>
      <c r="AB1764" s="56"/>
      <c r="AC1764" s="56"/>
      <c r="AD1764" s="56"/>
    </row>
    <row r="1765" spans="1:30" x14ac:dyDescent="0.5">
      <c r="A1765" s="49">
        <v>1762</v>
      </c>
      <c r="B1765" s="2" t="str">
        <f t="shared" si="55"/>
        <v>plate5</v>
      </c>
      <c r="C1765" s="2" t="str">
        <f>IF(ContainerType=6,"B15",IF(ContainerType=5,"B05", ""))</f>
        <v>B15</v>
      </c>
      <c r="D1765" s="61" t="str">
        <f>IF(AND(ContainerType=6, '384-well Plates'!P76&lt;&gt;""), '384-well Plates'!P76,IF(AND(ContainerType=5,'96-well Plates'!F184&lt;&gt;""),'96-well Plates'!F184, ""))</f>
        <v/>
      </c>
      <c r="E1765" s="50"/>
      <c r="Y1765" s="56"/>
      <c r="Z1765" s="56"/>
      <c r="AA1765" s="56"/>
      <c r="AB1765" s="56"/>
      <c r="AC1765" s="56"/>
      <c r="AD1765" s="56"/>
    </row>
    <row r="1766" spans="1:30" x14ac:dyDescent="0.5">
      <c r="A1766" s="49">
        <v>1763</v>
      </c>
      <c r="B1766" s="2" t="str">
        <f t="shared" si="55"/>
        <v>plate5</v>
      </c>
      <c r="C1766" s="2" t="str">
        <f>IF(ContainerType=6,"C15",IF(ContainerType=5,"C05", ""))</f>
        <v>C15</v>
      </c>
      <c r="D1766" s="61" t="str">
        <f>IF(AND(ContainerType=6, '384-well Plates'!P77&lt;&gt;""), '384-well Plates'!P77,IF(AND(ContainerType=5,'96-well Plates'!F185&lt;&gt;""),'96-well Plates'!F185, ""))</f>
        <v/>
      </c>
      <c r="E1766" s="50"/>
      <c r="Y1766" s="56"/>
      <c r="Z1766" s="56"/>
      <c r="AA1766" s="56"/>
      <c r="AB1766" s="56"/>
      <c r="AC1766" s="56"/>
      <c r="AD1766" s="56"/>
    </row>
    <row r="1767" spans="1:30" x14ac:dyDescent="0.5">
      <c r="A1767" s="49">
        <v>1764</v>
      </c>
      <c r="B1767" s="2" t="str">
        <f t="shared" si="55"/>
        <v>plate5</v>
      </c>
      <c r="C1767" s="2" t="str">
        <f>IF(ContainerType=6,"D15",IF(ContainerType=5,"D05", ""))</f>
        <v>D15</v>
      </c>
      <c r="D1767" s="61" t="str">
        <f>IF(AND(ContainerType=6, '384-well Plates'!P78&lt;&gt;""), '384-well Plates'!P78,IF(AND(ContainerType=5,'96-well Plates'!F186&lt;&gt;""),'96-well Plates'!F186, ""))</f>
        <v/>
      </c>
      <c r="E1767" s="50"/>
      <c r="Y1767" s="56"/>
      <c r="Z1767" s="56"/>
      <c r="AA1767" s="56"/>
      <c r="AB1767" s="56"/>
      <c r="AC1767" s="56"/>
      <c r="AD1767" s="56"/>
    </row>
    <row r="1768" spans="1:30" x14ac:dyDescent="0.5">
      <c r="A1768" s="49">
        <v>1765</v>
      </c>
      <c r="B1768" s="2" t="str">
        <f t="shared" si="55"/>
        <v>plate5</v>
      </c>
      <c r="C1768" s="2" t="str">
        <f>IF(ContainerType=6,"E15",IF(ContainerType=5,"E05", ""))</f>
        <v>E15</v>
      </c>
      <c r="D1768" s="61" t="str">
        <f>IF(AND(ContainerType=6, '384-well Plates'!P79&lt;&gt;""), '384-well Plates'!P79,IF(AND(ContainerType=5,'96-well Plates'!F187&lt;&gt;""),'96-well Plates'!F187, ""))</f>
        <v/>
      </c>
      <c r="E1768" s="50"/>
      <c r="Y1768" s="56"/>
      <c r="Z1768" s="56"/>
      <c r="AA1768" s="56"/>
      <c r="AB1768" s="56"/>
      <c r="AC1768" s="56"/>
      <c r="AD1768" s="56"/>
    </row>
    <row r="1769" spans="1:30" x14ac:dyDescent="0.5">
      <c r="A1769" s="49">
        <v>1766</v>
      </c>
      <c r="B1769" s="2" t="str">
        <f t="shared" si="55"/>
        <v>plate5</v>
      </c>
      <c r="C1769" s="2" t="str">
        <f>IF(ContainerType=6,"F15",IF(ContainerType=5,"F05", ""))</f>
        <v>F15</v>
      </c>
      <c r="D1769" s="61" t="str">
        <f>IF(AND(ContainerType=6, '384-well Plates'!P80&lt;&gt;""), '384-well Plates'!P80,IF(AND(ContainerType=5,'96-well Plates'!F188&lt;&gt;""),'96-well Plates'!F188, ""))</f>
        <v/>
      </c>
      <c r="E1769" s="50"/>
      <c r="Y1769" s="56"/>
      <c r="Z1769" s="56"/>
      <c r="AA1769" s="56"/>
      <c r="AB1769" s="56"/>
      <c r="AC1769" s="56"/>
      <c r="AD1769" s="56"/>
    </row>
    <row r="1770" spans="1:30" x14ac:dyDescent="0.5">
      <c r="A1770" s="49">
        <v>1767</v>
      </c>
      <c r="B1770" s="2" t="str">
        <f t="shared" si="55"/>
        <v>plate5</v>
      </c>
      <c r="C1770" s="2" t="str">
        <f>IF(ContainerType=6,"G15",IF(ContainerType=5,"G05", ""))</f>
        <v>G15</v>
      </c>
      <c r="D1770" s="61" t="str">
        <f>IF(AND(ContainerType=6, '384-well Plates'!P81&lt;&gt;""), '384-well Plates'!P81,IF(AND(ContainerType=5,'96-well Plates'!F189&lt;&gt;""),'96-well Plates'!F189, ""))</f>
        <v/>
      </c>
      <c r="E1770" s="50"/>
      <c r="Y1770" s="56"/>
      <c r="Z1770" s="56"/>
      <c r="AA1770" s="56"/>
      <c r="AB1770" s="56"/>
      <c r="AC1770" s="56"/>
      <c r="AD1770" s="56"/>
    </row>
    <row r="1771" spans="1:30" x14ac:dyDescent="0.5">
      <c r="A1771" s="49">
        <v>1768</v>
      </c>
      <c r="B1771" s="2" t="str">
        <f t="shared" si="55"/>
        <v>plate5</v>
      </c>
      <c r="C1771" s="2" t="str">
        <f>IF(ContainerType=6,"H15",IF(ContainerType=5,"H05", ""))</f>
        <v>H15</v>
      </c>
      <c r="D1771" s="61" t="str">
        <f>IF(AND(ContainerType=6, '384-well Plates'!P82&lt;&gt;""), '384-well Plates'!P82,IF(AND(ContainerType=5,'96-well Plates'!F190&lt;&gt;""),'96-well Plates'!F190, ""))</f>
        <v/>
      </c>
      <c r="E1771" s="50"/>
      <c r="Y1771" s="56"/>
      <c r="Z1771" s="56"/>
      <c r="AA1771" s="56"/>
      <c r="AB1771" s="56"/>
      <c r="AC1771" s="56"/>
      <c r="AD1771" s="56"/>
    </row>
    <row r="1772" spans="1:30" x14ac:dyDescent="0.5">
      <c r="A1772" s="49">
        <v>1769</v>
      </c>
      <c r="B1772" s="2" t="str">
        <f t="shared" si="55"/>
        <v>plate5</v>
      </c>
      <c r="C1772" s="2" t="str">
        <f>IF(ContainerType=6,"I15",IF(ContainerType=5,"A06", ""))</f>
        <v>I15</v>
      </c>
      <c r="D1772" s="61" t="str">
        <f>IF(AND(ContainerType=6, '384-well Plates'!P83&lt;&gt;""), '384-well Plates'!P83,IF(AND(ContainerType=5,'96-well Plates'!G183&lt;&gt;""),'96-well Plates'!G183, ""))</f>
        <v/>
      </c>
      <c r="E1772" s="50"/>
      <c r="Y1772" s="56"/>
      <c r="Z1772" s="56"/>
      <c r="AA1772" s="56"/>
      <c r="AB1772" s="56"/>
      <c r="AC1772" s="56"/>
      <c r="AD1772" s="56"/>
    </row>
    <row r="1773" spans="1:30" x14ac:dyDescent="0.5">
      <c r="A1773" s="49">
        <v>1770</v>
      </c>
      <c r="B1773" s="2" t="str">
        <f t="shared" si="55"/>
        <v>plate5</v>
      </c>
      <c r="C1773" s="2" t="str">
        <f>IF(ContainerType=6,"J15",IF(ContainerType=5,"B06", ""))</f>
        <v>J15</v>
      </c>
      <c r="D1773" s="61" t="str">
        <f>IF(AND(ContainerType=6, '384-well Plates'!P84&lt;&gt;""), '384-well Plates'!P84,IF(AND(ContainerType=5,'96-well Plates'!G184&lt;&gt;""),'96-well Plates'!G184, ""))</f>
        <v/>
      </c>
      <c r="E1773" s="50"/>
      <c r="Y1773" s="56"/>
      <c r="Z1773" s="56"/>
      <c r="AA1773" s="56"/>
      <c r="AB1773" s="56"/>
      <c r="AC1773" s="56"/>
      <c r="AD1773" s="56"/>
    </row>
    <row r="1774" spans="1:30" x14ac:dyDescent="0.5">
      <c r="A1774" s="49">
        <v>1771</v>
      </c>
      <c r="B1774" s="2" t="str">
        <f t="shared" si="55"/>
        <v>plate5</v>
      </c>
      <c r="C1774" s="2" t="str">
        <f>IF(ContainerType=6,"K15",IF(ContainerType=5,"C06", ""))</f>
        <v>K15</v>
      </c>
      <c r="D1774" s="61" t="str">
        <f>IF(AND(ContainerType=6, '384-well Plates'!P85&lt;&gt;""), '384-well Plates'!P85,IF(AND(ContainerType=5,'96-well Plates'!G185&lt;&gt;""),'96-well Plates'!G185, ""))</f>
        <v/>
      </c>
      <c r="E1774" s="50"/>
      <c r="Y1774" s="56"/>
      <c r="Z1774" s="56"/>
      <c r="AA1774" s="56"/>
      <c r="AB1774" s="56"/>
      <c r="AC1774" s="56"/>
      <c r="AD1774" s="56"/>
    </row>
    <row r="1775" spans="1:30" x14ac:dyDescent="0.5">
      <c r="A1775" s="49">
        <v>1772</v>
      </c>
      <c r="B1775" s="2" t="str">
        <f t="shared" si="55"/>
        <v>plate5</v>
      </c>
      <c r="C1775" s="2" t="str">
        <f>IF(ContainerType=6,"L15",IF(ContainerType=5,"D06", ""))</f>
        <v>L15</v>
      </c>
      <c r="D1775" s="61" t="str">
        <f>IF(AND(ContainerType=6, '384-well Plates'!P86&lt;&gt;""), '384-well Plates'!P86,IF(AND(ContainerType=5,'96-well Plates'!G186&lt;&gt;""),'96-well Plates'!G186, ""))</f>
        <v/>
      </c>
      <c r="E1775" s="50"/>
      <c r="Y1775" s="56"/>
      <c r="Z1775" s="56"/>
      <c r="AA1775" s="56"/>
      <c r="AB1775" s="56"/>
      <c r="AC1775" s="56"/>
      <c r="AD1775" s="56"/>
    </row>
    <row r="1776" spans="1:30" x14ac:dyDescent="0.5">
      <c r="A1776" s="49">
        <v>1773</v>
      </c>
      <c r="B1776" s="2" t="str">
        <f t="shared" si="55"/>
        <v>plate5</v>
      </c>
      <c r="C1776" s="2" t="str">
        <f>IF(ContainerType=6,"M15",IF(ContainerType=5,"E06", ""))</f>
        <v>M15</v>
      </c>
      <c r="D1776" s="61" t="str">
        <f>IF(AND(ContainerType=6, '384-well Plates'!P87&lt;&gt;""), '384-well Plates'!P87,IF(AND(ContainerType=5,'96-well Plates'!G187&lt;&gt;""),'96-well Plates'!G187, ""))</f>
        <v/>
      </c>
      <c r="E1776" s="50"/>
      <c r="Y1776" s="56"/>
      <c r="Z1776" s="56"/>
      <c r="AA1776" s="56"/>
      <c r="AB1776" s="56"/>
      <c r="AC1776" s="56"/>
      <c r="AD1776" s="56"/>
    </row>
    <row r="1777" spans="1:30" x14ac:dyDescent="0.5">
      <c r="A1777" s="49">
        <v>1774</v>
      </c>
      <c r="B1777" s="2" t="str">
        <f t="shared" si="55"/>
        <v>plate5</v>
      </c>
      <c r="C1777" s="2" t="str">
        <f>IF(ContainerType=6,"N15",IF(ContainerType=5,"F06", ""))</f>
        <v>N15</v>
      </c>
      <c r="D1777" s="61" t="str">
        <f>IF(AND(ContainerType=6, '384-well Plates'!P88&lt;&gt;""), '384-well Plates'!P88,IF(AND(ContainerType=5,'96-well Plates'!G188&lt;&gt;""),'96-well Plates'!G188, ""))</f>
        <v/>
      </c>
      <c r="E1777" s="50"/>
      <c r="Y1777" s="56"/>
      <c r="Z1777" s="56"/>
      <c r="AA1777" s="56"/>
      <c r="AB1777" s="56"/>
      <c r="AC1777" s="56"/>
      <c r="AD1777" s="56"/>
    </row>
    <row r="1778" spans="1:30" x14ac:dyDescent="0.5">
      <c r="A1778" s="49">
        <v>1775</v>
      </c>
      <c r="B1778" s="2" t="str">
        <f t="shared" si="55"/>
        <v>plate5</v>
      </c>
      <c r="C1778" s="2" t="str">
        <f>IF(ContainerType=6,"O15",IF(ContainerType=5,"G06", ""))</f>
        <v>O15</v>
      </c>
      <c r="D1778" s="61" t="str">
        <f>IF(AND(ContainerType=6, '384-well Plates'!P89&lt;&gt;""), '384-well Plates'!P89,IF(AND(ContainerType=5,'96-well Plates'!G189&lt;&gt;""),'96-well Plates'!G189, ""))</f>
        <v/>
      </c>
      <c r="E1778" s="50"/>
      <c r="Y1778" s="56"/>
      <c r="Z1778" s="56"/>
      <c r="AA1778" s="56"/>
      <c r="AB1778" s="56"/>
      <c r="AC1778" s="56"/>
      <c r="AD1778" s="56"/>
    </row>
    <row r="1779" spans="1:30" x14ac:dyDescent="0.5">
      <c r="A1779" s="49">
        <v>1776</v>
      </c>
      <c r="B1779" s="2" t="str">
        <f t="shared" si="55"/>
        <v>plate5</v>
      </c>
      <c r="C1779" s="2" t="str">
        <f>IF(ContainerType=6,"P15",IF(ContainerType=5,"H06", ""))</f>
        <v>P15</v>
      </c>
      <c r="D1779" s="61" t="str">
        <f>IF(AND(ContainerType=6, '384-well Plates'!P90&lt;&gt;""), '384-well Plates'!P90,IF(AND(ContainerType=5,'96-well Plates'!G190&lt;&gt;""),'96-well Plates'!G190, ""))</f>
        <v/>
      </c>
      <c r="E1779" s="50"/>
      <c r="Y1779" s="56"/>
      <c r="Z1779" s="56"/>
      <c r="AA1779" s="56"/>
      <c r="AB1779" s="56"/>
      <c r="AC1779" s="56"/>
      <c r="AD1779" s="56"/>
    </row>
    <row r="1780" spans="1:30" x14ac:dyDescent="0.5">
      <c r="A1780" s="49">
        <v>1777</v>
      </c>
      <c r="B1780" s="2" t="str">
        <f t="shared" si="55"/>
        <v>plate5</v>
      </c>
      <c r="C1780" s="2" t="str">
        <f>IF(ContainerType=6,"A16",IF(ContainerType=5,"A07", ""))</f>
        <v>A16</v>
      </c>
      <c r="D1780" s="61" t="str">
        <f>IF(AND(ContainerType=6, '384-well Plates'!Q75&lt;&gt;""), '384-well Plates'!Q75,IF(AND(ContainerType=5,'96-well Plates'!H183&lt;&gt;""),'96-well Plates'!H183, ""))</f>
        <v/>
      </c>
      <c r="E1780" s="50"/>
      <c r="Y1780" s="56"/>
      <c r="Z1780" s="56"/>
      <c r="AA1780" s="56"/>
      <c r="AB1780" s="56"/>
      <c r="AC1780" s="56"/>
      <c r="AD1780" s="56"/>
    </row>
    <row r="1781" spans="1:30" x14ac:dyDescent="0.5">
      <c r="A1781" s="49">
        <v>1778</v>
      </c>
      <c r="B1781" s="2" t="str">
        <f t="shared" si="55"/>
        <v>plate5</v>
      </c>
      <c r="C1781" s="2" t="str">
        <f>IF(ContainerType=6,"B16",IF(ContainerType=5,"B07", ""))</f>
        <v>B16</v>
      </c>
      <c r="D1781" s="61" t="str">
        <f>IF(AND(ContainerType=6, '384-well Plates'!Q76&lt;&gt;""), '384-well Plates'!Q76,IF(AND(ContainerType=5,'96-well Plates'!H184&lt;&gt;""),'96-well Plates'!H184, ""))</f>
        <v/>
      </c>
      <c r="E1781" s="50"/>
      <c r="Y1781" s="56"/>
      <c r="Z1781" s="56"/>
      <c r="AA1781" s="56"/>
      <c r="AB1781" s="56"/>
      <c r="AC1781" s="56"/>
      <c r="AD1781" s="56"/>
    </row>
    <row r="1782" spans="1:30" x14ac:dyDescent="0.5">
      <c r="A1782" s="49">
        <v>1779</v>
      </c>
      <c r="B1782" s="2" t="str">
        <f t="shared" si="55"/>
        <v>plate5</v>
      </c>
      <c r="C1782" s="2" t="str">
        <f>IF(ContainerType=6,"C16",IF(ContainerType=5,"C07", ""))</f>
        <v>C16</v>
      </c>
      <c r="D1782" s="61" t="str">
        <f>IF(AND(ContainerType=6, '384-well Plates'!Q77&lt;&gt;""), '384-well Plates'!Q77,IF(AND(ContainerType=5,'96-well Plates'!H185&lt;&gt;""),'96-well Plates'!H185, ""))</f>
        <v/>
      </c>
      <c r="E1782" s="50"/>
      <c r="Y1782" s="56"/>
      <c r="Z1782" s="56"/>
      <c r="AA1782" s="56"/>
      <c r="AB1782" s="56"/>
      <c r="AC1782" s="56"/>
      <c r="AD1782" s="56"/>
    </row>
    <row r="1783" spans="1:30" x14ac:dyDescent="0.5">
      <c r="A1783" s="49">
        <v>1780</v>
      </c>
      <c r="B1783" s="2" t="str">
        <f t="shared" si="55"/>
        <v>plate5</v>
      </c>
      <c r="C1783" s="2" t="str">
        <f>IF(ContainerType=6,"D16",IF(ContainerType=5,"D07", ""))</f>
        <v>D16</v>
      </c>
      <c r="D1783" s="61" t="str">
        <f>IF(AND(ContainerType=6, '384-well Plates'!Q78&lt;&gt;""), '384-well Plates'!Q78,IF(AND(ContainerType=5,'96-well Plates'!H186&lt;&gt;""),'96-well Plates'!H186, ""))</f>
        <v/>
      </c>
      <c r="E1783" s="50"/>
      <c r="Y1783" s="56"/>
      <c r="Z1783" s="56"/>
      <c r="AA1783" s="56"/>
      <c r="AB1783" s="56"/>
      <c r="AC1783" s="56"/>
      <c r="AD1783" s="56"/>
    </row>
    <row r="1784" spans="1:30" x14ac:dyDescent="0.5">
      <c r="A1784" s="49">
        <v>1781</v>
      </c>
      <c r="B1784" s="2" t="str">
        <f t="shared" si="55"/>
        <v>plate5</v>
      </c>
      <c r="C1784" s="2" t="str">
        <f>IF(ContainerType=6,"E16",IF(ContainerType=5,"E07", ""))</f>
        <v>E16</v>
      </c>
      <c r="D1784" s="61" t="str">
        <f>IF(AND(ContainerType=6, '384-well Plates'!Q79&lt;&gt;""), '384-well Plates'!Q79,IF(AND(ContainerType=5,'96-well Plates'!H187&lt;&gt;""),'96-well Plates'!H187, ""))</f>
        <v/>
      </c>
      <c r="E1784" s="50"/>
      <c r="Y1784" s="56"/>
      <c r="Z1784" s="56"/>
      <c r="AA1784" s="56"/>
      <c r="AB1784" s="56"/>
      <c r="AC1784" s="56"/>
      <c r="AD1784" s="56"/>
    </row>
    <row r="1785" spans="1:30" x14ac:dyDescent="0.5">
      <c r="A1785" s="49">
        <v>1782</v>
      </c>
      <c r="B1785" s="2" t="str">
        <f t="shared" si="55"/>
        <v>plate5</v>
      </c>
      <c r="C1785" s="2" t="str">
        <f>IF(ContainerType=6,"F16",IF(ContainerType=5,"F07", ""))</f>
        <v>F16</v>
      </c>
      <c r="D1785" s="61" t="str">
        <f>IF(AND(ContainerType=6, '384-well Plates'!Q80&lt;&gt;""), '384-well Plates'!Q80,IF(AND(ContainerType=5,'96-well Plates'!H188&lt;&gt;""),'96-well Plates'!H188, ""))</f>
        <v/>
      </c>
      <c r="E1785" s="50"/>
      <c r="Y1785" s="56"/>
      <c r="Z1785" s="56"/>
      <c r="AA1785" s="56"/>
      <c r="AB1785" s="56"/>
      <c r="AC1785" s="56"/>
      <c r="AD1785" s="56"/>
    </row>
    <row r="1786" spans="1:30" x14ac:dyDescent="0.5">
      <c r="A1786" s="49">
        <v>1783</v>
      </c>
      <c r="B1786" s="2" t="str">
        <f t="shared" si="55"/>
        <v>plate5</v>
      </c>
      <c r="C1786" s="2" t="str">
        <f>IF(ContainerType=6,"G16",IF(ContainerType=5,"G07", ""))</f>
        <v>G16</v>
      </c>
      <c r="D1786" s="61" t="str">
        <f>IF(AND(ContainerType=6, '384-well Plates'!Q81&lt;&gt;""), '384-well Plates'!Q81,IF(AND(ContainerType=5,'96-well Plates'!H189&lt;&gt;""),'96-well Plates'!H189, ""))</f>
        <v/>
      </c>
      <c r="E1786" s="50"/>
      <c r="Y1786" s="56"/>
      <c r="Z1786" s="56"/>
      <c r="AA1786" s="56"/>
      <c r="AB1786" s="56"/>
      <c r="AC1786" s="56"/>
      <c r="AD1786" s="56"/>
    </row>
    <row r="1787" spans="1:30" x14ac:dyDescent="0.5">
      <c r="A1787" s="49">
        <v>1784</v>
      </c>
      <c r="B1787" s="2" t="str">
        <f t="shared" si="55"/>
        <v>plate5</v>
      </c>
      <c r="C1787" s="2" t="str">
        <f>IF(ContainerType=6,"H16",IF(ContainerType=5,"H07", ""))</f>
        <v>H16</v>
      </c>
      <c r="D1787" s="61" t="str">
        <f>IF(AND(ContainerType=6, '384-well Plates'!Q82&lt;&gt;""), '384-well Plates'!Q82,IF(AND(ContainerType=5,'96-well Plates'!H190&lt;&gt;""),'96-well Plates'!H190, ""))</f>
        <v/>
      </c>
      <c r="E1787" s="50"/>
      <c r="Y1787" s="56"/>
      <c r="Z1787" s="56"/>
      <c r="AA1787" s="56"/>
      <c r="AB1787" s="56"/>
      <c r="AC1787" s="56"/>
      <c r="AD1787" s="56"/>
    </row>
    <row r="1788" spans="1:30" x14ac:dyDescent="0.5">
      <c r="A1788" s="49">
        <v>1785</v>
      </c>
      <c r="B1788" s="2" t="str">
        <f t="shared" si="55"/>
        <v>plate5</v>
      </c>
      <c r="C1788" s="2" t="str">
        <f>IF(ContainerType=6,"I16",IF(ContainerType=5,"A08", ""))</f>
        <v>I16</v>
      </c>
      <c r="D1788" s="61" t="str">
        <f>IF(AND(ContainerType=6, '384-well Plates'!Q83&lt;&gt;""), '384-well Plates'!Q83,IF(AND(ContainerType=5,'96-well Plates'!I183&lt;&gt;""),'96-well Plates'!I183, ""))</f>
        <v/>
      </c>
      <c r="E1788" s="50"/>
      <c r="Y1788" s="56"/>
      <c r="Z1788" s="56"/>
      <c r="AA1788" s="56"/>
      <c r="AB1788" s="56"/>
      <c r="AC1788" s="56"/>
      <c r="AD1788" s="56"/>
    </row>
    <row r="1789" spans="1:30" x14ac:dyDescent="0.5">
      <c r="A1789" s="49">
        <v>1786</v>
      </c>
      <c r="B1789" s="2" t="str">
        <f t="shared" si="55"/>
        <v>plate5</v>
      </c>
      <c r="C1789" s="2" t="str">
        <f>IF(ContainerType=6,"J16",IF(ContainerType=5,"B08", ""))</f>
        <v>J16</v>
      </c>
      <c r="D1789" s="61" t="str">
        <f>IF(AND(ContainerType=6, '384-well Plates'!Q84&lt;&gt;""), '384-well Plates'!Q84,IF(AND(ContainerType=5,'96-well Plates'!I184&lt;&gt;""),'96-well Plates'!I184, ""))</f>
        <v/>
      </c>
      <c r="E1789" s="50"/>
      <c r="Y1789" s="56"/>
      <c r="Z1789" s="56"/>
      <c r="AA1789" s="56"/>
      <c r="AB1789" s="56"/>
      <c r="AC1789" s="56"/>
      <c r="AD1789" s="56"/>
    </row>
    <row r="1790" spans="1:30" x14ac:dyDescent="0.5">
      <c r="A1790" s="49">
        <v>1787</v>
      </c>
      <c r="B1790" s="2" t="str">
        <f t="shared" si="55"/>
        <v>plate5</v>
      </c>
      <c r="C1790" s="2" t="str">
        <f>IF(ContainerType=6,"K16",IF(ContainerType=5,"C08", ""))</f>
        <v>K16</v>
      </c>
      <c r="D1790" s="61" t="str">
        <f>IF(AND(ContainerType=6, '384-well Plates'!Q85&lt;&gt;""), '384-well Plates'!Q85,IF(AND(ContainerType=5,'96-well Plates'!I185&lt;&gt;""),'96-well Plates'!I185, ""))</f>
        <v/>
      </c>
      <c r="E1790" s="50"/>
      <c r="Y1790" s="56"/>
      <c r="Z1790" s="56"/>
      <c r="AA1790" s="56"/>
      <c r="AB1790" s="56"/>
      <c r="AC1790" s="56"/>
      <c r="AD1790" s="56"/>
    </row>
    <row r="1791" spans="1:30" x14ac:dyDescent="0.5">
      <c r="A1791" s="49">
        <v>1788</v>
      </c>
      <c r="B1791" s="2" t="str">
        <f t="shared" si="55"/>
        <v>plate5</v>
      </c>
      <c r="C1791" s="2" t="str">
        <f>IF(ContainerType=6,"L16",IF(ContainerType=5,"D08", ""))</f>
        <v>L16</v>
      </c>
      <c r="D1791" s="61" t="str">
        <f>IF(AND(ContainerType=6, '384-well Plates'!Q86&lt;&gt;""), '384-well Plates'!Q86,IF(AND(ContainerType=5,'96-well Plates'!I186&lt;&gt;""),'96-well Plates'!I186, ""))</f>
        <v/>
      </c>
      <c r="E1791" s="50"/>
      <c r="Y1791" s="56"/>
      <c r="Z1791" s="56"/>
      <c r="AA1791" s="56"/>
      <c r="AB1791" s="56"/>
      <c r="AC1791" s="56"/>
      <c r="AD1791" s="56"/>
    </row>
    <row r="1792" spans="1:30" x14ac:dyDescent="0.5">
      <c r="A1792" s="49">
        <v>1789</v>
      </c>
      <c r="B1792" s="2" t="str">
        <f t="shared" si="55"/>
        <v>plate5</v>
      </c>
      <c r="C1792" s="2" t="str">
        <f>IF(ContainerType=6,"M16",IF(ContainerType=5,"E08", ""))</f>
        <v>M16</v>
      </c>
      <c r="D1792" s="61" t="str">
        <f>IF(AND(ContainerType=6, '384-well Plates'!Q87&lt;&gt;""), '384-well Plates'!Q87,IF(AND(ContainerType=5,'96-well Plates'!I187&lt;&gt;""),'96-well Plates'!I187, ""))</f>
        <v/>
      </c>
      <c r="E1792" s="50"/>
      <c r="Y1792" s="56"/>
      <c r="Z1792" s="56"/>
      <c r="AA1792" s="56"/>
      <c r="AB1792" s="56"/>
      <c r="AC1792" s="56"/>
      <c r="AD1792" s="56"/>
    </row>
    <row r="1793" spans="1:30" x14ac:dyDescent="0.5">
      <c r="A1793" s="49">
        <v>1790</v>
      </c>
      <c r="B1793" s="2" t="str">
        <f t="shared" si="55"/>
        <v>plate5</v>
      </c>
      <c r="C1793" s="2" t="str">
        <f>IF(ContainerType=6,"N16",IF(ContainerType=5,"F08", ""))</f>
        <v>N16</v>
      </c>
      <c r="D1793" s="61" t="str">
        <f>IF(AND(ContainerType=6, '384-well Plates'!Q88&lt;&gt;""), '384-well Plates'!Q88,IF(AND(ContainerType=5,'96-well Plates'!I188&lt;&gt;""),'96-well Plates'!I188, ""))</f>
        <v/>
      </c>
      <c r="E1793" s="50"/>
      <c r="Y1793" s="56"/>
      <c r="Z1793" s="56"/>
      <c r="AA1793" s="56"/>
      <c r="AB1793" s="56"/>
      <c r="AC1793" s="56"/>
      <c r="AD1793" s="56"/>
    </row>
    <row r="1794" spans="1:30" x14ac:dyDescent="0.5">
      <c r="A1794" s="49">
        <v>1791</v>
      </c>
      <c r="B1794" s="2" t="str">
        <f t="shared" si="55"/>
        <v>plate5</v>
      </c>
      <c r="C1794" s="2" t="str">
        <f>IF(ContainerType=6,"O16",IF(ContainerType=5,"G08", ""))</f>
        <v>O16</v>
      </c>
      <c r="D1794" s="61" t="str">
        <f>IF(AND(ContainerType=6, '384-well Plates'!Q89&lt;&gt;""), '384-well Plates'!Q89,IF(AND(ContainerType=5,'96-well Plates'!I189&lt;&gt;""),'96-well Plates'!I189, ""))</f>
        <v/>
      </c>
      <c r="E1794" s="50"/>
      <c r="Y1794" s="56"/>
      <c r="Z1794" s="56"/>
      <c r="AA1794" s="56"/>
      <c r="AB1794" s="56"/>
      <c r="AC1794" s="56"/>
      <c r="AD1794" s="56"/>
    </row>
    <row r="1795" spans="1:30" x14ac:dyDescent="0.5">
      <c r="A1795" s="49">
        <v>1792</v>
      </c>
      <c r="B1795" s="2" t="str">
        <f t="shared" si="55"/>
        <v>plate5</v>
      </c>
      <c r="C1795" s="2" t="str">
        <f>IF(ContainerType=6,"P16",IF(ContainerType=5,"H08", ""))</f>
        <v>P16</v>
      </c>
      <c r="D1795" s="61" t="str">
        <f>IF(AND(ContainerType=6, '384-well Plates'!Q90&lt;&gt;""), '384-well Plates'!Q90,IF(AND(ContainerType=5,'96-well Plates'!I190&lt;&gt;""),'96-well Plates'!I190, ""))</f>
        <v/>
      </c>
      <c r="E1795" s="50"/>
      <c r="Y1795" s="56"/>
      <c r="Z1795" s="56"/>
      <c r="AA1795" s="56"/>
      <c r="AB1795" s="56"/>
      <c r="AC1795" s="56"/>
      <c r="AD1795" s="56"/>
    </row>
    <row r="1796" spans="1:30" x14ac:dyDescent="0.5">
      <c r="A1796" s="49">
        <v>1793</v>
      </c>
      <c r="B1796" s="2" t="str">
        <f t="shared" ref="B1796:B1827" si="56">IF(ContainerType=6,"plate5",IF(ContainerType=5,"plate19",""))</f>
        <v>plate5</v>
      </c>
      <c r="C1796" s="2" t="str">
        <f>IF(ContainerType=6,"A17",IF(ContainerType=5,"A09", ""))</f>
        <v>A17</v>
      </c>
      <c r="D1796" s="61" t="str">
        <f>IF(AND(ContainerType=6, '384-well Plates'!R75&lt;&gt;""), '384-well Plates'!R75,IF(AND(ContainerType=5,'96-well Plates'!J183&lt;&gt;""),'96-well Plates'!J183, ""))</f>
        <v/>
      </c>
      <c r="E1796" s="50"/>
      <c r="Y1796" s="56"/>
      <c r="Z1796" s="56"/>
      <c r="AA1796" s="56"/>
      <c r="AB1796" s="56"/>
      <c r="AC1796" s="56"/>
      <c r="AD1796" s="56"/>
    </row>
    <row r="1797" spans="1:30" x14ac:dyDescent="0.5">
      <c r="A1797" s="49">
        <v>1794</v>
      </c>
      <c r="B1797" s="2" t="str">
        <f t="shared" si="56"/>
        <v>plate5</v>
      </c>
      <c r="C1797" s="2" t="str">
        <f>IF(ContainerType=6,"B17",IF(ContainerType=5,"B09", ""))</f>
        <v>B17</v>
      </c>
      <c r="D1797" s="61" t="str">
        <f>IF(AND(ContainerType=6, '384-well Plates'!R76&lt;&gt;""), '384-well Plates'!R76,IF(AND(ContainerType=5,'96-well Plates'!J184&lt;&gt;""),'96-well Plates'!J184, ""))</f>
        <v/>
      </c>
      <c r="E1797" s="50"/>
      <c r="Y1797" s="56"/>
      <c r="Z1797" s="56"/>
      <c r="AA1797" s="56"/>
      <c r="AB1797" s="56"/>
      <c r="AC1797" s="56"/>
      <c r="AD1797" s="56"/>
    </row>
    <row r="1798" spans="1:30" x14ac:dyDescent="0.5">
      <c r="A1798" s="49">
        <v>1795</v>
      </c>
      <c r="B1798" s="2" t="str">
        <f t="shared" si="56"/>
        <v>plate5</v>
      </c>
      <c r="C1798" s="2" t="str">
        <f>IF(ContainerType=6,"C17",IF(ContainerType=5,"C09", ""))</f>
        <v>C17</v>
      </c>
      <c r="D1798" s="61" t="str">
        <f>IF(AND(ContainerType=6, '384-well Plates'!R77&lt;&gt;""), '384-well Plates'!R77,IF(AND(ContainerType=5,'96-well Plates'!J185&lt;&gt;""),'96-well Plates'!J185, ""))</f>
        <v/>
      </c>
      <c r="E1798" s="50"/>
      <c r="Y1798" s="56"/>
      <c r="Z1798" s="56"/>
      <c r="AA1798" s="56"/>
      <c r="AB1798" s="56"/>
      <c r="AC1798" s="56"/>
      <c r="AD1798" s="56"/>
    </row>
    <row r="1799" spans="1:30" x14ac:dyDescent="0.5">
      <c r="A1799" s="49">
        <v>1796</v>
      </c>
      <c r="B1799" s="2" t="str">
        <f t="shared" si="56"/>
        <v>plate5</v>
      </c>
      <c r="C1799" s="2" t="str">
        <f>IF(ContainerType=6,"D17",IF(ContainerType=5,"D09", ""))</f>
        <v>D17</v>
      </c>
      <c r="D1799" s="61" t="str">
        <f>IF(AND(ContainerType=6, '384-well Plates'!R78&lt;&gt;""), '384-well Plates'!R78,IF(AND(ContainerType=5,'96-well Plates'!J186&lt;&gt;""),'96-well Plates'!J186, ""))</f>
        <v/>
      </c>
      <c r="E1799" s="50"/>
      <c r="Y1799" s="56"/>
      <c r="Z1799" s="56"/>
      <c r="AA1799" s="56"/>
      <c r="AB1799" s="56"/>
      <c r="AC1799" s="56"/>
      <c r="AD1799" s="56"/>
    </row>
    <row r="1800" spans="1:30" x14ac:dyDescent="0.5">
      <c r="A1800" s="49">
        <v>1797</v>
      </c>
      <c r="B1800" s="2" t="str">
        <f t="shared" si="56"/>
        <v>plate5</v>
      </c>
      <c r="C1800" s="2" t="str">
        <f>IF(ContainerType=6,"E17",IF(ContainerType=5,"E09", ""))</f>
        <v>E17</v>
      </c>
      <c r="D1800" s="61" t="str">
        <f>IF(AND(ContainerType=6, '384-well Plates'!R79&lt;&gt;""), '384-well Plates'!R79,IF(AND(ContainerType=5,'96-well Plates'!J187&lt;&gt;""),'96-well Plates'!J187, ""))</f>
        <v/>
      </c>
      <c r="E1800" s="50"/>
      <c r="Y1800" s="56"/>
      <c r="Z1800" s="56"/>
      <c r="AA1800" s="56"/>
      <c r="AB1800" s="56"/>
      <c r="AC1800" s="56"/>
      <c r="AD1800" s="56"/>
    </row>
    <row r="1801" spans="1:30" x14ac:dyDescent="0.5">
      <c r="A1801" s="49">
        <v>1798</v>
      </c>
      <c r="B1801" s="2" t="str">
        <f t="shared" si="56"/>
        <v>plate5</v>
      </c>
      <c r="C1801" s="2" t="str">
        <f>IF(ContainerType=6,"F17",IF(ContainerType=5,"F09", ""))</f>
        <v>F17</v>
      </c>
      <c r="D1801" s="61" t="str">
        <f>IF(AND(ContainerType=6, '384-well Plates'!R80&lt;&gt;""), '384-well Plates'!R80,IF(AND(ContainerType=5,'96-well Plates'!J188&lt;&gt;""),'96-well Plates'!J188, ""))</f>
        <v/>
      </c>
      <c r="E1801" s="50"/>
      <c r="Y1801" s="56"/>
      <c r="Z1801" s="56"/>
      <c r="AA1801" s="56"/>
      <c r="AB1801" s="56"/>
      <c r="AC1801" s="56"/>
      <c r="AD1801" s="56"/>
    </row>
    <row r="1802" spans="1:30" x14ac:dyDescent="0.5">
      <c r="A1802" s="49">
        <v>1799</v>
      </c>
      <c r="B1802" s="2" t="str">
        <f t="shared" si="56"/>
        <v>plate5</v>
      </c>
      <c r="C1802" s="2" t="str">
        <f>IF(ContainerType=6,"G17",IF(ContainerType=5,"G09", ""))</f>
        <v>G17</v>
      </c>
      <c r="D1802" s="61" t="str">
        <f>IF(AND(ContainerType=6, '384-well Plates'!R81&lt;&gt;""), '384-well Plates'!R81,IF(AND(ContainerType=5,'96-well Plates'!J189&lt;&gt;""),'96-well Plates'!J189, ""))</f>
        <v/>
      </c>
      <c r="E1802" s="50"/>
      <c r="Y1802" s="56"/>
      <c r="Z1802" s="56"/>
      <c r="AA1802" s="56"/>
      <c r="AB1802" s="56"/>
      <c r="AC1802" s="56"/>
      <c r="AD1802" s="56"/>
    </row>
    <row r="1803" spans="1:30" x14ac:dyDescent="0.5">
      <c r="A1803" s="49">
        <v>1800</v>
      </c>
      <c r="B1803" s="2" t="str">
        <f t="shared" si="56"/>
        <v>plate5</v>
      </c>
      <c r="C1803" s="2" t="str">
        <f>IF(ContainerType=6,"H17",IF(ContainerType=5,"H09", ""))</f>
        <v>H17</v>
      </c>
      <c r="D1803" s="61" t="str">
        <f>IF(AND(ContainerType=6, '384-well Plates'!R82&lt;&gt;""), '384-well Plates'!R82,IF(AND(ContainerType=5,'96-well Plates'!J190&lt;&gt;""),'96-well Plates'!J190, ""))</f>
        <v/>
      </c>
      <c r="E1803" s="50"/>
      <c r="Y1803" s="56"/>
      <c r="Z1803" s="56"/>
      <c r="AA1803" s="56"/>
      <c r="AB1803" s="56"/>
      <c r="AC1803" s="56"/>
      <c r="AD1803" s="56"/>
    </row>
    <row r="1804" spans="1:30" x14ac:dyDescent="0.5">
      <c r="A1804" s="49">
        <v>1801</v>
      </c>
      <c r="B1804" s="2" t="str">
        <f t="shared" si="56"/>
        <v>plate5</v>
      </c>
      <c r="C1804" s="2" t="str">
        <f>IF(ContainerType=6,"I17",IF(ContainerType=5,"A10", ""))</f>
        <v>I17</v>
      </c>
      <c r="D1804" s="61" t="str">
        <f>IF(AND(ContainerType=6, '384-well Plates'!R83&lt;&gt;""), '384-well Plates'!R83,IF(AND(ContainerType=5,'96-well Plates'!K183&lt;&gt;""),'96-well Plates'!K183, ""))</f>
        <v/>
      </c>
      <c r="E1804" s="50"/>
      <c r="Y1804" s="56"/>
      <c r="Z1804" s="56"/>
      <c r="AA1804" s="56"/>
      <c r="AB1804" s="56"/>
      <c r="AC1804" s="56"/>
      <c r="AD1804" s="56"/>
    </row>
    <row r="1805" spans="1:30" x14ac:dyDescent="0.5">
      <c r="A1805" s="49">
        <v>1802</v>
      </c>
      <c r="B1805" s="2" t="str">
        <f t="shared" si="56"/>
        <v>plate5</v>
      </c>
      <c r="C1805" s="2" t="str">
        <f>IF(ContainerType=6,"J17",IF(ContainerType=5,"B10", ""))</f>
        <v>J17</v>
      </c>
      <c r="D1805" s="61" t="str">
        <f>IF(AND(ContainerType=6, '384-well Plates'!R84&lt;&gt;""), '384-well Plates'!R84,IF(AND(ContainerType=5,'96-well Plates'!K184&lt;&gt;""),'96-well Plates'!K184, ""))</f>
        <v/>
      </c>
      <c r="E1805" s="50"/>
      <c r="Y1805" s="56"/>
      <c r="Z1805" s="56"/>
      <c r="AA1805" s="56"/>
      <c r="AB1805" s="56"/>
      <c r="AC1805" s="56"/>
      <c r="AD1805" s="56"/>
    </row>
    <row r="1806" spans="1:30" x14ac:dyDescent="0.5">
      <c r="A1806" s="49">
        <v>1803</v>
      </c>
      <c r="B1806" s="2" t="str">
        <f t="shared" si="56"/>
        <v>plate5</v>
      </c>
      <c r="C1806" s="2" t="str">
        <f>IF(ContainerType=6,"K17",IF(ContainerType=5,"C10", ""))</f>
        <v>K17</v>
      </c>
      <c r="D1806" s="61" t="str">
        <f>IF(AND(ContainerType=6, '384-well Plates'!R85&lt;&gt;""), '384-well Plates'!R85,IF(AND(ContainerType=5,'96-well Plates'!K185&lt;&gt;""),'96-well Plates'!K185, ""))</f>
        <v/>
      </c>
      <c r="E1806" s="50"/>
      <c r="Y1806" s="56"/>
      <c r="Z1806" s="56"/>
      <c r="AA1806" s="56"/>
      <c r="AB1806" s="56"/>
      <c r="AC1806" s="56"/>
      <c r="AD1806" s="56"/>
    </row>
    <row r="1807" spans="1:30" x14ac:dyDescent="0.5">
      <c r="A1807" s="49">
        <v>1804</v>
      </c>
      <c r="B1807" s="2" t="str">
        <f t="shared" si="56"/>
        <v>plate5</v>
      </c>
      <c r="C1807" s="2" t="str">
        <f>IF(ContainerType=6,"L17",IF(ContainerType=5,"D10", ""))</f>
        <v>L17</v>
      </c>
      <c r="D1807" s="61" t="str">
        <f>IF(AND(ContainerType=6, '384-well Plates'!R86&lt;&gt;""), '384-well Plates'!R86,IF(AND(ContainerType=5,'96-well Plates'!K186&lt;&gt;""),'96-well Plates'!K186, ""))</f>
        <v/>
      </c>
      <c r="E1807" s="50"/>
      <c r="Y1807" s="56"/>
      <c r="Z1807" s="56"/>
      <c r="AA1807" s="56"/>
      <c r="AB1807" s="56"/>
      <c r="AC1807" s="56"/>
      <c r="AD1807" s="56"/>
    </row>
    <row r="1808" spans="1:30" x14ac:dyDescent="0.5">
      <c r="A1808" s="49">
        <v>1805</v>
      </c>
      <c r="B1808" s="2" t="str">
        <f t="shared" si="56"/>
        <v>plate5</v>
      </c>
      <c r="C1808" s="2" t="str">
        <f>IF(ContainerType=6,"M17",IF(ContainerType=5,"E10", ""))</f>
        <v>M17</v>
      </c>
      <c r="D1808" s="61" t="str">
        <f>IF(AND(ContainerType=6, '384-well Plates'!R87&lt;&gt;""), '384-well Plates'!R87,IF(AND(ContainerType=5,'96-well Plates'!K187&lt;&gt;""),'96-well Plates'!K187, ""))</f>
        <v/>
      </c>
      <c r="E1808" s="50"/>
      <c r="Y1808" s="56"/>
      <c r="Z1808" s="56"/>
      <c r="AA1808" s="56"/>
      <c r="AB1808" s="56"/>
      <c r="AC1808" s="56"/>
      <c r="AD1808" s="56"/>
    </row>
    <row r="1809" spans="1:30" x14ac:dyDescent="0.5">
      <c r="A1809" s="49">
        <v>1806</v>
      </c>
      <c r="B1809" s="2" t="str">
        <f t="shared" si="56"/>
        <v>plate5</v>
      </c>
      <c r="C1809" s="2" t="str">
        <f>IF(ContainerType=6,"N17",IF(ContainerType=5,"F10", ""))</f>
        <v>N17</v>
      </c>
      <c r="D1809" s="61" t="str">
        <f>IF(AND(ContainerType=6, '384-well Plates'!R88&lt;&gt;""), '384-well Plates'!R88,IF(AND(ContainerType=5,'96-well Plates'!K188&lt;&gt;""),'96-well Plates'!K188, ""))</f>
        <v/>
      </c>
      <c r="E1809" s="50"/>
      <c r="Y1809" s="56"/>
      <c r="Z1809" s="56"/>
      <c r="AA1809" s="56"/>
      <c r="AB1809" s="56"/>
      <c r="AC1809" s="56"/>
      <c r="AD1809" s="56"/>
    </row>
    <row r="1810" spans="1:30" x14ac:dyDescent="0.5">
      <c r="A1810" s="49">
        <v>1807</v>
      </c>
      <c r="B1810" s="2" t="str">
        <f t="shared" si="56"/>
        <v>plate5</v>
      </c>
      <c r="C1810" s="2" t="str">
        <f>IF(ContainerType=6,"O17",IF(ContainerType=5,"G10", ""))</f>
        <v>O17</v>
      </c>
      <c r="D1810" s="61" t="str">
        <f>IF(AND(ContainerType=6, '384-well Plates'!R89&lt;&gt;""), '384-well Plates'!R89,IF(AND(ContainerType=5,'96-well Plates'!K189&lt;&gt;""),'96-well Plates'!K189, ""))</f>
        <v/>
      </c>
      <c r="E1810" s="50"/>
      <c r="Y1810" s="56"/>
      <c r="Z1810" s="56"/>
      <c r="AA1810" s="56"/>
      <c r="AB1810" s="56"/>
      <c r="AC1810" s="56"/>
      <c r="AD1810" s="56"/>
    </row>
    <row r="1811" spans="1:30" x14ac:dyDescent="0.5">
      <c r="A1811" s="49">
        <v>1808</v>
      </c>
      <c r="B1811" s="2" t="str">
        <f t="shared" si="56"/>
        <v>plate5</v>
      </c>
      <c r="C1811" s="2" t="str">
        <f>IF(ContainerType=6,"P17",IF(ContainerType=5,"H10", ""))</f>
        <v>P17</v>
      </c>
      <c r="D1811" s="61" t="str">
        <f>IF(AND(ContainerType=6, '384-well Plates'!R90&lt;&gt;""), '384-well Plates'!R90,IF(AND(ContainerType=5,'96-well Plates'!K190&lt;&gt;""),'96-well Plates'!K190, ""))</f>
        <v/>
      </c>
      <c r="E1811" s="50"/>
      <c r="Y1811" s="56"/>
      <c r="Z1811" s="56"/>
      <c r="AA1811" s="56"/>
      <c r="AB1811" s="56"/>
      <c r="AC1811" s="56"/>
      <c r="AD1811" s="56"/>
    </row>
    <row r="1812" spans="1:30" x14ac:dyDescent="0.5">
      <c r="A1812" s="49">
        <v>1809</v>
      </c>
      <c r="B1812" s="2" t="str">
        <f t="shared" si="56"/>
        <v>plate5</v>
      </c>
      <c r="C1812" s="2" t="str">
        <f>IF(ContainerType=6,"A18",IF(ContainerType=5,"A11", ""))</f>
        <v>A18</v>
      </c>
      <c r="D1812" s="61" t="str">
        <f>IF(AND(ContainerType=6, '384-well Plates'!S75&lt;&gt;""), '384-well Plates'!S75,IF(AND(ContainerType=5,'96-well Plates'!L183&lt;&gt;""),'96-well Plates'!L183, ""))</f>
        <v/>
      </c>
      <c r="E1812" s="50"/>
      <c r="Y1812" s="56"/>
      <c r="Z1812" s="56"/>
      <c r="AA1812" s="56"/>
      <c r="AB1812" s="56"/>
      <c r="AC1812" s="56"/>
      <c r="AD1812" s="56"/>
    </row>
    <row r="1813" spans="1:30" x14ac:dyDescent="0.5">
      <c r="A1813" s="49">
        <v>1810</v>
      </c>
      <c r="B1813" s="2" t="str">
        <f t="shared" si="56"/>
        <v>plate5</v>
      </c>
      <c r="C1813" s="2" t="str">
        <f>IF(ContainerType=6,"B18",IF(ContainerType=5,"B11", ""))</f>
        <v>B18</v>
      </c>
      <c r="D1813" s="61" t="str">
        <f>IF(AND(ContainerType=6, '384-well Plates'!S76&lt;&gt;""), '384-well Plates'!S76,IF(AND(ContainerType=5,'96-well Plates'!L184&lt;&gt;""),'96-well Plates'!L184, ""))</f>
        <v/>
      </c>
      <c r="E1813" s="50"/>
      <c r="Y1813" s="56"/>
      <c r="Z1813" s="56"/>
      <c r="AA1813" s="56"/>
      <c r="AB1813" s="56"/>
      <c r="AC1813" s="56"/>
      <c r="AD1813" s="56"/>
    </row>
    <row r="1814" spans="1:30" x14ac:dyDescent="0.5">
      <c r="A1814" s="49">
        <v>1811</v>
      </c>
      <c r="B1814" s="2" t="str">
        <f t="shared" si="56"/>
        <v>plate5</v>
      </c>
      <c r="C1814" s="2" t="str">
        <f>IF(ContainerType=6,"C18",IF(ContainerType=5,"C11", ""))</f>
        <v>C18</v>
      </c>
      <c r="D1814" s="61" t="str">
        <f>IF(AND(ContainerType=6, '384-well Plates'!S77&lt;&gt;""), '384-well Plates'!S77,IF(AND(ContainerType=5,'96-well Plates'!L185&lt;&gt;""),'96-well Plates'!L185, ""))</f>
        <v/>
      </c>
      <c r="E1814" s="50"/>
      <c r="Y1814" s="56"/>
      <c r="Z1814" s="56"/>
      <c r="AA1814" s="56"/>
      <c r="AB1814" s="56"/>
      <c r="AC1814" s="56"/>
      <c r="AD1814" s="56"/>
    </row>
    <row r="1815" spans="1:30" x14ac:dyDescent="0.5">
      <c r="A1815" s="49">
        <v>1812</v>
      </c>
      <c r="B1815" s="2" t="str">
        <f t="shared" si="56"/>
        <v>plate5</v>
      </c>
      <c r="C1815" s="2" t="str">
        <f>IF(ContainerType=6,"D18",IF(ContainerType=5,"D11", ""))</f>
        <v>D18</v>
      </c>
      <c r="D1815" s="61" t="str">
        <f>IF(AND(ContainerType=6, '384-well Plates'!S78&lt;&gt;""), '384-well Plates'!S78,IF(AND(ContainerType=5,'96-well Plates'!L186&lt;&gt;""),'96-well Plates'!L186, ""))</f>
        <v/>
      </c>
      <c r="E1815" s="50"/>
      <c r="Y1815" s="56"/>
      <c r="Z1815" s="56"/>
      <c r="AA1815" s="56"/>
      <c r="AB1815" s="56"/>
      <c r="AC1815" s="56"/>
      <c r="AD1815" s="56"/>
    </row>
    <row r="1816" spans="1:30" x14ac:dyDescent="0.5">
      <c r="A1816" s="49">
        <v>1813</v>
      </c>
      <c r="B1816" s="2" t="str">
        <f t="shared" si="56"/>
        <v>plate5</v>
      </c>
      <c r="C1816" s="2" t="str">
        <f>IF(ContainerType=6,"E18",IF(ContainerType=5,"E11", ""))</f>
        <v>E18</v>
      </c>
      <c r="D1816" s="61" t="str">
        <f>IF(AND(ContainerType=6, '384-well Plates'!S79&lt;&gt;""), '384-well Plates'!S79,IF(AND(ContainerType=5,'96-well Plates'!L187&lt;&gt;""),'96-well Plates'!L187, ""))</f>
        <v/>
      </c>
      <c r="E1816" s="50"/>
      <c r="Y1816" s="56"/>
      <c r="Z1816" s="56"/>
      <c r="AA1816" s="56"/>
      <c r="AB1816" s="56"/>
      <c r="AC1816" s="56"/>
      <c r="AD1816" s="56"/>
    </row>
    <row r="1817" spans="1:30" x14ac:dyDescent="0.5">
      <c r="A1817" s="49">
        <v>1814</v>
      </c>
      <c r="B1817" s="2" t="str">
        <f t="shared" si="56"/>
        <v>plate5</v>
      </c>
      <c r="C1817" s="2" t="str">
        <f>IF(ContainerType=6,"F18",IF(ContainerType=5,"F11", ""))</f>
        <v>F18</v>
      </c>
      <c r="D1817" s="61" t="str">
        <f>IF(AND(ContainerType=6, '384-well Plates'!S80&lt;&gt;""), '384-well Plates'!S80,IF(AND(ContainerType=5,'96-well Plates'!L188&lt;&gt;""),'96-well Plates'!L188, ""))</f>
        <v/>
      </c>
      <c r="E1817" s="50"/>
      <c r="Y1817" s="56"/>
      <c r="Z1817" s="56"/>
      <c r="AA1817" s="56"/>
      <c r="AB1817" s="56"/>
      <c r="AC1817" s="56"/>
      <c r="AD1817" s="56"/>
    </row>
    <row r="1818" spans="1:30" x14ac:dyDescent="0.5">
      <c r="A1818" s="49">
        <v>1815</v>
      </c>
      <c r="B1818" s="2" t="str">
        <f t="shared" si="56"/>
        <v>plate5</v>
      </c>
      <c r="C1818" s="2" t="str">
        <f>IF(ContainerType=6,"G18",IF(ContainerType=5,"G11", ""))</f>
        <v>G18</v>
      </c>
      <c r="D1818" s="61" t="str">
        <f>IF(AND(ContainerType=6, '384-well Plates'!S81&lt;&gt;""), '384-well Plates'!S81,IF(AND(ContainerType=5,'96-well Plates'!L189&lt;&gt;""),'96-well Plates'!L189, ""))</f>
        <v/>
      </c>
      <c r="E1818" s="50"/>
      <c r="Y1818" s="56"/>
      <c r="Z1818" s="56"/>
      <c r="AA1818" s="56"/>
      <c r="AB1818" s="56"/>
      <c r="AC1818" s="56"/>
      <c r="AD1818" s="56"/>
    </row>
    <row r="1819" spans="1:30" x14ac:dyDescent="0.5">
      <c r="A1819" s="49">
        <v>1816</v>
      </c>
      <c r="B1819" s="2" t="str">
        <f t="shared" si="56"/>
        <v>plate5</v>
      </c>
      <c r="C1819" s="2" t="str">
        <f>IF(ContainerType=6,"H18",IF(ContainerType=5,"H11", ""))</f>
        <v>H18</v>
      </c>
      <c r="D1819" s="61" t="str">
        <f>IF(AND(ContainerType=6, '384-well Plates'!S82&lt;&gt;""), '384-well Plates'!S82,IF(AND(ContainerType=5,'96-well Plates'!L190&lt;&gt;""),'96-well Plates'!L190, ""))</f>
        <v/>
      </c>
      <c r="E1819" s="50"/>
      <c r="Y1819" s="56"/>
      <c r="Z1819" s="56"/>
      <c r="AA1819" s="56"/>
      <c r="AB1819" s="56"/>
      <c r="AC1819" s="56"/>
      <c r="AD1819" s="56"/>
    </row>
    <row r="1820" spans="1:30" x14ac:dyDescent="0.5">
      <c r="A1820" s="49">
        <v>1817</v>
      </c>
      <c r="B1820" s="2" t="str">
        <f t="shared" si="56"/>
        <v>plate5</v>
      </c>
      <c r="C1820" s="2" t="str">
        <f>IF(ContainerType=6,"I18",IF(ContainerType=5,"A12", ""))</f>
        <v>I18</v>
      </c>
      <c r="D1820" s="61" t="str">
        <f>IF(AND(ContainerType=6, '384-well Plates'!S83&lt;&gt;""), '384-well Plates'!S83,IF(AND(ContainerType=5,'96-well Plates'!M183&lt;&gt;""),'96-well Plates'!M183, ""))</f>
        <v/>
      </c>
      <c r="E1820" s="50"/>
      <c r="Y1820" s="56"/>
      <c r="Z1820" s="56"/>
      <c r="AA1820" s="56"/>
      <c r="AB1820" s="56"/>
      <c r="AC1820" s="56"/>
      <c r="AD1820" s="56"/>
    </row>
    <row r="1821" spans="1:30" x14ac:dyDescent="0.5">
      <c r="A1821" s="49">
        <v>1818</v>
      </c>
      <c r="B1821" s="2" t="str">
        <f t="shared" si="56"/>
        <v>plate5</v>
      </c>
      <c r="C1821" s="2" t="str">
        <f>IF(ContainerType=6,"J18",IF(ContainerType=5,"B12", ""))</f>
        <v>J18</v>
      </c>
      <c r="D1821" s="61" t="str">
        <f>IF(AND(ContainerType=6, '384-well Plates'!S84&lt;&gt;""), '384-well Plates'!S84,IF(AND(ContainerType=5,'96-well Plates'!M184&lt;&gt;""),'96-well Plates'!M184, ""))</f>
        <v/>
      </c>
      <c r="E1821" s="50"/>
      <c r="Y1821" s="56"/>
      <c r="Z1821" s="56"/>
      <c r="AA1821" s="56"/>
      <c r="AB1821" s="56"/>
      <c r="AC1821" s="56"/>
      <c r="AD1821" s="56"/>
    </row>
    <row r="1822" spans="1:30" x14ac:dyDescent="0.5">
      <c r="A1822" s="49">
        <v>1819</v>
      </c>
      <c r="B1822" s="2" t="str">
        <f t="shared" si="56"/>
        <v>plate5</v>
      </c>
      <c r="C1822" s="2" t="str">
        <f>IF(ContainerType=6,"K18",IF(ContainerType=5,"C12", ""))</f>
        <v>K18</v>
      </c>
      <c r="D1822" s="61" t="str">
        <f>IF(AND(ContainerType=6, '384-well Plates'!S85&lt;&gt;""), '384-well Plates'!S85,IF(AND(ContainerType=5,'96-well Plates'!M185&lt;&gt;""),'96-well Plates'!M185, ""))</f>
        <v/>
      </c>
      <c r="E1822" s="50"/>
      <c r="Y1822" s="56"/>
      <c r="Z1822" s="56"/>
      <c r="AA1822" s="56"/>
      <c r="AB1822" s="56"/>
      <c r="AC1822" s="56"/>
      <c r="AD1822" s="56"/>
    </row>
    <row r="1823" spans="1:30" x14ac:dyDescent="0.5">
      <c r="A1823" s="49">
        <v>1820</v>
      </c>
      <c r="B1823" s="2" t="str">
        <f t="shared" si="56"/>
        <v>plate5</v>
      </c>
      <c r="C1823" s="2" t="str">
        <f>IF(ContainerType=6,"L18",IF(ContainerType=5,"D12", ""))</f>
        <v>L18</v>
      </c>
      <c r="D1823" s="61" t="str">
        <f>IF(AND(ContainerType=6, '384-well Plates'!S86&lt;&gt;""), '384-well Plates'!S86,IF(AND(ContainerType=5,'96-well Plates'!M186&lt;&gt;""),'96-well Plates'!M186, ""))</f>
        <v/>
      </c>
      <c r="E1823" s="50"/>
      <c r="Y1823" s="56"/>
      <c r="Z1823" s="56"/>
      <c r="AA1823" s="56"/>
      <c r="AB1823" s="56"/>
      <c r="AC1823" s="56"/>
      <c r="AD1823" s="56"/>
    </row>
    <row r="1824" spans="1:30" x14ac:dyDescent="0.5">
      <c r="A1824" s="49">
        <v>1821</v>
      </c>
      <c r="B1824" s="2" t="str">
        <f t="shared" si="56"/>
        <v>plate5</v>
      </c>
      <c r="C1824" s="2" t="str">
        <f>IF(ContainerType=6,"M18",IF(ContainerType=5,"E12", ""))</f>
        <v>M18</v>
      </c>
      <c r="D1824" s="61" t="str">
        <f>IF(AND(ContainerType=6, '384-well Plates'!S87&lt;&gt;""), '384-well Plates'!S87,IF(AND(ContainerType=5,'96-well Plates'!M187&lt;&gt;""),'96-well Plates'!M187, ""))</f>
        <v/>
      </c>
      <c r="E1824" s="50"/>
      <c r="Y1824" s="56"/>
      <c r="Z1824" s="56"/>
      <c r="AA1824" s="56"/>
      <c r="AB1824" s="56"/>
      <c r="AC1824" s="56"/>
      <c r="AD1824" s="56"/>
    </row>
    <row r="1825" spans="1:30" x14ac:dyDescent="0.5">
      <c r="A1825" s="49">
        <v>1822</v>
      </c>
      <c r="B1825" s="2" t="str">
        <f t="shared" si="56"/>
        <v>plate5</v>
      </c>
      <c r="C1825" s="2" t="str">
        <f>IF(ContainerType=6,"N18",IF(ContainerType=5,"F12", ""))</f>
        <v>N18</v>
      </c>
      <c r="D1825" s="61" t="str">
        <f>IF(AND(ContainerType=6, '384-well Plates'!S88&lt;&gt;""), '384-well Plates'!S88,IF(AND(ContainerType=5,'96-well Plates'!M188&lt;&gt;""),'96-well Plates'!M188, ""))</f>
        <v/>
      </c>
      <c r="E1825" s="50"/>
      <c r="Y1825" s="56"/>
      <c r="Z1825" s="56"/>
      <c r="AA1825" s="56"/>
      <c r="AB1825" s="56"/>
      <c r="AC1825" s="56"/>
      <c r="AD1825" s="56"/>
    </row>
    <row r="1826" spans="1:30" x14ac:dyDescent="0.5">
      <c r="A1826" s="49">
        <v>1823</v>
      </c>
      <c r="B1826" s="2" t="str">
        <f t="shared" si="56"/>
        <v>plate5</v>
      </c>
      <c r="C1826" s="2" t="str">
        <f>IF(ContainerType=6,"O18",IF(ContainerType=5,"G12", ""))</f>
        <v>O18</v>
      </c>
      <c r="D1826" s="61" t="str">
        <f>IF(AND(ContainerType=6, '384-well Plates'!S89&lt;&gt;""), '384-well Plates'!S89,IF(AND(ContainerType=5,'96-well Plates'!M189&lt;&gt;""),'96-well Plates'!M189, ""))</f>
        <v/>
      </c>
      <c r="E1826" s="50"/>
      <c r="Y1826" s="56"/>
      <c r="Z1826" s="56"/>
      <c r="AA1826" s="56"/>
      <c r="AB1826" s="56"/>
      <c r="AC1826" s="56"/>
      <c r="AD1826" s="56"/>
    </row>
    <row r="1827" spans="1:30" x14ac:dyDescent="0.5">
      <c r="A1827" s="49">
        <v>1824</v>
      </c>
      <c r="B1827" s="2" t="str">
        <f t="shared" si="56"/>
        <v>plate5</v>
      </c>
      <c r="C1827" s="2" t="str">
        <f>IF(ContainerType=6,"P18",IF(ContainerType=5,"H12", ""))</f>
        <v>P18</v>
      </c>
      <c r="D1827" s="61" t="str">
        <f>IF(AND(ContainerType=6, '384-well Plates'!S90&lt;&gt;""), '384-well Plates'!S90,IF(AND(ContainerType=5,'96-well Plates'!M190&lt;&gt;""),'96-well Plates'!M190, ""))</f>
        <v/>
      </c>
      <c r="E1827" s="50"/>
      <c r="Y1827" s="56"/>
      <c r="Z1827" s="56"/>
      <c r="AA1827" s="56"/>
      <c r="AB1827" s="56"/>
      <c r="AC1827" s="56"/>
      <c r="AD1827" s="56"/>
    </row>
    <row r="1828" spans="1:30" x14ac:dyDescent="0.5">
      <c r="A1828" s="49">
        <v>1825</v>
      </c>
      <c r="B1828" s="2" t="str">
        <f t="shared" ref="B1828:B1859" si="57">IF(ContainerType=6,"plate5",IF(ContainerType=5,"plate20",""))</f>
        <v>plate5</v>
      </c>
      <c r="C1828" s="2" t="str">
        <f>IF(ContainerType=6,"A19",IF(ContainerType=5,"A01", ""))</f>
        <v>A19</v>
      </c>
      <c r="D1828" s="61" t="str">
        <f>IF(AND(ContainerType=6, '384-well Plates'!T75&lt;&gt;""), '384-well Plates'!T75,IF(AND(ContainerType=5,'96-well Plates'!B193&lt;&gt;""),'96-well Plates'!B193, ""))</f>
        <v/>
      </c>
      <c r="E1828" s="50"/>
      <c r="Y1828" s="56"/>
      <c r="Z1828" s="56"/>
      <c r="AA1828" s="56"/>
      <c r="AB1828" s="56"/>
      <c r="AC1828" s="56"/>
      <c r="AD1828" s="56"/>
    </row>
    <row r="1829" spans="1:30" x14ac:dyDescent="0.5">
      <c r="A1829" s="49">
        <v>1826</v>
      </c>
      <c r="B1829" s="2" t="str">
        <f t="shared" si="57"/>
        <v>plate5</v>
      </c>
      <c r="C1829" s="2" t="str">
        <f>IF(ContainerType=6,"B19",IF(ContainerType=5,"B01", ""))</f>
        <v>B19</v>
      </c>
      <c r="D1829" s="61" t="str">
        <f>IF(AND(ContainerType=6, '384-well Plates'!T76&lt;&gt;""), '384-well Plates'!T76,IF(AND(ContainerType=5,'96-well Plates'!B194&lt;&gt;""),'96-well Plates'!B194, ""))</f>
        <v/>
      </c>
      <c r="E1829" s="50"/>
      <c r="Y1829" s="56"/>
      <c r="Z1829" s="56"/>
      <c r="AA1829" s="56"/>
      <c r="AB1829" s="56"/>
      <c r="AC1829" s="56"/>
      <c r="AD1829" s="56"/>
    </row>
    <row r="1830" spans="1:30" x14ac:dyDescent="0.5">
      <c r="A1830" s="49">
        <v>1827</v>
      </c>
      <c r="B1830" s="2" t="str">
        <f t="shared" si="57"/>
        <v>plate5</v>
      </c>
      <c r="C1830" s="2" t="str">
        <f>IF(ContainerType=6,"C19",IF(ContainerType=5,"C01", ""))</f>
        <v>C19</v>
      </c>
      <c r="D1830" s="61" t="str">
        <f>IF(AND(ContainerType=6, '384-well Plates'!T77&lt;&gt;""), '384-well Plates'!T77,IF(AND(ContainerType=5,'96-well Plates'!B195&lt;&gt;""),'96-well Plates'!B195, ""))</f>
        <v/>
      </c>
      <c r="E1830" s="50"/>
      <c r="Y1830" s="56"/>
      <c r="Z1830" s="56"/>
      <c r="AA1830" s="56"/>
      <c r="AB1830" s="56"/>
      <c r="AC1830" s="56"/>
      <c r="AD1830" s="56"/>
    </row>
    <row r="1831" spans="1:30" x14ac:dyDescent="0.5">
      <c r="A1831" s="49">
        <v>1828</v>
      </c>
      <c r="B1831" s="2" t="str">
        <f t="shared" si="57"/>
        <v>plate5</v>
      </c>
      <c r="C1831" s="2" t="str">
        <f>IF(ContainerType=6,"D19",IF(ContainerType=5,"D01", ""))</f>
        <v>D19</v>
      </c>
      <c r="D1831" s="61" t="str">
        <f>IF(AND(ContainerType=6, '384-well Plates'!T78&lt;&gt;""), '384-well Plates'!T78,IF(AND(ContainerType=5,'96-well Plates'!B196&lt;&gt;""),'96-well Plates'!B196, ""))</f>
        <v/>
      </c>
      <c r="E1831" s="50"/>
      <c r="Y1831" s="56"/>
      <c r="Z1831" s="56"/>
      <c r="AA1831" s="56"/>
      <c r="AB1831" s="56"/>
      <c r="AC1831" s="56"/>
      <c r="AD1831" s="56"/>
    </row>
    <row r="1832" spans="1:30" x14ac:dyDescent="0.5">
      <c r="A1832" s="49">
        <v>1829</v>
      </c>
      <c r="B1832" s="2" t="str">
        <f t="shared" si="57"/>
        <v>plate5</v>
      </c>
      <c r="C1832" s="2" t="str">
        <f>IF(ContainerType=6,"E19",IF(ContainerType=5,"E01", ""))</f>
        <v>E19</v>
      </c>
      <c r="D1832" s="61" t="str">
        <f>IF(AND(ContainerType=6, '384-well Plates'!T79&lt;&gt;""), '384-well Plates'!T79,IF(AND(ContainerType=5,'96-well Plates'!B197&lt;&gt;""),'96-well Plates'!B197, ""))</f>
        <v/>
      </c>
      <c r="E1832" s="50"/>
      <c r="Y1832" s="56"/>
      <c r="Z1832" s="56"/>
      <c r="AA1832" s="56"/>
      <c r="AB1832" s="56"/>
      <c r="AC1832" s="56"/>
      <c r="AD1832" s="56"/>
    </row>
    <row r="1833" spans="1:30" x14ac:dyDescent="0.5">
      <c r="A1833" s="49">
        <v>1830</v>
      </c>
      <c r="B1833" s="2" t="str">
        <f t="shared" si="57"/>
        <v>plate5</v>
      </c>
      <c r="C1833" s="2" t="str">
        <f>IF(ContainerType=6,"F19",IF(ContainerType=5,"F01", ""))</f>
        <v>F19</v>
      </c>
      <c r="D1833" s="61" t="str">
        <f>IF(AND(ContainerType=6, '384-well Plates'!T80&lt;&gt;""), '384-well Plates'!T80,IF(AND(ContainerType=5,'96-well Plates'!B198&lt;&gt;""),'96-well Plates'!B198, ""))</f>
        <v/>
      </c>
      <c r="E1833" s="50"/>
      <c r="Y1833" s="56"/>
      <c r="Z1833" s="56"/>
      <c r="AA1833" s="56"/>
      <c r="AB1833" s="56"/>
      <c r="AC1833" s="56"/>
      <c r="AD1833" s="56"/>
    </row>
    <row r="1834" spans="1:30" x14ac:dyDescent="0.5">
      <c r="A1834" s="49">
        <v>1831</v>
      </c>
      <c r="B1834" s="2" t="str">
        <f t="shared" si="57"/>
        <v>plate5</v>
      </c>
      <c r="C1834" s="2" t="str">
        <f>IF(ContainerType=6,"G19",IF(ContainerType=5,"G01", ""))</f>
        <v>G19</v>
      </c>
      <c r="D1834" s="61" t="str">
        <f>IF(AND(ContainerType=6, '384-well Plates'!T81&lt;&gt;""), '384-well Plates'!T81,IF(AND(ContainerType=5,'96-well Plates'!B199&lt;&gt;""),'96-well Plates'!B199, ""))</f>
        <v/>
      </c>
      <c r="E1834" s="50"/>
      <c r="Y1834" s="56"/>
      <c r="Z1834" s="56"/>
      <c r="AA1834" s="56"/>
      <c r="AB1834" s="56"/>
      <c r="AC1834" s="56"/>
      <c r="AD1834" s="56"/>
    </row>
    <row r="1835" spans="1:30" x14ac:dyDescent="0.5">
      <c r="A1835" s="49">
        <v>1832</v>
      </c>
      <c r="B1835" s="2" t="str">
        <f t="shared" si="57"/>
        <v>plate5</v>
      </c>
      <c r="C1835" s="2" t="str">
        <f>IF(ContainerType=6,"H19",IF(ContainerType=5,"H01", ""))</f>
        <v>H19</v>
      </c>
      <c r="D1835" s="61" t="str">
        <f>IF(AND(ContainerType=6, '384-well Plates'!T82&lt;&gt;""), '384-well Plates'!T82,IF(AND(ContainerType=5,'96-well Plates'!B200&lt;&gt;""),'96-well Plates'!B200, ""))</f>
        <v/>
      </c>
      <c r="E1835" s="50"/>
      <c r="Y1835" s="56"/>
      <c r="Z1835" s="56"/>
      <c r="AA1835" s="56"/>
      <c r="AB1835" s="56"/>
      <c r="AC1835" s="56"/>
      <c r="AD1835" s="56"/>
    </row>
    <row r="1836" spans="1:30" x14ac:dyDescent="0.5">
      <c r="A1836" s="49">
        <v>1833</v>
      </c>
      <c r="B1836" s="2" t="str">
        <f t="shared" si="57"/>
        <v>plate5</v>
      </c>
      <c r="C1836" s="2" t="str">
        <f>IF(ContainerType=6,"I19",IF(ContainerType=5,"A02", ""))</f>
        <v>I19</v>
      </c>
      <c r="D1836" s="61" t="str">
        <f>IF(AND(ContainerType=6, '384-well Plates'!T83&lt;&gt;""), '384-well Plates'!T83,IF(AND(ContainerType=5,'96-well Plates'!C193&lt;&gt;""),'96-well Plates'!C193, ""))</f>
        <v/>
      </c>
      <c r="E1836" s="50"/>
      <c r="Y1836" s="56"/>
      <c r="Z1836" s="56"/>
      <c r="AA1836" s="56"/>
      <c r="AB1836" s="56"/>
      <c r="AC1836" s="56"/>
      <c r="AD1836" s="56"/>
    </row>
    <row r="1837" spans="1:30" x14ac:dyDescent="0.5">
      <c r="A1837" s="49">
        <v>1834</v>
      </c>
      <c r="B1837" s="2" t="str">
        <f t="shared" si="57"/>
        <v>plate5</v>
      </c>
      <c r="C1837" s="2" t="str">
        <f>IF(ContainerType=6,"J19",IF(ContainerType=5,"B02", ""))</f>
        <v>J19</v>
      </c>
      <c r="D1837" s="61" t="str">
        <f>IF(AND(ContainerType=6, '384-well Plates'!T84&lt;&gt;""), '384-well Plates'!T84,IF(AND(ContainerType=5,'96-well Plates'!C194&lt;&gt;""),'96-well Plates'!C194, ""))</f>
        <v/>
      </c>
      <c r="E1837" s="50"/>
      <c r="Y1837" s="56"/>
      <c r="Z1837" s="56"/>
      <c r="AA1837" s="56"/>
      <c r="AB1837" s="56"/>
      <c r="AC1837" s="56"/>
      <c r="AD1837" s="56"/>
    </row>
    <row r="1838" spans="1:30" x14ac:dyDescent="0.5">
      <c r="A1838" s="49">
        <v>1835</v>
      </c>
      <c r="B1838" s="2" t="str">
        <f t="shared" si="57"/>
        <v>plate5</v>
      </c>
      <c r="C1838" s="2" t="str">
        <f>IF(ContainerType=6,"K19",IF(ContainerType=5,"C02", ""))</f>
        <v>K19</v>
      </c>
      <c r="D1838" s="61" t="str">
        <f>IF(AND(ContainerType=6, '384-well Plates'!T85&lt;&gt;""), '384-well Plates'!T85,IF(AND(ContainerType=5,'96-well Plates'!C195&lt;&gt;""),'96-well Plates'!C195, ""))</f>
        <v/>
      </c>
      <c r="E1838" s="50"/>
      <c r="Y1838" s="56"/>
      <c r="Z1838" s="56"/>
      <c r="AA1838" s="56"/>
      <c r="AB1838" s="56"/>
      <c r="AC1838" s="56"/>
      <c r="AD1838" s="56"/>
    </row>
    <row r="1839" spans="1:30" x14ac:dyDescent="0.5">
      <c r="A1839" s="49">
        <v>1836</v>
      </c>
      <c r="B1839" s="2" t="str">
        <f t="shared" si="57"/>
        <v>plate5</v>
      </c>
      <c r="C1839" s="2" t="str">
        <f>IF(ContainerType=6,"L19",IF(ContainerType=5,"D02", ""))</f>
        <v>L19</v>
      </c>
      <c r="D1839" s="61" t="str">
        <f>IF(AND(ContainerType=6, '384-well Plates'!T86&lt;&gt;""), '384-well Plates'!T86,IF(AND(ContainerType=5,'96-well Plates'!C196&lt;&gt;""),'96-well Plates'!C196, ""))</f>
        <v/>
      </c>
      <c r="E1839" s="50"/>
      <c r="Y1839" s="56"/>
      <c r="Z1839" s="56"/>
      <c r="AA1839" s="56"/>
      <c r="AB1839" s="56"/>
      <c r="AC1839" s="56"/>
      <c r="AD1839" s="56"/>
    </row>
    <row r="1840" spans="1:30" x14ac:dyDescent="0.5">
      <c r="A1840" s="49">
        <v>1837</v>
      </c>
      <c r="B1840" s="2" t="str">
        <f t="shared" si="57"/>
        <v>plate5</v>
      </c>
      <c r="C1840" s="2" t="str">
        <f>IF(ContainerType=6,"M19",IF(ContainerType=5,"E02", ""))</f>
        <v>M19</v>
      </c>
      <c r="D1840" s="61" t="str">
        <f>IF(AND(ContainerType=6, '384-well Plates'!T87&lt;&gt;""), '384-well Plates'!T87,IF(AND(ContainerType=5,'96-well Plates'!C197&lt;&gt;""),'96-well Plates'!C197, ""))</f>
        <v/>
      </c>
      <c r="E1840" s="50"/>
      <c r="Y1840" s="56"/>
      <c r="Z1840" s="56"/>
      <c r="AA1840" s="56"/>
      <c r="AB1840" s="56"/>
      <c r="AC1840" s="56"/>
      <c r="AD1840" s="56"/>
    </row>
    <row r="1841" spans="1:30" x14ac:dyDescent="0.5">
      <c r="A1841" s="49">
        <v>1838</v>
      </c>
      <c r="B1841" s="2" t="str">
        <f t="shared" si="57"/>
        <v>plate5</v>
      </c>
      <c r="C1841" s="2" t="str">
        <f>IF(ContainerType=6,"N19",IF(ContainerType=5,"F02", ""))</f>
        <v>N19</v>
      </c>
      <c r="D1841" s="61" t="str">
        <f>IF(AND(ContainerType=6, '384-well Plates'!T88&lt;&gt;""), '384-well Plates'!T88,IF(AND(ContainerType=5,'96-well Plates'!C198&lt;&gt;""),'96-well Plates'!C198, ""))</f>
        <v/>
      </c>
      <c r="E1841" s="50"/>
      <c r="Y1841" s="56"/>
      <c r="Z1841" s="56"/>
      <c r="AA1841" s="56"/>
      <c r="AB1841" s="56"/>
      <c r="AC1841" s="56"/>
      <c r="AD1841" s="56"/>
    </row>
    <row r="1842" spans="1:30" x14ac:dyDescent="0.5">
      <c r="A1842" s="49">
        <v>1839</v>
      </c>
      <c r="B1842" s="2" t="str">
        <f t="shared" si="57"/>
        <v>plate5</v>
      </c>
      <c r="C1842" s="2" t="str">
        <f>IF(ContainerType=6,"O19",IF(ContainerType=5,"G02", ""))</f>
        <v>O19</v>
      </c>
      <c r="D1842" s="61" t="str">
        <f>IF(AND(ContainerType=6, '384-well Plates'!T89&lt;&gt;""), '384-well Plates'!T89,IF(AND(ContainerType=5,'96-well Plates'!C199&lt;&gt;""),'96-well Plates'!C199, ""))</f>
        <v/>
      </c>
      <c r="E1842" s="50"/>
      <c r="Y1842" s="56"/>
      <c r="Z1842" s="56"/>
      <c r="AA1842" s="56"/>
      <c r="AB1842" s="56"/>
      <c r="AC1842" s="56"/>
      <c r="AD1842" s="56"/>
    </row>
    <row r="1843" spans="1:30" x14ac:dyDescent="0.5">
      <c r="A1843" s="49">
        <v>1840</v>
      </c>
      <c r="B1843" s="2" t="str">
        <f t="shared" si="57"/>
        <v>plate5</v>
      </c>
      <c r="C1843" s="2" t="str">
        <f>IF(ContainerType=6,"P19",IF(ContainerType=5,"H02", ""))</f>
        <v>P19</v>
      </c>
      <c r="D1843" s="61" t="str">
        <f>IF(AND(ContainerType=6, '384-well Plates'!T90&lt;&gt;""), '384-well Plates'!T90,IF(AND(ContainerType=5,'96-well Plates'!C200&lt;&gt;""),'96-well Plates'!C200, ""))</f>
        <v/>
      </c>
      <c r="E1843" s="50"/>
      <c r="Y1843" s="56"/>
      <c r="Z1843" s="56"/>
      <c r="AA1843" s="56"/>
      <c r="AB1843" s="56"/>
      <c r="AC1843" s="56"/>
      <c r="AD1843" s="56"/>
    </row>
    <row r="1844" spans="1:30" x14ac:dyDescent="0.5">
      <c r="A1844" s="49">
        <v>1841</v>
      </c>
      <c r="B1844" s="2" t="str">
        <f t="shared" si="57"/>
        <v>plate5</v>
      </c>
      <c r="C1844" s="2" t="str">
        <f>IF(ContainerType=6,"A20",IF(ContainerType=5,"A03", ""))</f>
        <v>A20</v>
      </c>
      <c r="D1844" s="61" t="str">
        <f>IF(AND(ContainerType=6, '384-well Plates'!U75&lt;&gt;""), '384-well Plates'!U75,IF(AND(ContainerType=5,'96-well Plates'!D193&lt;&gt;""),'96-well Plates'!D193, ""))</f>
        <v/>
      </c>
      <c r="E1844" s="50"/>
      <c r="Y1844" s="56"/>
      <c r="Z1844" s="56"/>
      <c r="AA1844" s="56"/>
      <c r="AB1844" s="56"/>
      <c r="AC1844" s="56"/>
      <c r="AD1844" s="56"/>
    </row>
    <row r="1845" spans="1:30" x14ac:dyDescent="0.5">
      <c r="A1845" s="49">
        <v>1842</v>
      </c>
      <c r="B1845" s="2" t="str">
        <f t="shared" si="57"/>
        <v>plate5</v>
      </c>
      <c r="C1845" s="2" t="str">
        <f>IF(ContainerType=6,"B20",IF(ContainerType=5,"B03", ""))</f>
        <v>B20</v>
      </c>
      <c r="D1845" s="61" t="str">
        <f>IF(AND(ContainerType=6, '384-well Plates'!U76&lt;&gt;""), '384-well Plates'!U76,IF(AND(ContainerType=5,'96-well Plates'!D194&lt;&gt;""),'96-well Plates'!D194, ""))</f>
        <v/>
      </c>
      <c r="E1845" s="50"/>
      <c r="Y1845" s="56"/>
      <c r="Z1845" s="56"/>
      <c r="AA1845" s="56"/>
      <c r="AB1845" s="56"/>
      <c r="AC1845" s="56"/>
      <c r="AD1845" s="56"/>
    </row>
    <row r="1846" spans="1:30" x14ac:dyDescent="0.5">
      <c r="A1846" s="49">
        <v>1843</v>
      </c>
      <c r="B1846" s="2" t="str">
        <f t="shared" si="57"/>
        <v>plate5</v>
      </c>
      <c r="C1846" s="2" t="str">
        <f>IF(ContainerType=6,"C20",IF(ContainerType=5,"C03", ""))</f>
        <v>C20</v>
      </c>
      <c r="D1846" s="61" t="str">
        <f>IF(AND(ContainerType=6, '384-well Plates'!U77&lt;&gt;""), '384-well Plates'!U77,IF(AND(ContainerType=5,'96-well Plates'!D195&lt;&gt;""),'96-well Plates'!D195, ""))</f>
        <v/>
      </c>
      <c r="E1846" s="50"/>
      <c r="Y1846" s="56"/>
      <c r="Z1846" s="56"/>
      <c r="AA1846" s="56"/>
      <c r="AB1846" s="56"/>
      <c r="AC1846" s="56"/>
      <c r="AD1846" s="56"/>
    </row>
    <row r="1847" spans="1:30" x14ac:dyDescent="0.5">
      <c r="A1847" s="49">
        <v>1844</v>
      </c>
      <c r="B1847" s="2" t="str">
        <f t="shared" si="57"/>
        <v>plate5</v>
      </c>
      <c r="C1847" s="2" t="str">
        <f>IF(ContainerType=6,"D20",IF(ContainerType=5,"D03", ""))</f>
        <v>D20</v>
      </c>
      <c r="D1847" s="61" t="str">
        <f>IF(AND(ContainerType=6, '384-well Plates'!U78&lt;&gt;""), '384-well Plates'!U78,IF(AND(ContainerType=5,'96-well Plates'!D196&lt;&gt;""),'96-well Plates'!D196, ""))</f>
        <v/>
      </c>
      <c r="E1847" s="50"/>
      <c r="Y1847" s="56"/>
      <c r="Z1847" s="56"/>
      <c r="AA1847" s="56"/>
      <c r="AB1847" s="56"/>
      <c r="AC1847" s="56"/>
      <c r="AD1847" s="56"/>
    </row>
    <row r="1848" spans="1:30" x14ac:dyDescent="0.5">
      <c r="A1848" s="49">
        <v>1845</v>
      </c>
      <c r="B1848" s="2" t="str">
        <f t="shared" si="57"/>
        <v>plate5</v>
      </c>
      <c r="C1848" s="2" t="str">
        <f>IF(ContainerType=6,"E20",IF(ContainerType=5,"E03", ""))</f>
        <v>E20</v>
      </c>
      <c r="D1848" s="61" t="str">
        <f>IF(AND(ContainerType=6, '384-well Plates'!U79&lt;&gt;""), '384-well Plates'!U79,IF(AND(ContainerType=5,'96-well Plates'!D197&lt;&gt;""),'96-well Plates'!D197, ""))</f>
        <v/>
      </c>
      <c r="E1848" s="50"/>
      <c r="Y1848" s="56"/>
      <c r="Z1848" s="56"/>
      <c r="AA1848" s="56"/>
      <c r="AB1848" s="56"/>
      <c r="AC1848" s="56"/>
      <c r="AD1848" s="56"/>
    </row>
    <row r="1849" spans="1:30" x14ac:dyDescent="0.5">
      <c r="A1849" s="49">
        <v>1846</v>
      </c>
      <c r="B1849" s="2" t="str">
        <f t="shared" si="57"/>
        <v>plate5</v>
      </c>
      <c r="C1849" s="2" t="str">
        <f>IF(ContainerType=6,"F20",IF(ContainerType=5,"F03", ""))</f>
        <v>F20</v>
      </c>
      <c r="D1849" s="61" t="str">
        <f>IF(AND(ContainerType=6, '384-well Plates'!U80&lt;&gt;""), '384-well Plates'!U80,IF(AND(ContainerType=5,'96-well Plates'!D198&lt;&gt;""),'96-well Plates'!D198, ""))</f>
        <v/>
      </c>
      <c r="E1849" s="50"/>
      <c r="Y1849" s="56"/>
      <c r="Z1849" s="56"/>
      <c r="AA1849" s="56"/>
      <c r="AB1849" s="56"/>
      <c r="AC1849" s="56"/>
      <c r="AD1849" s="56"/>
    </row>
    <row r="1850" spans="1:30" x14ac:dyDescent="0.5">
      <c r="A1850" s="49">
        <v>1847</v>
      </c>
      <c r="B1850" s="2" t="str">
        <f t="shared" si="57"/>
        <v>plate5</v>
      </c>
      <c r="C1850" s="2" t="str">
        <f>IF(ContainerType=6,"G20",IF(ContainerType=5,"G03", ""))</f>
        <v>G20</v>
      </c>
      <c r="D1850" s="61" t="str">
        <f>IF(AND(ContainerType=6, '384-well Plates'!U81&lt;&gt;""), '384-well Plates'!U81,IF(AND(ContainerType=5,'96-well Plates'!D199&lt;&gt;""),'96-well Plates'!D199, ""))</f>
        <v/>
      </c>
      <c r="E1850" s="50"/>
      <c r="Y1850" s="56"/>
      <c r="Z1850" s="56"/>
      <c r="AA1850" s="56"/>
      <c r="AB1850" s="56"/>
      <c r="AC1850" s="56"/>
      <c r="AD1850" s="56"/>
    </row>
    <row r="1851" spans="1:30" x14ac:dyDescent="0.5">
      <c r="A1851" s="49">
        <v>1848</v>
      </c>
      <c r="B1851" s="2" t="str">
        <f t="shared" si="57"/>
        <v>plate5</v>
      </c>
      <c r="C1851" s="2" t="str">
        <f>IF(ContainerType=6,"H20",IF(ContainerType=5,"H03", ""))</f>
        <v>H20</v>
      </c>
      <c r="D1851" s="61" t="str">
        <f>IF(AND(ContainerType=6, '384-well Plates'!U82&lt;&gt;""), '384-well Plates'!U82,IF(AND(ContainerType=5,'96-well Plates'!D200&lt;&gt;""),'96-well Plates'!D200, ""))</f>
        <v/>
      </c>
      <c r="E1851" s="50"/>
      <c r="Y1851" s="56"/>
      <c r="Z1851" s="56"/>
      <c r="AA1851" s="56"/>
      <c r="AB1851" s="56"/>
      <c r="AC1851" s="56"/>
      <c r="AD1851" s="56"/>
    </row>
    <row r="1852" spans="1:30" x14ac:dyDescent="0.5">
      <c r="A1852" s="49">
        <v>1849</v>
      </c>
      <c r="B1852" s="2" t="str">
        <f t="shared" si="57"/>
        <v>plate5</v>
      </c>
      <c r="C1852" s="2" t="str">
        <f>IF(ContainerType=6,"I20",IF(ContainerType=5,"A04", ""))</f>
        <v>I20</v>
      </c>
      <c r="D1852" s="61" t="str">
        <f>IF(AND(ContainerType=6, '384-well Plates'!U83&lt;&gt;""), '384-well Plates'!U83,IF(AND(ContainerType=5,'96-well Plates'!E193&lt;&gt;""),'96-well Plates'!E193, ""))</f>
        <v/>
      </c>
      <c r="E1852" s="50"/>
      <c r="Y1852" s="56"/>
      <c r="Z1852" s="56"/>
      <c r="AA1852" s="56"/>
      <c r="AB1852" s="56"/>
      <c r="AC1852" s="56"/>
      <c r="AD1852" s="56"/>
    </row>
    <row r="1853" spans="1:30" x14ac:dyDescent="0.5">
      <c r="A1853" s="49">
        <v>1850</v>
      </c>
      <c r="B1853" s="2" t="str">
        <f t="shared" si="57"/>
        <v>plate5</v>
      </c>
      <c r="C1853" s="2" t="str">
        <f>IF(ContainerType=6,"J20",IF(ContainerType=5,"B04", ""))</f>
        <v>J20</v>
      </c>
      <c r="D1853" s="61" t="str">
        <f>IF(AND(ContainerType=6, '384-well Plates'!U84&lt;&gt;""), '384-well Plates'!U84,IF(AND(ContainerType=5,'96-well Plates'!E194&lt;&gt;""),'96-well Plates'!E194, ""))</f>
        <v/>
      </c>
      <c r="E1853" s="50"/>
      <c r="Y1853" s="56"/>
      <c r="Z1853" s="56"/>
      <c r="AA1853" s="56"/>
      <c r="AB1853" s="56"/>
      <c r="AC1853" s="56"/>
      <c r="AD1853" s="56"/>
    </row>
    <row r="1854" spans="1:30" x14ac:dyDescent="0.5">
      <c r="A1854" s="49">
        <v>1851</v>
      </c>
      <c r="B1854" s="2" t="str">
        <f t="shared" si="57"/>
        <v>plate5</v>
      </c>
      <c r="C1854" s="2" t="str">
        <f>IF(ContainerType=6,"K20",IF(ContainerType=5,"C04", ""))</f>
        <v>K20</v>
      </c>
      <c r="D1854" s="61" t="str">
        <f>IF(AND(ContainerType=6, '384-well Plates'!U85&lt;&gt;""), '384-well Plates'!U85,IF(AND(ContainerType=5,'96-well Plates'!E195&lt;&gt;""),'96-well Plates'!E195, ""))</f>
        <v/>
      </c>
      <c r="E1854" s="50"/>
      <c r="Y1854" s="56"/>
      <c r="Z1854" s="56"/>
      <c r="AA1854" s="56"/>
      <c r="AB1854" s="56"/>
      <c r="AC1854" s="56"/>
      <c r="AD1854" s="56"/>
    </row>
    <row r="1855" spans="1:30" x14ac:dyDescent="0.5">
      <c r="A1855" s="49">
        <v>1852</v>
      </c>
      <c r="B1855" s="2" t="str">
        <f t="shared" si="57"/>
        <v>plate5</v>
      </c>
      <c r="C1855" s="2" t="str">
        <f>IF(ContainerType=6,"L20",IF(ContainerType=5,"D04", ""))</f>
        <v>L20</v>
      </c>
      <c r="D1855" s="61" t="str">
        <f>IF(AND(ContainerType=6, '384-well Plates'!U86&lt;&gt;""), '384-well Plates'!U86,IF(AND(ContainerType=5,'96-well Plates'!E196&lt;&gt;""),'96-well Plates'!E196, ""))</f>
        <v/>
      </c>
      <c r="E1855" s="50"/>
      <c r="Y1855" s="56"/>
      <c r="Z1855" s="56"/>
      <c r="AA1855" s="56"/>
      <c r="AB1855" s="56"/>
      <c r="AC1855" s="56"/>
      <c r="AD1855" s="56"/>
    </row>
    <row r="1856" spans="1:30" x14ac:dyDescent="0.5">
      <c r="A1856" s="49">
        <v>1853</v>
      </c>
      <c r="B1856" s="2" t="str">
        <f t="shared" si="57"/>
        <v>plate5</v>
      </c>
      <c r="C1856" s="2" t="str">
        <f>IF(ContainerType=6,"M20",IF(ContainerType=5,"E04", ""))</f>
        <v>M20</v>
      </c>
      <c r="D1856" s="61" t="str">
        <f>IF(AND(ContainerType=6, '384-well Plates'!U87&lt;&gt;""), '384-well Plates'!U87,IF(AND(ContainerType=5,'96-well Plates'!E197&lt;&gt;""),'96-well Plates'!E197, ""))</f>
        <v/>
      </c>
      <c r="E1856" s="50"/>
      <c r="Y1856" s="56"/>
      <c r="Z1856" s="56"/>
      <c r="AA1856" s="56"/>
      <c r="AB1856" s="56"/>
      <c r="AC1856" s="56"/>
      <c r="AD1856" s="56"/>
    </row>
    <row r="1857" spans="1:30" x14ac:dyDescent="0.5">
      <c r="A1857" s="49">
        <v>1854</v>
      </c>
      <c r="B1857" s="2" t="str">
        <f t="shared" si="57"/>
        <v>plate5</v>
      </c>
      <c r="C1857" s="2" t="str">
        <f>IF(ContainerType=6,"N20",IF(ContainerType=5,"F04", ""))</f>
        <v>N20</v>
      </c>
      <c r="D1857" s="61" t="str">
        <f>IF(AND(ContainerType=6, '384-well Plates'!U88&lt;&gt;""), '384-well Plates'!U88,IF(AND(ContainerType=5,'96-well Plates'!E198&lt;&gt;""),'96-well Plates'!E198, ""))</f>
        <v/>
      </c>
      <c r="E1857" s="50"/>
      <c r="Y1857" s="56"/>
      <c r="Z1857" s="56"/>
      <c r="AA1857" s="56"/>
      <c r="AB1857" s="56"/>
      <c r="AC1857" s="56"/>
      <c r="AD1857" s="56"/>
    </row>
    <row r="1858" spans="1:30" x14ac:dyDescent="0.5">
      <c r="A1858" s="49">
        <v>1855</v>
      </c>
      <c r="B1858" s="2" t="str">
        <f t="shared" si="57"/>
        <v>plate5</v>
      </c>
      <c r="C1858" s="2" t="str">
        <f>IF(ContainerType=6,"O20",IF(ContainerType=5,"G04", ""))</f>
        <v>O20</v>
      </c>
      <c r="D1858" s="61" t="str">
        <f>IF(AND(ContainerType=6, '384-well Plates'!U89&lt;&gt;""), '384-well Plates'!U89,IF(AND(ContainerType=5,'96-well Plates'!E199&lt;&gt;""),'96-well Plates'!E199, ""))</f>
        <v/>
      </c>
      <c r="E1858" s="50"/>
      <c r="Y1858" s="56"/>
      <c r="Z1858" s="56"/>
      <c r="AA1858" s="56"/>
      <c r="AB1858" s="56"/>
      <c r="AC1858" s="56"/>
      <c r="AD1858" s="56"/>
    </row>
    <row r="1859" spans="1:30" x14ac:dyDescent="0.5">
      <c r="A1859" s="49">
        <v>1856</v>
      </c>
      <c r="B1859" s="2" t="str">
        <f t="shared" si="57"/>
        <v>plate5</v>
      </c>
      <c r="C1859" s="2" t="str">
        <f>IF(ContainerType=6,"P20",IF(ContainerType=5,"H04", ""))</f>
        <v>P20</v>
      </c>
      <c r="D1859" s="61" t="str">
        <f>IF(AND(ContainerType=6, '384-well Plates'!U90&lt;&gt;""), '384-well Plates'!U90,IF(AND(ContainerType=5,'96-well Plates'!E200&lt;&gt;""),'96-well Plates'!E200, ""))</f>
        <v/>
      </c>
      <c r="E1859" s="50"/>
      <c r="Y1859" s="56"/>
      <c r="Z1859" s="56"/>
      <c r="AA1859" s="56"/>
      <c r="AB1859" s="56"/>
      <c r="AC1859" s="56"/>
      <c r="AD1859" s="56"/>
    </row>
    <row r="1860" spans="1:30" x14ac:dyDescent="0.5">
      <c r="A1860" s="49">
        <v>1857</v>
      </c>
      <c r="B1860" s="2" t="str">
        <f t="shared" ref="B1860:B1891" si="58">IF(ContainerType=6,"plate5",IF(ContainerType=5,"plate20",""))</f>
        <v>plate5</v>
      </c>
      <c r="C1860" s="2" t="str">
        <f>IF(ContainerType=6,"A21",IF(ContainerType=5,"A05", ""))</f>
        <v>A21</v>
      </c>
      <c r="D1860" s="61" t="str">
        <f>IF(AND(ContainerType=6, '384-well Plates'!V75&lt;&gt;""), '384-well Plates'!V75,IF(AND(ContainerType=5,'96-well Plates'!F193&lt;&gt;""),'96-well Plates'!F193, ""))</f>
        <v/>
      </c>
      <c r="E1860" s="50"/>
      <c r="Y1860" s="56"/>
      <c r="Z1860" s="56"/>
      <c r="AA1860" s="56"/>
      <c r="AB1860" s="56"/>
      <c r="AC1860" s="56"/>
      <c r="AD1860" s="56"/>
    </row>
    <row r="1861" spans="1:30" x14ac:dyDescent="0.5">
      <c r="A1861" s="49">
        <v>1858</v>
      </c>
      <c r="B1861" s="2" t="str">
        <f t="shared" si="58"/>
        <v>plate5</v>
      </c>
      <c r="C1861" s="2" t="str">
        <f>IF(ContainerType=6,"B21",IF(ContainerType=5,"B05", ""))</f>
        <v>B21</v>
      </c>
      <c r="D1861" s="61" t="str">
        <f>IF(AND(ContainerType=6, '384-well Plates'!V76&lt;&gt;""), '384-well Plates'!V76,IF(AND(ContainerType=5,'96-well Plates'!F194&lt;&gt;""),'96-well Plates'!F194, ""))</f>
        <v/>
      </c>
      <c r="E1861" s="50"/>
      <c r="Y1861" s="56"/>
      <c r="Z1861" s="56"/>
      <c r="AA1861" s="56"/>
      <c r="AB1861" s="56"/>
      <c r="AC1861" s="56"/>
      <c r="AD1861" s="56"/>
    </row>
    <row r="1862" spans="1:30" x14ac:dyDescent="0.5">
      <c r="A1862" s="49">
        <v>1859</v>
      </c>
      <c r="B1862" s="2" t="str">
        <f t="shared" si="58"/>
        <v>plate5</v>
      </c>
      <c r="C1862" s="2" t="str">
        <f>IF(ContainerType=6,"C21",IF(ContainerType=5,"C05", ""))</f>
        <v>C21</v>
      </c>
      <c r="D1862" s="61" t="str">
        <f>IF(AND(ContainerType=6, '384-well Plates'!V77&lt;&gt;""), '384-well Plates'!V77,IF(AND(ContainerType=5,'96-well Plates'!F195&lt;&gt;""),'96-well Plates'!F195, ""))</f>
        <v/>
      </c>
      <c r="E1862" s="50"/>
      <c r="Y1862" s="56"/>
      <c r="Z1862" s="56"/>
      <c r="AA1862" s="56"/>
      <c r="AB1862" s="56"/>
      <c r="AC1862" s="56"/>
      <c r="AD1862" s="56"/>
    </row>
    <row r="1863" spans="1:30" x14ac:dyDescent="0.5">
      <c r="A1863" s="49">
        <v>1860</v>
      </c>
      <c r="B1863" s="2" t="str">
        <f t="shared" si="58"/>
        <v>plate5</v>
      </c>
      <c r="C1863" s="2" t="str">
        <f>IF(ContainerType=6,"D21",IF(ContainerType=5,"D05", ""))</f>
        <v>D21</v>
      </c>
      <c r="D1863" s="61" t="str">
        <f>IF(AND(ContainerType=6, '384-well Plates'!V78&lt;&gt;""), '384-well Plates'!V78,IF(AND(ContainerType=5,'96-well Plates'!F196&lt;&gt;""),'96-well Plates'!F196, ""))</f>
        <v/>
      </c>
      <c r="E1863" s="50"/>
      <c r="Y1863" s="56"/>
      <c r="Z1863" s="56"/>
      <c r="AA1863" s="56"/>
      <c r="AB1863" s="56"/>
      <c r="AC1863" s="56"/>
      <c r="AD1863" s="56"/>
    </row>
    <row r="1864" spans="1:30" x14ac:dyDescent="0.5">
      <c r="A1864" s="49">
        <v>1861</v>
      </c>
      <c r="B1864" s="2" t="str">
        <f t="shared" si="58"/>
        <v>plate5</v>
      </c>
      <c r="C1864" s="2" t="str">
        <f>IF(ContainerType=6,"E21",IF(ContainerType=5,"E05", ""))</f>
        <v>E21</v>
      </c>
      <c r="D1864" s="61" t="str">
        <f>IF(AND(ContainerType=6, '384-well Plates'!V79&lt;&gt;""), '384-well Plates'!V79,IF(AND(ContainerType=5,'96-well Plates'!F197&lt;&gt;""),'96-well Plates'!F197, ""))</f>
        <v/>
      </c>
      <c r="E1864" s="50"/>
      <c r="Y1864" s="56"/>
      <c r="Z1864" s="56"/>
      <c r="AA1864" s="56"/>
      <c r="AB1864" s="56"/>
      <c r="AC1864" s="56"/>
      <c r="AD1864" s="56"/>
    </row>
    <row r="1865" spans="1:30" x14ac:dyDescent="0.5">
      <c r="A1865" s="49">
        <v>1862</v>
      </c>
      <c r="B1865" s="2" t="str">
        <f t="shared" si="58"/>
        <v>plate5</v>
      </c>
      <c r="C1865" s="2" t="str">
        <f>IF(ContainerType=6,"F21",IF(ContainerType=5,"F05", ""))</f>
        <v>F21</v>
      </c>
      <c r="D1865" s="61" t="str">
        <f>IF(AND(ContainerType=6, '384-well Plates'!V80&lt;&gt;""), '384-well Plates'!V80,IF(AND(ContainerType=5,'96-well Plates'!F198&lt;&gt;""),'96-well Plates'!F198, ""))</f>
        <v/>
      </c>
      <c r="E1865" s="50"/>
      <c r="Y1865" s="56"/>
      <c r="Z1865" s="56"/>
      <c r="AA1865" s="56"/>
      <c r="AB1865" s="56"/>
      <c r="AC1865" s="56"/>
      <c r="AD1865" s="56"/>
    </row>
    <row r="1866" spans="1:30" x14ac:dyDescent="0.5">
      <c r="A1866" s="49">
        <v>1863</v>
      </c>
      <c r="B1866" s="2" t="str">
        <f t="shared" si="58"/>
        <v>plate5</v>
      </c>
      <c r="C1866" s="2" t="str">
        <f>IF(ContainerType=6,"G21",IF(ContainerType=5,"G05", ""))</f>
        <v>G21</v>
      </c>
      <c r="D1866" s="61" t="str">
        <f>IF(AND(ContainerType=6, '384-well Plates'!V81&lt;&gt;""), '384-well Plates'!V81,IF(AND(ContainerType=5,'96-well Plates'!F199&lt;&gt;""),'96-well Plates'!F199, ""))</f>
        <v/>
      </c>
      <c r="E1866" s="50"/>
      <c r="Y1866" s="56"/>
      <c r="Z1866" s="56"/>
      <c r="AA1866" s="56"/>
      <c r="AB1866" s="56"/>
      <c r="AC1866" s="56"/>
      <c r="AD1866" s="56"/>
    </row>
    <row r="1867" spans="1:30" x14ac:dyDescent="0.5">
      <c r="A1867" s="49">
        <v>1864</v>
      </c>
      <c r="B1867" s="2" t="str">
        <f t="shared" si="58"/>
        <v>plate5</v>
      </c>
      <c r="C1867" s="2" t="str">
        <f>IF(ContainerType=6,"H21",IF(ContainerType=5,"H05", ""))</f>
        <v>H21</v>
      </c>
      <c r="D1867" s="61" t="str">
        <f>IF(AND(ContainerType=6, '384-well Plates'!V82&lt;&gt;""), '384-well Plates'!V82,IF(AND(ContainerType=5,'96-well Plates'!F200&lt;&gt;""),'96-well Plates'!F200, ""))</f>
        <v/>
      </c>
      <c r="E1867" s="50"/>
      <c r="Y1867" s="56"/>
      <c r="Z1867" s="56"/>
      <c r="AA1867" s="56"/>
      <c r="AB1867" s="56"/>
      <c r="AC1867" s="56"/>
      <c r="AD1867" s="56"/>
    </row>
    <row r="1868" spans="1:30" x14ac:dyDescent="0.5">
      <c r="A1868" s="49">
        <v>1865</v>
      </c>
      <c r="B1868" s="2" t="str">
        <f t="shared" si="58"/>
        <v>plate5</v>
      </c>
      <c r="C1868" s="2" t="str">
        <f>IF(ContainerType=6,"I21",IF(ContainerType=5,"A06", ""))</f>
        <v>I21</v>
      </c>
      <c r="D1868" s="61" t="str">
        <f>IF(AND(ContainerType=6, '384-well Plates'!V83&lt;&gt;""), '384-well Plates'!V83,IF(AND(ContainerType=5,'96-well Plates'!G193&lt;&gt;""),'96-well Plates'!G193, ""))</f>
        <v/>
      </c>
      <c r="E1868" s="50"/>
      <c r="Y1868" s="56"/>
      <c r="Z1868" s="56"/>
      <c r="AA1868" s="56"/>
      <c r="AB1868" s="56"/>
      <c r="AC1868" s="56"/>
      <c r="AD1868" s="56"/>
    </row>
    <row r="1869" spans="1:30" x14ac:dyDescent="0.5">
      <c r="A1869" s="49">
        <v>1866</v>
      </c>
      <c r="B1869" s="2" t="str">
        <f t="shared" si="58"/>
        <v>plate5</v>
      </c>
      <c r="C1869" s="2" t="str">
        <f>IF(ContainerType=6,"J21",IF(ContainerType=5,"B06", ""))</f>
        <v>J21</v>
      </c>
      <c r="D1869" s="61" t="str">
        <f>IF(AND(ContainerType=6, '384-well Plates'!V84&lt;&gt;""), '384-well Plates'!V84,IF(AND(ContainerType=5,'96-well Plates'!G194&lt;&gt;""),'96-well Plates'!G194, ""))</f>
        <v/>
      </c>
      <c r="E1869" s="50"/>
      <c r="Y1869" s="56"/>
      <c r="Z1869" s="56"/>
      <c r="AA1869" s="56"/>
      <c r="AB1869" s="56"/>
      <c r="AC1869" s="56"/>
      <c r="AD1869" s="56"/>
    </row>
    <row r="1870" spans="1:30" x14ac:dyDescent="0.5">
      <c r="A1870" s="49">
        <v>1867</v>
      </c>
      <c r="B1870" s="2" t="str">
        <f t="shared" si="58"/>
        <v>plate5</v>
      </c>
      <c r="C1870" s="2" t="str">
        <f>IF(ContainerType=6,"K21",IF(ContainerType=5,"C06", ""))</f>
        <v>K21</v>
      </c>
      <c r="D1870" s="61" t="str">
        <f>IF(AND(ContainerType=6, '384-well Plates'!V85&lt;&gt;""), '384-well Plates'!V85,IF(AND(ContainerType=5,'96-well Plates'!G195&lt;&gt;""),'96-well Plates'!G195, ""))</f>
        <v/>
      </c>
      <c r="E1870" s="50"/>
      <c r="Y1870" s="56"/>
      <c r="Z1870" s="56"/>
      <c r="AA1870" s="56"/>
      <c r="AB1870" s="56"/>
      <c r="AC1870" s="56"/>
      <c r="AD1870" s="56"/>
    </row>
    <row r="1871" spans="1:30" x14ac:dyDescent="0.5">
      <c r="A1871" s="49">
        <v>1868</v>
      </c>
      <c r="B1871" s="2" t="str">
        <f t="shared" si="58"/>
        <v>plate5</v>
      </c>
      <c r="C1871" s="2" t="str">
        <f>IF(ContainerType=6,"L21",IF(ContainerType=5,"D06", ""))</f>
        <v>L21</v>
      </c>
      <c r="D1871" s="61" t="str">
        <f>IF(AND(ContainerType=6, '384-well Plates'!V86&lt;&gt;""), '384-well Plates'!V86,IF(AND(ContainerType=5,'96-well Plates'!G196&lt;&gt;""),'96-well Plates'!G196, ""))</f>
        <v/>
      </c>
      <c r="E1871" s="50"/>
      <c r="Y1871" s="56"/>
      <c r="Z1871" s="56"/>
      <c r="AA1871" s="56"/>
      <c r="AB1871" s="56"/>
      <c r="AC1871" s="56"/>
      <c r="AD1871" s="56"/>
    </row>
    <row r="1872" spans="1:30" x14ac:dyDescent="0.5">
      <c r="A1872" s="49">
        <v>1869</v>
      </c>
      <c r="B1872" s="2" t="str">
        <f t="shared" si="58"/>
        <v>plate5</v>
      </c>
      <c r="C1872" s="2" t="str">
        <f>IF(ContainerType=6,"M21",IF(ContainerType=5,"E06", ""))</f>
        <v>M21</v>
      </c>
      <c r="D1872" s="61" t="str">
        <f>IF(AND(ContainerType=6, '384-well Plates'!V87&lt;&gt;""), '384-well Plates'!V87,IF(AND(ContainerType=5,'96-well Plates'!G197&lt;&gt;""),'96-well Plates'!G197, ""))</f>
        <v/>
      </c>
      <c r="E1872" s="50"/>
      <c r="Y1872" s="56"/>
      <c r="Z1872" s="56"/>
      <c r="AA1872" s="56"/>
      <c r="AB1872" s="56"/>
      <c r="AC1872" s="56"/>
      <c r="AD1872" s="56"/>
    </row>
    <row r="1873" spans="1:30" x14ac:dyDescent="0.5">
      <c r="A1873" s="49">
        <v>1870</v>
      </c>
      <c r="B1873" s="2" t="str">
        <f t="shared" si="58"/>
        <v>plate5</v>
      </c>
      <c r="C1873" s="2" t="str">
        <f>IF(ContainerType=6,"N21",IF(ContainerType=5,"F06", ""))</f>
        <v>N21</v>
      </c>
      <c r="D1873" s="61" t="str">
        <f>IF(AND(ContainerType=6, '384-well Plates'!V88&lt;&gt;""), '384-well Plates'!V88,IF(AND(ContainerType=5,'96-well Plates'!G198&lt;&gt;""),'96-well Plates'!G198, ""))</f>
        <v/>
      </c>
      <c r="E1873" s="50"/>
      <c r="Y1873" s="56"/>
      <c r="Z1873" s="56"/>
      <c r="AA1873" s="56"/>
      <c r="AB1873" s="56"/>
      <c r="AC1873" s="56"/>
      <c r="AD1873" s="56"/>
    </row>
    <row r="1874" spans="1:30" x14ac:dyDescent="0.5">
      <c r="A1874" s="49">
        <v>1871</v>
      </c>
      <c r="B1874" s="2" t="str">
        <f t="shared" si="58"/>
        <v>plate5</v>
      </c>
      <c r="C1874" s="2" t="str">
        <f>IF(ContainerType=6,"O21",IF(ContainerType=5,"G06", ""))</f>
        <v>O21</v>
      </c>
      <c r="D1874" s="61" t="str">
        <f>IF(AND(ContainerType=6, '384-well Plates'!V89&lt;&gt;""), '384-well Plates'!V89,IF(AND(ContainerType=5,'96-well Plates'!G199&lt;&gt;""),'96-well Plates'!G199, ""))</f>
        <v/>
      </c>
      <c r="E1874" s="50"/>
      <c r="Y1874" s="56"/>
      <c r="Z1874" s="56"/>
      <c r="AA1874" s="56"/>
      <c r="AB1874" s="56"/>
      <c r="AC1874" s="56"/>
      <c r="AD1874" s="56"/>
    </row>
    <row r="1875" spans="1:30" x14ac:dyDescent="0.5">
      <c r="A1875" s="49">
        <v>1872</v>
      </c>
      <c r="B1875" s="2" t="str">
        <f t="shared" si="58"/>
        <v>plate5</v>
      </c>
      <c r="C1875" s="2" t="str">
        <f>IF(ContainerType=6,"P21",IF(ContainerType=5,"H06", ""))</f>
        <v>P21</v>
      </c>
      <c r="D1875" s="61" t="str">
        <f>IF(AND(ContainerType=6, '384-well Plates'!V90&lt;&gt;""), '384-well Plates'!V90,IF(AND(ContainerType=5,'96-well Plates'!G200&lt;&gt;""),'96-well Plates'!G200, ""))</f>
        <v/>
      </c>
      <c r="E1875" s="50"/>
      <c r="Y1875" s="56"/>
      <c r="Z1875" s="56"/>
      <c r="AA1875" s="56"/>
      <c r="AB1875" s="56"/>
      <c r="AC1875" s="56"/>
      <c r="AD1875" s="56"/>
    </row>
    <row r="1876" spans="1:30" x14ac:dyDescent="0.5">
      <c r="A1876" s="49">
        <v>1873</v>
      </c>
      <c r="B1876" s="2" t="str">
        <f t="shared" si="58"/>
        <v>plate5</v>
      </c>
      <c r="C1876" s="2" t="str">
        <f>IF(ContainerType=6,"A22",IF(ContainerType=5,"A07", ""))</f>
        <v>A22</v>
      </c>
      <c r="D1876" s="61" t="str">
        <f>IF(AND(ContainerType=6, '384-well Plates'!W75&lt;&gt;""), '384-well Plates'!W75,IF(AND(ContainerType=5,'96-well Plates'!H193&lt;&gt;""),'96-well Plates'!H193, ""))</f>
        <v/>
      </c>
      <c r="E1876" s="50"/>
      <c r="Y1876" s="56"/>
      <c r="Z1876" s="56"/>
      <c r="AA1876" s="56"/>
      <c r="AB1876" s="56"/>
      <c r="AC1876" s="56"/>
      <c r="AD1876" s="56"/>
    </row>
    <row r="1877" spans="1:30" x14ac:dyDescent="0.5">
      <c r="A1877" s="49">
        <v>1874</v>
      </c>
      <c r="B1877" s="2" t="str">
        <f t="shared" si="58"/>
        <v>plate5</v>
      </c>
      <c r="C1877" s="2" t="str">
        <f>IF(ContainerType=6,"B22",IF(ContainerType=5,"B07", ""))</f>
        <v>B22</v>
      </c>
      <c r="D1877" s="61" t="str">
        <f>IF(AND(ContainerType=6, '384-well Plates'!W76&lt;&gt;""), '384-well Plates'!W76,IF(AND(ContainerType=5,'96-well Plates'!H194&lt;&gt;""),'96-well Plates'!H194, ""))</f>
        <v/>
      </c>
      <c r="E1877" s="50"/>
      <c r="Y1877" s="56"/>
      <c r="Z1877" s="56"/>
      <c r="AA1877" s="56"/>
      <c r="AB1877" s="56"/>
      <c r="AC1877" s="56"/>
      <c r="AD1877" s="56"/>
    </row>
    <row r="1878" spans="1:30" x14ac:dyDescent="0.5">
      <c r="A1878" s="49">
        <v>1875</v>
      </c>
      <c r="B1878" s="2" t="str">
        <f t="shared" si="58"/>
        <v>plate5</v>
      </c>
      <c r="C1878" s="2" t="str">
        <f>IF(ContainerType=6,"C22",IF(ContainerType=5,"C07", ""))</f>
        <v>C22</v>
      </c>
      <c r="D1878" s="61" t="str">
        <f>IF(AND(ContainerType=6, '384-well Plates'!W77&lt;&gt;""), '384-well Plates'!W77,IF(AND(ContainerType=5,'96-well Plates'!H195&lt;&gt;""),'96-well Plates'!H195, ""))</f>
        <v/>
      </c>
      <c r="E1878" s="50"/>
      <c r="Y1878" s="56"/>
      <c r="Z1878" s="56"/>
      <c r="AA1878" s="56"/>
      <c r="AB1878" s="56"/>
      <c r="AC1878" s="56"/>
      <c r="AD1878" s="56"/>
    </row>
    <row r="1879" spans="1:30" x14ac:dyDescent="0.5">
      <c r="A1879" s="49">
        <v>1876</v>
      </c>
      <c r="B1879" s="2" t="str">
        <f t="shared" si="58"/>
        <v>plate5</v>
      </c>
      <c r="C1879" s="2" t="str">
        <f>IF(ContainerType=6,"D22",IF(ContainerType=5,"D07", ""))</f>
        <v>D22</v>
      </c>
      <c r="D1879" s="61" t="str">
        <f>IF(AND(ContainerType=6, '384-well Plates'!W78&lt;&gt;""), '384-well Plates'!W78,IF(AND(ContainerType=5,'96-well Plates'!H196&lt;&gt;""),'96-well Plates'!H196, ""))</f>
        <v/>
      </c>
      <c r="E1879" s="50"/>
      <c r="Y1879" s="56"/>
      <c r="Z1879" s="56"/>
      <c r="AA1879" s="56"/>
      <c r="AB1879" s="56"/>
      <c r="AC1879" s="56"/>
      <c r="AD1879" s="56"/>
    </row>
    <row r="1880" spans="1:30" x14ac:dyDescent="0.5">
      <c r="A1880" s="49">
        <v>1877</v>
      </c>
      <c r="B1880" s="2" t="str">
        <f t="shared" si="58"/>
        <v>plate5</v>
      </c>
      <c r="C1880" s="2" t="str">
        <f>IF(ContainerType=6,"E22",IF(ContainerType=5,"E07", ""))</f>
        <v>E22</v>
      </c>
      <c r="D1880" s="61" t="str">
        <f>IF(AND(ContainerType=6, '384-well Plates'!W79&lt;&gt;""), '384-well Plates'!W79,IF(AND(ContainerType=5,'96-well Plates'!H197&lt;&gt;""),'96-well Plates'!H197, ""))</f>
        <v/>
      </c>
      <c r="E1880" s="50"/>
      <c r="Y1880" s="56"/>
      <c r="Z1880" s="56"/>
      <c r="AA1880" s="56"/>
      <c r="AB1880" s="56"/>
      <c r="AC1880" s="56"/>
      <c r="AD1880" s="56"/>
    </row>
    <row r="1881" spans="1:30" x14ac:dyDescent="0.5">
      <c r="A1881" s="49">
        <v>1878</v>
      </c>
      <c r="B1881" s="2" t="str">
        <f t="shared" si="58"/>
        <v>plate5</v>
      </c>
      <c r="C1881" s="2" t="str">
        <f>IF(ContainerType=6,"F22",IF(ContainerType=5,"F07", ""))</f>
        <v>F22</v>
      </c>
      <c r="D1881" s="61" t="str">
        <f>IF(AND(ContainerType=6, '384-well Plates'!W80&lt;&gt;""), '384-well Plates'!W80,IF(AND(ContainerType=5,'96-well Plates'!H198&lt;&gt;""),'96-well Plates'!H198, ""))</f>
        <v/>
      </c>
      <c r="E1881" s="50"/>
      <c r="Y1881" s="56"/>
      <c r="Z1881" s="56"/>
      <c r="AA1881" s="56"/>
      <c r="AB1881" s="56"/>
      <c r="AC1881" s="56"/>
      <c r="AD1881" s="56"/>
    </row>
    <row r="1882" spans="1:30" x14ac:dyDescent="0.5">
      <c r="A1882" s="49">
        <v>1879</v>
      </c>
      <c r="B1882" s="2" t="str">
        <f t="shared" si="58"/>
        <v>plate5</v>
      </c>
      <c r="C1882" s="2" t="str">
        <f>IF(ContainerType=6,"G22",IF(ContainerType=5,"G07", ""))</f>
        <v>G22</v>
      </c>
      <c r="D1882" s="61" t="str">
        <f>IF(AND(ContainerType=6, '384-well Plates'!W81&lt;&gt;""), '384-well Plates'!W81,IF(AND(ContainerType=5,'96-well Plates'!H199&lt;&gt;""),'96-well Plates'!H199, ""))</f>
        <v/>
      </c>
      <c r="E1882" s="50"/>
      <c r="Y1882" s="56"/>
      <c r="Z1882" s="56"/>
      <c r="AA1882" s="56"/>
      <c r="AB1882" s="56"/>
      <c r="AC1882" s="56"/>
      <c r="AD1882" s="56"/>
    </row>
    <row r="1883" spans="1:30" x14ac:dyDescent="0.5">
      <c r="A1883" s="49">
        <v>1880</v>
      </c>
      <c r="B1883" s="2" t="str">
        <f t="shared" si="58"/>
        <v>plate5</v>
      </c>
      <c r="C1883" s="2" t="str">
        <f>IF(ContainerType=6,"H22",IF(ContainerType=5,"H07", ""))</f>
        <v>H22</v>
      </c>
      <c r="D1883" s="61" t="str">
        <f>IF(AND(ContainerType=6, '384-well Plates'!W82&lt;&gt;""), '384-well Plates'!W82,IF(AND(ContainerType=5,'96-well Plates'!H200&lt;&gt;""),'96-well Plates'!H200, ""))</f>
        <v/>
      </c>
      <c r="E1883" s="50"/>
      <c r="Y1883" s="56"/>
      <c r="Z1883" s="56"/>
      <c r="AA1883" s="56"/>
      <c r="AB1883" s="56"/>
      <c r="AC1883" s="56"/>
      <c r="AD1883" s="56"/>
    </row>
    <row r="1884" spans="1:30" x14ac:dyDescent="0.5">
      <c r="A1884" s="49">
        <v>1881</v>
      </c>
      <c r="B1884" s="2" t="str">
        <f t="shared" si="58"/>
        <v>plate5</v>
      </c>
      <c r="C1884" s="2" t="str">
        <f>IF(ContainerType=6,"I22",IF(ContainerType=5,"A08", ""))</f>
        <v>I22</v>
      </c>
      <c r="D1884" s="61" t="str">
        <f>IF(AND(ContainerType=6, '384-well Plates'!W83&lt;&gt;""), '384-well Plates'!W83,IF(AND(ContainerType=5,'96-well Plates'!I193&lt;&gt;""),'96-well Plates'!I193, ""))</f>
        <v/>
      </c>
      <c r="E1884" s="50"/>
      <c r="Y1884" s="56"/>
      <c r="Z1884" s="56"/>
      <c r="AA1884" s="56"/>
      <c r="AB1884" s="56"/>
      <c r="AC1884" s="56"/>
      <c r="AD1884" s="56"/>
    </row>
    <row r="1885" spans="1:30" x14ac:dyDescent="0.5">
      <c r="A1885" s="49">
        <v>1882</v>
      </c>
      <c r="B1885" s="2" t="str">
        <f t="shared" si="58"/>
        <v>plate5</v>
      </c>
      <c r="C1885" s="2" t="str">
        <f>IF(ContainerType=6,"J22",IF(ContainerType=5,"B08", ""))</f>
        <v>J22</v>
      </c>
      <c r="D1885" s="61" t="str">
        <f>IF(AND(ContainerType=6, '384-well Plates'!W84&lt;&gt;""), '384-well Plates'!W84,IF(AND(ContainerType=5,'96-well Plates'!I194&lt;&gt;""),'96-well Plates'!I194, ""))</f>
        <v/>
      </c>
      <c r="E1885" s="50"/>
      <c r="Y1885" s="56"/>
      <c r="Z1885" s="56"/>
      <c r="AA1885" s="56"/>
      <c r="AB1885" s="56"/>
      <c r="AC1885" s="56"/>
      <c r="AD1885" s="56"/>
    </row>
    <row r="1886" spans="1:30" x14ac:dyDescent="0.5">
      <c r="A1886" s="49">
        <v>1883</v>
      </c>
      <c r="B1886" s="2" t="str">
        <f t="shared" si="58"/>
        <v>plate5</v>
      </c>
      <c r="C1886" s="2" t="str">
        <f>IF(ContainerType=6,"K22",IF(ContainerType=5,"C08", ""))</f>
        <v>K22</v>
      </c>
      <c r="D1886" s="61" t="str">
        <f>IF(AND(ContainerType=6, '384-well Plates'!W85&lt;&gt;""), '384-well Plates'!W85,IF(AND(ContainerType=5,'96-well Plates'!I195&lt;&gt;""),'96-well Plates'!I195, ""))</f>
        <v/>
      </c>
      <c r="E1886" s="50"/>
      <c r="Y1886" s="56"/>
      <c r="Z1886" s="56"/>
      <c r="AA1886" s="56"/>
      <c r="AB1886" s="56"/>
      <c r="AC1886" s="56"/>
      <c r="AD1886" s="56"/>
    </row>
    <row r="1887" spans="1:30" x14ac:dyDescent="0.5">
      <c r="A1887" s="49">
        <v>1884</v>
      </c>
      <c r="B1887" s="2" t="str">
        <f t="shared" si="58"/>
        <v>plate5</v>
      </c>
      <c r="C1887" s="2" t="str">
        <f>IF(ContainerType=6,"L22",IF(ContainerType=5,"D08", ""))</f>
        <v>L22</v>
      </c>
      <c r="D1887" s="61" t="str">
        <f>IF(AND(ContainerType=6, '384-well Plates'!W86&lt;&gt;""), '384-well Plates'!W86,IF(AND(ContainerType=5,'96-well Plates'!I196&lt;&gt;""),'96-well Plates'!I196, ""))</f>
        <v/>
      </c>
      <c r="E1887" s="50"/>
      <c r="Y1887" s="56"/>
      <c r="Z1887" s="56"/>
      <c r="AA1887" s="56"/>
      <c r="AB1887" s="56"/>
      <c r="AC1887" s="56"/>
      <c r="AD1887" s="56"/>
    </row>
    <row r="1888" spans="1:30" x14ac:dyDescent="0.5">
      <c r="A1888" s="49">
        <v>1885</v>
      </c>
      <c r="B1888" s="2" t="str">
        <f t="shared" si="58"/>
        <v>plate5</v>
      </c>
      <c r="C1888" s="2" t="str">
        <f>IF(ContainerType=6,"M22",IF(ContainerType=5,"E08", ""))</f>
        <v>M22</v>
      </c>
      <c r="D1888" s="61" t="str">
        <f>IF(AND(ContainerType=6, '384-well Plates'!W87&lt;&gt;""), '384-well Plates'!W87,IF(AND(ContainerType=5,'96-well Plates'!I197&lt;&gt;""),'96-well Plates'!I197, ""))</f>
        <v/>
      </c>
      <c r="E1888" s="50"/>
      <c r="Y1888" s="56"/>
      <c r="Z1888" s="56"/>
      <c r="AA1888" s="56"/>
      <c r="AB1888" s="56"/>
      <c r="AC1888" s="56"/>
      <c r="AD1888" s="56"/>
    </row>
    <row r="1889" spans="1:30" x14ac:dyDescent="0.5">
      <c r="A1889" s="49">
        <v>1886</v>
      </c>
      <c r="B1889" s="2" t="str">
        <f t="shared" si="58"/>
        <v>plate5</v>
      </c>
      <c r="C1889" s="2" t="str">
        <f>IF(ContainerType=6,"N22",IF(ContainerType=5,"F08", ""))</f>
        <v>N22</v>
      </c>
      <c r="D1889" s="61" t="str">
        <f>IF(AND(ContainerType=6, '384-well Plates'!W88&lt;&gt;""), '384-well Plates'!W88,IF(AND(ContainerType=5,'96-well Plates'!I198&lt;&gt;""),'96-well Plates'!I198, ""))</f>
        <v/>
      </c>
      <c r="E1889" s="50"/>
      <c r="Y1889" s="56"/>
      <c r="Z1889" s="56"/>
      <c r="AA1889" s="56"/>
      <c r="AB1889" s="56"/>
      <c r="AC1889" s="56"/>
      <c r="AD1889" s="56"/>
    </row>
    <row r="1890" spans="1:30" x14ac:dyDescent="0.5">
      <c r="A1890" s="49">
        <v>1887</v>
      </c>
      <c r="B1890" s="2" t="str">
        <f t="shared" si="58"/>
        <v>plate5</v>
      </c>
      <c r="C1890" s="2" t="str">
        <f>IF(ContainerType=6,"O22",IF(ContainerType=5,"G08", ""))</f>
        <v>O22</v>
      </c>
      <c r="D1890" s="61" t="str">
        <f>IF(AND(ContainerType=6, '384-well Plates'!W89&lt;&gt;""), '384-well Plates'!W89,IF(AND(ContainerType=5,'96-well Plates'!I199&lt;&gt;""),'96-well Plates'!I199, ""))</f>
        <v/>
      </c>
      <c r="E1890" s="50"/>
      <c r="Y1890" s="56"/>
      <c r="Z1890" s="56"/>
      <c r="AA1890" s="56"/>
      <c r="AB1890" s="56"/>
      <c r="AC1890" s="56"/>
      <c r="AD1890" s="56"/>
    </row>
    <row r="1891" spans="1:30" x14ac:dyDescent="0.5">
      <c r="A1891" s="49">
        <v>1888</v>
      </c>
      <c r="B1891" s="2" t="str">
        <f t="shared" si="58"/>
        <v>plate5</v>
      </c>
      <c r="C1891" s="2" t="str">
        <f>IF(ContainerType=6,"P22",IF(ContainerType=5,"H08", ""))</f>
        <v>P22</v>
      </c>
      <c r="D1891" s="61" t="str">
        <f>IF(AND(ContainerType=6, '384-well Plates'!W90&lt;&gt;""), '384-well Plates'!W90,IF(AND(ContainerType=5,'96-well Plates'!I200&lt;&gt;""),'96-well Plates'!I200, ""))</f>
        <v/>
      </c>
      <c r="E1891" s="50"/>
      <c r="Y1891" s="56"/>
      <c r="Z1891" s="56"/>
      <c r="AA1891" s="56"/>
      <c r="AB1891" s="56"/>
      <c r="AC1891" s="56"/>
      <c r="AD1891" s="56"/>
    </row>
    <row r="1892" spans="1:30" x14ac:dyDescent="0.5">
      <c r="A1892" s="49">
        <v>1889</v>
      </c>
      <c r="B1892" s="2" t="str">
        <f t="shared" ref="B1892:B1923" si="59">IF(ContainerType=6,"plate5",IF(ContainerType=5,"plate20",""))</f>
        <v>plate5</v>
      </c>
      <c r="C1892" s="2" t="str">
        <f>IF(ContainerType=6,"A23",IF(ContainerType=5,"A09", ""))</f>
        <v>A23</v>
      </c>
      <c r="D1892" s="61" t="str">
        <f>IF(AND(ContainerType=6, '384-well Plates'!X75&lt;&gt;""), '384-well Plates'!X75,IF(AND(ContainerType=5,'96-well Plates'!J193&lt;&gt;""),'96-well Plates'!J193, ""))</f>
        <v/>
      </c>
      <c r="E1892" s="50"/>
      <c r="Y1892" s="56"/>
      <c r="Z1892" s="56"/>
      <c r="AA1892" s="56"/>
      <c r="AB1892" s="56"/>
      <c r="AC1892" s="56"/>
      <c r="AD1892" s="56"/>
    </row>
    <row r="1893" spans="1:30" x14ac:dyDescent="0.5">
      <c r="A1893" s="49">
        <v>1890</v>
      </c>
      <c r="B1893" s="2" t="str">
        <f t="shared" si="59"/>
        <v>plate5</v>
      </c>
      <c r="C1893" s="2" t="str">
        <f>IF(ContainerType=6,"B23",IF(ContainerType=5,"B09", ""))</f>
        <v>B23</v>
      </c>
      <c r="D1893" s="61" t="str">
        <f>IF(AND(ContainerType=6, '384-well Plates'!X76&lt;&gt;""), '384-well Plates'!X76,IF(AND(ContainerType=5,'96-well Plates'!J194&lt;&gt;""),'96-well Plates'!J194, ""))</f>
        <v/>
      </c>
      <c r="E1893" s="50"/>
      <c r="Y1893" s="56"/>
      <c r="Z1893" s="56"/>
      <c r="AA1893" s="56"/>
      <c r="AB1893" s="56"/>
      <c r="AC1893" s="56"/>
      <c r="AD1893" s="56"/>
    </row>
    <row r="1894" spans="1:30" x14ac:dyDescent="0.5">
      <c r="A1894" s="49">
        <v>1891</v>
      </c>
      <c r="B1894" s="2" t="str">
        <f t="shared" si="59"/>
        <v>plate5</v>
      </c>
      <c r="C1894" s="2" t="str">
        <f>IF(ContainerType=6,"C23",IF(ContainerType=5,"C09", ""))</f>
        <v>C23</v>
      </c>
      <c r="D1894" s="61" t="str">
        <f>IF(AND(ContainerType=6, '384-well Plates'!X77&lt;&gt;""), '384-well Plates'!X77,IF(AND(ContainerType=5,'96-well Plates'!J195&lt;&gt;""),'96-well Plates'!J195, ""))</f>
        <v/>
      </c>
      <c r="E1894" s="50"/>
      <c r="Y1894" s="56"/>
      <c r="Z1894" s="56"/>
      <c r="AA1894" s="56"/>
      <c r="AB1894" s="56"/>
      <c r="AC1894" s="56"/>
      <c r="AD1894" s="56"/>
    </row>
    <row r="1895" spans="1:30" x14ac:dyDescent="0.5">
      <c r="A1895" s="49">
        <v>1892</v>
      </c>
      <c r="B1895" s="2" t="str">
        <f t="shared" si="59"/>
        <v>plate5</v>
      </c>
      <c r="C1895" s="2" t="str">
        <f>IF(ContainerType=6,"D23",IF(ContainerType=5,"D09", ""))</f>
        <v>D23</v>
      </c>
      <c r="D1895" s="61" t="str">
        <f>IF(AND(ContainerType=6, '384-well Plates'!X78&lt;&gt;""), '384-well Plates'!X78,IF(AND(ContainerType=5,'96-well Plates'!J196&lt;&gt;""),'96-well Plates'!J196, ""))</f>
        <v/>
      </c>
      <c r="E1895" s="50"/>
      <c r="Y1895" s="56"/>
      <c r="Z1895" s="56"/>
      <c r="AA1895" s="56"/>
      <c r="AB1895" s="56"/>
      <c r="AC1895" s="56"/>
      <c r="AD1895" s="56"/>
    </row>
    <row r="1896" spans="1:30" x14ac:dyDescent="0.5">
      <c r="A1896" s="49">
        <v>1893</v>
      </c>
      <c r="B1896" s="2" t="str">
        <f t="shared" si="59"/>
        <v>plate5</v>
      </c>
      <c r="C1896" s="2" t="str">
        <f>IF(ContainerType=6,"E23",IF(ContainerType=5,"E09", ""))</f>
        <v>E23</v>
      </c>
      <c r="D1896" s="61" t="str">
        <f>IF(AND(ContainerType=6, '384-well Plates'!X79&lt;&gt;""), '384-well Plates'!X79,IF(AND(ContainerType=5,'96-well Plates'!J197&lt;&gt;""),'96-well Plates'!J197, ""))</f>
        <v/>
      </c>
      <c r="E1896" s="50"/>
      <c r="Y1896" s="56"/>
      <c r="Z1896" s="56"/>
      <c r="AA1896" s="56"/>
      <c r="AB1896" s="56"/>
      <c r="AC1896" s="56"/>
      <c r="AD1896" s="56"/>
    </row>
    <row r="1897" spans="1:30" x14ac:dyDescent="0.5">
      <c r="A1897" s="49">
        <v>1894</v>
      </c>
      <c r="B1897" s="2" t="str">
        <f t="shared" si="59"/>
        <v>plate5</v>
      </c>
      <c r="C1897" s="2" t="str">
        <f>IF(ContainerType=6,"F23",IF(ContainerType=5,"F09", ""))</f>
        <v>F23</v>
      </c>
      <c r="D1897" s="61" t="str">
        <f>IF(AND(ContainerType=6, '384-well Plates'!X80&lt;&gt;""), '384-well Plates'!X80,IF(AND(ContainerType=5,'96-well Plates'!J198&lt;&gt;""),'96-well Plates'!J198, ""))</f>
        <v/>
      </c>
      <c r="E1897" s="50"/>
      <c r="Y1897" s="56"/>
      <c r="Z1897" s="56"/>
      <c r="AA1897" s="56"/>
      <c r="AB1897" s="56"/>
      <c r="AC1897" s="56"/>
      <c r="AD1897" s="56"/>
    </row>
    <row r="1898" spans="1:30" x14ac:dyDescent="0.5">
      <c r="A1898" s="49">
        <v>1895</v>
      </c>
      <c r="B1898" s="2" t="str">
        <f t="shared" si="59"/>
        <v>plate5</v>
      </c>
      <c r="C1898" s="2" t="str">
        <f>IF(ContainerType=6,"G23",IF(ContainerType=5,"G09", ""))</f>
        <v>G23</v>
      </c>
      <c r="D1898" s="61" t="str">
        <f>IF(AND(ContainerType=6, '384-well Plates'!X81&lt;&gt;""), '384-well Plates'!X81,IF(AND(ContainerType=5,'96-well Plates'!J199&lt;&gt;""),'96-well Plates'!J199, ""))</f>
        <v/>
      </c>
      <c r="E1898" s="50"/>
      <c r="Y1898" s="56"/>
      <c r="Z1898" s="56"/>
      <c r="AA1898" s="56"/>
      <c r="AB1898" s="56"/>
      <c r="AC1898" s="56"/>
      <c r="AD1898" s="56"/>
    </row>
    <row r="1899" spans="1:30" x14ac:dyDescent="0.5">
      <c r="A1899" s="49">
        <v>1896</v>
      </c>
      <c r="B1899" s="2" t="str">
        <f t="shared" si="59"/>
        <v>plate5</v>
      </c>
      <c r="C1899" s="2" t="str">
        <f>IF(ContainerType=6,"H23",IF(ContainerType=5,"H09", ""))</f>
        <v>H23</v>
      </c>
      <c r="D1899" s="61" t="str">
        <f>IF(AND(ContainerType=6, '384-well Plates'!X82&lt;&gt;""), '384-well Plates'!X82,IF(AND(ContainerType=5,'96-well Plates'!J200&lt;&gt;""),'96-well Plates'!J200, ""))</f>
        <v/>
      </c>
      <c r="E1899" s="50"/>
      <c r="Y1899" s="56"/>
      <c r="Z1899" s="56"/>
      <c r="AA1899" s="56"/>
      <c r="AB1899" s="56"/>
      <c r="AC1899" s="56"/>
      <c r="AD1899" s="56"/>
    </row>
    <row r="1900" spans="1:30" x14ac:dyDescent="0.5">
      <c r="A1900" s="49">
        <v>1897</v>
      </c>
      <c r="B1900" s="2" t="str">
        <f t="shared" si="59"/>
        <v>plate5</v>
      </c>
      <c r="C1900" s="2" t="str">
        <f>IF(ContainerType=6,"I23",IF(ContainerType=5,"A10", ""))</f>
        <v>I23</v>
      </c>
      <c r="D1900" s="61" t="str">
        <f>IF(AND(ContainerType=6, '384-well Plates'!X83&lt;&gt;""), '384-well Plates'!X83,IF(AND(ContainerType=5,'96-well Plates'!K193&lt;&gt;""),'96-well Plates'!K193, ""))</f>
        <v/>
      </c>
      <c r="E1900" s="50"/>
      <c r="Y1900" s="56"/>
      <c r="Z1900" s="56"/>
      <c r="AA1900" s="56"/>
      <c r="AB1900" s="56"/>
      <c r="AC1900" s="56"/>
      <c r="AD1900" s="56"/>
    </row>
    <row r="1901" spans="1:30" x14ac:dyDescent="0.5">
      <c r="A1901" s="49">
        <v>1898</v>
      </c>
      <c r="B1901" s="2" t="str">
        <f t="shared" si="59"/>
        <v>plate5</v>
      </c>
      <c r="C1901" s="2" t="str">
        <f>IF(ContainerType=6,"J23",IF(ContainerType=5,"B10", ""))</f>
        <v>J23</v>
      </c>
      <c r="D1901" s="61" t="str">
        <f>IF(AND(ContainerType=6, '384-well Plates'!X84&lt;&gt;""), '384-well Plates'!X84,IF(AND(ContainerType=5,'96-well Plates'!K194&lt;&gt;""),'96-well Plates'!K194, ""))</f>
        <v/>
      </c>
      <c r="E1901" s="50"/>
      <c r="Y1901" s="56"/>
      <c r="Z1901" s="56"/>
      <c r="AA1901" s="56"/>
      <c r="AB1901" s="56"/>
      <c r="AC1901" s="56"/>
      <c r="AD1901" s="56"/>
    </row>
    <row r="1902" spans="1:30" x14ac:dyDescent="0.5">
      <c r="A1902" s="49">
        <v>1899</v>
      </c>
      <c r="B1902" s="2" t="str">
        <f t="shared" si="59"/>
        <v>plate5</v>
      </c>
      <c r="C1902" s="2" t="str">
        <f>IF(ContainerType=6,"K23",IF(ContainerType=5,"C10", ""))</f>
        <v>K23</v>
      </c>
      <c r="D1902" s="61" t="str">
        <f>IF(AND(ContainerType=6, '384-well Plates'!X85&lt;&gt;""), '384-well Plates'!X85,IF(AND(ContainerType=5,'96-well Plates'!K195&lt;&gt;""),'96-well Plates'!K195, ""))</f>
        <v/>
      </c>
      <c r="E1902" s="50"/>
      <c r="Y1902" s="56"/>
      <c r="Z1902" s="56"/>
      <c r="AA1902" s="56"/>
      <c r="AB1902" s="56"/>
      <c r="AC1902" s="56"/>
      <c r="AD1902" s="56"/>
    </row>
    <row r="1903" spans="1:30" x14ac:dyDescent="0.5">
      <c r="A1903" s="49">
        <v>1900</v>
      </c>
      <c r="B1903" s="2" t="str">
        <f t="shared" si="59"/>
        <v>plate5</v>
      </c>
      <c r="C1903" s="2" t="str">
        <f>IF(ContainerType=6,"L23",IF(ContainerType=5,"D10", ""))</f>
        <v>L23</v>
      </c>
      <c r="D1903" s="61" t="str">
        <f>IF(AND(ContainerType=6, '384-well Plates'!X86&lt;&gt;""), '384-well Plates'!X86,IF(AND(ContainerType=5,'96-well Plates'!K196&lt;&gt;""),'96-well Plates'!K196, ""))</f>
        <v/>
      </c>
      <c r="E1903" s="50"/>
      <c r="Y1903" s="56"/>
      <c r="Z1903" s="56"/>
      <c r="AA1903" s="56"/>
      <c r="AB1903" s="56"/>
      <c r="AC1903" s="56"/>
      <c r="AD1903" s="56"/>
    </row>
    <row r="1904" spans="1:30" x14ac:dyDescent="0.5">
      <c r="A1904" s="49">
        <v>1901</v>
      </c>
      <c r="B1904" s="2" t="str">
        <f t="shared" si="59"/>
        <v>plate5</v>
      </c>
      <c r="C1904" s="2" t="str">
        <f>IF(ContainerType=6,"M23",IF(ContainerType=5,"E10", ""))</f>
        <v>M23</v>
      </c>
      <c r="D1904" s="61" t="str">
        <f>IF(AND(ContainerType=6, '384-well Plates'!X87&lt;&gt;""), '384-well Plates'!X87,IF(AND(ContainerType=5,'96-well Plates'!K197&lt;&gt;""),'96-well Plates'!K197, ""))</f>
        <v/>
      </c>
      <c r="E1904" s="50"/>
      <c r="Y1904" s="56"/>
      <c r="Z1904" s="56"/>
      <c r="AA1904" s="56"/>
      <c r="AB1904" s="56"/>
      <c r="AC1904" s="56"/>
      <c r="AD1904" s="56"/>
    </row>
    <row r="1905" spans="1:30" x14ac:dyDescent="0.5">
      <c r="A1905" s="49">
        <v>1902</v>
      </c>
      <c r="B1905" s="2" t="str">
        <f t="shared" si="59"/>
        <v>plate5</v>
      </c>
      <c r="C1905" s="2" t="str">
        <f>IF(ContainerType=6,"N23",IF(ContainerType=5,"F10", ""))</f>
        <v>N23</v>
      </c>
      <c r="D1905" s="61" t="str">
        <f>IF(AND(ContainerType=6, '384-well Plates'!X88&lt;&gt;""), '384-well Plates'!X88,IF(AND(ContainerType=5,'96-well Plates'!K198&lt;&gt;""),'96-well Plates'!K198, ""))</f>
        <v/>
      </c>
      <c r="E1905" s="50"/>
      <c r="Y1905" s="56"/>
      <c r="Z1905" s="56"/>
      <c r="AA1905" s="56"/>
      <c r="AB1905" s="56"/>
      <c r="AC1905" s="56"/>
      <c r="AD1905" s="56"/>
    </row>
    <row r="1906" spans="1:30" x14ac:dyDescent="0.5">
      <c r="A1906" s="49">
        <v>1903</v>
      </c>
      <c r="B1906" s="2" t="str">
        <f t="shared" si="59"/>
        <v>plate5</v>
      </c>
      <c r="C1906" s="2" t="str">
        <f>IF(ContainerType=6,"O23",IF(ContainerType=5,"G10", ""))</f>
        <v>O23</v>
      </c>
      <c r="D1906" s="61" t="str">
        <f>IF(AND(ContainerType=6, '384-well Plates'!X89&lt;&gt;""), '384-well Plates'!X89,IF(AND(ContainerType=5,'96-well Plates'!K199&lt;&gt;""),'96-well Plates'!K199, ""))</f>
        <v/>
      </c>
      <c r="E1906" s="50"/>
      <c r="Y1906" s="56"/>
      <c r="Z1906" s="56"/>
      <c r="AA1906" s="56"/>
      <c r="AB1906" s="56"/>
      <c r="AC1906" s="56"/>
      <c r="AD1906" s="56"/>
    </row>
    <row r="1907" spans="1:30" x14ac:dyDescent="0.5">
      <c r="A1907" s="49">
        <v>1904</v>
      </c>
      <c r="B1907" s="2" t="str">
        <f t="shared" si="59"/>
        <v>plate5</v>
      </c>
      <c r="C1907" s="2" t="str">
        <f>IF(ContainerType=6,"P23",IF(ContainerType=5,"H10", ""))</f>
        <v>P23</v>
      </c>
      <c r="D1907" s="61" t="str">
        <f>IF(AND(ContainerType=6, '384-well Plates'!X90&lt;&gt;""), '384-well Plates'!X90,IF(AND(ContainerType=5,'96-well Plates'!K200&lt;&gt;""),'96-well Plates'!K200, ""))</f>
        <v/>
      </c>
      <c r="E1907" s="50"/>
      <c r="Y1907" s="56"/>
      <c r="Z1907" s="56"/>
      <c r="AA1907" s="56"/>
      <c r="AB1907" s="56"/>
      <c r="AC1907" s="56"/>
      <c r="AD1907" s="56"/>
    </row>
    <row r="1908" spans="1:30" x14ac:dyDescent="0.5">
      <c r="A1908" s="49">
        <v>1905</v>
      </c>
      <c r="B1908" s="2" t="str">
        <f t="shared" si="59"/>
        <v>plate5</v>
      </c>
      <c r="C1908" s="2" t="str">
        <f>IF(ContainerType=6,"A24",IF(ContainerType=5,"A11", ""))</f>
        <v>A24</v>
      </c>
      <c r="D1908" s="61" t="str">
        <f>IF(AND(ContainerType=6, '384-well Plates'!Y75&lt;&gt;""), '384-well Plates'!Y75,IF(AND(ContainerType=5,'96-well Plates'!L193&lt;&gt;""),'96-well Plates'!L193, ""))</f>
        <v/>
      </c>
      <c r="E1908" s="50"/>
      <c r="Y1908" s="56"/>
      <c r="Z1908" s="56"/>
      <c r="AA1908" s="56"/>
      <c r="AB1908" s="56"/>
      <c r="AC1908" s="56"/>
      <c r="AD1908" s="56"/>
    </row>
    <row r="1909" spans="1:30" x14ac:dyDescent="0.5">
      <c r="A1909" s="49">
        <v>1906</v>
      </c>
      <c r="B1909" s="2" t="str">
        <f t="shared" si="59"/>
        <v>plate5</v>
      </c>
      <c r="C1909" s="2" t="str">
        <f>IF(ContainerType=6,"B24",IF(ContainerType=5,"B11", ""))</f>
        <v>B24</v>
      </c>
      <c r="D1909" s="61" t="str">
        <f>IF(AND(ContainerType=6, '384-well Plates'!Y76&lt;&gt;""), '384-well Plates'!Y76,IF(AND(ContainerType=5,'96-well Plates'!L194&lt;&gt;""),'96-well Plates'!L194, ""))</f>
        <v/>
      </c>
      <c r="E1909" s="50"/>
      <c r="Y1909" s="56"/>
      <c r="Z1909" s="56"/>
      <c r="AA1909" s="56"/>
      <c r="AB1909" s="56"/>
      <c r="AC1909" s="56"/>
      <c r="AD1909" s="56"/>
    </row>
    <row r="1910" spans="1:30" x14ac:dyDescent="0.5">
      <c r="A1910" s="49">
        <v>1907</v>
      </c>
      <c r="B1910" s="2" t="str">
        <f t="shared" si="59"/>
        <v>plate5</v>
      </c>
      <c r="C1910" s="2" t="str">
        <f>IF(ContainerType=6,"C24",IF(ContainerType=5,"C11", ""))</f>
        <v>C24</v>
      </c>
      <c r="D1910" s="61" t="str">
        <f>IF(AND(ContainerType=6, '384-well Plates'!Y77&lt;&gt;""), '384-well Plates'!Y77,IF(AND(ContainerType=5,'96-well Plates'!L195&lt;&gt;""),'96-well Plates'!L195, ""))</f>
        <v/>
      </c>
      <c r="E1910" s="50"/>
      <c r="Y1910" s="56"/>
      <c r="Z1910" s="56"/>
      <c r="AA1910" s="56"/>
      <c r="AB1910" s="56"/>
      <c r="AC1910" s="56"/>
      <c r="AD1910" s="56"/>
    </row>
    <row r="1911" spans="1:30" x14ac:dyDescent="0.5">
      <c r="A1911" s="49">
        <v>1908</v>
      </c>
      <c r="B1911" s="2" t="str">
        <f t="shared" si="59"/>
        <v>plate5</v>
      </c>
      <c r="C1911" s="2" t="str">
        <f>IF(ContainerType=6,"D24",IF(ContainerType=5,"D11", ""))</f>
        <v>D24</v>
      </c>
      <c r="D1911" s="61" t="str">
        <f>IF(AND(ContainerType=6, '384-well Plates'!Y78&lt;&gt;""), '384-well Plates'!Y78,IF(AND(ContainerType=5,'96-well Plates'!L196&lt;&gt;""),'96-well Plates'!L196, ""))</f>
        <v/>
      </c>
      <c r="E1911" s="50"/>
      <c r="Y1911" s="56"/>
      <c r="Z1911" s="56"/>
      <c r="AA1911" s="56"/>
      <c r="AB1911" s="56"/>
      <c r="AC1911" s="56"/>
      <c r="AD1911" s="56"/>
    </row>
    <row r="1912" spans="1:30" x14ac:dyDescent="0.5">
      <c r="A1912" s="49">
        <v>1909</v>
      </c>
      <c r="B1912" s="2" t="str">
        <f t="shared" si="59"/>
        <v>plate5</v>
      </c>
      <c r="C1912" s="2" t="str">
        <f>IF(ContainerType=6,"E24",IF(ContainerType=5,"E11", ""))</f>
        <v>E24</v>
      </c>
      <c r="D1912" s="61" t="str">
        <f>IF(AND(ContainerType=6, '384-well Plates'!Y79&lt;&gt;""), '384-well Plates'!Y79,IF(AND(ContainerType=5,'96-well Plates'!L197&lt;&gt;""),'96-well Plates'!L197, ""))</f>
        <v/>
      </c>
      <c r="E1912" s="50"/>
      <c r="Y1912" s="56"/>
      <c r="Z1912" s="56"/>
      <c r="AA1912" s="56"/>
      <c r="AB1912" s="56"/>
      <c r="AC1912" s="56"/>
      <c r="AD1912" s="56"/>
    </row>
    <row r="1913" spans="1:30" x14ac:dyDescent="0.5">
      <c r="A1913" s="49">
        <v>1910</v>
      </c>
      <c r="B1913" s="2" t="str">
        <f t="shared" si="59"/>
        <v>plate5</v>
      </c>
      <c r="C1913" s="2" t="str">
        <f>IF(ContainerType=6,"F24",IF(ContainerType=5,"F11", ""))</f>
        <v>F24</v>
      </c>
      <c r="D1913" s="61" t="str">
        <f>IF(AND(ContainerType=6, '384-well Plates'!Y80&lt;&gt;""), '384-well Plates'!Y80,IF(AND(ContainerType=5,'96-well Plates'!L198&lt;&gt;""),'96-well Plates'!L198, ""))</f>
        <v/>
      </c>
      <c r="E1913" s="50"/>
      <c r="Y1913" s="56"/>
      <c r="Z1913" s="56"/>
      <c r="AA1913" s="56"/>
      <c r="AB1913" s="56"/>
      <c r="AC1913" s="56"/>
      <c r="AD1913" s="56"/>
    </row>
    <row r="1914" spans="1:30" x14ac:dyDescent="0.5">
      <c r="A1914" s="49">
        <v>1911</v>
      </c>
      <c r="B1914" s="2" t="str">
        <f t="shared" si="59"/>
        <v>plate5</v>
      </c>
      <c r="C1914" s="2" t="str">
        <f>IF(ContainerType=6,"G24",IF(ContainerType=5,"G11", ""))</f>
        <v>G24</v>
      </c>
      <c r="D1914" s="61" t="str">
        <f>IF(AND(ContainerType=6, '384-well Plates'!Y81&lt;&gt;""), '384-well Plates'!Y81,IF(AND(ContainerType=5,'96-well Plates'!L199&lt;&gt;""),'96-well Plates'!L199, ""))</f>
        <v/>
      </c>
      <c r="E1914" s="50"/>
      <c r="Y1914" s="56"/>
      <c r="Z1914" s="56"/>
      <c r="AA1914" s="56"/>
      <c r="AB1914" s="56"/>
      <c r="AC1914" s="56"/>
      <c r="AD1914" s="56"/>
    </row>
    <row r="1915" spans="1:30" x14ac:dyDescent="0.5">
      <c r="A1915" s="49">
        <v>1912</v>
      </c>
      <c r="B1915" s="2" t="str">
        <f t="shared" si="59"/>
        <v>plate5</v>
      </c>
      <c r="C1915" s="2" t="str">
        <f>IF(ContainerType=6,"H24",IF(ContainerType=5,"H11", ""))</f>
        <v>H24</v>
      </c>
      <c r="D1915" s="61" t="str">
        <f>IF(AND(ContainerType=6, '384-well Plates'!Y82&lt;&gt;""), '384-well Plates'!Y82,IF(AND(ContainerType=5,'96-well Plates'!L200&lt;&gt;""),'96-well Plates'!L200, ""))</f>
        <v/>
      </c>
      <c r="E1915" s="50"/>
      <c r="Y1915" s="56"/>
      <c r="Z1915" s="56"/>
      <c r="AA1915" s="56"/>
      <c r="AB1915" s="56"/>
      <c r="AC1915" s="56"/>
      <c r="AD1915" s="56"/>
    </row>
    <row r="1916" spans="1:30" x14ac:dyDescent="0.5">
      <c r="A1916" s="49">
        <v>1913</v>
      </c>
      <c r="B1916" s="2" t="str">
        <f t="shared" si="59"/>
        <v>plate5</v>
      </c>
      <c r="C1916" s="2" t="str">
        <f>IF(ContainerType=6,"I24",IF(ContainerType=5,"A12", ""))</f>
        <v>I24</v>
      </c>
      <c r="D1916" s="61" t="str">
        <f>IF(AND(ContainerType=6, '384-well Plates'!Y83&lt;&gt;""), '384-well Plates'!Y83,IF(AND(ContainerType=5,'96-well Plates'!M193&lt;&gt;""),'96-well Plates'!M193, ""))</f>
        <v/>
      </c>
      <c r="E1916" s="50"/>
      <c r="Y1916" s="56"/>
      <c r="Z1916" s="56"/>
      <c r="AA1916" s="56"/>
      <c r="AB1916" s="56"/>
      <c r="AC1916" s="56"/>
      <c r="AD1916" s="56"/>
    </row>
    <row r="1917" spans="1:30" x14ac:dyDescent="0.5">
      <c r="A1917" s="49">
        <v>1914</v>
      </c>
      <c r="B1917" s="2" t="str">
        <f t="shared" si="59"/>
        <v>plate5</v>
      </c>
      <c r="C1917" s="2" t="str">
        <f>IF(ContainerType=6,"J24",IF(ContainerType=5,"B12", ""))</f>
        <v>J24</v>
      </c>
      <c r="D1917" s="61" t="str">
        <f>IF(AND(ContainerType=6, '384-well Plates'!Y84&lt;&gt;""), '384-well Plates'!Y84,IF(AND(ContainerType=5,'96-well Plates'!M194&lt;&gt;""),'96-well Plates'!M194, ""))</f>
        <v/>
      </c>
      <c r="E1917" s="50"/>
      <c r="Y1917" s="56"/>
      <c r="Z1917" s="56"/>
      <c r="AA1917" s="56"/>
      <c r="AB1917" s="56"/>
      <c r="AC1917" s="56"/>
      <c r="AD1917" s="56"/>
    </row>
    <row r="1918" spans="1:30" x14ac:dyDescent="0.5">
      <c r="A1918" s="49">
        <v>1915</v>
      </c>
      <c r="B1918" s="2" t="str">
        <f t="shared" si="59"/>
        <v>plate5</v>
      </c>
      <c r="C1918" s="2" t="str">
        <f>IF(ContainerType=6,"K24",IF(ContainerType=5,"C12", ""))</f>
        <v>K24</v>
      </c>
      <c r="D1918" s="61" t="str">
        <f>IF(AND(ContainerType=6, '384-well Plates'!Y85&lt;&gt;""), '384-well Plates'!Y85,IF(AND(ContainerType=5,'96-well Plates'!M195&lt;&gt;""),'96-well Plates'!M195, ""))</f>
        <v/>
      </c>
      <c r="E1918" s="50"/>
      <c r="Y1918" s="56"/>
      <c r="Z1918" s="56"/>
      <c r="AA1918" s="56"/>
      <c r="AB1918" s="56"/>
      <c r="AC1918" s="56"/>
      <c r="AD1918" s="56"/>
    </row>
    <row r="1919" spans="1:30" x14ac:dyDescent="0.5">
      <c r="A1919" s="49">
        <v>1916</v>
      </c>
      <c r="B1919" s="2" t="str">
        <f t="shared" si="59"/>
        <v>plate5</v>
      </c>
      <c r="C1919" s="2" t="str">
        <f>IF(ContainerType=6,"L24",IF(ContainerType=5,"D12", ""))</f>
        <v>L24</v>
      </c>
      <c r="D1919" s="61" t="str">
        <f>IF(AND(ContainerType=6, '384-well Plates'!Y86&lt;&gt;""), '384-well Plates'!Y86,IF(AND(ContainerType=5,'96-well Plates'!M196&lt;&gt;""),'96-well Plates'!M196, ""))</f>
        <v/>
      </c>
      <c r="E1919" s="50"/>
      <c r="Y1919" s="56"/>
      <c r="Z1919" s="56"/>
      <c r="AA1919" s="56"/>
      <c r="AB1919" s="56"/>
      <c r="AC1919" s="56"/>
      <c r="AD1919" s="56"/>
    </row>
    <row r="1920" spans="1:30" x14ac:dyDescent="0.5">
      <c r="A1920" s="49">
        <v>1917</v>
      </c>
      <c r="B1920" s="2" t="str">
        <f t="shared" si="59"/>
        <v>plate5</v>
      </c>
      <c r="C1920" s="2" t="str">
        <f>IF(ContainerType=6,"M24",IF(ContainerType=5,"E12", ""))</f>
        <v>M24</v>
      </c>
      <c r="D1920" s="61" t="str">
        <f>IF(AND(ContainerType=6, '384-well Plates'!Y87&lt;&gt;""), '384-well Plates'!Y87,IF(AND(ContainerType=5,'96-well Plates'!M197&lt;&gt;""),'96-well Plates'!M197, ""))</f>
        <v/>
      </c>
      <c r="E1920" s="50"/>
      <c r="Y1920" s="56"/>
      <c r="Z1920" s="56"/>
      <c r="AA1920" s="56"/>
      <c r="AB1920" s="56"/>
      <c r="AC1920" s="56"/>
      <c r="AD1920" s="56"/>
    </row>
    <row r="1921" spans="1:30" x14ac:dyDescent="0.5">
      <c r="A1921" s="49">
        <v>1918</v>
      </c>
      <c r="B1921" s="2" t="str">
        <f t="shared" si="59"/>
        <v>plate5</v>
      </c>
      <c r="C1921" s="2" t="str">
        <f>IF(ContainerType=6,"N24",IF(ContainerType=5,"F12", ""))</f>
        <v>N24</v>
      </c>
      <c r="D1921" s="61" t="str">
        <f>IF(AND(ContainerType=6, '384-well Plates'!Y88&lt;&gt;""), '384-well Plates'!Y88,IF(AND(ContainerType=5,'96-well Plates'!M198&lt;&gt;""),'96-well Plates'!M198, ""))</f>
        <v/>
      </c>
      <c r="E1921" s="50"/>
      <c r="Y1921" s="56"/>
      <c r="Z1921" s="56"/>
      <c r="AA1921" s="56"/>
      <c r="AB1921" s="56"/>
      <c r="AC1921" s="56"/>
      <c r="AD1921" s="56"/>
    </row>
    <row r="1922" spans="1:30" x14ac:dyDescent="0.5">
      <c r="A1922" s="49">
        <v>1919</v>
      </c>
      <c r="B1922" s="2" t="str">
        <f t="shared" si="59"/>
        <v>plate5</v>
      </c>
      <c r="C1922" s="2" t="str">
        <f>IF(ContainerType=6,"O24",IF(ContainerType=5,"G12", ""))</f>
        <v>O24</v>
      </c>
      <c r="D1922" s="61" t="str">
        <f>IF(AND(ContainerType=6, '384-well Plates'!Y89&lt;&gt;""), '384-well Plates'!Y89,IF(AND(ContainerType=5,'96-well Plates'!M199&lt;&gt;""),'96-well Plates'!M199, ""))</f>
        <v/>
      </c>
      <c r="E1922" s="50"/>
      <c r="Y1922" s="56"/>
      <c r="Z1922" s="56"/>
      <c r="AA1922" s="56"/>
      <c r="AB1922" s="56"/>
      <c r="AC1922" s="56"/>
      <c r="AD1922" s="56"/>
    </row>
    <row r="1923" spans="1:30" x14ac:dyDescent="0.5">
      <c r="A1923" s="49">
        <v>1920</v>
      </c>
      <c r="B1923" s="2" t="str">
        <f t="shared" si="59"/>
        <v>plate5</v>
      </c>
      <c r="C1923" s="2" t="str">
        <f>IF(ContainerType=6,"P24",IF(ContainerType=5,"H12", ""))</f>
        <v>P24</v>
      </c>
      <c r="D1923" s="61" t="str">
        <f>IF(AND(ContainerType=6, '384-well Plates'!Y90&lt;&gt;""), '384-well Plates'!Y90,IF(AND(ContainerType=5,'96-well Plates'!M200&lt;&gt;""),'96-well Plates'!M200, ""))</f>
        <v/>
      </c>
      <c r="E1923" s="50"/>
      <c r="Y1923" s="56"/>
      <c r="Z1923" s="56"/>
      <c r="AA1923" s="56"/>
      <c r="AB1923" s="56"/>
      <c r="AC1923" s="56"/>
      <c r="AD1923" s="56"/>
    </row>
    <row r="1924" spans="1:30" x14ac:dyDescent="0.5">
      <c r="A1924" s="49">
        <v>1921</v>
      </c>
      <c r="B1924" s="2" t="str">
        <f t="shared" ref="B1924:B1955" si="60">IF(ContainerType=6,"plate6",IF(ContainerType=5,"plate21",""))</f>
        <v>plate6</v>
      </c>
      <c r="C1924" s="2" t="str">
        <f>IF(ContainerType=6,"A01",IF(ContainerType=5,"A01", ""))</f>
        <v>A01</v>
      </c>
      <c r="D1924" s="61" t="str">
        <f>IF(AND(ContainerType=6, '384-well Plates'!B93&lt;&gt;""), '384-well Plates'!B93,IF(AND(ContainerType=5,'96-well Plates'!B203&lt;&gt;""),'96-well Plates'!B203, ""))</f>
        <v/>
      </c>
      <c r="E1924" s="50"/>
      <c r="Y1924" s="56"/>
      <c r="Z1924" s="56"/>
      <c r="AA1924" s="56"/>
      <c r="AB1924" s="56"/>
      <c r="AC1924" s="56"/>
      <c r="AD1924" s="56"/>
    </row>
    <row r="1925" spans="1:30" x14ac:dyDescent="0.5">
      <c r="A1925" s="49">
        <v>1922</v>
      </c>
      <c r="B1925" s="2" t="str">
        <f t="shared" si="60"/>
        <v>plate6</v>
      </c>
      <c r="C1925" s="2" t="str">
        <f>IF(ContainerType=6,"B01",IF(ContainerType=5,"B01", ""))</f>
        <v>B01</v>
      </c>
      <c r="D1925" s="61" t="str">
        <f>IF(AND(ContainerType=6, '384-well Plates'!B94&lt;&gt;""), '384-well Plates'!B94,IF(AND(ContainerType=5,'96-well Plates'!B204&lt;&gt;""),'96-well Plates'!B204, ""))</f>
        <v/>
      </c>
      <c r="E1925" s="50"/>
      <c r="Y1925" s="56"/>
      <c r="Z1925" s="56"/>
      <c r="AA1925" s="56"/>
      <c r="AB1925" s="56"/>
      <c r="AC1925" s="56"/>
      <c r="AD1925" s="56"/>
    </row>
    <row r="1926" spans="1:30" x14ac:dyDescent="0.5">
      <c r="A1926" s="49">
        <v>1923</v>
      </c>
      <c r="B1926" s="2" t="str">
        <f t="shared" si="60"/>
        <v>plate6</v>
      </c>
      <c r="C1926" s="2" t="str">
        <f>IF(ContainerType=6,"C01",IF(ContainerType=5,"C01", ""))</f>
        <v>C01</v>
      </c>
      <c r="D1926" s="61" t="str">
        <f>IF(AND(ContainerType=6, '384-well Plates'!B95&lt;&gt;""), '384-well Plates'!B95,IF(AND(ContainerType=5,'96-well Plates'!B205&lt;&gt;""),'96-well Plates'!B205, ""))</f>
        <v/>
      </c>
      <c r="E1926" s="50"/>
      <c r="Y1926" s="56"/>
      <c r="Z1926" s="56"/>
      <c r="AA1926" s="56"/>
      <c r="AB1926" s="56"/>
      <c r="AC1926" s="56"/>
      <c r="AD1926" s="56"/>
    </row>
    <row r="1927" spans="1:30" x14ac:dyDescent="0.5">
      <c r="A1927" s="49">
        <v>1924</v>
      </c>
      <c r="B1927" s="2" t="str">
        <f t="shared" si="60"/>
        <v>plate6</v>
      </c>
      <c r="C1927" s="2" t="str">
        <f>IF(ContainerType=6,"D01",IF(ContainerType=5,"D01", ""))</f>
        <v>D01</v>
      </c>
      <c r="D1927" s="61" t="str">
        <f>IF(AND(ContainerType=6, '384-well Plates'!B96&lt;&gt;""), '384-well Plates'!B96,IF(AND(ContainerType=5,'96-well Plates'!B206&lt;&gt;""),'96-well Plates'!B206, ""))</f>
        <v/>
      </c>
      <c r="E1927" s="50"/>
      <c r="Y1927" s="56"/>
      <c r="Z1927" s="56"/>
      <c r="AA1927" s="56"/>
      <c r="AB1927" s="56"/>
      <c r="AC1927" s="56"/>
      <c r="AD1927" s="56"/>
    </row>
    <row r="1928" spans="1:30" x14ac:dyDescent="0.5">
      <c r="A1928" s="49">
        <v>1925</v>
      </c>
      <c r="B1928" s="2" t="str">
        <f t="shared" si="60"/>
        <v>plate6</v>
      </c>
      <c r="C1928" s="2" t="str">
        <f>IF(ContainerType=6,"E01",IF(ContainerType=5,"E01", ""))</f>
        <v>E01</v>
      </c>
      <c r="D1928" s="61" t="str">
        <f>IF(AND(ContainerType=6, '384-well Plates'!B97&lt;&gt;""), '384-well Plates'!B97,IF(AND(ContainerType=5,'96-well Plates'!B207&lt;&gt;""),'96-well Plates'!B207, ""))</f>
        <v/>
      </c>
      <c r="E1928" s="50"/>
      <c r="Y1928" s="56"/>
      <c r="Z1928" s="56"/>
      <c r="AA1928" s="56"/>
      <c r="AB1928" s="56"/>
      <c r="AC1928" s="56"/>
      <c r="AD1928" s="56"/>
    </row>
    <row r="1929" spans="1:30" x14ac:dyDescent="0.5">
      <c r="A1929" s="49">
        <v>1926</v>
      </c>
      <c r="B1929" s="2" t="str">
        <f t="shared" si="60"/>
        <v>plate6</v>
      </c>
      <c r="C1929" s="2" t="str">
        <f>IF(ContainerType=6,"F01",IF(ContainerType=5,"F01", ""))</f>
        <v>F01</v>
      </c>
      <c r="D1929" s="61" t="str">
        <f>IF(AND(ContainerType=6, '384-well Plates'!B98&lt;&gt;""), '384-well Plates'!B98,IF(AND(ContainerType=5,'96-well Plates'!B208&lt;&gt;""),'96-well Plates'!B208, ""))</f>
        <v/>
      </c>
      <c r="E1929" s="50"/>
      <c r="Y1929" s="56"/>
      <c r="Z1929" s="56"/>
      <c r="AA1929" s="56"/>
      <c r="AB1929" s="56"/>
      <c r="AC1929" s="56"/>
      <c r="AD1929" s="56"/>
    </row>
    <row r="1930" spans="1:30" x14ac:dyDescent="0.5">
      <c r="A1930" s="49">
        <v>1927</v>
      </c>
      <c r="B1930" s="2" t="str">
        <f t="shared" si="60"/>
        <v>plate6</v>
      </c>
      <c r="C1930" s="2" t="str">
        <f>IF(ContainerType=6,"G01",IF(ContainerType=5,"G01", ""))</f>
        <v>G01</v>
      </c>
      <c r="D1930" s="61" t="str">
        <f>IF(AND(ContainerType=6, '384-well Plates'!B99&lt;&gt;""), '384-well Plates'!B99,IF(AND(ContainerType=5,'96-well Plates'!B209&lt;&gt;""),'96-well Plates'!B209, ""))</f>
        <v/>
      </c>
      <c r="E1930" s="50"/>
      <c r="Y1930" s="56"/>
      <c r="Z1930" s="56"/>
      <c r="AA1930" s="56"/>
      <c r="AB1930" s="56"/>
      <c r="AC1930" s="56"/>
      <c r="AD1930" s="56"/>
    </row>
    <row r="1931" spans="1:30" x14ac:dyDescent="0.5">
      <c r="A1931" s="49">
        <v>1928</v>
      </c>
      <c r="B1931" s="2" t="str">
        <f t="shared" si="60"/>
        <v>plate6</v>
      </c>
      <c r="C1931" s="2" t="str">
        <f>IF(ContainerType=6,"H01",IF(ContainerType=5,"H01", ""))</f>
        <v>H01</v>
      </c>
      <c r="D1931" s="61" t="str">
        <f>IF(AND(ContainerType=6, '384-well Plates'!B100&lt;&gt;""), '384-well Plates'!B100,IF(AND(ContainerType=5,'96-well Plates'!B210&lt;&gt;""),'96-well Plates'!B210, ""))</f>
        <v/>
      </c>
      <c r="E1931" s="50"/>
      <c r="Y1931" s="56"/>
      <c r="Z1931" s="56"/>
      <c r="AA1931" s="56"/>
      <c r="AB1931" s="56"/>
      <c r="AC1931" s="56"/>
      <c r="AD1931" s="56"/>
    </row>
    <row r="1932" spans="1:30" x14ac:dyDescent="0.5">
      <c r="A1932" s="49">
        <v>1929</v>
      </c>
      <c r="B1932" s="2" t="str">
        <f t="shared" si="60"/>
        <v>plate6</v>
      </c>
      <c r="C1932" s="2" t="str">
        <f>IF(ContainerType=6,"I01",IF(ContainerType=5,"A02", ""))</f>
        <v>I01</v>
      </c>
      <c r="D1932" s="61" t="str">
        <f>IF(AND(ContainerType=6, '384-well Plates'!B101&lt;&gt;""), '384-well Plates'!B101,IF(AND(ContainerType=5,'96-well Plates'!C203&lt;&gt;""),'96-well Plates'!C203, ""))</f>
        <v/>
      </c>
      <c r="E1932" s="50"/>
      <c r="Y1932" s="56"/>
      <c r="Z1932" s="56"/>
      <c r="AA1932" s="56"/>
      <c r="AB1932" s="56"/>
      <c r="AC1932" s="56"/>
      <c r="AD1932" s="56"/>
    </row>
    <row r="1933" spans="1:30" x14ac:dyDescent="0.5">
      <c r="A1933" s="49">
        <v>1930</v>
      </c>
      <c r="B1933" s="2" t="str">
        <f t="shared" si="60"/>
        <v>plate6</v>
      </c>
      <c r="C1933" s="2" t="str">
        <f>IF(ContainerType=6,"J01",IF(ContainerType=5,"B02", ""))</f>
        <v>J01</v>
      </c>
      <c r="D1933" s="61" t="str">
        <f>IF(AND(ContainerType=6, '384-well Plates'!B102&lt;&gt;""), '384-well Plates'!B102,IF(AND(ContainerType=5,'96-well Plates'!C204&lt;&gt;""),'96-well Plates'!C204, ""))</f>
        <v/>
      </c>
      <c r="E1933" s="50"/>
      <c r="Y1933" s="56"/>
      <c r="Z1933" s="56"/>
      <c r="AA1933" s="56"/>
      <c r="AB1933" s="56"/>
      <c r="AC1933" s="56"/>
      <c r="AD1933" s="56"/>
    </row>
    <row r="1934" spans="1:30" x14ac:dyDescent="0.5">
      <c r="A1934" s="49">
        <v>1931</v>
      </c>
      <c r="B1934" s="2" t="str">
        <f t="shared" si="60"/>
        <v>plate6</v>
      </c>
      <c r="C1934" s="2" t="str">
        <f>IF(ContainerType=6,"K01",IF(ContainerType=5,"C02", ""))</f>
        <v>K01</v>
      </c>
      <c r="D1934" s="61" t="str">
        <f>IF(AND(ContainerType=6, '384-well Plates'!B103&lt;&gt;""), '384-well Plates'!B103,IF(AND(ContainerType=5,'96-well Plates'!C205&lt;&gt;""),'96-well Plates'!C205, ""))</f>
        <v/>
      </c>
      <c r="E1934" s="50"/>
      <c r="Y1934" s="56"/>
      <c r="Z1934" s="56"/>
      <c r="AA1934" s="56"/>
      <c r="AB1934" s="56"/>
      <c r="AC1934" s="56"/>
      <c r="AD1934" s="56"/>
    </row>
    <row r="1935" spans="1:30" x14ac:dyDescent="0.5">
      <c r="A1935" s="49">
        <v>1932</v>
      </c>
      <c r="B1935" s="2" t="str">
        <f t="shared" si="60"/>
        <v>plate6</v>
      </c>
      <c r="C1935" s="2" t="str">
        <f>IF(ContainerType=6,"L01",IF(ContainerType=5,"D02", ""))</f>
        <v>L01</v>
      </c>
      <c r="D1935" s="61" t="str">
        <f>IF(AND(ContainerType=6, '384-well Plates'!B104&lt;&gt;""), '384-well Plates'!B104,IF(AND(ContainerType=5,'96-well Plates'!C206&lt;&gt;""),'96-well Plates'!C206, ""))</f>
        <v/>
      </c>
      <c r="E1935" s="50"/>
      <c r="Y1935" s="56"/>
      <c r="Z1935" s="56"/>
      <c r="AA1935" s="56"/>
      <c r="AB1935" s="56"/>
      <c r="AC1935" s="56"/>
      <c r="AD1935" s="56"/>
    </row>
    <row r="1936" spans="1:30" x14ac:dyDescent="0.5">
      <c r="A1936" s="49">
        <v>1933</v>
      </c>
      <c r="B1936" s="2" t="str">
        <f t="shared" si="60"/>
        <v>plate6</v>
      </c>
      <c r="C1936" s="2" t="str">
        <f>IF(ContainerType=6,"M01",IF(ContainerType=5,"E02", ""))</f>
        <v>M01</v>
      </c>
      <c r="D1936" s="61" t="str">
        <f>IF(AND(ContainerType=6, '384-well Plates'!B105&lt;&gt;""), '384-well Plates'!B105,IF(AND(ContainerType=5,'96-well Plates'!C207&lt;&gt;""),'96-well Plates'!C207, ""))</f>
        <v/>
      </c>
      <c r="E1936" s="50"/>
      <c r="Y1936" s="56"/>
      <c r="Z1936" s="56"/>
      <c r="AA1936" s="56"/>
      <c r="AB1936" s="56"/>
      <c r="AC1936" s="56"/>
      <c r="AD1936" s="56"/>
    </row>
    <row r="1937" spans="1:30" x14ac:dyDescent="0.5">
      <c r="A1937" s="49">
        <v>1934</v>
      </c>
      <c r="B1937" s="2" t="str">
        <f t="shared" si="60"/>
        <v>plate6</v>
      </c>
      <c r="C1937" s="2" t="str">
        <f>IF(ContainerType=6,"N01",IF(ContainerType=5,"F02", ""))</f>
        <v>N01</v>
      </c>
      <c r="D1937" s="61" t="str">
        <f>IF(AND(ContainerType=6, '384-well Plates'!B106&lt;&gt;""), '384-well Plates'!B106,IF(AND(ContainerType=5,'96-well Plates'!C208&lt;&gt;""),'96-well Plates'!C208, ""))</f>
        <v/>
      </c>
      <c r="E1937" s="50"/>
      <c r="Y1937" s="56"/>
      <c r="Z1937" s="56"/>
      <c r="AA1937" s="56"/>
      <c r="AB1937" s="56"/>
      <c r="AC1937" s="56"/>
      <c r="AD1937" s="56"/>
    </row>
    <row r="1938" spans="1:30" x14ac:dyDescent="0.5">
      <c r="A1938" s="49">
        <v>1935</v>
      </c>
      <c r="B1938" s="2" t="str">
        <f t="shared" si="60"/>
        <v>plate6</v>
      </c>
      <c r="C1938" s="2" t="str">
        <f>IF(ContainerType=6,"O01",IF(ContainerType=5,"G02", ""))</f>
        <v>O01</v>
      </c>
      <c r="D1938" s="61" t="str">
        <f>IF(AND(ContainerType=6, '384-well Plates'!B107&lt;&gt;""), '384-well Plates'!B107,IF(AND(ContainerType=5,'96-well Plates'!C209&lt;&gt;""),'96-well Plates'!C209, ""))</f>
        <v/>
      </c>
      <c r="E1938" s="50"/>
      <c r="Y1938" s="56"/>
      <c r="Z1938" s="56"/>
      <c r="AA1938" s="56"/>
      <c r="AB1938" s="56"/>
      <c r="AC1938" s="56"/>
      <c r="AD1938" s="56"/>
    </row>
    <row r="1939" spans="1:30" x14ac:dyDescent="0.5">
      <c r="A1939" s="49">
        <v>1936</v>
      </c>
      <c r="B1939" s="2" t="str">
        <f t="shared" si="60"/>
        <v>plate6</v>
      </c>
      <c r="C1939" s="2" t="str">
        <f>IF(ContainerType=6,"P01",IF(ContainerType=5,"H02", ""))</f>
        <v>P01</v>
      </c>
      <c r="D1939" s="61" t="str">
        <f>IF(AND(ContainerType=6, '384-well Plates'!B108&lt;&gt;""), '384-well Plates'!B108,IF(AND(ContainerType=5,'96-well Plates'!C210&lt;&gt;""),'96-well Plates'!C210, ""))</f>
        <v/>
      </c>
      <c r="E1939" s="50"/>
      <c r="Y1939" s="56"/>
      <c r="Z1939" s="56"/>
      <c r="AA1939" s="56"/>
      <c r="AB1939" s="56"/>
      <c r="AC1939" s="56"/>
      <c r="AD1939" s="56"/>
    </row>
    <row r="1940" spans="1:30" x14ac:dyDescent="0.5">
      <c r="A1940" s="49">
        <v>1937</v>
      </c>
      <c r="B1940" s="2" t="str">
        <f t="shared" si="60"/>
        <v>plate6</v>
      </c>
      <c r="C1940" s="2" t="str">
        <f>IF(ContainerType=6,"A02",IF(ContainerType=5,"A03", ""))</f>
        <v>A02</v>
      </c>
      <c r="D1940" s="61" t="str">
        <f>IF(AND(ContainerType=6, '384-well Plates'!C93&lt;&gt;""), '384-well Plates'!C93,IF(AND(ContainerType=5,'96-well Plates'!D203&lt;&gt;""),'96-well Plates'!D203, ""))</f>
        <v/>
      </c>
      <c r="E1940" s="50"/>
      <c r="Y1940" s="56"/>
      <c r="Z1940" s="56"/>
      <c r="AA1940" s="56"/>
      <c r="AB1940" s="56"/>
      <c r="AC1940" s="56"/>
      <c r="AD1940" s="56"/>
    </row>
    <row r="1941" spans="1:30" x14ac:dyDescent="0.5">
      <c r="A1941" s="49">
        <v>1938</v>
      </c>
      <c r="B1941" s="2" t="str">
        <f t="shared" si="60"/>
        <v>plate6</v>
      </c>
      <c r="C1941" s="2" t="str">
        <f>IF(ContainerType=6,"B02",IF(ContainerType=5,"B03", ""))</f>
        <v>B02</v>
      </c>
      <c r="D1941" s="61" t="str">
        <f>IF(AND(ContainerType=6, '384-well Plates'!C94&lt;&gt;""), '384-well Plates'!C94,IF(AND(ContainerType=5,'96-well Plates'!D204&lt;&gt;""),'96-well Plates'!D204, ""))</f>
        <v/>
      </c>
      <c r="E1941" s="50"/>
      <c r="Y1941" s="56"/>
      <c r="Z1941" s="56"/>
      <c r="AA1941" s="56"/>
      <c r="AB1941" s="56"/>
      <c r="AC1941" s="56"/>
      <c r="AD1941" s="56"/>
    </row>
    <row r="1942" spans="1:30" x14ac:dyDescent="0.5">
      <c r="A1942" s="49">
        <v>1939</v>
      </c>
      <c r="B1942" s="2" t="str">
        <f t="shared" si="60"/>
        <v>plate6</v>
      </c>
      <c r="C1942" s="2" t="str">
        <f>IF(ContainerType=6,"C02",IF(ContainerType=5,"C03", ""))</f>
        <v>C02</v>
      </c>
      <c r="D1942" s="61" t="str">
        <f>IF(AND(ContainerType=6, '384-well Plates'!C95&lt;&gt;""), '384-well Plates'!C95,IF(AND(ContainerType=5,'96-well Plates'!D205&lt;&gt;""),'96-well Plates'!D205, ""))</f>
        <v/>
      </c>
      <c r="E1942" s="50"/>
      <c r="Y1942" s="56"/>
      <c r="Z1942" s="56"/>
      <c r="AA1942" s="56"/>
      <c r="AB1942" s="56"/>
      <c r="AC1942" s="56"/>
      <c r="AD1942" s="56"/>
    </row>
    <row r="1943" spans="1:30" x14ac:dyDescent="0.5">
      <c r="A1943" s="49">
        <v>1940</v>
      </c>
      <c r="B1943" s="2" t="str">
        <f t="shared" si="60"/>
        <v>plate6</v>
      </c>
      <c r="C1943" s="2" t="str">
        <f>IF(ContainerType=6,"D02",IF(ContainerType=5,"D03", ""))</f>
        <v>D02</v>
      </c>
      <c r="D1943" s="61" t="str">
        <f>IF(AND(ContainerType=6, '384-well Plates'!C96&lt;&gt;""), '384-well Plates'!C96,IF(AND(ContainerType=5,'96-well Plates'!D206&lt;&gt;""),'96-well Plates'!D206, ""))</f>
        <v/>
      </c>
      <c r="E1943" s="50"/>
      <c r="Y1943" s="56"/>
      <c r="Z1943" s="56"/>
      <c r="AA1943" s="56"/>
      <c r="AB1943" s="56"/>
      <c r="AC1943" s="56"/>
      <c r="AD1943" s="56"/>
    </row>
    <row r="1944" spans="1:30" x14ac:dyDescent="0.5">
      <c r="A1944" s="49">
        <v>1941</v>
      </c>
      <c r="B1944" s="2" t="str">
        <f t="shared" si="60"/>
        <v>plate6</v>
      </c>
      <c r="C1944" s="2" t="str">
        <f>IF(ContainerType=6,"E02",IF(ContainerType=5,"E03", ""))</f>
        <v>E02</v>
      </c>
      <c r="D1944" s="61" t="str">
        <f>IF(AND(ContainerType=6, '384-well Plates'!C97&lt;&gt;""), '384-well Plates'!C97,IF(AND(ContainerType=5,'96-well Plates'!D207&lt;&gt;""),'96-well Plates'!D207, ""))</f>
        <v/>
      </c>
      <c r="E1944" s="50"/>
      <c r="Y1944" s="56"/>
      <c r="Z1944" s="56"/>
      <c r="AA1944" s="56"/>
      <c r="AB1944" s="56"/>
      <c r="AC1944" s="56"/>
      <c r="AD1944" s="56"/>
    </row>
    <row r="1945" spans="1:30" x14ac:dyDescent="0.5">
      <c r="A1945" s="49">
        <v>1942</v>
      </c>
      <c r="B1945" s="2" t="str">
        <f t="shared" si="60"/>
        <v>plate6</v>
      </c>
      <c r="C1945" s="2" t="str">
        <f>IF(ContainerType=6,"F02",IF(ContainerType=5,"F03", ""))</f>
        <v>F02</v>
      </c>
      <c r="D1945" s="61" t="str">
        <f>IF(AND(ContainerType=6, '384-well Plates'!C98&lt;&gt;""), '384-well Plates'!C98,IF(AND(ContainerType=5,'96-well Plates'!D208&lt;&gt;""),'96-well Plates'!D208, ""))</f>
        <v/>
      </c>
      <c r="E1945" s="50"/>
      <c r="Y1945" s="56"/>
      <c r="Z1945" s="56"/>
      <c r="AA1945" s="56"/>
      <c r="AB1945" s="56"/>
      <c r="AC1945" s="56"/>
      <c r="AD1945" s="56"/>
    </row>
    <row r="1946" spans="1:30" x14ac:dyDescent="0.5">
      <c r="A1946" s="49">
        <v>1943</v>
      </c>
      <c r="B1946" s="2" t="str">
        <f t="shared" si="60"/>
        <v>plate6</v>
      </c>
      <c r="C1946" s="2" t="str">
        <f>IF(ContainerType=6,"G02",IF(ContainerType=5,"G03", ""))</f>
        <v>G02</v>
      </c>
      <c r="D1946" s="61" t="str">
        <f>IF(AND(ContainerType=6, '384-well Plates'!C99&lt;&gt;""), '384-well Plates'!C99,IF(AND(ContainerType=5,'96-well Plates'!D209&lt;&gt;""),'96-well Plates'!D209, ""))</f>
        <v/>
      </c>
      <c r="E1946" s="50"/>
      <c r="Y1946" s="56"/>
      <c r="Z1946" s="56"/>
      <c r="AA1946" s="56"/>
      <c r="AB1946" s="56"/>
      <c r="AC1946" s="56"/>
      <c r="AD1946" s="56"/>
    </row>
    <row r="1947" spans="1:30" x14ac:dyDescent="0.5">
      <c r="A1947" s="49">
        <v>1944</v>
      </c>
      <c r="B1947" s="2" t="str">
        <f t="shared" si="60"/>
        <v>plate6</v>
      </c>
      <c r="C1947" s="2" t="str">
        <f>IF(ContainerType=6,"H02",IF(ContainerType=5,"H03", ""))</f>
        <v>H02</v>
      </c>
      <c r="D1947" s="61" t="str">
        <f>IF(AND(ContainerType=6, '384-well Plates'!C100&lt;&gt;""), '384-well Plates'!C100,IF(AND(ContainerType=5,'96-well Plates'!D210&lt;&gt;""),'96-well Plates'!D210, ""))</f>
        <v/>
      </c>
      <c r="E1947" s="50"/>
      <c r="Y1947" s="56"/>
      <c r="Z1947" s="56"/>
      <c r="AA1947" s="56"/>
      <c r="AB1947" s="56"/>
      <c r="AC1947" s="56"/>
      <c r="AD1947" s="56"/>
    </row>
    <row r="1948" spans="1:30" x14ac:dyDescent="0.5">
      <c r="A1948" s="49">
        <v>1945</v>
      </c>
      <c r="B1948" s="2" t="str">
        <f t="shared" si="60"/>
        <v>plate6</v>
      </c>
      <c r="C1948" s="2" t="str">
        <f>IF(ContainerType=6,"I02",IF(ContainerType=5,"A04", ""))</f>
        <v>I02</v>
      </c>
      <c r="D1948" s="61" t="str">
        <f>IF(AND(ContainerType=6, '384-well Plates'!C101&lt;&gt;""), '384-well Plates'!C101,IF(AND(ContainerType=5,'96-well Plates'!E203&lt;&gt;""),'96-well Plates'!E203, ""))</f>
        <v/>
      </c>
      <c r="E1948" s="50"/>
      <c r="Y1948" s="56"/>
      <c r="Z1948" s="56"/>
      <c r="AA1948" s="56"/>
      <c r="AB1948" s="56"/>
      <c r="AC1948" s="56"/>
      <c r="AD1948" s="56"/>
    </row>
    <row r="1949" spans="1:30" x14ac:dyDescent="0.5">
      <c r="A1949" s="49">
        <v>1946</v>
      </c>
      <c r="B1949" s="2" t="str">
        <f t="shared" si="60"/>
        <v>plate6</v>
      </c>
      <c r="C1949" s="2" t="str">
        <f>IF(ContainerType=6,"J02",IF(ContainerType=5,"B04", ""))</f>
        <v>J02</v>
      </c>
      <c r="D1949" s="61" t="str">
        <f>IF(AND(ContainerType=6, '384-well Plates'!C102&lt;&gt;""), '384-well Plates'!C102,IF(AND(ContainerType=5,'96-well Plates'!E204&lt;&gt;""),'96-well Plates'!E204, ""))</f>
        <v/>
      </c>
      <c r="E1949" s="50"/>
      <c r="Y1949" s="56"/>
      <c r="Z1949" s="56"/>
      <c r="AA1949" s="56"/>
      <c r="AB1949" s="56"/>
      <c r="AC1949" s="56"/>
      <c r="AD1949" s="56"/>
    </row>
    <row r="1950" spans="1:30" x14ac:dyDescent="0.5">
      <c r="A1950" s="49">
        <v>1947</v>
      </c>
      <c r="B1950" s="2" t="str">
        <f t="shared" si="60"/>
        <v>plate6</v>
      </c>
      <c r="C1950" s="2" t="str">
        <f>IF(ContainerType=6,"K02",IF(ContainerType=5,"C04", ""))</f>
        <v>K02</v>
      </c>
      <c r="D1950" s="61" t="str">
        <f>IF(AND(ContainerType=6, '384-well Plates'!C103&lt;&gt;""), '384-well Plates'!C103,IF(AND(ContainerType=5,'96-well Plates'!E205&lt;&gt;""),'96-well Plates'!E205, ""))</f>
        <v/>
      </c>
      <c r="E1950" s="50"/>
      <c r="Y1950" s="56"/>
      <c r="Z1950" s="56"/>
      <c r="AA1950" s="56"/>
      <c r="AB1950" s="56"/>
      <c r="AC1950" s="56"/>
      <c r="AD1950" s="56"/>
    </row>
    <row r="1951" spans="1:30" x14ac:dyDescent="0.5">
      <c r="A1951" s="49">
        <v>1948</v>
      </c>
      <c r="B1951" s="2" t="str">
        <f t="shared" si="60"/>
        <v>plate6</v>
      </c>
      <c r="C1951" s="2" t="str">
        <f>IF(ContainerType=6,"L02",IF(ContainerType=5,"D04", ""))</f>
        <v>L02</v>
      </c>
      <c r="D1951" s="61" t="str">
        <f>IF(AND(ContainerType=6, '384-well Plates'!C104&lt;&gt;""), '384-well Plates'!C104,IF(AND(ContainerType=5,'96-well Plates'!E206&lt;&gt;""),'96-well Plates'!E206, ""))</f>
        <v/>
      </c>
      <c r="E1951" s="50"/>
      <c r="Y1951" s="56"/>
      <c r="Z1951" s="56"/>
      <c r="AA1951" s="56"/>
      <c r="AB1951" s="56"/>
      <c r="AC1951" s="56"/>
      <c r="AD1951" s="56"/>
    </row>
    <row r="1952" spans="1:30" x14ac:dyDescent="0.5">
      <c r="A1952" s="49">
        <v>1949</v>
      </c>
      <c r="B1952" s="2" t="str">
        <f t="shared" si="60"/>
        <v>plate6</v>
      </c>
      <c r="C1952" s="2" t="str">
        <f>IF(ContainerType=6,"M02",IF(ContainerType=5,"E04", ""))</f>
        <v>M02</v>
      </c>
      <c r="D1952" s="61" t="str">
        <f>IF(AND(ContainerType=6, '384-well Plates'!C105&lt;&gt;""), '384-well Plates'!C105,IF(AND(ContainerType=5,'96-well Plates'!E207&lt;&gt;""),'96-well Plates'!E207, ""))</f>
        <v/>
      </c>
      <c r="E1952" s="50"/>
      <c r="Y1952" s="56"/>
      <c r="Z1952" s="56"/>
      <c r="AA1952" s="56"/>
      <c r="AB1952" s="56"/>
      <c r="AC1952" s="56"/>
      <c r="AD1952" s="56"/>
    </row>
    <row r="1953" spans="1:30" x14ac:dyDescent="0.5">
      <c r="A1953" s="49">
        <v>1950</v>
      </c>
      <c r="B1953" s="2" t="str">
        <f t="shared" si="60"/>
        <v>plate6</v>
      </c>
      <c r="C1953" s="2" t="str">
        <f>IF(ContainerType=6,"N02",IF(ContainerType=5,"F04", ""))</f>
        <v>N02</v>
      </c>
      <c r="D1953" s="61" t="str">
        <f>IF(AND(ContainerType=6, '384-well Plates'!C106&lt;&gt;""), '384-well Plates'!C106,IF(AND(ContainerType=5,'96-well Plates'!E208&lt;&gt;""),'96-well Plates'!E208, ""))</f>
        <v/>
      </c>
      <c r="E1953" s="50"/>
      <c r="Y1953" s="56"/>
      <c r="Z1953" s="56"/>
      <c r="AA1953" s="56"/>
      <c r="AB1953" s="56"/>
      <c r="AC1953" s="56"/>
      <c r="AD1953" s="56"/>
    </row>
    <row r="1954" spans="1:30" x14ac:dyDescent="0.5">
      <c r="A1954" s="49">
        <v>1951</v>
      </c>
      <c r="B1954" s="2" t="str">
        <f t="shared" si="60"/>
        <v>plate6</v>
      </c>
      <c r="C1954" s="2" t="str">
        <f>IF(ContainerType=6,"O02",IF(ContainerType=5,"G04", ""))</f>
        <v>O02</v>
      </c>
      <c r="D1954" s="61" t="str">
        <f>IF(AND(ContainerType=6, '384-well Plates'!C107&lt;&gt;""), '384-well Plates'!C107,IF(AND(ContainerType=5,'96-well Plates'!E209&lt;&gt;""),'96-well Plates'!E209, ""))</f>
        <v/>
      </c>
      <c r="E1954" s="50"/>
      <c r="Y1954" s="56"/>
      <c r="Z1954" s="56"/>
      <c r="AA1954" s="56"/>
      <c r="AB1954" s="56"/>
      <c r="AC1954" s="56"/>
      <c r="AD1954" s="56"/>
    </row>
    <row r="1955" spans="1:30" x14ac:dyDescent="0.5">
      <c r="A1955" s="49">
        <v>1952</v>
      </c>
      <c r="B1955" s="2" t="str">
        <f t="shared" si="60"/>
        <v>plate6</v>
      </c>
      <c r="C1955" s="2" t="str">
        <f>IF(ContainerType=6,"P02",IF(ContainerType=5,"H04", ""))</f>
        <v>P02</v>
      </c>
      <c r="D1955" s="61" t="str">
        <f>IF(AND(ContainerType=6, '384-well Plates'!C108&lt;&gt;""), '384-well Plates'!C108,IF(AND(ContainerType=5,'96-well Plates'!E210&lt;&gt;""),'96-well Plates'!E210, ""))</f>
        <v/>
      </c>
      <c r="E1955" s="50"/>
      <c r="Y1955" s="56"/>
      <c r="Z1955" s="56"/>
      <c r="AA1955" s="56"/>
      <c r="AB1955" s="56"/>
      <c r="AC1955" s="56"/>
      <c r="AD1955" s="56"/>
    </row>
    <row r="1956" spans="1:30" x14ac:dyDescent="0.5">
      <c r="A1956" s="49">
        <v>1953</v>
      </c>
      <c r="B1956" s="2" t="str">
        <f t="shared" ref="B1956:B1987" si="61">IF(ContainerType=6,"plate6",IF(ContainerType=5,"plate21",""))</f>
        <v>plate6</v>
      </c>
      <c r="C1956" s="2" t="str">
        <f>IF(ContainerType=6,"A03",IF(ContainerType=5,"A05", ""))</f>
        <v>A03</v>
      </c>
      <c r="D1956" s="61" t="str">
        <f>IF(AND(ContainerType=6, '384-well Plates'!D93&lt;&gt;""), '384-well Plates'!D93,IF(AND(ContainerType=5,'96-well Plates'!F203&lt;&gt;""),'96-well Plates'!F203, ""))</f>
        <v/>
      </c>
      <c r="E1956" s="50"/>
      <c r="Y1956" s="56"/>
      <c r="Z1956" s="56"/>
      <c r="AA1956" s="56"/>
      <c r="AB1956" s="56"/>
      <c r="AC1956" s="56"/>
      <c r="AD1956" s="56"/>
    </row>
    <row r="1957" spans="1:30" x14ac:dyDescent="0.5">
      <c r="A1957" s="49">
        <v>1954</v>
      </c>
      <c r="B1957" s="2" t="str">
        <f t="shared" si="61"/>
        <v>plate6</v>
      </c>
      <c r="C1957" s="2" t="str">
        <f>IF(ContainerType=6,"B03",IF(ContainerType=5,"B05", ""))</f>
        <v>B03</v>
      </c>
      <c r="D1957" s="61" t="str">
        <f>IF(AND(ContainerType=6, '384-well Plates'!D94&lt;&gt;""), '384-well Plates'!D94,IF(AND(ContainerType=5,'96-well Plates'!F204&lt;&gt;""),'96-well Plates'!F204, ""))</f>
        <v/>
      </c>
      <c r="E1957" s="50"/>
      <c r="Y1957" s="56"/>
      <c r="Z1957" s="56"/>
      <c r="AA1957" s="56"/>
      <c r="AB1957" s="56"/>
      <c r="AC1957" s="56"/>
      <c r="AD1957" s="56"/>
    </row>
    <row r="1958" spans="1:30" x14ac:dyDescent="0.5">
      <c r="A1958" s="49">
        <v>1955</v>
      </c>
      <c r="B1958" s="2" t="str">
        <f t="shared" si="61"/>
        <v>plate6</v>
      </c>
      <c r="C1958" s="2" t="str">
        <f>IF(ContainerType=6,"C03",IF(ContainerType=5,"C05", ""))</f>
        <v>C03</v>
      </c>
      <c r="D1958" s="61" t="str">
        <f>IF(AND(ContainerType=6, '384-well Plates'!D95&lt;&gt;""), '384-well Plates'!D95,IF(AND(ContainerType=5,'96-well Plates'!F205&lt;&gt;""),'96-well Plates'!F205, ""))</f>
        <v/>
      </c>
      <c r="E1958" s="50"/>
      <c r="Y1958" s="56"/>
      <c r="Z1958" s="56"/>
      <c r="AA1958" s="56"/>
      <c r="AB1958" s="56"/>
      <c r="AC1958" s="56"/>
      <c r="AD1958" s="56"/>
    </row>
    <row r="1959" spans="1:30" x14ac:dyDescent="0.5">
      <c r="A1959" s="49">
        <v>1956</v>
      </c>
      <c r="B1959" s="2" t="str">
        <f t="shared" si="61"/>
        <v>plate6</v>
      </c>
      <c r="C1959" s="2" t="str">
        <f>IF(ContainerType=6,"D03",IF(ContainerType=5,"D05", ""))</f>
        <v>D03</v>
      </c>
      <c r="D1959" s="61" t="str">
        <f>IF(AND(ContainerType=6, '384-well Plates'!D96&lt;&gt;""), '384-well Plates'!D96,IF(AND(ContainerType=5,'96-well Plates'!F206&lt;&gt;""),'96-well Plates'!F206, ""))</f>
        <v/>
      </c>
      <c r="E1959" s="50"/>
      <c r="Y1959" s="56"/>
      <c r="Z1959" s="56"/>
      <c r="AA1959" s="56"/>
      <c r="AB1959" s="56"/>
      <c r="AC1959" s="56"/>
      <c r="AD1959" s="56"/>
    </row>
    <row r="1960" spans="1:30" x14ac:dyDescent="0.5">
      <c r="A1960" s="49">
        <v>1957</v>
      </c>
      <c r="B1960" s="2" t="str">
        <f t="shared" si="61"/>
        <v>plate6</v>
      </c>
      <c r="C1960" s="2" t="str">
        <f>IF(ContainerType=6,"E03",IF(ContainerType=5,"E05", ""))</f>
        <v>E03</v>
      </c>
      <c r="D1960" s="61" t="str">
        <f>IF(AND(ContainerType=6, '384-well Plates'!D97&lt;&gt;""), '384-well Plates'!D97,IF(AND(ContainerType=5,'96-well Plates'!F207&lt;&gt;""),'96-well Plates'!F207, ""))</f>
        <v/>
      </c>
      <c r="E1960" s="50"/>
      <c r="Y1960" s="56"/>
      <c r="Z1960" s="56"/>
      <c r="AA1960" s="56"/>
      <c r="AB1960" s="56"/>
      <c r="AC1960" s="56"/>
      <c r="AD1960" s="56"/>
    </row>
    <row r="1961" spans="1:30" x14ac:dyDescent="0.5">
      <c r="A1961" s="49">
        <v>1958</v>
      </c>
      <c r="B1961" s="2" t="str">
        <f t="shared" si="61"/>
        <v>plate6</v>
      </c>
      <c r="C1961" s="2" t="str">
        <f>IF(ContainerType=6,"F03",IF(ContainerType=5,"F05", ""))</f>
        <v>F03</v>
      </c>
      <c r="D1961" s="61" t="str">
        <f>IF(AND(ContainerType=6, '384-well Plates'!D98&lt;&gt;""), '384-well Plates'!D98,IF(AND(ContainerType=5,'96-well Plates'!F208&lt;&gt;""),'96-well Plates'!F208, ""))</f>
        <v/>
      </c>
      <c r="E1961" s="50"/>
      <c r="Y1961" s="56"/>
      <c r="Z1961" s="56"/>
      <c r="AA1961" s="56"/>
      <c r="AB1961" s="56"/>
      <c r="AC1961" s="56"/>
      <c r="AD1961" s="56"/>
    </row>
    <row r="1962" spans="1:30" x14ac:dyDescent="0.5">
      <c r="A1962" s="49">
        <v>1959</v>
      </c>
      <c r="B1962" s="2" t="str">
        <f t="shared" si="61"/>
        <v>plate6</v>
      </c>
      <c r="C1962" s="2" t="str">
        <f>IF(ContainerType=6,"G03",IF(ContainerType=5,"G05", ""))</f>
        <v>G03</v>
      </c>
      <c r="D1962" s="61" t="str">
        <f>IF(AND(ContainerType=6, '384-well Plates'!D99&lt;&gt;""), '384-well Plates'!D99,IF(AND(ContainerType=5,'96-well Plates'!F209&lt;&gt;""),'96-well Plates'!F209, ""))</f>
        <v/>
      </c>
      <c r="E1962" s="50"/>
      <c r="Y1962" s="56"/>
      <c r="Z1962" s="56"/>
      <c r="AA1962" s="56"/>
      <c r="AB1962" s="56"/>
      <c r="AC1962" s="56"/>
      <c r="AD1962" s="56"/>
    </row>
    <row r="1963" spans="1:30" x14ac:dyDescent="0.5">
      <c r="A1963" s="49">
        <v>1960</v>
      </c>
      <c r="B1963" s="2" t="str">
        <f t="shared" si="61"/>
        <v>plate6</v>
      </c>
      <c r="C1963" s="2" t="str">
        <f>IF(ContainerType=6,"H03",IF(ContainerType=5,"H05", ""))</f>
        <v>H03</v>
      </c>
      <c r="D1963" s="61" t="str">
        <f>IF(AND(ContainerType=6, '384-well Plates'!D100&lt;&gt;""), '384-well Plates'!D100,IF(AND(ContainerType=5,'96-well Plates'!F210&lt;&gt;""),'96-well Plates'!F210, ""))</f>
        <v/>
      </c>
      <c r="E1963" s="50"/>
      <c r="Y1963" s="56"/>
      <c r="Z1963" s="56"/>
      <c r="AA1963" s="56"/>
      <c r="AB1963" s="56"/>
      <c r="AC1963" s="56"/>
      <c r="AD1963" s="56"/>
    </row>
    <row r="1964" spans="1:30" x14ac:dyDescent="0.5">
      <c r="A1964" s="49">
        <v>1961</v>
      </c>
      <c r="B1964" s="2" t="str">
        <f t="shared" si="61"/>
        <v>plate6</v>
      </c>
      <c r="C1964" s="2" t="str">
        <f>IF(ContainerType=6,"I03",IF(ContainerType=5,"A06", ""))</f>
        <v>I03</v>
      </c>
      <c r="D1964" s="61" t="str">
        <f>IF(AND(ContainerType=6, '384-well Plates'!D101&lt;&gt;""), '384-well Plates'!D101,IF(AND(ContainerType=5,'96-well Plates'!G203&lt;&gt;""),'96-well Plates'!G203, ""))</f>
        <v/>
      </c>
      <c r="E1964" s="50"/>
      <c r="Y1964" s="56"/>
      <c r="Z1964" s="56"/>
      <c r="AA1964" s="56"/>
      <c r="AB1964" s="56"/>
      <c r="AC1964" s="56"/>
      <c r="AD1964" s="56"/>
    </row>
    <row r="1965" spans="1:30" x14ac:dyDescent="0.5">
      <c r="A1965" s="49">
        <v>1962</v>
      </c>
      <c r="B1965" s="2" t="str">
        <f t="shared" si="61"/>
        <v>plate6</v>
      </c>
      <c r="C1965" s="2" t="str">
        <f>IF(ContainerType=6,"J03",IF(ContainerType=5,"B06", ""))</f>
        <v>J03</v>
      </c>
      <c r="D1965" s="61" t="str">
        <f>IF(AND(ContainerType=6, '384-well Plates'!D102&lt;&gt;""), '384-well Plates'!D102,IF(AND(ContainerType=5,'96-well Plates'!G204&lt;&gt;""),'96-well Plates'!G204, ""))</f>
        <v/>
      </c>
      <c r="E1965" s="50"/>
      <c r="Y1965" s="56"/>
      <c r="Z1965" s="56"/>
      <c r="AA1965" s="56"/>
      <c r="AB1965" s="56"/>
      <c r="AC1965" s="56"/>
      <c r="AD1965" s="56"/>
    </row>
    <row r="1966" spans="1:30" x14ac:dyDescent="0.5">
      <c r="A1966" s="49">
        <v>1963</v>
      </c>
      <c r="B1966" s="2" t="str">
        <f t="shared" si="61"/>
        <v>plate6</v>
      </c>
      <c r="C1966" s="2" t="str">
        <f>IF(ContainerType=6,"K03",IF(ContainerType=5,"C06", ""))</f>
        <v>K03</v>
      </c>
      <c r="D1966" s="61" t="str">
        <f>IF(AND(ContainerType=6, '384-well Plates'!D103&lt;&gt;""), '384-well Plates'!D103,IF(AND(ContainerType=5,'96-well Plates'!G205&lt;&gt;""),'96-well Plates'!G205, ""))</f>
        <v/>
      </c>
      <c r="E1966" s="50"/>
      <c r="Y1966" s="56"/>
      <c r="Z1966" s="56"/>
      <c r="AA1966" s="56"/>
      <c r="AB1966" s="56"/>
      <c r="AC1966" s="56"/>
      <c r="AD1966" s="56"/>
    </row>
    <row r="1967" spans="1:30" x14ac:dyDescent="0.5">
      <c r="A1967" s="49">
        <v>1964</v>
      </c>
      <c r="B1967" s="2" t="str">
        <f t="shared" si="61"/>
        <v>plate6</v>
      </c>
      <c r="C1967" s="2" t="str">
        <f>IF(ContainerType=6,"L03",IF(ContainerType=5,"D06", ""))</f>
        <v>L03</v>
      </c>
      <c r="D1967" s="61" t="str">
        <f>IF(AND(ContainerType=6, '384-well Plates'!D104&lt;&gt;""), '384-well Plates'!D104,IF(AND(ContainerType=5,'96-well Plates'!G206&lt;&gt;""),'96-well Plates'!G206, ""))</f>
        <v/>
      </c>
      <c r="E1967" s="50"/>
      <c r="Y1967" s="56"/>
      <c r="Z1967" s="56"/>
      <c r="AA1967" s="56"/>
      <c r="AB1967" s="56"/>
      <c r="AC1967" s="56"/>
      <c r="AD1967" s="56"/>
    </row>
    <row r="1968" spans="1:30" x14ac:dyDescent="0.5">
      <c r="A1968" s="49">
        <v>1965</v>
      </c>
      <c r="B1968" s="2" t="str">
        <f t="shared" si="61"/>
        <v>plate6</v>
      </c>
      <c r="C1968" s="2" t="str">
        <f>IF(ContainerType=6,"M03",IF(ContainerType=5,"E06", ""))</f>
        <v>M03</v>
      </c>
      <c r="D1968" s="61" t="str">
        <f>IF(AND(ContainerType=6, '384-well Plates'!D105&lt;&gt;""), '384-well Plates'!D105,IF(AND(ContainerType=5,'96-well Plates'!G207&lt;&gt;""),'96-well Plates'!G207, ""))</f>
        <v/>
      </c>
      <c r="E1968" s="50"/>
      <c r="Y1968" s="56"/>
      <c r="Z1968" s="56"/>
      <c r="AA1968" s="56"/>
      <c r="AB1968" s="56"/>
      <c r="AC1968" s="56"/>
      <c r="AD1968" s="56"/>
    </row>
    <row r="1969" spans="1:30" x14ac:dyDescent="0.5">
      <c r="A1969" s="49">
        <v>1966</v>
      </c>
      <c r="B1969" s="2" t="str">
        <f t="shared" si="61"/>
        <v>plate6</v>
      </c>
      <c r="C1969" s="2" t="str">
        <f>IF(ContainerType=6,"N03",IF(ContainerType=5,"F06", ""))</f>
        <v>N03</v>
      </c>
      <c r="D1969" s="61" t="str">
        <f>IF(AND(ContainerType=6, '384-well Plates'!D106&lt;&gt;""), '384-well Plates'!D106,IF(AND(ContainerType=5,'96-well Plates'!G208&lt;&gt;""),'96-well Plates'!G208, ""))</f>
        <v/>
      </c>
      <c r="E1969" s="50"/>
      <c r="Y1969" s="56"/>
      <c r="Z1969" s="56"/>
      <c r="AA1969" s="56"/>
      <c r="AB1969" s="56"/>
      <c r="AC1969" s="56"/>
      <c r="AD1969" s="56"/>
    </row>
    <row r="1970" spans="1:30" x14ac:dyDescent="0.5">
      <c r="A1970" s="49">
        <v>1967</v>
      </c>
      <c r="B1970" s="2" t="str">
        <f t="shared" si="61"/>
        <v>plate6</v>
      </c>
      <c r="C1970" s="2" t="str">
        <f>IF(ContainerType=6,"O03",IF(ContainerType=5,"G06", ""))</f>
        <v>O03</v>
      </c>
      <c r="D1970" s="61" t="str">
        <f>IF(AND(ContainerType=6, '384-well Plates'!D107&lt;&gt;""), '384-well Plates'!D107,IF(AND(ContainerType=5,'96-well Plates'!G209&lt;&gt;""),'96-well Plates'!G209, ""))</f>
        <v/>
      </c>
      <c r="E1970" s="50"/>
      <c r="Y1970" s="56"/>
      <c r="Z1970" s="56"/>
      <c r="AA1970" s="56"/>
      <c r="AB1970" s="56"/>
      <c r="AC1970" s="56"/>
      <c r="AD1970" s="56"/>
    </row>
    <row r="1971" spans="1:30" x14ac:dyDescent="0.5">
      <c r="A1971" s="49">
        <v>1968</v>
      </c>
      <c r="B1971" s="2" t="str">
        <f t="shared" si="61"/>
        <v>plate6</v>
      </c>
      <c r="C1971" s="2" t="str">
        <f>IF(ContainerType=6,"P03",IF(ContainerType=5,"H06", ""))</f>
        <v>P03</v>
      </c>
      <c r="D1971" s="61" t="str">
        <f>IF(AND(ContainerType=6, '384-well Plates'!D108&lt;&gt;""), '384-well Plates'!D108,IF(AND(ContainerType=5,'96-well Plates'!G210&lt;&gt;""),'96-well Plates'!G210, ""))</f>
        <v/>
      </c>
      <c r="E1971" s="50"/>
      <c r="Y1971" s="56"/>
      <c r="Z1971" s="56"/>
      <c r="AA1971" s="56"/>
      <c r="AB1971" s="56"/>
      <c r="AC1971" s="56"/>
      <c r="AD1971" s="56"/>
    </row>
    <row r="1972" spans="1:30" x14ac:dyDescent="0.5">
      <c r="A1972" s="49">
        <v>1969</v>
      </c>
      <c r="B1972" s="2" t="str">
        <f t="shared" si="61"/>
        <v>plate6</v>
      </c>
      <c r="C1972" s="2" t="str">
        <f>IF(ContainerType=6,"A04",IF(ContainerType=5,"A07", ""))</f>
        <v>A04</v>
      </c>
      <c r="D1972" s="61" t="str">
        <f>IF(AND(ContainerType=6, '384-well Plates'!E93&lt;&gt;""), '384-well Plates'!E93,IF(AND(ContainerType=5,'96-well Plates'!H203&lt;&gt;""),'96-well Plates'!H203, ""))</f>
        <v/>
      </c>
      <c r="E1972" s="50"/>
      <c r="Y1972" s="56"/>
      <c r="Z1972" s="56"/>
      <c r="AA1972" s="56"/>
      <c r="AB1972" s="56"/>
      <c r="AC1972" s="56"/>
      <c r="AD1972" s="56"/>
    </row>
    <row r="1973" spans="1:30" x14ac:dyDescent="0.5">
      <c r="A1973" s="49">
        <v>1970</v>
      </c>
      <c r="B1973" s="2" t="str">
        <f t="shared" si="61"/>
        <v>plate6</v>
      </c>
      <c r="C1973" s="2" t="str">
        <f>IF(ContainerType=6,"B04",IF(ContainerType=5,"B07", ""))</f>
        <v>B04</v>
      </c>
      <c r="D1973" s="61" t="str">
        <f>IF(AND(ContainerType=6, '384-well Plates'!E94&lt;&gt;""), '384-well Plates'!E94,IF(AND(ContainerType=5,'96-well Plates'!H204&lt;&gt;""),'96-well Plates'!H204, ""))</f>
        <v/>
      </c>
      <c r="E1973" s="50"/>
      <c r="Y1973" s="56"/>
      <c r="Z1973" s="56"/>
      <c r="AA1973" s="56"/>
      <c r="AB1973" s="56"/>
      <c r="AC1973" s="56"/>
      <c r="AD1973" s="56"/>
    </row>
    <row r="1974" spans="1:30" x14ac:dyDescent="0.5">
      <c r="A1974" s="49">
        <v>1971</v>
      </c>
      <c r="B1974" s="2" t="str">
        <f t="shared" si="61"/>
        <v>plate6</v>
      </c>
      <c r="C1974" s="2" t="str">
        <f>IF(ContainerType=6,"C04",IF(ContainerType=5,"C07", ""))</f>
        <v>C04</v>
      </c>
      <c r="D1974" s="61" t="str">
        <f>IF(AND(ContainerType=6, '384-well Plates'!E95&lt;&gt;""), '384-well Plates'!E95,IF(AND(ContainerType=5,'96-well Plates'!H205&lt;&gt;""),'96-well Plates'!H205, ""))</f>
        <v/>
      </c>
      <c r="E1974" s="50"/>
      <c r="Y1974" s="56"/>
      <c r="Z1974" s="56"/>
      <c r="AA1974" s="56"/>
      <c r="AB1974" s="56"/>
      <c r="AC1974" s="56"/>
      <c r="AD1974" s="56"/>
    </row>
    <row r="1975" spans="1:30" x14ac:dyDescent="0.5">
      <c r="A1975" s="49">
        <v>1972</v>
      </c>
      <c r="B1975" s="2" t="str">
        <f t="shared" si="61"/>
        <v>plate6</v>
      </c>
      <c r="C1975" s="2" t="str">
        <f>IF(ContainerType=6,"D04",IF(ContainerType=5,"D07", ""))</f>
        <v>D04</v>
      </c>
      <c r="D1975" s="61" t="str">
        <f>IF(AND(ContainerType=6, '384-well Plates'!E96&lt;&gt;""), '384-well Plates'!E96,IF(AND(ContainerType=5,'96-well Plates'!H206&lt;&gt;""),'96-well Plates'!H206, ""))</f>
        <v/>
      </c>
      <c r="E1975" s="50"/>
      <c r="Y1975" s="56"/>
      <c r="Z1975" s="56"/>
      <c r="AA1975" s="56"/>
      <c r="AB1975" s="56"/>
      <c r="AC1975" s="56"/>
      <c r="AD1975" s="56"/>
    </row>
    <row r="1976" spans="1:30" x14ac:dyDescent="0.5">
      <c r="A1976" s="49">
        <v>1973</v>
      </c>
      <c r="B1976" s="2" t="str">
        <f t="shared" si="61"/>
        <v>plate6</v>
      </c>
      <c r="C1976" s="2" t="str">
        <f>IF(ContainerType=6,"E04",IF(ContainerType=5,"E07", ""))</f>
        <v>E04</v>
      </c>
      <c r="D1976" s="61" t="str">
        <f>IF(AND(ContainerType=6, '384-well Plates'!E97&lt;&gt;""), '384-well Plates'!E97,IF(AND(ContainerType=5,'96-well Plates'!H207&lt;&gt;""),'96-well Plates'!H207, ""))</f>
        <v/>
      </c>
      <c r="E1976" s="50"/>
      <c r="Y1976" s="56"/>
      <c r="Z1976" s="56"/>
      <c r="AA1976" s="56"/>
      <c r="AB1976" s="56"/>
      <c r="AC1976" s="56"/>
      <c r="AD1976" s="56"/>
    </row>
    <row r="1977" spans="1:30" x14ac:dyDescent="0.5">
      <c r="A1977" s="49">
        <v>1974</v>
      </c>
      <c r="B1977" s="2" t="str">
        <f t="shared" si="61"/>
        <v>plate6</v>
      </c>
      <c r="C1977" s="2" t="str">
        <f>IF(ContainerType=6,"F04",IF(ContainerType=5,"F07", ""))</f>
        <v>F04</v>
      </c>
      <c r="D1977" s="61" t="str">
        <f>IF(AND(ContainerType=6, '384-well Plates'!E98&lt;&gt;""), '384-well Plates'!E98,IF(AND(ContainerType=5,'96-well Plates'!H208&lt;&gt;""),'96-well Plates'!H208, ""))</f>
        <v/>
      </c>
      <c r="E1977" s="50"/>
      <c r="Y1977" s="56"/>
      <c r="Z1977" s="56"/>
      <c r="AA1977" s="56"/>
      <c r="AB1977" s="56"/>
      <c r="AC1977" s="56"/>
      <c r="AD1977" s="56"/>
    </row>
    <row r="1978" spans="1:30" x14ac:dyDescent="0.5">
      <c r="A1978" s="49">
        <v>1975</v>
      </c>
      <c r="B1978" s="2" t="str">
        <f t="shared" si="61"/>
        <v>plate6</v>
      </c>
      <c r="C1978" s="2" t="str">
        <f>IF(ContainerType=6,"G04",IF(ContainerType=5,"G07", ""))</f>
        <v>G04</v>
      </c>
      <c r="D1978" s="61" t="str">
        <f>IF(AND(ContainerType=6, '384-well Plates'!E99&lt;&gt;""), '384-well Plates'!E99,IF(AND(ContainerType=5,'96-well Plates'!H209&lt;&gt;""),'96-well Plates'!H209, ""))</f>
        <v/>
      </c>
      <c r="E1978" s="50"/>
      <c r="Y1978" s="56"/>
      <c r="Z1978" s="56"/>
      <c r="AA1978" s="56"/>
      <c r="AB1978" s="56"/>
      <c r="AC1978" s="56"/>
      <c r="AD1978" s="56"/>
    </row>
    <row r="1979" spans="1:30" x14ac:dyDescent="0.5">
      <c r="A1979" s="49">
        <v>1976</v>
      </c>
      <c r="B1979" s="2" t="str">
        <f t="shared" si="61"/>
        <v>plate6</v>
      </c>
      <c r="C1979" s="2" t="str">
        <f>IF(ContainerType=6,"H04",IF(ContainerType=5,"H07", ""))</f>
        <v>H04</v>
      </c>
      <c r="D1979" s="61" t="str">
        <f>IF(AND(ContainerType=6, '384-well Plates'!E100&lt;&gt;""), '384-well Plates'!E100,IF(AND(ContainerType=5,'96-well Plates'!H210&lt;&gt;""),'96-well Plates'!H210, ""))</f>
        <v/>
      </c>
      <c r="E1979" s="50"/>
      <c r="Y1979" s="56"/>
      <c r="Z1979" s="56"/>
      <c r="AA1979" s="56"/>
      <c r="AB1979" s="56"/>
      <c r="AC1979" s="56"/>
      <c r="AD1979" s="56"/>
    </row>
    <row r="1980" spans="1:30" x14ac:dyDescent="0.5">
      <c r="A1980" s="49">
        <v>1977</v>
      </c>
      <c r="B1980" s="2" t="str">
        <f t="shared" si="61"/>
        <v>plate6</v>
      </c>
      <c r="C1980" s="2" t="str">
        <f>IF(ContainerType=6,"I04",IF(ContainerType=5,"A08", ""))</f>
        <v>I04</v>
      </c>
      <c r="D1980" s="61" t="str">
        <f>IF(AND(ContainerType=6, '384-well Plates'!E101&lt;&gt;""), '384-well Plates'!E101,IF(AND(ContainerType=5,'96-well Plates'!I203&lt;&gt;""),'96-well Plates'!I203, ""))</f>
        <v/>
      </c>
      <c r="E1980" s="50"/>
      <c r="Y1980" s="56"/>
      <c r="Z1980" s="56"/>
      <c r="AA1980" s="56"/>
      <c r="AB1980" s="56"/>
      <c r="AC1980" s="56"/>
      <c r="AD1980" s="56"/>
    </row>
    <row r="1981" spans="1:30" x14ac:dyDescent="0.5">
      <c r="A1981" s="49">
        <v>1978</v>
      </c>
      <c r="B1981" s="2" t="str">
        <f t="shared" si="61"/>
        <v>plate6</v>
      </c>
      <c r="C1981" s="2" t="str">
        <f>IF(ContainerType=6,"J04",IF(ContainerType=5,"B08", ""))</f>
        <v>J04</v>
      </c>
      <c r="D1981" s="61" t="str">
        <f>IF(AND(ContainerType=6, '384-well Plates'!E102&lt;&gt;""), '384-well Plates'!E102,IF(AND(ContainerType=5,'96-well Plates'!I204&lt;&gt;""),'96-well Plates'!I204, ""))</f>
        <v/>
      </c>
      <c r="E1981" s="50"/>
      <c r="Y1981" s="56"/>
      <c r="Z1981" s="56"/>
      <c r="AA1981" s="56"/>
      <c r="AB1981" s="56"/>
      <c r="AC1981" s="56"/>
      <c r="AD1981" s="56"/>
    </row>
    <row r="1982" spans="1:30" x14ac:dyDescent="0.5">
      <c r="A1982" s="49">
        <v>1979</v>
      </c>
      <c r="B1982" s="2" t="str">
        <f t="shared" si="61"/>
        <v>plate6</v>
      </c>
      <c r="C1982" s="2" t="str">
        <f>IF(ContainerType=6,"K04",IF(ContainerType=5,"C08", ""))</f>
        <v>K04</v>
      </c>
      <c r="D1982" s="61" t="str">
        <f>IF(AND(ContainerType=6, '384-well Plates'!E103&lt;&gt;""), '384-well Plates'!E103,IF(AND(ContainerType=5,'96-well Plates'!I205&lt;&gt;""),'96-well Plates'!I205, ""))</f>
        <v/>
      </c>
      <c r="E1982" s="50"/>
      <c r="Y1982" s="56"/>
      <c r="Z1982" s="56"/>
      <c r="AA1982" s="56"/>
      <c r="AB1982" s="56"/>
      <c r="AC1982" s="56"/>
      <c r="AD1982" s="56"/>
    </row>
    <row r="1983" spans="1:30" x14ac:dyDescent="0.5">
      <c r="A1983" s="49">
        <v>1980</v>
      </c>
      <c r="B1983" s="2" t="str">
        <f t="shared" si="61"/>
        <v>plate6</v>
      </c>
      <c r="C1983" s="2" t="str">
        <f>IF(ContainerType=6,"L04",IF(ContainerType=5,"D08", ""))</f>
        <v>L04</v>
      </c>
      <c r="D1983" s="61" t="str">
        <f>IF(AND(ContainerType=6, '384-well Plates'!E104&lt;&gt;""), '384-well Plates'!E104,IF(AND(ContainerType=5,'96-well Plates'!I206&lt;&gt;""),'96-well Plates'!I206, ""))</f>
        <v/>
      </c>
      <c r="E1983" s="50"/>
      <c r="Y1983" s="56"/>
      <c r="Z1983" s="56"/>
      <c r="AA1983" s="56"/>
      <c r="AB1983" s="56"/>
      <c r="AC1983" s="56"/>
      <c r="AD1983" s="56"/>
    </row>
    <row r="1984" spans="1:30" x14ac:dyDescent="0.5">
      <c r="A1984" s="49">
        <v>1981</v>
      </c>
      <c r="B1984" s="2" t="str">
        <f t="shared" si="61"/>
        <v>plate6</v>
      </c>
      <c r="C1984" s="2" t="str">
        <f>IF(ContainerType=6,"M04",IF(ContainerType=5,"E08", ""))</f>
        <v>M04</v>
      </c>
      <c r="D1984" s="61" t="str">
        <f>IF(AND(ContainerType=6, '384-well Plates'!E105&lt;&gt;""), '384-well Plates'!E105,IF(AND(ContainerType=5,'96-well Plates'!I207&lt;&gt;""),'96-well Plates'!I207, ""))</f>
        <v/>
      </c>
      <c r="E1984" s="50"/>
      <c r="Y1984" s="56"/>
      <c r="Z1984" s="56"/>
      <c r="AA1984" s="56"/>
      <c r="AB1984" s="56"/>
      <c r="AC1984" s="56"/>
      <c r="AD1984" s="56"/>
    </row>
    <row r="1985" spans="1:30" x14ac:dyDescent="0.5">
      <c r="A1985" s="49">
        <v>1982</v>
      </c>
      <c r="B1985" s="2" t="str">
        <f t="shared" si="61"/>
        <v>plate6</v>
      </c>
      <c r="C1985" s="2" t="str">
        <f>IF(ContainerType=6,"N04",IF(ContainerType=5,"F08", ""))</f>
        <v>N04</v>
      </c>
      <c r="D1985" s="61" t="str">
        <f>IF(AND(ContainerType=6, '384-well Plates'!E106&lt;&gt;""), '384-well Plates'!E106,IF(AND(ContainerType=5,'96-well Plates'!I208&lt;&gt;""),'96-well Plates'!I208, ""))</f>
        <v/>
      </c>
      <c r="E1985" s="50"/>
      <c r="Y1985" s="56"/>
      <c r="Z1985" s="56"/>
      <c r="AA1985" s="56"/>
      <c r="AB1985" s="56"/>
      <c r="AC1985" s="56"/>
      <c r="AD1985" s="56"/>
    </row>
    <row r="1986" spans="1:30" x14ac:dyDescent="0.5">
      <c r="A1986" s="49">
        <v>1983</v>
      </c>
      <c r="B1986" s="2" t="str">
        <f t="shared" si="61"/>
        <v>plate6</v>
      </c>
      <c r="C1986" s="2" t="str">
        <f>IF(ContainerType=6,"O04",IF(ContainerType=5,"G08", ""))</f>
        <v>O04</v>
      </c>
      <c r="D1986" s="61" t="str">
        <f>IF(AND(ContainerType=6, '384-well Plates'!E107&lt;&gt;""), '384-well Plates'!E107,IF(AND(ContainerType=5,'96-well Plates'!I209&lt;&gt;""),'96-well Plates'!I209, ""))</f>
        <v/>
      </c>
      <c r="E1986" s="50"/>
      <c r="Y1986" s="56"/>
      <c r="Z1986" s="56"/>
      <c r="AA1986" s="56"/>
      <c r="AB1986" s="56"/>
      <c r="AC1986" s="56"/>
      <c r="AD1986" s="56"/>
    </row>
    <row r="1987" spans="1:30" x14ac:dyDescent="0.5">
      <c r="A1987" s="49">
        <v>1984</v>
      </c>
      <c r="B1987" s="2" t="str">
        <f t="shared" si="61"/>
        <v>plate6</v>
      </c>
      <c r="C1987" s="2" t="str">
        <f>IF(ContainerType=6,"P04",IF(ContainerType=5,"H08", ""))</f>
        <v>P04</v>
      </c>
      <c r="D1987" s="61" t="str">
        <f>IF(AND(ContainerType=6, '384-well Plates'!E108&lt;&gt;""), '384-well Plates'!E108,IF(AND(ContainerType=5,'96-well Plates'!I210&lt;&gt;""),'96-well Plates'!I210, ""))</f>
        <v/>
      </c>
      <c r="E1987" s="50"/>
      <c r="Y1987" s="56"/>
      <c r="Z1987" s="56"/>
      <c r="AA1987" s="56"/>
      <c r="AB1987" s="56"/>
      <c r="AC1987" s="56"/>
      <c r="AD1987" s="56"/>
    </row>
    <row r="1988" spans="1:30" x14ac:dyDescent="0.5">
      <c r="A1988" s="49">
        <v>1985</v>
      </c>
      <c r="B1988" s="2" t="str">
        <f t="shared" ref="B1988:B2019" si="62">IF(ContainerType=6,"plate6",IF(ContainerType=5,"plate21",""))</f>
        <v>plate6</v>
      </c>
      <c r="C1988" s="2" t="str">
        <f>IF(ContainerType=6,"A05",IF(ContainerType=5,"A09", ""))</f>
        <v>A05</v>
      </c>
      <c r="D1988" s="61" t="str">
        <f>IF(AND(ContainerType=6, '384-well Plates'!F93&lt;&gt;""), '384-well Plates'!F93,IF(AND(ContainerType=5,'96-well Plates'!J203&lt;&gt;""),'96-well Plates'!J203, ""))</f>
        <v/>
      </c>
      <c r="E1988" s="50"/>
      <c r="Y1988" s="56"/>
      <c r="Z1988" s="56"/>
      <c r="AA1988" s="56"/>
      <c r="AB1988" s="56"/>
      <c r="AC1988" s="56"/>
      <c r="AD1988" s="56"/>
    </row>
    <row r="1989" spans="1:30" x14ac:dyDescent="0.5">
      <c r="A1989" s="49">
        <v>1986</v>
      </c>
      <c r="B1989" s="2" t="str">
        <f t="shared" si="62"/>
        <v>plate6</v>
      </c>
      <c r="C1989" s="2" t="str">
        <f>IF(ContainerType=6,"B05",IF(ContainerType=5,"B09", ""))</f>
        <v>B05</v>
      </c>
      <c r="D1989" s="61" t="str">
        <f>IF(AND(ContainerType=6, '384-well Plates'!F94&lt;&gt;""), '384-well Plates'!F94,IF(AND(ContainerType=5,'96-well Plates'!J204&lt;&gt;""),'96-well Plates'!J204, ""))</f>
        <v/>
      </c>
      <c r="E1989" s="50"/>
      <c r="Y1989" s="56"/>
      <c r="Z1989" s="56"/>
      <c r="AA1989" s="56"/>
      <c r="AB1989" s="56"/>
      <c r="AC1989" s="56"/>
      <c r="AD1989" s="56"/>
    </row>
    <row r="1990" spans="1:30" x14ac:dyDescent="0.5">
      <c r="A1990" s="49">
        <v>1987</v>
      </c>
      <c r="B1990" s="2" t="str">
        <f t="shared" si="62"/>
        <v>plate6</v>
      </c>
      <c r="C1990" s="2" t="str">
        <f>IF(ContainerType=6,"C05",IF(ContainerType=5,"C09", ""))</f>
        <v>C05</v>
      </c>
      <c r="D1990" s="61" t="str">
        <f>IF(AND(ContainerType=6, '384-well Plates'!F95&lt;&gt;""), '384-well Plates'!F95,IF(AND(ContainerType=5,'96-well Plates'!J205&lt;&gt;""),'96-well Plates'!J205, ""))</f>
        <v/>
      </c>
      <c r="E1990" s="50"/>
      <c r="Y1990" s="56"/>
      <c r="Z1990" s="56"/>
      <c r="AA1990" s="56"/>
      <c r="AB1990" s="56"/>
      <c r="AC1990" s="56"/>
      <c r="AD1990" s="56"/>
    </row>
    <row r="1991" spans="1:30" x14ac:dyDescent="0.5">
      <c r="A1991" s="49">
        <v>1988</v>
      </c>
      <c r="B1991" s="2" t="str">
        <f t="shared" si="62"/>
        <v>plate6</v>
      </c>
      <c r="C1991" s="2" t="str">
        <f>IF(ContainerType=6,"D05",IF(ContainerType=5,"D09", ""))</f>
        <v>D05</v>
      </c>
      <c r="D1991" s="61" t="str">
        <f>IF(AND(ContainerType=6, '384-well Plates'!F96&lt;&gt;""), '384-well Plates'!F96,IF(AND(ContainerType=5,'96-well Plates'!J206&lt;&gt;""),'96-well Plates'!J206, ""))</f>
        <v/>
      </c>
      <c r="E1991" s="50"/>
      <c r="Y1991" s="56"/>
      <c r="Z1991" s="56"/>
      <c r="AA1991" s="56"/>
      <c r="AB1991" s="56"/>
      <c r="AC1991" s="56"/>
      <c r="AD1991" s="56"/>
    </row>
    <row r="1992" spans="1:30" x14ac:dyDescent="0.5">
      <c r="A1992" s="49">
        <v>1989</v>
      </c>
      <c r="B1992" s="2" t="str">
        <f t="shared" si="62"/>
        <v>plate6</v>
      </c>
      <c r="C1992" s="2" t="str">
        <f>IF(ContainerType=6,"E05",IF(ContainerType=5,"E09", ""))</f>
        <v>E05</v>
      </c>
      <c r="D1992" s="61" t="str">
        <f>IF(AND(ContainerType=6, '384-well Plates'!F97&lt;&gt;""), '384-well Plates'!F97,IF(AND(ContainerType=5,'96-well Plates'!J207&lt;&gt;""),'96-well Plates'!J207, ""))</f>
        <v/>
      </c>
      <c r="E1992" s="50"/>
      <c r="Y1992" s="56"/>
      <c r="Z1992" s="56"/>
      <c r="AA1992" s="56"/>
      <c r="AB1992" s="56"/>
      <c r="AC1992" s="56"/>
      <c r="AD1992" s="56"/>
    </row>
    <row r="1993" spans="1:30" x14ac:dyDescent="0.5">
      <c r="A1993" s="49">
        <v>1990</v>
      </c>
      <c r="B1993" s="2" t="str">
        <f t="shared" si="62"/>
        <v>plate6</v>
      </c>
      <c r="C1993" s="2" t="str">
        <f>IF(ContainerType=6,"F05",IF(ContainerType=5,"F09", ""))</f>
        <v>F05</v>
      </c>
      <c r="D1993" s="61" t="str">
        <f>IF(AND(ContainerType=6, '384-well Plates'!F98&lt;&gt;""), '384-well Plates'!F98,IF(AND(ContainerType=5,'96-well Plates'!J208&lt;&gt;""),'96-well Plates'!J208, ""))</f>
        <v/>
      </c>
      <c r="E1993" s="50"/>
      <c r="Y1993" s="56"/>
      <c r="Z1993" s="56"/>
      <c r="AA1993" s="56"/>
      <c r="AB1993" s="56"/>
      <c r="AC1993" s="56"/>
      <c r="AD1993" s="56"/>
    </row>
    <row r="1994" spans="1:30" x14ac:dyDescent="0.5">
      <c r="A1994" s="49">
        <v>1991</v>
      </c>
      <c r="B1994" s="2" t="str">
        <f t="shared" si="62"/>
        <v>plate6</v>
      </c>
      <c r="C1994" s="2" t="str">
        <f>IF(ContainerType=6,"G05",IF(ContainerType=5,"G09", ""))</f>
        <v>G05</v>
      </c>
      <c r="D1994" s="61" t="str">
        <f>IF(AND(ContainerType=6, '384-well Plates'!F99&lt;&gt;""), '384-well Plates'!F99,IF(AND(ContainerType=5,'96-well Plates'!J209&lt;&gt;""),'96-well Plates'!J209, ""))</f>
        <v/>
      </c>
      <c r="E1994" s="50"/>
      <c r="Y1994" s="56"/>
      <c r="Z1994" s="56"/>
      <c r="AA1994" s="56"/>
      <c r="AB1994" s="56"/>
      <c r="AC1994" s="56"/>
      <c r="AD1994" s="56"/>
    </row>
    <row r="1995" spans="1:30" x14ac:dyDescent="0.5">
      <c r="A1995" s="49">
        <v>1992</v>
      </c>
      <c r="B1995" s="2" t="str">
        <f t="shared" si="62"/>
        <v>plate6</v>
      </c>
      <c r="C1995" s="2" t="str">
        <f>IF(ContainerType=6,"H05",IF(ContainerType=5,"H09", ""))</f>
        <v>H05</v>
      </c>
      <c r="D1995" s="61" t="str">
        <f>IF(AND(ContainerType=6, '384-well Plates'!F100&lt;&gt;""), '384-well Plates'!F100,IF(AND(ContainerType=5,'96-well Plates'!J210&lt;&gt;""),'96-well Plates'!J210, ""))</f>
        <v/>
      </c>
      <c r="E1995" s="50"/>
      <c r="Y1995" s="56"/>
      <c r="Z1995" s="56"/>
      <c r="AA1995" s="56"/>
      <c r="AB1995" s="56"/>
      <c r="AC1995" s="56"/>
      <c r="AD1995" s="56"/>
    </row>
    <row r="1996" spans="1:30" x14ac:dyDescent="0.5">
      <c r="A1996" s="49">
        <v>1993</v>
      </c>
      <c r="B1996" s="2" t="str">
        <f t="shared" si="62"/>
        <v>plate6</v>
      </c>
      <c r="C1996" s="2" t="str">
        <f>IF(ContainerType=6,"I05",IF(ContainerType=5,"A10", ""))</f>
        <v>I05</v>
      </c>
      <c r="D1996" s="61" t="str">
        <f>IF(AND(ContainerType=6, '384-well Plates'!F101&lt;&gt;""), '384-well Plates'!F101,IF(AND(ContainerType=5,'96-well Plates'!K203&lt;&gt;""),'96-well Plates'!K203, ""))</f>
        <v/>
      </c>
      <c r="E1996" s="50"/>
      <c r="Y1996" s="56"/>
      <c r="Z1996" s="56"/>
      <c r="AA1996" s="56"/>
      <c r="AB1996" s="56"/>
      <c r="AC1996" s="56"/>
      <c r="AD1996" s="56"/>
    </row>
    <row r="1997" spans="1:30" x14ac:dyDescent="0.5">
      <c r="A1997" s="49">
        <v>1994</v>
      </c>
      <c r="B1997" s="2" t="str">
        <f t="shared" si="62"/>
        <v>plate6</v>
      </c>
      <c r="C1997" s="2" t="str">
        <f>IF(ContainerType=6,"J05",IF(ContainerType=5,"B10", ""))</f>
        <v>J05</v>
      </c>
      <c r="D1997" s="61" t="str">
        <f>IF(AND(ContainerType=6, '384-well Plates'!F102&lt;&gt;""), '384-well Plates'!F102,IF(AND(ContainerType=5,'96-well Plates'!K204&lt;&gt;""),'96-well Plates'!K204, ""))</f>
        <v/>
      </c>
      <c r="E1997" s="50"/>
      <c r="Y1997" s="56"/>
      <c r="Z1997" s="56"/>
      <c r="AA1997" s="56"/>
      <c r="AB1997" s="56"/>
      <c r="AC1997" s="56"/>
      <c r="AD1997" s="56"/>
    </row>
    <row r="1998" spans="1:30" x14ac:dyDescent="0.5">
      <c r="A1998" s="49">
        <v>1995</v>
      </c>
      <c r="B1998" s="2" t="str">
        <f t="shared" si="62"/>
        <v>plate6</v>
      </c>
      <c r="C1998" s="2" t="str">
        <f>IF(ContainerType=6,"K05",IF(ContainerType=5,"C10", ""))</f>
        <v>K05</v>
      </c>
      <c r="D1998" s="61" t="str">
        <f>IF(AND(ContainerType=6, '384-well Plates'!F103&lt;&gt;""), '384-well Plates'!F103,IF(AND(ContainerType=5,'96-well Plates'!K205&lt;&gt;""),'96-well Plates'!K205, ""))</f>
        <v/>
      </c>
      <c r="E1998" s="50"/>
      <c r="Y1998" s="56"/>
      <c r="Z1998" s="56"/>
      <c r="AA1998" s="56"/>
      <c r="AB1998" s="56"/>
      <c r="AC1998" s="56"/>
      <c r="AD1998" s="56"/>
    </row>
    <row r="1999" spans="1:30" x14ac:dyDescent="0.5">
      <c r="A1999" s="49">
        <v>1996</v>
      </c>
      <c r="B1999" s="2" t="str">
        <f t="shared" si="62"/>
        <v>plate6</v>
      </c>
      <c r="C1999" s="2" t="str">
        <f>IF(ContainerType=6,"L05",IF(ContainerType=5,"D10", ""))</f>
        <v>L05</v>
      </c>
      <c r="D1999" s="61" t="str">
        <f>IF(AND(ContainerType=6, '384-well Plates'!F104&lt;&gt;""), '384-well Plates'!F104,IF(AND(ContainerType=5,'96-well Plates'!K206&lt;&gt;""),'96-well Plates'!K206, ""))</f>
        <v/>
      </c>
      <c r="E1999" s="50"/>
      <c r="Y1999" s="56"/>
      <c r="Z1999" s="56"/>
      <c r="AA1999" s="56"/>
      <c r="AB1999" s="56"/>
      <c r="AC1999" s="56"/>
      <c r="AD1999" s="56"/>
    </row>
    <row r="2000" spans="1:30" x14ac:dyDescent="0.5">
      <c r="A2000" s="49">
        <v>1997</v>
      </c>
      <c r="B2000" s="2" t="str">
        <f t="shared" si="62"/>
        <v>plate6</v>
      </c>
      <c r="C2000" s="2" t="str">
        <f>IF(ContainerType=6,"M05",IF(ContainerType=5,"E10", ""))</f>
        <v>M05</v>
      </c>
      <c r="D2000" s="61" t="str">
        <f>IF(AND(ContainerType=6, '384-well Plates'!F105&lt;&gt;""), '384-well Plates'!F105,IF(AND(ContainerType=5,'96-well Plates'!K207&lt;&gt;""),'96-well Plates'!K207, ""))</f>
        <v/>
      </c>
      <c r="E2000" s="50"/>
      <c r="Y2000" s="56"/>
      <c r="Z2000" s="56"/>
      <c r="AA2000" s="56"/>
      <c r="AB2000" s="56"/>
      <c r="AC2000" s="56"/>
      <c r="AD2000" s="56"/>
    </row>
    <row r="2001" spans="1:30" x14ac:dyDescent="0.5">
      <c r="A2001" s="49">
        <v>1998</v>
      </c>
      <c r="B2001" s="2" t="str">
        <f t="shared" si="62"/>
        <v>plate6</v>
      </c>
      <c r="C2001" s="2" t="str">
        <f>IF(ContainerType=6,"N05",IF(ContainerType=5,"F10", ""))</f>
        <v>N05</v>
      </c>
      <c r="D2001" s="61" t="str">
        <f>IF(AND(ContainerType=6, '384-well Plates'!F106&lt;&gt;""), '384-well Plates'!F106,IF(AND(ContainerType=5,'96-well Plates'!K208&lt;&gt;""),'96-well Plates'!K208, ""))</f>
        <v/>
      </c>
      <c r="E2001" s="50"/>
      <c r="Y2001" s="56"/>
      <c r="Z2001" s="56"/>
      <c r="AA2001" s="56"/>
      <c r="AB2001" s="56"/>
      <c r="AC2001" s="56"/>
      <c r="AD2001" s="56"/>
    </row>
    <row r="2002" spans="1:30" x14ac:dyDescent="0.5">
      <c r="A2002" s="49">
        <v>1999</v>
      </c>
      <c r="B2002" s="2" t="str">
        <f t="shared" si="62"/>
        <v>plate6</v>
      </c>
      <c r="C2002" s="2" t="str">
        <f>IF(ContainerType=6,"O05",IF(ContainerType=5,"G10", ""))</f>
        <v>O05</v>
      </c>
      <c r="D2002" s="61" t="str">
        <f>IF(AND(ContainerType=6, '384-well Plates'!F107&lt;&gt;""), '384-well Plates'!F107,IF(AND(ContainerType=5,'96-well Plates'!K209&lt;&gt;""),'96-well Plates'!K209, ""))</f>
        <v/>
      </c>
      <c r="E2002" s="50"/>
      <c r="Y2002" s="56"/>
      <c r="Z2002" s="56"/>
      <c r="AA2002" s="56"/>
      <c r="AB2002" s="56"/>
      <c r="AC2002" s="56"/>
      <c r="AD2002" s="56"/>
    </row>
    <row r="2003" spans="1:30" x14ac:dyDescent="0.5">
      <c r="A2003" s="49">
        <v>2000</v>
      </c>
      <c r="B2003" s="2" t="str">
        <f t="shared" si="62"/>
        <v>plate6</v>
      </c>
      <c r="C2003" s="2" t="str">
        <f>IF(ContainerType=6,"P05",IF(ContainerType=5,"H10", ""))</f>
        <v>P05</v>
      </c>
      <c r="D2003" s="61" t="str">
        <f>IF(AND(ContainerType=6, '384-well Plates'!F108&lt;&gt;""), '384-well Plates'!F108,IF(AND(ContainerType=5,'96-well Plates'!K210&lt;&gt;""),'96-well Plates'!K210, ""))</f>
        <v/>
      </c>
      <c r="E2003" s="50"/>
      <c r="Y2003" s="56"/>
      <c r="Z2003" s="56"/>
      <c r="AA2003" s="56"/>
      <c r="AB2003" s="56"/>
      <c r="AC2003" s="56"/>
      <c r="AD2003" s="56"/>
    </row>
    <row r="2004" spans="1:30" x14ac:dyDescent="0.5">
      <c r="A2004" s="49">
        <v>2001</v>
      </c>
      <c r="B2004" s="2" t="str">
        <f t="shared" si="62"/>
        <v>plate6</v>
      </c>
      <c r="C2004" s="2" t="str">
        <f>IF(ContainerType=6,"A06",IF(ContainerType=5,"A11", ""))</f>
        <v>A06</v>
      </c>
      <c r="D2004" s="61" t="str">
        <f>IF(AND(ContainerType=6, '384-well Plates'!G93&lt;&gt;""), '384-well Plates'!G93,IF(AND(ContainerType=5,'96-well Plates'!L203&lt;&gt;""),'96-well Plates'!L203, ""))</f>
        <v/>
      </c>
      <c r="E2004" s="50"/>
      <c r="Y2004" s="56"/>
      <c r="Z2004" s="56"/>
      <c r="AA2004" s="56"/>
      <c r="AB2004" s="56"/>
      <c r="AC2004" s="56"/>
      <c r="AD2004" s="56"/>
    </row>
    <row r="2005" spans="1:30" x14ac:dyDescent="0.5">
      <c r="A2005" s="49">
        <v>2002</v>
      </c>
      <c r="B2005" s="2" t="str">
        <f t="shared" si="62"/>
        <v>plate6</v>
      </c>
      <c r="C2005" s="2" t="str">
        <f>IF(ContainerType=6,"B06",IF(ContainerType=5,"B11", ""))</f>
        <v>B06</v>
      </c>
      <c r="D2005" s="61" t="str">
        <f>IF(AND(ContainerType=6, '384-well Plates'!G94&lt;&gt;""), '384-well Plates'!G94,IF(AND(ContainerType=5,'96-well Plates'!L204&lt;&gt;""),'96-well Plates'!L204, ""))</f>
        <v/>
      </c>
      <c r="E2005" s="50"/>
      <c r="Y2005" s="56"/>
      <c r="Z2005" s="56"/>
      <c r="AA2005" s="56"/>
      <c r="AB2005" s="56"/>
      <c r="AC2005" s="56"/>
      <c r="AD2005" s="56"/>
    </row>
    <row r="2006" spans="1:30" x14ac:dyDescent="0.5">
      <c r="A2006" s="49">
        <v>2003</v>
      </c>
      <c r="B2006" s="2" t="str">
        <f t="shared" si="62"/>
        <v>plate6</v>
      </c>
      <c r="C2006" s="2" t="str">
        <f>IF(ContainerType=6,"C06",IF(ContainerType=5,"C11", ""))</f>
        <v>C06</v>
      </c>
      <c r="D2006" s="61" t="str">
        <f>IF(AND(ContainerType=6, '384-well Plates'!G95&lt;&gt;""), '384-well Plates'!G95,IF(AND(ContainerType=5,'96-well Plates'!L205&lt;&gt;""),'96-well Plates'!L205, ""))</f>
        <v/>
      </c>
      <c r="E2006" s="50"/>
      <c r="Y2006" s="56"/>
      <c r="Z2006" s="56"/>
      <c r="AA2006" s="56"/>
      <c r="AB2006" s="56"/>
      <c r="AC2006" s="56"/>
      <c r="AD2006" s="56"/>
    </row>
    <row r="2007" spans="1:30" x14ac:dyDescent="0.5">
      <c r="A2007" s="49">
        <v>2004</v>
      </c>
      <c r="B2007" s="2" t="str">
        <f t="shared" si="62"/>
        <v>plate6</v>
      </c>
      <c r="C2007" s="2" t="str">
        <f>IF(ContainerType=6,"D06",IF(ContainerType=5,"D11", ""))</f>
        <v>D06</v>
      </c>
      <c r="D2007" s="61" t="str">
        <f>IF(AND(ContainerType=6, '384-well Plates'!G96&lt;&gt;""), '384-well Plates'!G96,IF(AND(ContainerType=5,'96-well Plates'!L206&lt;&gt;""),'96-well Plates'!L206, ""))</f>
        <v/>
      </c>
      <c r="E2007" s="50"/>
      <c r="Y2007" s="56"/>
      <c r="Z2007" s="56"/>
      <c r="AA2007" s="56"/>
      <c r="AB2007" s="56"/>
      <c r="AC2007" s="56"/>
      <c r="AD2007" s="56"/>
    </row>
    <row r="2008" spans="1:30" x14ac:dyDescent="0.5">
      <c r="A2008" s="49">
        <v>2005</v>
      </c>
      <c r="B2008" s="2" t="str">
        <f t="shared" si="62"/>
        <v>plate6</v>
      </c>
      <c r="C2008" s="2" t="str">
        <f>IF(ContainerType=6,"E06",IF(ContainerType=5,"E11", ""))</f>
        <v>E06</v>
      </c>
      <c r="D2008" s="61" t="str">
        <f>IF(AND(ContainerType=6, '384-well Plates'!G97&lt;&gt;""), '384-well Plates'!G97,IF(AND(ContainerType=5,'96-well Plates'!L207&lt;&gt;""),'96-well Plates'!L207, ""))</f>
        <v/>
      </c>
      <c r="E2008" s="50"/>
      <c r="Y2008" s="56"/>
      <c r="Z2008" s="56"/>
      <c r="AA2008" s="56"/>
      <c r="AB2008" s="56"/>
      <c r="AC2008" s="56"/>
      <c r="AD2008" s="56"/>
    </row>
    <row r="2009" spans="1:30" x14ac:dyDescent="0.5">
      <c r="A2009" s="49">
        <v>2006</v>
      </c>
      <c r="B2009" s="2" t="str">
        <f t="shared" si="62"/>
        <v>plate6</v>
      </c>
      <c r="C2009" s="2" t="str">
        <f>IF(ContainerType=6,"F06",IF(ContainerType=5,"F11", ""))</f>
        <v>F06</v>
      </c>
      <c r="D2009" s="61" t="str">
        <f>IF(AND(ContainerType=6, '384-well Plates'!G98&lt;&gt;""), '384-well Plates'!G98,IF(AND(ContainerType=5,'96-well Plates'!L208&lt;&gt;""),'96-well Plates'!L208, ""))</f>
        <v/>
      </c>
      <c r="E2009" s="50"/>
      <c r="Y2009" s="56"/>
      <c r="Z2009" s="56"/>
      <c r="AA2009" s="56"/>
      <c r="AB2009" s="56"/>
      <c r="AC2009" s="56"/>
      <c r="AD2009" s="56"/>
    </row>
    <row r="2010" spans="1:30" x14ac:dyDescent="0.5">
      <c r="A2010" s="49">
        <v>2007</v>
      </c>
      <c r="B2010" s="2" t="str">
        <f t="shared" si="62"/>
        <v>plate6</v>
      </c>
      <c r="C2010" s="2" t="str">
        <f>IF(ContainerType=6,"G06",IF(ContainerType=5,"G11", ""))</f>
        <v>G06</v>
      </c>
      <c r="D2010" s="61" t="str">
        <f>IF(AND(ContainerType=6, '384-well Plates'!G99&lt;&gt;""), '384-well Plates'!G99,IF(AND(ContainerType=5,'96-well Plates'!L209&lt;&gt;""),'96-well Plates'!L209, ""))</f>
        <v/>
      </c>
      <c r="E2010" s="50"/>
      <c r="Y2010" s="56"/>
      <c r="Z2010" s="56"/>
      <c r="AA2010" s="56"/>
      <c r="AB2010" s="56"/>
      <c r="AC2010" s="56"/>
      <c r="AD2010" s="56"/>
    </row>
    <row r="2011" spans="1:30" x14ac:dyDescent="0.5">
      <c r="A2011" s="49">
        <v>2008</v>
      </c>
      <c r="B2011" s="2" t="str">
        <f t="shared" si="62"/>
        <v>plate6</v>
      </c>
      <c r="C2011" s="2" t="str">
        <f>IF(ContainerType=6,"H06",IF(ContainerType=5,"H11", ""))</f>
        <v>H06</v>
      </c>
      <c r="D2011" s="61" t="str">
        <f>IF(AND(ContainerType=6, '384-well Plates'!G100&lt;&gt;""), '384-well Plates'!G100,IF(AND(ContainerType=5,'96-well Plates'!L210&lt;&gt;""),'96-well Plates'!L210, ""))</f>
        <v/>
      </c>
      <c r="E2011" s="50"/>
      <c r="Y2011" s="56"/>
      <c r="Z2011" s="56"/>
      <c r="AA2011" s="56"/>
      <c r="AB2011" s="56"/>
      <c r="AC2011" s="56"/>
      <c r="AD2011" s="56"/>
    </row>
    <row r="2012" spans="1:30" x14ac:dyDescent="0.5">
      <c r="A2012" s="49">
        <v>2009</v>
      </c>
      <c r="B2012" s="2" t="str">
        <f t="shared" si="62"/>
        <v>plate6</v>
      </c>
      <c r="C2012" s="2" t="str">
        <f>IF(ContainerType=6,"I06",IF(ContainerType=5,"A12", ""))</f>
        <v>I06</v>
      </c>
      <c r="D2012" s="61" t="str">
        <f>IF(AND(ContainerType=6, '384-well Plates'!G101&lt;&gt;""), '384-well Plates'!G101,IF(AND(ContainerType=5,'96-well Plates'!M203&lt;&gt;""),'96-well Plates'!M203, ""))</f>
        <v/>
      </c>
      <c r="E2012" s="50"/>
      <c r="Y2012" s="56"/>
      <c r="Z2012" s="56"/>
      <c r="AA2012" s="56"/>
      <c r="AB2012" s="56"/>
      <c r="AC2012" s="56"/>
      <c r="AD2012" s="56"/>
    </row>
    <row r="2013" spans="1:30" x14ac:dyDescent="0.5">
      <c r="A2013" s="49">
        <v>2010</v>
      </c>
      <c r="B2013" s="2" t="str">
        <f t="shared" si="62"/>
        <v>plate6</v>
      </c>
      <c r="C2013" s="2" t="str">
        <f>IF(ContainerType=6,"J06",IF(ContainerType=5,"B12", ""))</f>
        <v>J06</v>
      </c>
      <c r="D2013" s="61" t="str">
        <f>IF(AND(ContainerType=6, '384-well Plates'!G102&lt;&gt;""), '384-well Plates'!G102,IF(AND(ContainerType=5,'96-well Plates'!M204&lt;&gt;""),'96-well Plates'!M204, ""))</f>
        <v/>
      </c>
      <c r="E2013" s="50"/>
      <c r="Y2013" s="56"/>
      <c r="Z2013" s="56"/>
      <c r="AA2013" s="56"/>
      <c r="AB2013" s="56"/>
      <c r="AC2013" s="56"/>
      <c r="AD2013" s="56"/>
    </row>
    <row r="2014" spans="1:30" x14ac:dyDescent="0.5">
      <c r="A2014" s="49">
        <v>2011</v>
      </c>
      <c r="B2014" s="2" t="str">
        <f t="shared" si="62"/>
        <v>plate6</v>
      </c>
      <c r="C2014" s="2" t="str">
        <f>IF(ContainerType=6,"K06",IF(ContainerType=5,"C12", ""))</f>
        <v>K06</v>
      </c>
      <c r="D2014" s="61" t="str">
        <f>IF(AND(ContainerType=6, '384-well Plates'!G103&lt;&gt;""), '384-well Plates'!G103,IF(AND(ContainerType=5,'96-well Plates'!M205&lt;&gt;""),'96-well Plates'!M205, ""))</f>
        <v/>
      </c>
      <c r="E2014" s="50"/>
      <c r="Y2014" s="56"/>
      <c r="Z2014" s="56"/>
      <c r="AA2014" s="56"/>
      <c r="AB2014" s="56"/>
      <c r="AC2014" s="56"/>
      <c r="AD2014" s="56"/>
    </row>
    <row r="2015" spans="1:30" x14ac:dyDescent="0.5">
      <c r="A2015" s="49">
        <v>2012</v>
      </c>
      <c r="B2015" s="2" t="str">
        <f t="shared" si="62"/>
        <v>plate6</v>
      </c>
      <c r="C2015" s="2" t="str">
        <f>IF(ContainerType=6,"L06",IF(ContainerType=5,"D12", ""))</f>
        <v>L06</v>
      </c>
      <c r="D2015" s="61" t="str">
        <f>IF(AND(ContainerType=6, '384-well Plates'!G104&lt;&gt;""), '384-well Plates'!G104,IF(AND(ContainerType=5,'96-well Plates'!M206&lt;&gt;""),'96-well Plates'!M206, ""))</f>
        <v/>
      </c>
      <c r="E2015" s="50"/>
      <c r="Y2015" s="56"/>
      <c r="Z2015" s="56"/>
      <c r="AA2015" s="56"/>
      <c r="AB2015" s="56"/>
      <c r="AC2015" s="56"/>
      <c r="AD2015" s="56"/>
    </row>
    <row r="2016" spans="1:30" x14ac:dyDescent="0.5">
      <c r="A2016" s="49">
        <v>2013</v>
      </c>
      <c r="B2016" s="2" t="str">
        <f t="shared" si="62"/>
        <v>plate6</v>
      </c>
      <c r="C2016" s="2" t="str">
        <f>IF(ContainerType=6,"M06",IF(ContainerType=5,"E12", ""))</f>
        <v>M06</v>
      </c>
      <c r="D2016" s="61" t="str">
        <f>IF(AND(ContainerType=6, '384-well Plates'!G105&lt;&gt;""), '384-well Plates'!G105,IF(AND(ContainerType=5,'96-well Plates'!M207&lt;&gt;""),'96-well Plates'!M207, ""))</f>
        <v/>
      </c>
      <c r="E2016" s="50"/>
      <c r="Y2016" s="56"/>
      <c r="Z2016" s="56"/>
      <c r="AA2016" s="56"/>
      <c r="AB2016" s="56"/>
      <c r="AC2016" s="56"/>
      <c r="AD2016" s="56"/>
    </row>
    <row r="2017" spans="1:30" x14ac:dyDescent="0.5">
      <c r="A2017" s="49">
        <v>2014</v>
      </c>
      <c r="B2017" s="2" t="str">
        <f t="shared" si="62"/>
        <v>plate6</v>
      </c>
      <c r="C2017" s="2" t="str">
        <f>IF(ContainerType=6,"N06",IF(ContainerType=5,"F12", ""))</f>
        <v>N06</v>
      </c>
      <c r="D2017" s="61" t="str">
        <f>IF(AND(ContainerType=6, '384-well Plates'!G106&lt;&gt;""), '384-well Plates'!G106,IF(AND(ContainerType=5,'96-well Plates'!M208&lt;&gt;""),'96-well Plates'!M208, ""))</f>
        <v/>
      </c>
      <c r="E2017" s="50"/>
      <c r="Y2017" s="56"/>
      <c r="Z2017" s="56"/>
      <c r="AA2017" s="56"/>
      <c r="AB2017" s="56"/>
      <c r="AC2017" s="56"/>
      <c r="AD2017" s="56"/>
    </row>
    <row r="2018" spans="1:30" x14ac:dyDescent="0.5">
      <c r="A2018" s="49">
        <v>2015</v>
      </c>
      <c r="B2018" s="2" t="str">
        <f t="shared" si="62"/>
        <v>plate6</v>
      </c>
      <c r="C2018" s="2" t="str">
        <f>IF(ContainerType=6,"O06",IF(ContainerType=5,"G12", ""))</f>
        <v>O06</v>
      </c>
      <c r="D2018" s="61" t="str">
        <f>IF(AND(ContainerType=6, '384-well Plates'!G107&lt;&gt;""), '384-well Plates'!G107,IF(AND(ContainerType=5,'96-well Plates'!M209&lt;&gt;""),'96-well Plates'!M209, ""))</f>
        <v/>
      </c>
      <c r="E2018" s="50"/>
      <c r="Y2018" s="56"/>
      <c r="Z2018" s="56"/>
      <c r="AA2018" s="56"/>
      <c r="AB2018" s="56"/>
      <c r="AC2018" s="56"/>
      <c r="AD2018" s="56"/>
    </row>
    <row r="2019" spans="1:30" x14ac:dyDescent="0.5">
      <c r="A2019" s="49">
        <v>2016</v>
      </c>
      <c r="B2019" s="2" t="str">
        <f t="shared" si="62"/>
        <v>plate6</v>
      </c>
      <c r="C2019" s="2" t="str">
        <f>IF(ContainerType=6,"P06",IF(ContainerType=5,"H12", ""))</f>
        <v>P06</v>
      </c>
      <c r="D2019" s="61" t="str">
        <f>IF(AND(ContainerType=6, '384-well Plates'!G108&lt;&gt;""), '384-well Plates'!G108,IF(AND(ContainerType=5,'96-well Plates'!M210&lt;&gt;""),'96-well Plates'!M210, ""))</f>
        <v/>
      </c>
      <c r="E2019" s="50"/>
      <c r="Y2019" s="56"/>
      <c r="Z2019" s="56"/>
      <c r="AA2019" s="56"/>
      <c r="AB2019" s="56"/>
      <c r="AC2019" s="56"/>
      <c r="AD2019" s="56"/>
    </row>
    <row r="2020" spans="1:30" x14ac:dyDescent="0.5">
      <c r="A2020" s="49">
        <v>2017</v>
      </c>
      <c r="B2020" s="2" t="str">
        <f t="shared" ref="B2020:B2051" si="63">IF(ContainerType=6,"plate6",IF(ContainerType=5,"plate22",""))</f>
        <v>plate6</v>
      </c>
      <c r="C2020" s="2" t="str">
        <f>IF(ContainerType=6,"A07",IF(ContainerType=5,"A01", ""))</f>
        <v>A07</v>
      </c>
      <c r="D2020" s="61" t="str">
        <f>IF(AND(ContainerType=6, '384-well Plates'!H93&lt;&gt;""), '384-well Plates'!H93,IF(AND(ContainerType=5,'96-well Plates'!B213&lt;&gt;""),'96-well Plates'!B213, ""))</f>
        <v/>
      </c>
      <c r="E2020" s="50"/>
      <c r="Y2020" s="56"/>
      <c r="Z2020" s="56"/>
      <c r="AA2020" s="56"/>
      <c r="AB2020" s="56"/>
      <c r="AC2020" s="56"/>
      <c r="AD2020" s="56"/>
    </row>
    <row r="2021" spans="1:30" x14ac:dyDescent="0.5">
      <c r="A2021" s="49">
        <v>2018</v>
      </c>
      <c r="B2021" s="2" t="str">
        <f t="shared" si="63"/>
        <v>plate6</v>
      </c>
      <c r="C2021" s="2" t="str">
        <f>IF(ContainerType=6,"B07",IF(ContainerType=5,"B01", ""))</f>
        <v>B07</v>
      </c>
      <c r="D2021" s="61" t="str">
        <f>IF(AND(ContainerType=6, '384-well Plates'!H94&lt;&gt;""), '384-well Plates'!H94,IF(AND(ContainerType=5,'96-well Plates'!B214&lt;&gt;""),'96-well Plates'!B214, ""))</f>
        <v/>
      </c>
      <c r="E2021" s="50"/>
      <c r="Y2021" s="56"/>
      <c r="Z2021" s="56"/>
      <c r="AA2021" s="56"/>
      <c r="AB2021" s="56"/>
      <c r="AC2021" s="56"/>
      <c r="AD2021" s="56"/>
    </row>
    <row r="2022" spans="1:30" x14ac:dyDescent="0.5">
      <c r="A2022" s="49">
        <v>2019</v>
      </c>
      <c r="B2022" s="2" t="str">
        <f t="shared" si="63"/>
        <v>plate6</v>
      </c>
      <c r="C2022" s="2" t="str">
        <f>IF(ContainerType=6,"C07",IF(ContainerType=5,"C01", ""))</f>
        <v>C07</v>
      </c>
      <c r="D2022" s="61" t="str">
        <f>IF(AND(ContainerType=6, '384-well Plates'!H95&lt;&gt;""), '384-well Plates'!H95,IF(AND(ContainerType=5,'96-well Plates'!B215&lt;&gt;""),'96-well Plates'!B215, ""))</f>
        <v/>
      </c>
      <c r="E2022" s="50"/>
      <c r="Y2022" s="56"/>
      <c r="Z2022" s="56"/>
      <c r="AA2022" s="56"/>
      <c r="AB2022" s="56"/>
      <c r="AC2022" s="56"/>
      <c r="AD2022" s="56"/>
    </row>
    <row r="2023" spans="1:30" x14ac:dyDescent="0.5">
      <c r="A2023" s="49">
        <v>2020</v>
      </c>
      <c r="B2023" s="2" t="str">
        <f t="shared" si="63"/>
        <v>plate6</v>
      </c>
      <c r="C2023" s="2" t="str">
        <f>IF(ContainerType=6,"D07",IF(ContainerType=5,"D01", ""))</f>
        <v>D07</v>
      </c>
      <c r="D2023" s="61" t="str">
        <f>IF(AND(ContainerType=6, '384-well Plates'!H96&lt;&gt;""), '384-well Plates'!H96,IF(AND(ContainerType=5,'96-well Plates'!B216&lt;&gt;""),'96-well Plates'!B216, ""))</f>
        <v/>
      </c>
      <c r="E2023" s="50"/>
      <c r="Y2023" s="56"/>
      <c r="Z2023" s="56"/>
      <c r="AA2023" s="56"/>
      <c r="AB2023" s="56"/>
      <c r="AC2023" s="56"/>
      <c r="AD2023" s="56"/>
    </row>
    <row r="2024" spans="1:30" x14ac:dyDescent="0.5">
      <c r="A2024" s="49">
        <v>2021</v>
      </c>
      <c r="B2024" s="2" t="str">
        <f t="shared" si="63"/>
        <v>plate6</v>
      </c>
      <c r="C2024" s="2" t="str">
        <f>IF(ContainerType=6,"E07",IF(ContainerType=5,"E01", ""))</f>
        <v>E07</v>
      </c>
      <c r="D2024" s="61" t="str">
        <f>IF(AND(ContainerType=6, '384-well Plates'!H97&lt;&gt;""), '384-well Plates'!H97,IF(AND(ContainerType=5,'96-well Plates'!B217&lt;&gt;""),'96-well Plates'!B217, ""))</f>
        <v/>
      </c>
      <c r="E2024" s="50"/>
      <c r="Y2024" s="56"/>
      <c r="Z2024" s="56"/>
      <c r="AA2024" s="56"/>
      <c r="AB2024" s="56"/>
      <c r="AC2024" s="56"/>
      <c r="AD2024" s="56"/>
    </row>
    <row r="2025" spans="1:30" x14ac:dyDescent="0.5">
      <c r="A2025" s="49">
        <v>2022</v>
      </c>
      <c r="B2025" s="2" t="str">
        <f t="shared" si="63"/>
        <v>plate6</v>
      </c>
      <c r="C2025" s="2" t="str">
        <f>IF(ContainerType=6,"F07",IF(ContainerType=5,"F01", ""))</f>
        <v>F07</v>
      </c>
      <c r="D2025" s="61" t="str">
        <f>IF(AND(ContainerType=6, '384-well Plates'!H98&lt;&gt;""), '384-well Plates'!H98,IF(AND(ContainerType=5,'96-well Plates'!B218&lt;&gt;""),'96-well Plates'!B218, ""))</f>
        <v/>
      </c>
      <c r="E2025" s="50"/>
      <c r="Y2025" s="56"/>
      <c r="Z2025" s="56"/>
      <c r="AA2025" s="56"/>
      <c r="AB2025" s="56"/>
      <c r="AC2025" s="56"/>
      <c r="AD2025" s="56"/>
    </row>
    <row r="2026" spans="1:30" x14ac:dyDescent="0.5">
      <c r="A2026" s="49">
        <v>2023</v>
      </c>
      <c r="B2026" s="2" t="str">
        <f t="shared" si="63"/>
        <v>plate6</v>
      </c>
      <c r="C2026" s="2" t="str">
        <f>IF(ContainerType=6,"G07",IF(ContainerType=5,"G01", ""))</f>
        <v>G07</v>
      </c>
      <c r="D2026" s="61" t="str">
        <f>IF(AND(ContainerType=6, '384-well Plates'!H99&lt;&gt;""), '384-well Plates'!H99,IF(AND(ContainerType=5,'96-well Plates'!B219&lt;&gt;""),'96-well Plates'!B219, ""))</f>
        <v/>
      </c>
      <c r="E2026" s="50"/>
      <c r="Y2026" s="56"/>
      <c r="Z2026" s="56"/>
      <c r="AA2026" s="56"/>
      <c r="AB2026" s="56"/>
      <c r="AC2026" s="56"/>
      <c r="AD2026" s="56"/>
    </row>
    <row r="2027" spans="1:30" x14ac:dyDescent="0.5">
      <c r="A2027" s="49">
        <v>2024</v>
      </c>
      <c r="B2027" s="2" t="str">
        <f t="shared" si="63"/>
        <v>plate6</v>
      </c>
      <c r="C2027" s="2" t="str">
        <f>IF(ContainerType=6,"H07",IF(ContainerType=5,"H01", ""))</f>
        <v>H07</v>
      </c>
      <c r="D2027" s="61" t="str">
        <f>IF(AND(ContainerType=6, '384-well Plates'!H100&lt;&gt;""), '384-well Plates'!H100,IF(AND(ContainerType=5,'96-well Plates'!B220&lt;&gt;""),'96-well Plates'!B220, ""))</f>
        <v/>
      </c>
      <c r="E2027" s="50"/>
      <c r="Y2027" s="56"/>
      <c r="Z2027" s="56"/>
      <c r="AA2027" s="56"/>
      <c r="AB2027" s="56"/>
      <c r="AC2027" s="56"/>
      <c r="AD2027" s="56"/>
    </row>
    <row r="2028" spans="1:30" x14ac:dyDescent="0.5">
      <c r="A2028" s="49">
        <v>2025</v>
      </c>
      <c r="B2028" s="2" t="str">
        <f t="shared" si="63"/>
        <v>plate6</v>
      </c>
      <c r="C2028" s="2" t="str">
        <f>IF(ContainerType=6,"I07",IF(ContainerType=5,"A02", ""))</f>
        <v>I07</v>
      </c>
      <c r="D2028" s="61" t="str">
        <f>IF(AND(ContainerType=6, '384-well Plates'!H101&lt;&gt;""), '384-well Plates'!H101,IF(AND(ContainerType=5,'96-well Plates'!C213&lt;&gt;""),'96-well Plates'!C213, ""))</f>
        <v/>
      </c>
      <c r="E2028" s="50"/>
      <c r="Y2028" s="56"/>
      <c r="Z2028" s="56"/>
      <c r="AA2028" s="56"/>
      <c r="AB2028" s="56"/>
      <c r="AC2028" s="56"/>
      <c r="AD2028" s="56"/>
    </row>
    <row r="2029" spans="1:30" x14ac:dyDescent="0.5">
      <c r="A2029" s="49">
        <v>2026</v>
      </c>
      <c r="B2029" s="2" t="str">
        <f t="shared" si="63"/>
        <v>plate6</v>
      </c>
      <c r="C2029" s="2" t="str">
        <f>IF(ContainerType=6,"J07",IF(ContainerType=5,"B02", ""))</f>
        <v>J07</v>
      </c>
      <c r="D2029" s="61" t="str">
        <f>IF(AND(ContainerType=6, '384-well Plates'!H102&lt;&gt;""), '384-well Plates'!H102,IF(AND(ContainerType=5,'96-well Plates'!C214&lt;&gt;""),'96-well Plates'!C214, ""))</f>
        <v/>
      </c>
      <c r="E2029" s="50"/>
      <c r="Y2029" s="56"/>
      <c r="Z2029" s="56"/>
      <c r="AA2029" s="56"/>
      <c r="AB2029" s="56"/>
      <c r="AC2029" s="56"/>
      <c r="AD2029" s="56"/>
    </row>
    <row r="2030" spans="1:30" x14ac:dyDescent="0.5">
      <c r="A2030" s="49">
        <v>2027</v>
      </c>
      <c r="B2030" s="2" t="str">
        <f t="shared" si="63"/>
        <v>plate6</v>
      </c>
      <c r="C2030" s="2" t="str">
        <f>IF(ContainerType=6,"K07",IF(ContainerType=5,"C02", ""))</f>
        <v>K07</v>
      </c>
      <c r="D2030" s="61" t="str">
        <f>IF(AND(ContainerType=6, '384-well Plates'!H103&lt;&gt;""), '384-well Plates'!H103,IF(AND(ContainerType=5,'96-well Plates'!C215&lt;&gt;""),'96-well Plates'!C215, ""))</f>
        <v/>
      </c>
      <c r="E2030" s="50"/>
      <c r="Y2030" s="56"/>
      <c r="Z2030" s="56"/>
      <c r="AA2030" s="56"/>
      <c r="AB2030" s="56"/>
      <c r="AC2030" s="56"/>
      <c r="AD2030" s="56"/>
    </row>
    <row r="2031" spans="1:30" x14ac:dyDescent="0.5">
      <c r="A2031" s="49">
        <v>2028</v>
      </c>
      <c r="B2031" s="2" t="str">
        <f t="shared" si="63"/>
        <v>plate6</v>
      </c>
      <c r="C2031" s="2" t="str">
        <f>IF(ContainerType=6,"L07",IF(ContainerType=5,"D02", ""))</f>
        <v>L07</v>
      </c>
      <c r="D2031" s="61" t="str">
        <f>IF(AND(ContainerType=6, '384-well Plates'!H104&lt;&gt;""), '384-well Plates'!H104,IF(AND(ContainerType=5,'96-well Plates'!C216&lt;&gt;""),'96-well Plates'!C216, ""))</f>
        <v/>
      </c>
      <c r="E2031" s="50"/>
      <c r="Y2031" s="56"/>
      <c r="Z2031" s="56"/>
      <c r="AA2031" s="56"/>
      <c r="AB2031" s="56"/>
      <c r="AC2031" s="56"/>
      <c r="AD2031" s="56"/>
    </row>
    <row r="2032" spans="1:30" x14ac:dyDescent="0.5">
      <c r="A2032" s="49">
        <v>2029</v>
      </c>
      <c r="B2032" s="2" t="str">
        <f t="shared" si="63"/>
        <v>plate6</v>
      </c>
      <c r="C2032" s="2" t="str">
        <f>IF(ContainerType=6,"M07",IF(ContainerType=5,"E02", ""))</f>
        <v>M07</v>
      </c>
      <c r="D2032" s="61" t="str">
        <f>IF(AND(ContainerType=6, '384-well Plates'!H105&lt;&gt;""), '384-well Plates'!H105,IF(AND(ContainerType=5,'96-well Plates'!C217&lt;&gt;""),'96-well Plates'!C217, ""))</f>
        <v/>
      </c>
      <c r="E2032" s="50"/>
      <c r="Y2032" s="56"/>
      <c r="Z2032" s="56"/>
      <c r="AA2032" s="56"/>
      <c r="AB2032" s="56"/>
      <c r="AC2032" s="56"/>
      <c r="AD2032" s="56"/>
    </row>
    <row r="2033" spans="1:30" x14ac:dyDescent="0.5">
      <c r="A2033" s="49">
        <v>2030</v>
      </c>
      <c r="B2033" s="2" t="str">
        <f t="shared" si="63"/>
        <v>plate6</v>
      </c>
      <c r="C2033" s="2" t="str">
        <f>IF(ContainerType=6,"N07",IF(ContainerType=5,"F02", ""))</f>
        <v>N07</v>
      </c>
      <c r="D2033" s="61" t="str">
        <f>IF(AND(ContainerType=6, '384-well Plates'!H106&lt;&gt;""), '384-well Plates'!H106,IF(AND(ContainerType=5,'96-well Plates'!C218&lt;&gt;""),'96-well Plates'!C218, ""))</f>
        <v/>
      </c>
      <c r="E2033" s="50"/>
      <c r="Y2033" s="56"/>
      <c r="Z2033" s="56"/>
      <c r="AA2033" s="56"/>
      <c r="AB2033" s="56"/>
      <c r="AC2033" s="56"/>
      <c r="AD2033" s="56"/>
    </row>
    <row r="2034" spans="1:30" x14ac:dyDescent="0.5">
      <c r="A2034" s="49">
        <v>2031</v>
      </c>
      <c r="B2034" s="2" t="str">
        <f t="shared" si="63"/>
        <v>plate6</v>
      </c>
      <c r="C2034" s="2" t="str">
        <f>IF(ContainerType=6,"O07",IF(ContainerType=5,"G02", ""))</f>
        <v>O07</v>
      </c>
      <c r="D2034" s="61" t="str">
        <f>IF(AND(ContainerType=6, '384-well Plates'!H107&lt;&gt;""), '384-well Plates'!H107,IF(AND(ContainerType=5,'96-well Plates'!C219&lt;&gt;""),'96-well Plates'!C219, ""))</f>
        <v/>
      </c>
      <c r="E2034" s="50"/>
      <c r="Y2034" s="56"/>
      <c r="Z2034" s="56"/>
      <c r="AA2034" s="56"/>
      <c r="AB2034" s="56"/>
      <c r="AC2034" s="56"/>
      <c r="AD2034" s="56"/>
    </row>
    <row r="2035" spans="1:30" x14ac:dyDescent="0.5">
      <c r="A2035" s="49">
        <v>2032</v>
      </c>
      <c r="B2035" s="2" t="str">
        <f t="shared" si="63"/>
        <v>plate6</v>
      </c>
      <c r="C2035" s="2" t="str">
        <f>IF(ContainerType=6,"P07",IF(ContainerType=5,"H02", ""))</f>
        <v>P07</v>
      </c>
      <c r="D2035" s="61" t="str">
        <f>IF(AND(ContainerType=6, '384-well Plates'!H108&lt;&gt;""), '384-well Plates'!H108,IF(AND(ContainerType=5,'96-well Plates'!C220&lt;&gt;""),'96-well Plates'!C220, ""))</f>
        <v/>
      </c>
      <c r="E2035" s="50"/>
      <c r="Y2035" s="56"/>
      <c r="Z2035" s="56"/>
      <c r="AA2035" s="56"/>
      <c r="AB2035" s="56"/>
      <c r="AC2035" s="56"/>
      <c r="AD2035" s="56"/>
    </row>
    <row r="2036" spans="1:30" x14ac:dyDescent="0.5">
      <c r="A2036" s="49">
        <v>2033</v>
      </c>
      <c r="B2036" s="2" t="str">
        <f t="shared" si="63"/>
        <v>plate6</v>
      </c>
      <c r="C2036" s="2" t="str">
        <f>IF(ContainerType=6,"A08",IF(ContainerType=5,"A03", ""))</f>
        <v>A08</v>
      </c>
      <c r="D2036" s="61" t="str">
        <f>IF(AND(ContainerType=6, '384-well Plates'!I93&lt;&gt;""), '384-well Plates'!I93,IF(AND(ContainerType=5,'96-well Plates'!D213&lt;&gt;""),'96-well Plates'!D213, ""))</f>
        <v/>
      </c>
      <c r="E2036" s="50"/>
      <c r="Y2036" s="56"/>
      <c r="Z2036" s="56"/>
      <c r="AA2036" s="56"/>
      <c r="AB2036" s="56"/>
      <c r="AC2036" s="56"/>
      <c r="AD2036" s="56"/>
    </row>
    <row r="2037" spans="1:30" x14ac:dyDescent="0.5">
      <c r="A2037" s="49">
        <v>2034</v>
      </c>
      <c r="B2037" s="2" t="str">
        <f t="shared" si="63"/>
        <v>plate6</v>
      </c>
      <c r="C2037" s="2" t="str">
        <f>IF(ContainerType=6,"B08",IF(ContainerType=5,"B03", ""))</f>
        <v>B08</v>
      </c>
      <c r="D2037" s="61" t="str">
        <f>IF(AND(ContainerType=6, '384-well Plates'!I94&lt;&gt;""), '384-well Plates'!I94,IF(AND(ContainerType=5,'96-well Plates'!D214&lt;&gt;""),'96-well Plates'!D214, ""))</f>
        <v/>
      </c>
      <c r="E2037" s="50"/>
      <c r="Y2037" s="56"/>
      <c r="Z2037" s="56"/>
      <c r="AA2037" s="56"/>
      <c r="AB2037" s="56"/>
      <c r="AC2037" s="56"/>
      <c r="AD2037" s="56"/>
    </row>
    <row r="2038" spans="1:30" x14ac:dyDescent="0.5">
      <c r="A2038" s="49">
        <v>2035</v>
      </c>
      <c r="B2038" s="2" t="str">
        <f t="shared" si="63"/>
        <v>plate6</v>
      </c>
      <c r="C2038" s="2" t="str">
        <f>IF(ContainerType=6,"C08",IF(ContainerType=5,"C03", ""))</f>
        <v>C08</v>
      </c>
      <c r="D2038" s="61" t="str">
        <f>IF(AND(ContainerType=6, '384-well Plates'!I95&lt;&gt;""), '384-well Plates'!I95,IF(AND(ContainerType=5,'96-well Plates'!D215&lt;&gt;""),'96-well Plates'!D215, ""))</f>
        <v/>
      </c>
      <c r="E2038" s="50"/>
      <c r="Y2038" s="56"/>
      <c r="Z2038" s="56"/>
      <c r="AA2038" s="56"/>
      <c r="AB2038" s="56"/>
      <c r="AC2038" s="56"/>
      <c r="AD2038" s="56"/>
    </row>
    <row r="2039" spans="1:30" x14ac:dyDescent="0.5">
      <c r="A2039" s="49">
        <v>2036</v>
      </c>
      <c r="B2039" s="2" t="str">
        <f t="shared" si="63"/>
        <v>plate6</v>
      </c>
      <c r="C2039" s="2" t="str">
        <f>IF(ContainerType=6,"D08",IF(ContainerType=5,"D03", ""))</f>
        <v>D08</v>
      </c>
      <c r="D2039" s="61" t="str">
        <f>IF(AND(ContainerType=6, '384-well Plates'!I96&lt;&gt;""), '384-well Plates'!I96,IF(AND(ContainerType=5,'96-well Plates'!D216&lt;&gt;""),'96-well Plates'!D216, ""))</f>
        <v/>
      </c>
      <c r="E2039" s="50"/>
      <c r="Y2039" s="56"/>
      <c r="Z2039" s="56"/>
      <c r="AA2039" s="56"/>
      <c r="AB2039" s="56"/>
      <c r="AC2039" s="56"/>
      <c r="AD2039" s="56"/>
    </row>
    <row r="2040" spans="1:30" x14ac:dyDescent="0.5">
      <c r="A2040" s="49">
        <v>2037</v>
      </c>
      <c r="B2040" s="2" t="str">
        <f t="shared" si="63"/>
        <v>plate6</v>
      </c>
      <c r="C2040" s="2" t="str">
        <f>IF(ContainerType=6,"E08",IF(ContainerType=5,"E03", ""))</f>
        <v>E08</v>
      </c>
      <c r="D2040" s="61" t="str">
        <f>IF(AND(ContainerType=6, '384-well Plates'!I97&lt;&gt;""), '384-well Plates'!I97,IF(AND(ContainerType=5,'96-well Plates'!D217&lt;&gt;""),'96-well Plates'!D217, ""))</f>
        <v/>
      </c>
      <c r="E2040" s="50"/>
      <c r="Y2040" s="56"/>
      <c r="Z2040" s="56"/>
      <c r="AA2040" s="56"/>
      <c r="AB2040" s="56"/>
      <c r="AC2040" s="56"/>
      <c r="AD2040" s="56"/>
    </row>
    <row r="2041" spans="1:30" x14ac:dyDescent="0.5">
      <c r="A2041" s="49">
        <v>2038</v>
      </c>
      <c r="B2041" s="2" t="str">
        <f t="shared" si="63"/>
        <v>plate6</v>
      </c>
      <c r="C2041" s="2" t="str">
        <f>IF(ContainerType=6,"F08",IF(ContainerType=5,"F03", ""))</f>
        <v>F08</v>
      </c>
      <c r="D2041" s="61" t="str">
        <f>IF(AND(ContainerType=6, '384-well Plates'!I98&lt;&gt;""), '384-well Plates'!I98,IF(AND(ContainerType=5,'96-well Plates'!D218&lt;&gt;""),'96-well Plates'!D218, ""))</f>
        <v/>
      </c>
      <c r="E2041" s="50"/>
      <c r="Y2041" s="56"/>
      <c r="Z2041" s="56"/>
      <c r="AA2041" s="56"/>
      <c r="AB2041" s="56"/>
      <c r="AC2041" s="56"/>
      <c r="AD2041" s="56"/>
    </row>
    <row r="2042" spans="1:30" x14ac:dyDescent="0.5">
      <c r="A2042" s="49">
        <v>2039</v>
      </c>
      <c r="B2042" s="2" t="str">
        <f t="shared" si="63"/>
        <v>plate6</v>
      </c>
      <c r="C2042" s="2" t="str">
        <f>IF(ContainerType=6,"G08",IF(ContainerType=5,"G03", ""))</f>
        <v>G08</v>
      </c>
      <c r="D2042" s="61" t="str">
        <f>IF(AND(ContainerType=6, '384-well Plates'!I99&lt;&gt;""), '384-well Plates'!I99,IF(AND(ContainerType=5,'96-well Plates'!D219&lt;&gt;""),'96-well Plates'!D219, ""))</f>
        <v/>
      </c>
      <c r="E2042" s="50"/>
      <c r="Y2042" s="56"/>
      <c r="Z2042" s="56"/>
      <c r="AA2042" s="56"/>
      <c r="AB2042" s="56"/>
      <c r="AC2042" s="56"/>
      <c r="AD2042" s="56"/>
    </row>
    <row r="2043" spans="1:30" x14ac:dyDescent="0.5">
      <c r="A2043" s="49">
        <v>2040</v>
      </c>
      <c r="B2043" s="2" t="str">
        <f t="shared" si="63"/>
        <v>plate6</v>
      </c>
      <c r="C2043" s="2" t="str">
        <f>IF(ContainerType=6,"H08",IF(ContainerType=5,"H03", ""))</f>
        <v>H08</v>
      </c>
      <c r="D2043" s="61" t="str">
        <f>IF(AND(ContainerType=6, '384-well Plates'!I100&lt;&gt;""), '384-well Plates'!I100,IF(AND(ContainerType=5,'96-well Plates'!D220&lt;&gt;""),'96-well Plates'!D220, ""))</f>
        <v/>
      </c>
      <c r="E2043" s="50"/>
      <c r="Y2043" s="56"/>
      <c r="Z2043" s="56"/>
      <c r="AA2043" s="56"/>
      <c r="AB2043" s="56"/>
      <c r="AC2043" s="56"/>
      <c r="AD2043" s="56"/>
    </row>
    <row r="2044" spans="1:30" x14ac:dyDescent="0.5">
      <c r="A2044" s="49">
        <v>2041</v>
      </c>
      <c r="B2044" s="2" t="str">
        <f t="shared" si="63"/>
        <v>plate6</v>
      </c>
      <c r="C2044" s="2" t="str">
        <f>IF(ContainerType=6,"I08",IF(ContainerType=5,"A04", ""))</f>
        <v>I08</v>
      </c>
      <c r="D2044" s="61" t="str">
        <f>IF(AND(ContainerType=6, '384-well Plates'!I101&lt;&gt;""), '384-well Plates'!I101,IF(AND(ContainerType=5,'96-well Plates'!E213&lt;&gt;""),'96-well Plates'!E213, ""))</f>
        <v/>
      </c>
      <c r="E2044" s="50"/>
      <c r="Y2044" s="56"/>
      <c r="Z2044" s="56"/>
      <c r="AA2044" s="56"/>
      <c r="AB2044" s="56"/>
      <c r="AC2044" s="56"/>
      <c r="AD2044" s="56"/>
    </row>
    <row r="2045" spans="1:30" x14ac:dyDescent="0.5">
      <c r="A2045" s="49">
        <v>2042</v>
      </c>
      <c r="B2045" s="2" t="str">
        <f t="shared" si="63"/>
        <v>plate6</v>
      </c>
      <c r="C2045" s="2" t="str">
        <f>IF(ContainerType=6,"J08",IF(ContainerType=5,"B04", ""))</f>
        <v>J08</v>
      </c>
      <c r="D2045" s="61" t="str">
        <f>IF(AND(ContainerType=6, '384-well Plates'!I102&lt;&gt;""), '384-well Plates'!I102,IF(AND(ContainerType=5,'96-well Plates'!E214&lt;&gt;""),'96-well Plates'!E214, ""))</f>
        <v/>
      </c>
      <c r="E2045" s="50"/>
      <c r="Y2045" s="56"/>
      <c r="Z2045" s="56"/>
      <c r="AA2045" s="56"/>
      <c r="AB2045" s="56"/>
      <c r="AC2045" s="56"/>
      <c r="AD2045" s="56"/>
    </row>
    <row r="2046" spans="1:30" x14ac:dyDescent="0.5">
      <c r="A2046" s="49">
        <v>2043</v>
      </c>
      <c r="B2046" s="2" t="str">
        <f t="shared" si="63"/>
        <v>plate6</v>
      </c>
      <c r="C2046" s="2" t="str">
        <f>IF(ContainerType=6,"K08",IF(ContainerType=5,"C04", ""))</f>
        <v>K08</v>
      </c>
      <c r="D2046" s="61" t="str">
        <f>IF(AND(ContainerType=6, '384-well Plates'!I103&lt;&gt;""), '384-well Plates'!I103,IF(AND(ContainerType=5,'96-well Plates'!E215&lt;&gt;""),'96-well Plates'!E215, ""))</f>
        <v/>
      </c>
      <c r="E2046" s="50"/>
      <c r="Y2046" s="56"/>
      <c r="Z2046" s="56"/>
      <c r="AA2046" s="56"/>
      <c r="AB2046" s="56"/>
      <c r="AC2046" s="56"/>
      <c r="AD2046" s="56"/>
    </row>
    <row r="2047" spans="1:30" x14ac:dyDescent="0.5">
      <c r="A2047" s="49">
        <v>2044</v>
      </c>
      <c r="B2047" s="2" t="str">
        <f t="shared" si="63"/>
        <v>plate6</v>
      </c>
      <c r="C2047" s="2" t="str">
        <f>IF(ContainerType=6,"L08",IF(ContainerType=5,"D04", ""))</f>
        <v>L08</v>
      </c>
      <c r="D2047" s="61" t="str">
        <f>IF(AND(ContainerType=6, '384-well Plates'!I104&lt;&gt;""), '384-well Plates'!I104,IF(AND(ContainerType=5,'96-well Plates'!E216&lt;&gt;""),'96-well Plates'!E216, ""))</f>
        <v/>
      </c>
      <c r="E2047" s="50"/>
      <c r="Y2047" s="56"/>
      <c r="Z2047" s="56"/>
      <c r="AA2047" s="56"/>
      <c r="AB2047" s="56"/>
      <c r="AC2047" s="56"/>
      <c r="AD2047" s="56"/>
    </row>
    <row r="2048" spans="1:30" x14ac:dyDescent="0.5">
      <c r="A2048" s="49">
        <v>2045</v>
      </c>
      <c r="B2048" s="2" t="str">
        <f t="shared" si="63"/>
        <v>plate6</v>
      </c>
      <c r="C2048" s="2" t="str">
        <f>IF(ContainerType=6,"M08",IF(ContainerType=5,"E04", ""))</f>
        <v>M08</v>
      </c>
      <c r="D2048" s="61" t="str">
        <f>IF(AND(ContainerType=6, '384-well Plates'!I105&lt;&gt;""), '384-well Plates'!I105,IF(AND(ContainerType=5,'96-well Plates'!E217&lt;&gt;""),'96-well Plates'!E217, ""))</f>
        <v/>
      </c>
      <c r="E2048" s="50"/>
      <c r="Y2048" s="56"/>
      <c r="Z2048" s="56"/>
      <c r="AA2048" s="56"/>
      <c r="AB2048" s="56"/>
      <c r="AC2048" s="56"/>
      <c r="AD2048" s="56"/>
    </row>
    <row r="2049" spans="1:30" x14ac:dyDescent="0.5">
      <c r="A2049" s="49">
        <v>2046</v>
      </c>
      <c r="B2049" s="2" t="str">
        <f t="shared" si="63"/>
        <v>plate6</v>
      </c>
      <c r="C2049" s="2" t="str">
        <f>IF(ContainerType=6,"N08",IF(ContainerType=5,"F04", ""))</f>
        <v>N08</v>
      </c>
      <c r="D2049" s="61" t="str">
        <f>IF(AND(ContainerType=6, '384-well Plates'!I106&lt;&gt;""), '384-well Plates'!I106,IF(AND(ContainerType=5,'96-well Plates'!E218&lt;&gt;""),'96-well Plates'!E218, ""))</f>
        <v/>
      </c>
      <c r="E2049" s="50"/>
      <c r="Y2049" s="56"/>
      <c r="Z2049" s="56"/>
      <c r="AA2049" s="56"/>
      <c r="AB2049" s="56"/>
      <c r="AC2049" s="56"/>
      <c r="AD2049" s="56"/>
    </row>
    <row r="2050" spans="1:30" x14ac:dyDescent="0.5">
      <c r="A2050" s="49">
        <v>2047</v>
      </c>
      <c r="B2050" s="2" t="str">
        <f t="shared" si="63"/>
        <v>plate6</v>
      </c>
      <c r="C2050" s="2" t="str">
        <f>IF(ContainerType=6,"O08",IF(ContainerType=5,"G04", ""))</f>
        <v>O08</v>
      </c>
      <c r="D2050" s="61" t="str">
        <f>IF(AND(ContainerType=6, '384-well Plates'!I107&lt;&gt;""), '384-well Plates'!I107,IF(AND(ContainerType=5,'96-well Plates'!E219&lt;&gt;""),'96-well Plates'!E219, ""))</f>
        <v/>
      </c>
      <c r="E2050" s="50"/>
      <c r="Y2050" s="56"/>
      <c r="Z2050" s="56"/>
      <c r="AA2050" s="56"/>
      <c r="AB2050" s="56"/>
      <c r="AC2050" s="56"/>
      <c r="AD2050" s="56"/>
    </row>
    <row r="2051" spans="1:30" x14ac:dyDescent="0.5">
      <c r="A2051" s="49">
        <v>2048</v>
      </c>
      <c r="B2051" s="2" t="str">
        <f t="shared" si="63"/>
        <v>plate6</v>
      </c>
      <c r="C2051" s="2" t="str">
        <f>IF(ContainerType=6,"P08",IF(ContainerType=5,"H04", ""))</f>
        <v>P08</v>
      </c>
      <c r="D2051" s="61" t="str">
        <f>IF(AND(ContainerType=6, '384-well Plates'!I108&lt;&gt;""), '384-well Plates'!I108,IF(AND(ContainerType=5,'96-well Plates'!E220&lt;&gt;""),'96-well Plates'!E220, ""))</f>
        <v/>
      </c>
      <c r="E2051" s="50"/>
      <c r="Y2051" s="56"/>
      <c r="Z2051" s="56"/>
      <c r="AA2051" s="56"/>
      <c r="AB2051" s="56"/>
      <c r="AC2051" s="56"/>
      <c r="AD2051" s="56"/>
    </row>
    <row r="2052" spans="1:30" x14ac:dyDescent="0.5">
      <c r="A2052" s="49">
        <v>2049</v>
      </c>
      <c r="B2052" s="2" t="str">
        <f t="shared" ref="B2052:B2083" si="64">IF(ContainerType=6,"plate6",IF(ContainerType=5,"plate22",""))</f>
        <v>plate6</v>
      </c>
      <c r="C2052" s="2" t="str">
        <f>IF(ContainerType=6,"A09",IF(ContainerType=5,"A05", ""))</f>
        <v>A09</v>
      </c>
      <c r="D2052" s="61" t="str">
        <f>IF(AND(ContainerType=6, '384-well Plates'!J93&lt;&gt;""), '384-well Plates'!J93,IF(AND(ContainerType=5,'96-well Plates'!F213&lt;&gt;""),'96-well Plates'!F213, ""))</f>
        <v/>
      </c>
      <c r="E2052" s="50"/>
      <c r="Y2052" s="56"/>
      <c r="Z2052" s="56"/>
      <c r="AA2052" s="56"/>
      <c r="AB2052" s="56"/>
      <c r="AC2052" s="56"/>
      <c r="AD2052" s="56"/>
    </row>
    <row r="2053" spans="1:30" x14ac:dyDescent="0.5">
      <c r="A2053" s="49">
        <v>2050</v>
      </c>
      <c r="B2053" s="2" t="str">
        <f t="shared" si="64"/>
        <v>plate6</v>
      </c>
      <c r="C2053" s="2" t="str">
        <f>IF(ContainerType=6,"B09",IF(ContainerType=5,"B05", ""))</f>
        <v>B09</v>
      </c>
      <c r="D2053" s="61" t="str">
        <f>IF(AND(ContainerType=6, '384-well Plates'!J94&lt;&gt;""), '384-well Plates'!J94,IF(AND(ContainerType=5,'96-well Plates'!F214&lt;&gt;""),'96-well Plates'!F214, ""))</f>
        <v/>
      </c>
      <c r="E2053" s="50"/>
      <c r="Y2053" s="56"/>
      <c r="Z2053" s="56"/>
      <c r="AA2053" s="56"/>
      <c r="AB2053" s="56"/>
      <c r="AC2053" s="56"/>
      <c r="AD2053" s="56"/>
    </row>
    <row r="2054" spans="1:30" x14ac:dyDescent="0.5">
      <c r="A2054" s="49">
        <v>2051</v>
      </c>
      <c r="B2054" s="2" t="str">
        <f t="shared" si="64"/>
        <v>plate6</v>
      </c>
      <c r="C2054" s="2" t="str">
        <f>IF(ContainerType=6,"C09",IF(ContainerType=5,"C05", ""))</f>
        <v>C09</v>
      </c>
      <c r="D2054" s="61" t="str">
        <f>IF(AND(ContainerType=6, '384-well Plates'!J95&lt;&gt;""), '384-well Plates'!J95,IF(AND(ContainerType=5,'96-well Plates'!F215&lt;&gt;""),'96-well Plates'!F215, ""))</f>
        <v/>
      </c>
      <c r="E2054" s="50"/>
      <c r="Y2054" s="56"/>
      <c r="Z2054" s="56"/>
      <c r="AA2054" s="56"/>
      <c r="AB2054" s="56"/>
      <c r="AC2054" s="56"/>
      <c r="AD2054" s="56"/>
    </row>
    <row r="2055" spans="1:30" x14ac:dyDescent="0.5">
      <c r="A2055" s="49">
        <v>2052</v>
      </c>
      <c r="B2055" s="2" t="str">
        <f t="shared" si="64"/>
        <v>plate6</v>
      </c>
      <c r="C2055" s="2" t="str">
        <f>IF(ContainerType=6,"D09",IF(ContainerType=5,"D05", ""))</f>
        <v>D09</v>
      </c>
      <c r="D2055" s="61" t="str">
        <f>IF(AND(ContainerType=6, '384-well Plates'!J96&lt;&gt;""), '384-well Plates'!J96,IF(AND(ContainerType=5,'96-well Plates'!F216&lt;&gt;""),'96-well Plates'!F216, ""))</f>
        <v/>
      </c>
      <c r="E2055" s="50"/>
      <c r="Y2055" s="56"/>
      <c r="Z2055" s="56"/>
      <c r="AA2055" s="56"/>
      <c r="AB2055" s="56"/>
      <c r="AC2055" s="56"/>
      <c r="AD2055" s="56"/>
    </row>
    <row r="2056" spans="1:30" x14ac:dyDescent="0.5">
      <c r="A2056" s="49">
        <v>2053</v>
      </c>
      <c r="B2056" s="2" t="str">
        <f t="shared" si="64"/>
        <v>plate6</v>
      </c>
      <c r="C2056" s="2" t="str">
        <f>IF(ContainerType=6,"E09",IF(ContainerType=5,"E05", ""))</f>
        <v>E09</v>
      </c>
      <c r="D2056" s="61" t="str">
        <f>IF(AND(ContainerType=6, '384-well Plates'!J97&lt;&gt;""), '384-well Plates'!J97,IF(AND(ContainerType=5,'96-well Plates'!F217&lt;&gt;""),'96-well Plates'!F217, ""))</f>
        <v/>
      </c>
      <c r="E2056" s="50"/>
      <c r="Y2056" s="56"/>
      <c r="Z2056" s="56"/>
      <c r="AA2056" s="56"/>
      <c r="AB2056" s="56"/>
      <c r="AC2056" s="56"/>
      <c r="AD2056" s="56"/>
    </row>
    <row r="2057" spans="1:30" x14ac:dyDescent="0.5">
      <c r="A2057" s="49">
        <v>2054</v>
      </c>
      <c r="B2057" s="2" t="str">
        <f t="shared" si="64"/>
        <v>plate6</v>
      </c>
      <c r="C2057" s="2" t="str">
        <f>IF(ContainerType=6,"F09",IF(ContainerType=5,"F05", ""))</f>
        <v>F09</v>
      </c>
      <c r="D2057" s="61" t="str">
        <f>IF(AND(ContainerType=6, '384-well Plates'!J98&lt;&gt;""), '384-well Plates'!J98,IF(AND(ContainerType=5,'96-well Plates'!F218&lt;&gt;""),'96-well Plates'!F218, ""))</f>
        <v/>
      </c>
      <c r="E2057" s="50"/>
      <c r="Y2057" s="56"/>
      <c r="Z2057" s="56"/>
      <c r="AA2057" s="56"/>
      <c r="AB2057" s="56"/>
      <c r="AC2057" s="56"/>
      <c r="AD2057" s="56"/>
    </row>
    <row r="2058" spans="1:30" x14ac:dyDescent="0.5">
      <c r="A2058" s="49">
        <v>2055</v>
      </c>
      <c r="B2058" s="2" t="str">
        <f t="shared" si="64"/>
        <v>plate6</v>
      </c>
      <c r="C2058" s="2" t="str">
        <f>IF(ContainerType=6,"G09",IF(ContainerType=5,"G05", ""))</f>
        <v>G09</v>
      </c>
      <c r="D2058" s="61" t="str">
        <f>IF(AND(ContainerType=6, '384-well Plates'!J99&lt;&gt;""), '384-well Plates'!J99,IF(AND(ContainerType=5,'96-well Plates'!F219&lt;&gt;""),'96-well Plates'!F219, ""))</f>
        <v/>
      </c>
      <c r="E2058" s="50"/>
      <c r="Y2058" s="56"/>
      <c r="Z2058" s="56"/>
      <c r="AA2058" s="56"/>
      <c r="AB2058" s="56"/>
      <c r="AC2058" s="56"/>
      <c r="AD2058" s="56"/>
    </row>
    <row r="2059" spans="1:30" x14ac:dyDescent="0.5">
      <c r="A2059" s="49">
        <v>2056</v>
      </c>
      <c r="B2059" s="2" t="str">
        <f t="shared" si="64"/>
        <v>plate6</v>
      </c>
      <c r="C2059" s="2" t="str">
        <f>IF(ContainerType=6,"H09",IF(ContainerType=5,"H05", ""))</f>
        <v>H09</v>
      </c>
      <c r="D2059" s="61" t="str">
        <f>IF(AND(ContainerType=6, '384-well Plates'!J100&lt;&gt;""), '384-well Plates'!J100,IF(AND(ContainerType=5,'96-well Plates'!F220&lt;&gt;""),'96-well Plates'!F220, ""))</f>
        <v/>
      </c>
      <c r="E2059" s="50"/>
      <c r="Y2059" s="56"/>
      <c r="Z2059" s="56"/>
      <c r="AA2059" s="56"/>
      <c r="AB2059" s="56"/>
      <c r="AC2059" s="56"/>
      <c r="AD2059" s="56"/>
    </row>
    <row r="2060" spans="1:30" x14ac:dyDescent="0.5">
      <c r="A2060" s="49">
        <v>2057</v>
      </c>
      <c r="B2060" s="2" t="str">
        <f t="shared" si="64"/>
        <v>plate6</v>
      </c>
      <c r="C2060" s="2" t="str">
        <f>IF(ContainerType=6,"I09",IF(ContainerType=5,"A06", ""))</f>
        <v>I09</v>
      </c>
      <c r="D2060" s="61" t="str">
        <f>IF(AND(ContainerType=6, '384-well Plates'!J101&lt;&gt;""), '384-well Plates'!J101,IF(AND(ContainerType=5,'96-well Plates'!G213&lt;&gt;""),'96-well Plates'!G213, ""))</f>
        <v/>
      </c>
      <c r="E2060" s="50"/>
      <c r="Y2060" s="56"/>
      <c r="Z2060" s="56"/>
      <c r="AA2060" s="56"/>
      <c r="AB2060" s="56"/>
      <c r="AC2060" s="56"/>
      <c r="AD2060" s="56"/>
    </row>
    <row r="2061" spans="1:30" x14ac:dyDescent="0.5">
      <c r="A2061" s="49">
        <v>2058</v>
      </c>
      <c r="B2061" s="2" t="str">
        <f t="shared" si="64"/>
        <v>plate6</v>
      </c>
      <c r="C2061" s="2" t="str">
        <f>IF(ContainerType=6,"J09",IF(ContainerType=5,"B06", ""))</f>
        <v>J09</v>
      </c>
      <c r="D2061" s="61" t="str">
        <f>IF(AND(ContainerType=6, '384-well Plates'!J102&lt;&gt;""), '384-well Plates'!J102,IF(AND(ContainerType=5,'96-well Plates'!G214&lt;&gt;""),'96-well Plates'!G214, ""))</f>
        <v/>
      </c>
      <c r="E2061" s="50"/>
      <c r="Y2061" s="56"/>
      <c r="Z2061" s="56"/>
      <c r="AA2061" s="56"/>
      <c r="AB2061" s="56"/>
      <c r="AC2061" s="56"/>
      <c r="AD2061" s="56"/>
    </row>
    <row r="2062" spans="1:30" x14ac:dyDescent="0.5">
      <c r="A2062" s="49">
        <v>2059</v>
      </c>
      <c r="B2062" s="2" t="str">
        <f t="shared" si="64"/>
        <v>plate6</v>
      </c>
      <c r="C2062" s="2" t="str">
        <f>IF(ContainerType=6,"K09",IF(ContainerType=5,"C06", ""))</f>
        <v>K09</v>
      </c>
      <c r="D2062" s="61" t="str">
        <f>IF(AND(ContainerType=6, '384-well Plates'!J103&lt;&gt;""), '384-well Plates'!J103,IF(AND(ContainerType=5,'96-well Plates'!G215&lt;&gt;""),'96-well Plates'!G215, ""))</f>
        <v/>
      </c>
      <c r="E2062" s="50"/>
      <c r="Y2062" s="56"/>
      <c r="Z2062" s="56"/>
      <c r="AA2062" s="56"/>
      <c r="AB2062" s="56"/>
      <c r="AC2062" s="56"/>
      <c r="AD2062" s="56"/>
    </row>
    <row r="2063" spans="1:30" x14ac:dyDescent="0.5">
      <c r="A2063" s="49">
        <v>2060</v>
      </c>
      <c r="B2063" s="2" t="str">
        <f t="shared" si="64"/>
        <v>plate6</v>
      </c>
      <c r="C2063" s="2" t="str">
        <f>IF(ContainerType=6,"L09",IF(ContainerType=5,"D06", ""))</f>
        <v>L09</v>
      </c>
      <c r="D2063" s="61" t="str">
        <f>IF(AND(ContainerType=6, '384-well Plates'!J104&lt;&gt;""), '384-well Plates'!J104,IF(AND(ContainerType=5,'96-well Plates'!G216&lt;&gt;""),'96-well Plates'!G216, ""))</f>
        <v/>
      </c>
      <c r="E2063" s="50"/>
      <c r="Y2063" s="56"/>
      <c r="Z2063" s="56"/>
      <c r="AA2063" s="56"/>
      <c r="AB2063" s="56"/>
      <c r="AC2063" s="56"/>
      <c r="AD2063" s="56"/>
    </row>
    <row r="2064" spans="1:30" x14ac:dyDescent="0.5">
      <c r="A2064" s="49">
        <v>2061</v>
      </c>
      <c r="B2064" s="2" t="str">
        <f t="shared" si="64"/>
        <v>plate6</v>
      </c>
      <c r="C2064" s="2" t="str">
        <f>IF(ContainerType=6,"M09",IF(ContainerType=5,"E06", ""))</f>
        <v>M09</v>
      </c>
      <c r="D2064" s="61" t="str">
        <f>IF(AND(ContainerType=6, '384-well Plates'!J105&lt;&gt;""), '384-well Plates'!J105,IF(AND(ContainerType=5,'96-well Plates'!G217&lt;&gt;""),'96-well Plates'!G217, ""))</f>
        <v/>
      </c>
      <c r="E2064" s="50"/>
      <c r="Y2064" s="56"/>
      <c r="Z2064" s="56"/>
      <c r="AA2064" s="56"/>
      <c r="AB2064" s="56"/>
      <c r="AC2064" s="56"/>
      <c r="AD2064" s="56"/>
    </row>
    <row r="2065" spans="1:30" x14ac:dyDescent="0.5">
      <c r="A2065" s="49">
        <v>2062</v>
      </c>
      <c r="B2065" s="2" t="str">
        <f t="shared" si="64"/>
        <v>plate6</v>
      </c>
      <c r="C2065" s="2" t="str">
        <f>IF(ContainerType=6,"N09",IF(ContainerType=5,"F06", ""))</f>
        <v>N09</v>
      </c>
      <c r="D2065" s="61" t="str">
        <f>IF(AND(ContainerType=6, '384-well Plates'!J106&lt;&gt;""), '384-well Plates'!J106,IF(AND(ContainerType=5,'96-well Plates'!G218&lt;&gt;""),'96-well Plates'!G218, ""))</f>
        <v/>
      </c>
      <c r="E2065" s="50"/>
      <c r="Y2065" s="56"/>
      <c r="Z2065" s="56"/>
      <c r="AA2065" s="56"/>
      <c r="AB2065" s="56"/>
      <c r="AC2065" s="56"/>
      <c r="AD2065" s="56"/>
    </row>
    <row r="2066" spans="1:30" x14ac:dyDescent="0.5">
      <c r="A2066" s="49">
        <v>2063</v>
      </c>
      <c r="B2066" s="2" t="str">
        <f t="shared" si="64"/>
        <v>plate6</v>
      </c>
      <c r="C2066" s="2" t="str">
        <f>IF(ContainerType=6,"O09",IF(ContainerType=5,"G06", ""))</f>
        <v>O09</v>
      </c>
      <c r="D2066" s="61" t="str">
        <f>IF(AND(ContainerType=6, '384-well Plates'!J107&lt;&gt;""), '384-well Plates'!J107,IF(AND(ContainerType=5,'96-well Plates'!G219&lt;&gt;""),'96-well Plates'!G219, ""))</f>
        <v/>
      </c>
      <c r="E2066" s="50"/>
      <c r="Y2066" s="56"/>
      <c r="Z2066" s="56"/>
      <c r="AA2066" s="56"/>
      <c r="AB2066" s="56"/>
      <c r="AC2066" s="56"/>
      <c r="AD2066" s="56"/>
    </row>
    <row r="2067" spans="1:30" x14ac:dyDescent="0.5">
      <c r="A2067" s="49">
        <v>2064</v>
      </c>
      <c r="B2067" s="2" t="str">
        <f t="shared" si="64"/>
        <v>plate6</v>
      </c>
      <c r="C2067" s="2" t="str">
        <f>IF(ContainerType=6,"P09",IF(ContainerType=5,"H06", ""))</f>
        <v>P09</v>
      </c>
      <c r="D2067" s="61" t="str">
        <f>IF(AND(ContainerType=6, '384-well Plates'!J108&lt;&gt;""), '384-well Plates'!J108,IF(AND(ContainerType=5,'96-well Plates'!G220&lt;&gt;""),'96-well Plates'!G220, ""))</f>
        <v/>
      </c>
      <c r="E2067" s="50"/>
      <c r="Y2067" s="56"/>
      <c r="Z2067" s="56"/>
      <c r="AA2067" s="56"/>
      <c r="AB2067" s="56"/>
      <c r="AC2067" s="56"/>
      <c r="AD2067" s="56"/>
    </row>
    <row r="2068" spans="1:30" x14ac:dyDescent="0.5">
      <c r="A2068" s="49">
        <v>2065</v>
      </c>
      <c r="B2068" s="2" t="str">
        <f t="shared" si="64"/>
        <v>plate6</v>
      </c>
      <c r="C2068" s="2" t="str">
        <f>IF(ContainerType=6,"A10",IF(ContainerType=5,"A07", ""))</f>
        <v>A10</v>
      </c>
      <c r="D2068" s="61" t="str">
        <f>IF(AND(ContainerType=6, '384-well Plates'!K93&lt;&gt;""), '384-well Plates'!K93,IF(AND(ContainerType=5,'96-well Plates'!H213&lt;&gt;""),'96-well Plates'!H213, ""))</f>
        <v/>
      </c>
      <c r="E2068" s="50"/>
      <c r="Y2068" s="56"/>
      <c r="Z2068" s="56"/>
      <c r="AA2068" s="56"/>
      <c r="AB2068" s="56"/>
      <c r="AC2068" s="56"/>
      <c r="AD2068" s="56"/>
    </row>
    <row r="2069" spans="1:30" x14ac:dyDescent="0.5">
      <c r="A2069" s="49">
        <v>2066</v>
      </c>
      <c r="B2069" s="2" t="str">
        <f t="shared" si="64"/>
        <v>plate6</v>
      </c>
      <c r="C2069" s="2" t="str">
        <f>IF(ContainerType=6,"B10",IF(ContainerType=5,"B07", ""))</f>
        <v>B10</v>
      </c>
      <c r="D2069" s="61" t="str">
        <f>IF(AND(ContainerType=6, '384-well Plates'!K94&lt;&gt;""), '384-well Plates'!K94,IF(AND(ContainerType=5,'96-well Plates'!H214&lt;&gt;""),'96-well Plates'!H214, ""))</f>
        <v/>
      </c>
      <c r="E2069" s="50"/>
      <c r="Y2069" s="56"/>
      <c r="Z2069" s="56"/>
      <c r="AA2069" s="56"/>
      <c r="AB2069" s="56"/>
      <c r="AC2069" s="56"/>
      <c r="AD2069" s="56"/>
    </row>
    <row r="2070" spans="1:30" x14ac:dyDescent="0.5">
      <c r="A2070" s="49">
        <v>2067</v>
      </c>
      <c r="B2070" s="2" t="str">
        <f t="shared" si="64"/>
        <v>plate6</v>
      </c>
      <c r="C2070" s="2" t="str">
        <f>IF(ContainerType=6,"C10",IF(ContainerType=5,"C07", ""))</f>
        <v>C10</v>
      </c>
      <c r="D2070" s="61" t="str">
        <f>IF(AND(ContainerType=6, '384-well Plates'!K95&lt;&gt;""), '384-well Plates'!K95,IF(AND(ContainerType=5,'96-well Plates'!H215&lt;&gt;""),'96-well Plates'!H215, ""))</f>
        <v/>
      </c>
      <c r="E2070" s="50"/>
      <c r="Y2070" s="56"/>
      <c r="Z2070" s="56"/>
      <c r="AA2070" s="56"/>
      <c r="AB2070" s="56"/>
      <c r="AC2070" s="56"/>
      <c r="AD2070" s="56"/>
    </row>
    <row r="2071" spans="1:30" x14ac:dyDescent="0.5">
      <c r="A2071" s="49">
        <v>2068</v>
      </c>
      <c r="B2071" s="2" t="str">
        <f t="shared" si="64"/>
        <v>plate6</v>
      </c>
      <c r="C2071" s="2" t="str">
        <f>IF(ContainerType=6,"D10",IF(ContainerType=5,"D07", ""))</f>
        <v>D10</v>
      </c>
      <c r="D2071" s="61" t="str">
        <f>IF(AND(ContainerType=6, '384-well Plates'!K96&lt;&gt;""), '384-well Plates'!K96,IF(AND(ContainerType=5,'96-well Plates'!H216&lt;&gt;""),'96-well Plates'!H216, ""))</f>
        <v/>
      </c>
      <c r="E2071" s="50"/>
      <c r="Y2071" s="56"/>
      <c r="Z2071" s="56"/>
      <c r="AA2071" s="56"/>
      <c r="AB2071" s="56"/>
      <c r="AC2071" s="56"/>
      <c r="AD2071" s="56"/>
    </row>
    <row r="2072" spans="1:30" x14ac:dyDescent="0.5">
      <c r="A2072" s="49">
        <v>2069</v>
      </c>
      <c r="B2072" s="2" t="str">
        <f t="shared" si="64"/>
        <v>plate6</v>
      </c>
      <c r="C2072" s="2" t="str">
        <f>IF(ContainerType=6,"E10",IF(ContainerType=5,"E07", ""))</f>
        <v>E10</v>
      </c>
      <c r="D2072" s="61" t="str">
        <f>IF(AND(ContainerType=6, '384-well Plates'!K97&lt;&gt;""), '384-well Plates'!K97,IF(AND(ContainerType=5,'96-well Plates'!H217&lt;&gt;""),'96-well Plates'!H217, ""))</f>
        <v/>
      </c>
      <c r="E2072" s="50"/>
      <c r="Y2072" s="56"/>
      <c r="Z2072" s="56"/>
      <c r="AA2072" s="56"/>
      <c r="AB2072" s="56"/>
      <c r="AC2072" s="56"/>
      <c r="AD2072" s="56"/>
    </row>
    <row r="2073" spans="1:30" x14ac:dyDescent="0.5">
      <c r="A2073" s="49">
        <v>2070</v>
      </c>
      <c r="B2073" s="2" t="str">
        <f t="shared" si="64"/>
        <v>plate6</v>
      </c>
      <c r="C2073" s="2" t="str">
        <f>IF(ContainerType=6,"F10",IF(ContainerType=5,"F07", ""))</f>
        <v>F10</v>
      </c>
      <c r="D2073" s="61" t="str">
        <f>IF(AND(ContainerType=6, '384-well Plates'!K98&lt;&gt;""), '384-well Plates'!K98,IF(AND(ContainerType=5,'96-well Plates'!H218&lt;&gt;""),'96-well Plates'!H218, ""))</f>
        <v/>
      </c>
      <c r="E2073" s="50"/>
      <c r="Y2073" s="56"/>
      <c r="Z2073" s="56"/>
      <c r="AA2073" s="56"/>
      <c r="AB2073" s="56"/>
      <c r="AC2073" s="56"/>
      <c r="AD2073" s="56"/>
    </row>
    <row r="2074" spans="1:30" x14ac:dyDescent="0.5">
      <c r="A2074" s="49">
        <v>2071</v>
      </c>
      <c r="B2074" s="2" t="str">
        <f t="shared" si="64"/>
        <v>plate6</v>
      </c>
      <c r="C2074" s="2" t="str">
        <f>IF(ContainerType=6,"G10",IF(ContainerType=5,"G07", ""))</f>
        <v>G10</v>
      </c>
      <c r="D2074" s="61" t="str">
        <f>IF(AND(ContainerType=6, '384-well Plates'!K99&lt;&gt;""), '384-well Plates'!K99,IF(AND(ContainerType=5,'96-well Plates'!H219&lt;&gt;""),'96-well Plates'!H219, ""))</f>
        <v/>
      </c>
      <c r="E2074" s="50"/>
      <c r="Y2074" s="56"/>
      <c r="Z2074" s="56"/>
      <c r="AA2074" s="56"/>
      <c r="AB2074" s="56"/>
      <c r="AC2074" s="56"/>
      <c r="AD2074" s="56"/>
    </row>
    <row r="2075" spans="1:30" x14ac:dyDescent="0.5">
      <c r="A2075" s="49">
        <v>2072</v>
      </c>
      <c r="B2075" s="2" t="str">
        <f t="shared" si="64"/>
        <v>plate6</v>
      </c>
      <c r="C2075" s="2" t="str">
        <f>IF(ContainerType=6,"H10",IF(ContainerType=5,"H07", ""))</f>
        <v>H10</v>
      </c>
      <c r="D2075" s="61" t="str">
        <f>IF(AND(ContainerType=6, '384-well Plates'!K100&lt;&gt;""), '384-well Plates'!K100,IF(AND(ContainerType=5,'96-well Plates'!H220&lt;&gt;""),'96-well Plates'!H220, ""))</f>
        <v/>
      </c>
      <c r="E2075" s="50"/>
      <c r="Y2075" s="56"/>
      <c r="Z2075" s="56"/>
      <c r="AA2075" s="56"/>
      <c r="AB2075" s="56"/>
      <c r="AC2075" s="56"/>
      <c r="AD2075" s="56"/>
    </row>
    <row r="2076" spans="1:30" x14ac:dyDescent="0.5">
      <c r="A2076" s="49">
        <v>2073</v>
      </c>
      <c r="B2076" s="2" t="str">
        <f t="shared" si="64"/>
        <v>plate6</v>
      </c>
      <c r="C2076" s="2" t="str">
        <f>IF(ContainerType=6,"I10",IF(ContainerType=5,"A08", ""))</f>
        <v>I10</v>
      </c>
      <c r="D2076" s="61" t="str">
        <f>IF(AND(ContainerType=6, '384-well Plates'!K101&lt;&gt;""), '384-well Plates'!K101,IF(AND(ContainerType=5,'96-well Plates'!I213&lt;&gt;""),'96-well Plates'!I213, ""))</f>
        <v/>
      </c>
      <c r="E2076" s="50"/>
      <c r="Y2076" s="56"/>
      <c r="Z2076" s="56"/>
      <c r="AA2076" s="56"/>
      <c r="AB2076" s="56"/>
      <c r="AC2076" s="56"/>
      <c r="AD2076" s="56"/>
    </row>
    <row r="2077" spans="1:30" x14ac:dyDescent="0.5">
      <c r="A2077" s="49">
        <v>2074</v>
      </c>
      <c r="B2077" s="2" t="str">
        <f t="shared" si="64"/>
        <v>plate6</v>
      </c>
      <c r="C2077" s="2" t="str">
        <f>IF(ContainerType=6,"J10",IF(ContainerType=5,"B08", ""))</f>
        <v>J10</v>
      </c>
      <c r="D2077" s="61" t="str">
        <f>IF(AND(ContainerType=6, '384-well Plates'!K102&lt;&gt;""), '384-well Plates'!K102,IF(AND(ContainerType=5,'96-well Plates'!I214&lt;&gt;""),'96-well Plates'!I214, ""))</f>
        <v/>
      </c>
      <c r="E2077" s="50"/>
      <c r="Y2077" s="56"/>
      <c r="Z2077" s="56"/>
      <c r="AA2077" s="56"/>
      <c r="AB2077" s="56"/>
      <c r="AC2077" s="56"/>
      <c r="AD2077" s="56"/>
    </row>
    <row r="2078" spans="1:30" x14ac:dyDescent="0.5">
      <c r="A2078" s="49">
        <v>2075</v>
      </c>
      <c r="B2078" s="2" t="str">
        <f t="shared" si="64"/>
        <v>plate6</v>
      </c>
      <c r="C2078" s="2" t="str">
        <f>IF(ContainerType=6,"K10",IF(ContainerType=5,"C08", ""))</f>
        <v>K10</v>
      </c>
      <c r="D2078" s="61" t="str">
        <f>IF(AND(ContainerType=6, '384-well Plates'!K103&lt;&gt;""), '384-well Plates'!K103,IF(AND(ContainerType=5,'96-well Plates'!I215&lt;&gt;""),'96-well Plates'!I215, ""))</f>
        <v/>
      </c>
      <c r="E2078" s="50"/>
      <c r="Y2078" s="56"/>
      <c r="Z2078" s="56"/>
      <c r="AA2078" s="56"/>
      <c r="AB2078" s="56"/>
      <c r="AC2078" s="56"/>
      <c r="AD2078" s="56"/>
    </row>
    <row r="2079" spans="1:30" x14ac:dyDescent="0.5">
      <c r="A2079" s="49">
        <v>2076</v>
      </c>
      <c r="B2079" s="2" t="str">
        <f t="shared" si="64"/>
        <v>plate6</v>
      </c>
      <c r="C2079" s="2" t="str">
        <f>IF(ContainerType=6,"L10",IF(ContainerType=5,"D08", ""))</f>
        <v>L10</v>
      </c>
      <c r="D2079" s="61" t="str">
        <f>IF(AND(ContainerType=6, '384-well Plates'!K104&lt;&gt;""), '384-well Plates'!K104,IF(AND(ContainerType=5,'96-well Plates'!I216&lt;&gt;""),'96-well Plates'!I216, ""))</f>
        <v/>
      </c>
      <c r="E2079" s="50"/>
      <c r="Y2079" s="56"/>
      <c r="Z2079" s="56"/>
      <c r="AA2079" s="56"/>
      <c r="AB2079" s="56"/>
      <c r="AC2079" s="56"/>
      <c r="AD2079" s="56"/>
    </row>
    <row r="2080" spans="1:30" x14ac:dyDescent="0.5">
      <c r="A2080" s="49">
        <v>2077</v>
      </c>
      <c r="B2080" s="2" t="str">
        <f t="shared" si="64"/>
        <v>plate6</v>
      </c>
      <c r="C2080" s="2" t="str">
        <f>IF(ContainerType=6,"M10",IF(ContainerType=5,"E08", ""))</f>
        <v>M10</v>
      </c>
      <c r="D2080" s="61" t="str">
        <f>IF(AND(ContainerType=6, '384-well Plates'!K105&lt;&gt;""), '384-well Plates'!K105,IF(AND(ContainerType=5,'96-well Plates'!I217&lt;&gt;""),'96-well Plates'!I217, ""))</f>
        <v/>
      </c>
      <c r="E2080" s="50"/>
      <c r="Y2080" s="56"/>
      <c r="Z2080" s="56"/>
      <c r="AA2080" s="56"/>
      <c r="AB2080" s="56"/>
      <c r="AC2080" s="56"/>
      <c r="AD2080" s="56"/>
    </row>
    <row r="2081" spans="1:30" x14ac:dyDescent="0.5">
      <c r="A2081" s="49">
        <v>2078</v>
      </c>
      <c r="B2081" s="2" t="str">
        <f t="shared" si="64"/>
        <v>plate6</v>
      </c>
      <c r="C2081" s="2" t="str">
        <f>IF(ContainerType=6,"N10",IF(ContainerType=5,"F08", ""))</f>
        <v>N10</v>
      </c>
      <c r="D2081" s="61" t="str">
        <f>IF(AND(ContainerType=6, '384-well Plates'!K106&lt;&gt;""), '384-well Plates'!K106,IF(AND(ContainerType=5,'96-well Plates'!I218&lt;&gt;""),'96-well Plates'!I218, ""))</f>
        <v/>
      </c>
      <c r="E2081" s="50"/>
      <c r="Y2081" s="56"/>
      <c r="Z2081" s="56"/>
      <c r="AA2081" s="56"/>
      <c r="AB2081" s="56"/>
      <c r="AC2081" s="56"/>
      <c r="AD2081" s="56"/>
    </row>
    <row r="2082" spans="1:30" x14ac:dyDescent="0.5">
      <c r="A2082" s="49">
        <v>2079</v>
      </c>
      <c r="B2082" s="2" t="str">
        <f t="shared" si="64"/>
        <v>plate6</v>
      </c>
      <c r="C2082" s="2" t="str">
        <f>IF(ContainerType=6,"O10",IF(ContainerType=5,"G08", ""))</f>
        <v>O10</v>
      </c>
      <c r="D2082" s="61" t="str">
        <f>IF(AND(ContainerType=6, '384-well Plates'!K107&lt;&gt;""), '384-well Plates'!K107,IF(AND(ContainerType=5,'96-well Plates'!I219&lt;&gt;""),'96-well Plates'!I219, ""))</f>
        <v/>
      </c>
      <c r="E2082" s="50"/>
      <c r="Y2082" s="56"/>
      <c r="Z2082" s="56"/>
      <c r="AA2082" s="56"/>
      <c r="AB2082" s="56"/>
      <c r="AC2082" s="56"/>
      <c r="AD2082" s="56"/>
    </row>
    <row r="2083" spans="1:30" x14ac:dyDescent="0.5">
      <c r="A2083" s="49">
        <v>2080</v>
      </c>
      <c r="B2083" s="2" t="str">
        <f t="shared" si="64"/>
        <v>plate6</v>
      </c>
      <c r="C2083" s="2" t="str">
        <f>IF(ContainerType=6,"P10",IF(ContainerType=5,"H08", ""))</f>
        <v>P10</v>
      </c>
      <c r="D2083" s="61" t="str">
        <f>IF(AND(ContainerType=6, '384-well Plates'!K108&lt;&gt;""), '384-well Plates'!K108,IF(AND(ContainerType=5,'96-well Plates'!I220&lt;&gt;""),'96-well Plates'!I220, ""))</f>
        <v/>
      </c>
      <c r="E2083" s="50"/>
      <c r="Y2083" s="56"/>
      <c r="Z2083" s="56"/>
      <c r="AA2083" s="56"/>
      <c r="AB2083" s="56"/>
      <c r="AC2083" s="56"/>
      <c r="AD2083" s="56"/>
    </row>
    <row r="2084" spans="1:30" x14ac:dyDescent="0.5">
      <c r="A2084" s="49">
        <v>2081</v>
      </c>
      <c r="B2084" s="2" t="str">
        <f t="shared" ref="B2084:B2115" si="65">IF(ContainerType=6,"plate6",IF(ContainerType=5,"plate22",""))</f>
        <v>plate6</v>
      </c>
      <c r="C2084" s="2" t="str">
        <f>IF(ContainerType=6,"A11",IF(ContainerType=5,"A09", ""))</f>
        <v>A11</v>
      </c>
      <c r="D2084" s="61" t="str">
        <f>IF(AND(ContainerType=6, '384-well Plates'!L93&lt;&gt;""), '384-well Plates'!L93,IF(AND(ContainerType=5,'96-well Plates'!J213&lt;&gt;""),'96-well Plates'!J213, ""))</f>
        <v/>
      </c>
      <c r="E2084" s="50"/>
      <c r="Y2084" s="56"/>
      <c r="Z2084" s="56"/>
      <c r="AA2084" s="56"/>
      <c r="AB2084" s="56"/>
      <c r="AC2084" s="56"/>
      <c r="AD2084" s="56"/>
    </row>
    <row r="2085" spans="1:30" x14ac:dyDescent="0.5">
      <c r="A2085" s="49">
        <v>2082</v>
      </c>
      <c r="B2085" s="2" t="str">
        <f t="shared" si="65"/>
        <v>plate6</v>
      </c>
      <c r="C2085" s="2" t="str">
        <f>IF(ContainerType=6,"B11",IF(ContainerType=5,"B09", ""))</f>
        <v>B11</v>
      </c>
      <c r="D2085" s="61" t="str">
        <f>IF(AND(ContainerType=6, '384-well Plates'!L94&lt;&gt;""), '384-well Plates'!L94,IF(AND(ContainerType=5,'96-well Plates'!J214&lt;&gt;""),'96-well Plates'!J214, ""))</f>
        <v/>
      </c>
      <c r="E2085" s="50"/>
      <c r="Y2085" s="56"/>
      <c r="Z2085" s="56"/>
      <c r="AA2085" s="56"/>
      <c r="AB2085" s="56"/>
      <c r="AC2085" s="56"/>
      <c r="AD2085" s="56"/>
    </row>
    <row r="2086" spans="1:30" x14ac:dyDescent="0.5">
      <c r="A2086" s="49">
        <v>2083</v>
      </c>
      <c r="B2086" s="2" t="str">
        <f t="shared" si="65"/>
        <v>plate6</v>
      </c>
      <c r="C2086" s="2" t="str">
        <f>IF(ContainerType=6,"C11",IF(ContainerType=5,"C09", ""))</f>
        <v>C11</v>
      </c>
      <c r="D2086" s="61" t="str">
        <f>IF(AND(ContainerType=6, '384-well Plates'!L95&lt;&gt;""), '384-well Plates'!L95,IF(AND(ContainerType=5,'96-well Plates'!J215&lt;&gt;""),'96-well Plates'!J215, ""))</f>
        <v/>
      </c>
      <c r="E2086" s="50"/>
      <c r="Y2086" s="56"/>
      <c r="Z2086" s="56"/>
      <c r="AA2086" s="56"/>
      <c r="AB2086" s="56"/>
      <c r="AC2086" s="56"/>
      <c r="AD2086" s="56"/>
    </row>
    <row r="2087" spans="1:30" x14ac:dyDescent="0.5">
      <c r="A2087" s="49">
        <v>2084</v>
      </c>
      <c r="B2087" s="2" t="str">
        <f t="shared" si="65"/>
        <v>plate6</v>
      </c>
      <c r="C2087" s="2" t="str">
        <f>IF(ContainerType=6,"D11",IF(ContainerType=5,"D09", ""))</f>
        <v>D11</v>
      </c>
      <c r="D2087" s="61" t="str">
        <f>IF(AND(ContainerType=6, '384-well Plates'!L96&lt;&gt;""), '384-well Plates'!L96,IF(AND(ContainerType=5,'96-well Plates'!J216&lt;&gt;""),'96-well Plates'!J216, ""))</f>
        <v/>
      </c>
      <c r="E2087" s="50"/>
      <c r="Y2087" s="56"/>
      <c r="Z2087" s="56"/>
      <c r="AA2087" s="56"/>
      <c r="AB2087" s="56"/>
      <c r="AC2087" s="56"/>
      <c r="AD2087" s="56"/>
    </row>
    <row r="2088" spans="1:30" x14ac:dyDescent="0.5">
      <c r="A2088" s="49">
        <v>2085</v>
      </c>
      <c r="B2088" s="2" t="str">
        <f t="shared" si="65"/>
        <v>plate6</v>
      </c>
      <c r="C2088" s="2" t="str">
        <f>IF(ContainerType=6,"E11",IF(ContainerType=5,"E09", ""))</f>
        <v>E11</v>
      </c>
      <c r="D2088" s="61" t="str">
        <f>IF(AND(ContainerType=6, '384-well Plates'!L97&lt;&gt;""), '384-well Plates'!L97,IF(AND(ContainerType=5,'96-well Plates'!J217&lt;&gt;""),'96-well Plates'!J217, ""))</f>
        <v/>
      </c>
      <c r="E2088" s="50"/>
      <c r="Y2088" s="56"/>
      <c r="Z2088" s="56"/>
      <c r="AA2088" s="56"/>
      <c r="AB2088" s="56"/>
      <c r="AC2088" s="56"/>
      <c r="AD2088" s="56"/>
    </row>
    <row r="2089" spans="1:30" x14ac:dyDescent="0.5">
      <c r="A2089" s="49">
        <v>2086</v>
      </c>
      <c r="B2089" s="2" t="str">
        <f t="shared" si="65"/>
        <v>plate6</v>
      </c>
      <c r="C2089" s="2" t="str">
        <f>IF(ContainerType=6,"F11",IF(ContainerType=5,"F09", ""))</f>
        <v>F11</v>
      </c>
      <c r="D2089" s="61" t="str">
        <f>IF(AND(ContainerType=6, '384-well Plates'!L98&lt;&gt;""), '384-well Plates'!L98,IF(AND(ContainerType=5,'96-well Plates'!J218&lt;&gt;""),'96-well Plates'!J218, ""))</f>
        <v/>
      </c>
      <c r="E2089" s="50"/>
      <c r="Y2089" s="56"/>
      <c r="Z2089" s="56"/>
      <c r="AA2089" s="56"/>
      <c r="AB2089" s="56"/>
      <c r="AC2089" s="56"/>
      <c r="AD2089" s="56"/>
    </row>
    <row r="2090" spans="1:30" x14ac:dyDescent="0.5">
      <c r="A2090" s="49">
        <v>2087</v>
      </c>
      <c r="B2090" s="2" t="str">
        <f t="shared" si="65"/>
        <v>plate6</v>
      </c>
      <c r="C2090" s="2" t="str">
        <f>IF(ContainerType=6,"G11",IF(ContainerType=5,"G09", ""))</f>
        <v>G11</v>
      </c>
      <c r="D2090" s="61" t="str">
        <f>IF(AND(ContainerType=6, '384-well Plates'!L99&lt;&gt;""), '384-well Plates'!L99,IF(AND(ContainerType=5,'96-well Plates'!J219&lt;&gt;""),'96-well Plates'!J219, ""))</f>
        <v/>
      </c>
      <c r="E2090" s="50"/>
      <c r="Y2090" s="56"/>
      <c r="Z2090" s="56"/>
      <c r="AA2090" s="56"/>
      <c r="AB2090" s="56"/>
      <c r="AC2090" s="56"/>
      <c r="AD2090" s="56"/>
    </row>
    <row r="2091" spans="1:30" x14ac:dyDescent="0.5">
      <c r="A2091" s="49">
        <v>2088</v>
      </c>
      <c r="B2091" s="2" t="str">
        <f t="shared" si="65"/>
        <v>plate6</v>
      </c>
      <c r="C2091" s="2" t="str">
        <f>IF(ContainerType=6,"H11",IF(ContainerType=5,"H09", ""))</f>
        <v>H11</v>
      </c>
      <c r="D2091" s="61" t="str">
        <f>IF(AND(ContainerType=6, '384-well Plates'!L100&lt;&gt;""), '384-well Plates'!L100,IF(AND(ContainerType=5,'96-well Plates'!J220&lt;&gt;""),'96-well Plates'!J220, ""))</f>
        <v/>
      </c>
      <c r="E2091" s="50"/>
      <c r="Y2091" s="56"/>
      <c r="Z2091" s="56"/>
      <c r="AA2091" s="56"/>
      <c r="AB2091" s="56"/>
      <c r="AC2091" s="56"/>
      <c r="AD2091" s="56"/>
    </row>
    <row r="2092" spans="1:30" x14ac:dyDescent="0.5">
      <c r="A2092" s="49">
        <v>2089</v>
      </c>
      <c r="B2092" s="2" t="str">
        <f t="shared" si="65"/>
        <v>plate6</v>
      </c>
      <c r="C2092" s="2" t="str">
        <f>IF(ContainerType=6,"I11",IF(ContainerType=5,"A10", ""))</f>
        <v>I11</v>
      </c>
      <c r="D2092" s="61" t="str">
        <f>IF(AND(ContainerType=6, '384-well Plates'!L101&lt;&gt;""), '384-well Plates'!L101,IF(AND(ContainerType=5,'96-well Plates'!K213&lt;&gt;""),'96-well Plates'!K213, ""))</f>
        <v/>
      </c>
      <c r="E2092" s="50"/>
      <c r="Y2092" s="56"/>
      <c r="Z2092" s="56"/>
      <c r="AA2092" s="56"/>
      <c r="AB2092" s="56"/>
      <c r="AC2092" s="56"/>
      <c r="AD2092" s="56"/>
    </row>
    <row r="2093" spans="1:30" x14ac:dyDescent="0.5">
      <c r="A2093" s="49">
        <v>2090</v>
      </c>
      <c r="B2093" s="2" t="str">
        <f t="shared" si="65"/>
        <v>plate6</v>
      </c>
      <c r="C2093" s="2" t="str">
        <f>IF(ContainerType=6,"J11",IF(ContainerType=5,"B10", ""))</f>
        <v>J11</v>
      </c>
      <c r="D2093" s="61" t="str">
        <f>IF(AND(ContainerType=6, '384-well Plates'!L102&lt;&gt;""), '384-well Plates'!L102,IF(AND(ContainerType=5,'96-well Plates'!K214&lt;&gt;""),'96-well Plates'!K214, ""))</f>
        <v/>
      </c>
      <c r="E2093" s="50"/>
      <c r="Y2093" s="56"/>
      <c r="Z2093" s="56"/>
      <c r="AA2093" s="56"/>
      <c r="AB2093" s="56"/>
      <c r="AC2093" s="56"/>
      <c r="AD2093" s="56"/>
    </row>
    <row r="2094" spans="1:30" x14ac:dyDescent="0.5">
      <c r="A2094" s="49">
        <v>2091</v>
      </c>
      <c r="B2094" s="2" t="str">
        <f t="shared" si="65"/>
        <v>plate6</v>
      </c>
      <c r="C2094" s="2" t="str">
        <f>IF(ContainerType=6,"K11",IF(ContainerType=5,"C10", ""))</f>
        <v>K11</v>
      </c>
      <c r="D2094" s="61" t="str">
        <f>IF(AND(ContainerType=6, '384-well Plates'!L103&lt;&gt;""), '384-well Plates'!L103,IF(AND(ContainerType=5,'96-well Plates'!K215&lt;&gt;""),'96-well Plates'!K215, ""))</f>
        <v/>
      </c>
      <c r="E2094" s="50"/>
      <c r="Y2094" s="56"/>
      <c r="Z2094" s="56"/>
      <c r="AA2094" s="56"/>
      <c r="AB2094" s="56"/>
      <c r="AC2094" s="56"/>
      <c r="AD2094" s="56"/>
    </row>
    <row r="2095" spans="1:30" x14ac:dyDescent="0.5">
      <c r="A2095" s="49">
        <v>2092</v>
      </c>
      <c r="B2095" s="2" t="str">
        <f t="shared" si="65"/>
        <v>plate6</v>
      </c>
      <c r="C2095" s="2" t="str">
        <f>IF(ContainerType=6,"L11",IF(ContainerType=5,"D10", ""))</f>
        <v>L11</v>
      </c>
      <c r="D2095" s="61" t="str">
        <f>IF(AND(ContainerType=6, '384-well Plates'!L104&lt;&gt;""), '384-well Plates'!L104,IF(AND(ContainerType=5,'96-well Plates'!K216&lt;&gt;""),'96-well Plates'!K216, ""))</f>
        <v/>
      </c>
      <c r="E2095" s="50"/>
      <c r="Y2095" s="56"/>
      <c r="Z2095" s="56"/>
      <c r="AA2095" s="56"/>
      <c r="AB2095" s="56"/>
      <c r="AC2095" s="56"/>
      <c r="AD2095" s="56"/>
    </row>
    <row r="2096" spans="1:30" x14ac:dyDescent="0.5">
      <c r="A2096" s="49">
        <v>2093</v>
      </c>
      <c r="B2096" s="2" t="str">
        <f t="shared" si="65"/>
        <v>plate6</v>
      </c>
      <c r="C2096" s="2" t="str">
        <f>IF(ContainerType=6,"M11",IF(ContainerType=5,"E10", ""))</f>
        <v>M11</v>
      </c>
      <c r="D2096" s="61" t="str">
        <f>IF(AND(ContainerType=6, '384-well Plates'!L105&lt;&gt;""), '384-well Plates'!L105,IF(AND(ContainerType=5,'96-well Plates'!K217&lt;&gt;""),'96-well Plates'!K217, ""))</f>
        <v/>
      </c>
      <c r="E2096" s="50"/>
      <c r="Y2096" s="56"/>
      <c r="Z2096" s="56"/>
      <c r="AA2096" s="56"/>
      <c r="AB2096" s="56"/>
      <c r="AC2096" s="56"/>
      <c r="AD2096" s="56"/>
    </row>
    <row r="2097" spans="1:30" x14ac:dyDescent="0.5">
      <c r="A2097" s="49">
        <v>2094</v>
      </c>
      <c r="B2097" s="2" t="str">
        <f t="shared" si="65"/>
        <v>plate6</v>
      </c>
      <c r="C2097" s="2" t="str">
        <f>IF(ContainerType=6,"N11",IF(ContainerType=5,"F10", ""))</f>
        <v>N11</v>
      </c>
      <c r="D2097" s="61" t="str">
        <f>IF(AND(ContainerType=6, '384-well Plates'!L106&lt;&gt;""), '384-well Plates'!L106,IF(AND(ContainerType=5,'96-well Plates'!K218&lt;&gt;""),'96-well Plates'!K218, ""))</f>
        <v/>
      </c>
      <c r="E2097" s="50"/>
      <c r="Y2097" s="56"/>
      <c r="Z2097" s="56"/>
      <c r="AA2097" s="56"/>
      <c r="AB2097" s="56"/>
      <c r="AC2097" s="56"/>
      <c r="AD2097" s="56"/>
    </row>
    <row r="2098" spans="1:30" x14ac:dyDescent="0.5">
      <c r="A2098" s="49">
        <v>2095</v>
      </c>
      <c r="B2098" s="2" t="str">
        <f t="shared" si="65"/>
        <v>plate6</v>
      </c>
      <c r="C2098" s="2" t="str">
        <f>IF(ContainerType=6,"O11",IF(ContainerType=5,"G10", ""))</f>
        <v>O11</v>
      </c>
      <c r="D2098" s="61" t="str">
        <f>IF(AND(ContainerType=6, '384-well Plates'!L107&lt;&gt;""), '384-well Plates'!L107,IF(AND(ContainerType=5,'96-well Plates'!K219&lt;&gt;""),'96-well Plates'!K219, ""))</f>
        <v/>
      </c>
      <c r="E2098" s="50"/>
      <c r="Y2098" s="56"/>
      <c r="Z2098" s="56"/>
      <c r="AA2098" s="56"/>
      <c r="AB2098" s="56"/>
      <c r="AC2098" s="56"/>
      <c r="AD2098" s="56"/>
    </row>
    <row r="2099" spans="1:30" x14ac:dyDescent="0.5">
      <c r="A2099" s="49">
        <v>2096</v>
      </c>
      <c r="B2099" s="2" t="str">
        <f t="shared" si="65"/>
        <v>plate6</v>
      </c>
      <c r="C2099" s="2" t="str">
        <f>IF(ContainerType=6,"P11",IF(ContainerType=5,"H10", ""))</f>
        <v>P11</v>
      </c>
      <c r="D2099" s="61" t="str">
        <f>IF(AND(ContainerType=6, '384-well Plates'!L108&lt;&gt;""), '384-well Plates'!L108,IF(AND(ContainerType=5,'96-well Plates'!K220&lt;&gt;""),'96-well Plates'!K220, ""))</f>
        <v/>
      </c>
      <c r="E2099" s="50"/>
      <c r="Y2099" s="56"/>
      <c r="Z2099" s="56"/>
      <c r="AA2099" s="56"/>
      <c r="AB2099" s="56"/>
      <c r="AC2099" s="56"/>
      <c r="AD2099" s="56"/>
    </row>
    <row r="2100" spans="1:30" x14ac:dyDescent="0.5">
      <c r="A2100" s="49">
        <v>2097</v>
      </c>
      <c r="B2100" s="2" t="str">
        <f t="shared" si="65"/>
        <v>plate6</v>
      </c>
      <c r="C2100" s="2" t="str">
        <f>IF(ContainerType=6,"A12",IF(ContainerType=5,"A11", ""))</f>
        <v>A12</v>
      </c>
      <c r="D2100" s="61" t="str">
        <f>IF(AND(ContainerType=6, '384-well Plates'!M93&lt;&gt;""), '384-well Plates'!M93,IF(AND(ContainerType=5,'96-well Plates'!L213&lt;&gt;""),'96-well Plates'!L213, ""))</f>
        <v/>
      </c>
      <c r="E2100" s="50"/>
      <c r="Y2100" s="56"/>
      <c r="Z2100" s="56"/>
      <c r="AA2100" s="56"/>
      <c r="AB2100" s="56"/>
      <c r="AC2100" s="56"/>
      <c r="AD2100" s="56"/>
    </row>
    <row r="2101" spans="1:30" x14ac:dyDescent="0.5">
      <c r="A2101" s="49">
        <v>2098</v>
      </c>
      <c r="B2101" s="2" t="str">
        <f t="shared" si="65"/>
        <v>plate6</v>
      </c>
      <c r="C2101" s="2" t="str">
        <f>IF(ContainerType=6,"B12",IF(ContainerType=5,"B11", ""))</f>
        <v>B12</v>
      </c>
      <c r="D2101" s="61" t="str">
        <f>IF(AND(ContainerType=6, '384-well Plates'!M94&lt;&gt;""), '384-well Plates'!M94,IF(AND(ContainerType=5,'96-well Plates'!L214&lt;&gt;""),'96-well Plates'!L214, ""))</f>
        <v/>
      </c>
      <c r="E2101" s="50"/>
      <c r="Y2101" s="56"/>
      <c r="Z2101" s="56"/>
      <c r="AA2101" s="56"/>
      <c r="AB2101" s="56"/>
      <c r="AC2101" s="56"/>
      <c r="AD2101" s="56"/>
    </row>
    <row r="2102" spans="1:30" x14ac:dyDescent="0.5">
      <c r="A2102" s="49">
        <v>2099</v>
      </c>
      <c r="B2102" s="2" t="str">
        <f t="shared" si="65"/>
        <v>plate6</v>
      </c>
      <c r="C2102" s="2" t="str">
        <f>IF(ContainerType=6,"C12",IF(ContainerType=5,"C11", ""))</f>
        <v>C12</v>
      </c>
      <c r="D2102" s="61" t="str">
        <f>IF(AND(ContainerType=6, '384-well Plates'!M95&lt;&gt;""), '384-well Plates'!M95,IF(AND(ContainerType=5,'96-well Plates'!L215&lt;&gt;""),'96-well Plates'!L215, ""))</f>
        <v/>
      </c>
      <c r="E2102" s="50"/>
      <c r="Y2102" s="56"/>
      <c r="Z2102" s="56"/>
      <c r="AA2102" s="56"/>
      <c r="AB2102" s="56"/>
      <c r="AC2102" s="56"/>
      <c r="AD2102" s="56"/>
    </row>
    <row r="2103" spans="1:30" x14ac:dyDescent="0.5">
      <c r="A2103" s="49">
        <v>2100</v>
      </c>
      <c r="B2103" s="2" t="str">
        <f t="shared" si="65"/>
        <v>plate6</v>
      </c>
      <c r="C2103" s="2" t="str">
        <f>IF(ContainerType=6,"D12",IF(ContainerType=5,"D11", ""))</f>
        <v>D12</v>
      </c>
      <c r="D2103" s="61" t="str">
        <f>IF(AND(ContainerType=6, '384-well Plates'!M96&lt;&gt;""), '384-well Plates'!M96,IF(AND(ContainerType=5,'96-well Plates'!L216&lt;&gt;""),'96-well Plates'!L216, ""))</f>
        <v/>
      </c>
      <c r="E2103" s="50"/>
      <c r="Y2103" s="56"/>
      <c r="Z2103" s="56"/>
      <c r="AA2103" s="56"/>
      <c r="AB2103" s="56"/>
      <c r="AC2103" s="56"/>
      <c r="AD2103" s="56"/>
    </row>
    <row r="2104" spans="1:30" x14ac:dyDescent="0.5">
      <c r="A2104" s="49">
        <v>2101</v>
      </c>
      <c r="B2104" s="2" t="str">
        <f t="shared" si="65"/>
        <v>plate6</v>
      </c>
      <c r="C2104" s="2" t="str">
        <f>IF(ContainerType=6,"E12",IF(ContainerType=5,"E11", ""))</f>
        <v>E12</v>
      </c>
      <c r="D2104" s="61" t="str">
        <f>IF(AND(ContainerType=6, '384-well Plates'!M97&lt;&gt;""), '384-well Plates'!M97,IF(AND(ContainerType=5,'96-well Plates'!L217&lt;&gt;""),'96-well Plates'!L217, ""))</f>
        <v/>
      </c>
      <c r="E2104" s="50"/>
      <c r="Y2104" s="56"/>
      <c r="Z2104" s="56"/>
      <c r="AA2104" s="56"/>
      <c r="AB2104" s="56"/>
      <c r="AC2104" s="56"/>
      <c r="AD2104" s="56"/>
    </row>
    <row r="2105" spans="1:30" x14ac:dyDescent="0.5">
      <c r="A2105" s="49">
        <v>2102</v>
      </c>
      <c r="B2105" s="2" t="str">
        <f t="shared" si="65"/>
        <v>plate6</v>
      </c>
      <c r="C2105" s="2" t="str">
        <f>IF(ContainerType=6,"F12",IF(ContainerType=5,"F11", ""))</f>
        <v>F12</v>
      </c>
      <c r="D2105" s="61" t="str">
        <f>IF(AND(ContainerType=6, '384-well Plates'!M98&lt;&gt;""), '384-well Plates'!M98,IF(AND(ContainerType=5,'96-well Plates'!L218&lt;&gt;""),'96-well Plates'!L218, ""))</f>
        <v/>
      </c>
      <c r="E2105" s="50"/>
      <c r="Y2105" s="56"/>
      <c r="Z2105" s="56"/>
      <c r="AA2105" s="56"/>
      <c r="AB2105" s="56"/>
      <c r="AC2105" s="56"/>
      <c r="AD2105" s="56"/>
    </row>
    <row r="2106" spans="1:30" x14ac:dyDescent="0.5">
      <c r="A2106" s="49">
        <v>2103</v>
      </c>
      <c r="B2106" s="2" t="str">
        <f t="shared" si="65"/>
        <v>plate6</v>
      </c>
      <c r="C2106" s="2" t="str">
        <f>IF(ContainerType=6,"G12",IF(ContainerType=5,"G11", ""))</f>
        <v>G12</v>
      </c>
      <c r="D2106" s="61" t="str">
        <f>IF(AND(ContainerType=6, '384-well Plates'!M99&lt;&gt;""), '384-well Plates'!M99,IF(AND(ContainerType=5,'96-well Plates'!L219&lt;&gt;""),'96-well Plates'!L219, ""))</f>
        <v/>
      </c>
      <c r="E2106" s="50"/>
      <c r="Y2106" s="56"/>
      <c r="Z2106" s="56"/>
      <c r="AA2106" s="56"/>
      <c r="AB2106" s="56"/>
      <c r="AC2106" s="56"/>
      <c r="AD2106" s="56"/>
    </row>
    <row r="2107" spans="1:30" x14ac:dyDescent="0.5">
      <c r="A2107" s="49">
        <v>2104</v>
      </c>
      <c r="B2107" s="2" t="str">
        <f t="shared" si="65"/>
        <v>plate6</v>
      </c>
      <c r="C2107" s="2" t="str">
        <f>IF(ContainerType=6,"H12",IF(ContainerType=5,"H11", ""))</f>
        <v>H12</v>
      </c>
      <c r="D2107" s="61" t="str">
        <f>IF(AND(ContainerType=6, '384-well Plates'!M100&lt;&gt;""), '384-well Plates'!M100,IF(AND(ContainerType=5,'96-well Plates'!L220&lt;&gt;""),'96-well Plates'!L220, ""))</f>
        <v/>
      </c>
      <c r="E2107" s="50"/>
      <c r="Y2107" s="56"/>
      <c r="Z2107" s="56"/>
      <c r="AA2107" s="56"/>
      <c r="AB2107" s="56"/>
      <c r="AC2107" s="56"/>
      <c r="AD2107" s="56"/>
    </row>
    <row r="2108" spans="1:30" x14ac:dyDescent="0.5">
      <c r="A2108" s="49">
        <v>2105</v>
      </c>
      <c r="B2108" s="2" t="str">
        <f t="shared" si="65"/>
        <v>plate6</v>
      </c>
      <c r="C2108" s="2" t="str">
        <f>IF(ContainerType=6,"I12",IF(ContainerType=5,"A12", ""))</f>
        <v>I12</v>
      </c>
      <c r="D2108" s="61" t="str">
        <f>IF(AND(ContainerType=6, '384-well Plates'!M101&lt;&gt;""), '384-well Plates'!M101,IF(AND(ContainerType=5,'96-well Plates'!M213&lt;&gt;""),'96-well Plates'!M213, ""))</f>
        <v/>
      </c>
      <c r="E2108" s="50"/>
      <c r="Y2108" s="56"/>
      <c r="Z2108" s="56"/>
      <c r="AA2108" s="56"/>
      <c r="AB2108" s="56"/>
      <c r="AC2108" s="56"/>
      <c r="AD2108" s="56"/>
    </row>
    <row r="2109" spans="1:30" x14ac:dyDescent="0.5">
      <c r="A2109" s="49">
        <v>2106</v>
      </c>
      <c r="B2109" s="2" t="str">
        <f t="shared" si="65"/>
        <v>plate6</v>
      </c>
      <c r="C2109" s="2" t="str">
        <f>IF(ContainerType=6,"J12",IF(ContainerType=5,"B12", ""))</f>
        <v>J12</v>
      </c>
      <c r="D2109" s="61" t="str">
        <f>IF(AND(ContainerType=6, '384-well Plates'!M102&lt;&gt;""), '384-well Plates'!M102,IF(AND(ContainerType=5,'96-well Plates'!M214&lt;&gt;""),'96-well Plates'!M214, ""))</f>
        <v/>
      </c>
      <c r="E2109" s="50"/>
      <c r="Y2109" s="56"/>
      <c r="Z2109" s="56"/>
      <c r="AA2109" s="56"/>
      <c r="AB2109" s="56"/>
      <c r="AC2109" s="56"/>
      <c r="AD2109" s="56"/>
    </row>
    <row r="2110" spans="1:30" x14ac:dyDescent="0.5">
      <c r="A2110" s="49">
        <v>2107</v>
      </c>
      <c r="B2110" s="2" t="str">
        <f t="shared" si="65"/>
        <v>plate6</v>
      </c>
      <c r="C2110" s="2" t="str">
        <f>IF(ContainerType=6,"K12",IF(ContainerType=5,"C12", ""))</f>
        <v>K12</v>
      </c>
      <c r="D2110" s="61" t="str">
        <f>IF(AND(ContainerType=6, '384-well Plates'!M103&lt;&gt;""), '384-well Plates'!M103,IF(AND(ContainerType=5,'96-well Plates'!M215&lt;&gt;""),'96-well Plates'!M215, ""))</f>
        <v/>
      </c>
      <c r="E2110" s="50"/>
      <c r="Y2110" s="56"/>
      <c r="Z2110" s="56"/>
      <c r="AA2110" s="56"/>
      <c r="AB2110" s="56"/>
      <c r="AC2110" s="56"/>
      <c r="AD2110" s="56"/>
    </row>
    <row r="2111" spans="1:30" x14ac:dyDescent="0.5">
      <c r="A2111" s="49">
        <v>2108</v>
      </c>
      <c r="B2111" s="2" t="str">
        <f t="shared" si="65"/>
        <v>plate6</v>
      </c>
      <c r="C2111" s="2" t="str">
        <f>IF(ContainerType=6,"L12",IF(ContainerType=5,"D12", ""))</f>
        <v>L12</v>
      </c>
      <c r="D2111" s="61" t="str">
        <f>IF(AND(ContainerType=6, '384-well Plates'!M104&lt;&gt;""), '384-well Plates'!M104,IF(AND(ContainerType=5,'96-well Plates'!M216&lt;&gt;""),'96-well Plates'!M216, ""))</f>
        <v/>
      </c>
      <c r="E2111" s="50"/>
      <c r="Y2111" s="56"/>
      <c r="Z2111" s="56"/>
      <c r="AA2111" s="56"/>
      <c r="AB2111" s="56"/>
      <c r="AC2111" s="56"/>
      <c r="AD2111" s="56"/>
    </row>
    <row r="2112" spans="1:30" x14ac:dyDescent="0.5">
      <c r="A2112" s="49">
        <v>2109</v>
      </c>
      <c r="B2112" s="2" t="str">
        <f t="shared" si="65"/>
        <v>plate6</v>
      </c>
      <c r="C2112" s="2" t="str">
        <f>IF(ContainerType=6,"M12",IF(ContainerType=5,"E12", ""))</f>
        <v>M12</v>
      </c>
      <c r="D2112" s="61" t="str">
        <f>IF(AND(ContainerType=6, '384-well Plates'!M105&lt;&gt;""), '384-well Plates'!M105,IF(AND(ContainerType=5,'96-well Plates'!M217&lt;&gt;""),'96-well Plates'!M217, ""))</f>
        <v/>
      </c>
      <c r="E2112" s="50"/>
      <c r="Y2112" s="56"/>
      <c r="Z2112" s="56"/>
      <c r="AA2112" s="56"/>
      <c r="AB2112" s="56"/>
      <c r="AC2112" s="56"/>
      <c r="AD2112" s="56"/>
    </row>
    <row r="2113" spans="1:30" x14ac:dyDescent="0.5">
      <c r="A2113" s="49">
        <v>2110</v>
      </c>
      <c r="B2113" s="2" t="str">
        <f t="shared" si="65"/>
        <v>plate6</v>
      </c>
      <c r="C2113" s="2" t="str">
        <f>IF(ContainerType=6,"N12",IF(ContainerType=5,"F12", ""))</f>
        <v>N12</v>
      </c>
      <c r="D2113" s="61" t="str">
        <f>IF(AND(ContainerType=6, '384-well Plates'!M106&lt;&gt;""), '384-well Plates'!M106,IF(AND(ContainerType=5,'96-well Plates'!M218&lt;&gt;""),'96-well Plates'!M218, ""))</f>
        <v/>
      </c>
      <c r="E2113" s="50"/>
      <c r="Y2113" s="56"/>
      <c r="Z2113" s="56"/>
      <c r="AA2113" s="56"/>
      <c r="AB2113" s="56"/>
      <c r="AC2113" s="56"/>
      <c r="AD2113" s="56"/>
    </row>
    <row r="2114" spans="1:30" x14ac:dyDescent="0.5">
      <c r="A2114" s="49">
        <v>2111</v>
      </c>
      <c r="B2114" s="2" t="str">
        <f t="shared" si="65"/>
        <v>plate6</v>
      </c>
      <c r="C2114" s="2" t="str">
        <f>IF(ContainerType=6,"O12",IF(ContainerType=5,"G12", ""))</f>
        <v>O12</v>
      </c>
      <c r="D2114" s="61" t="str">
        <f>IF(AND(ContainerType=6, '384-well Plates'!M107&lt;&gt;""), '384-well Plates'!M107,IF(AND(ContainerType=5,'96-well Plates'!M219&lt;&gt;""),'96-well Plates'!M219, ""))</f>
        <v/>
      </c>
      <c r="E2114" s="50"/>
      <c r="Y2114" s="56"/>
      <c r="Z2114" s="56"/>
      <c r="AA2114" s="56"/>
      <c r="AB2114" s="56"/>
      <c r="AC2114" s="56"/>
      <c r="AD2114" s="56"/>
    </row>
    <row r="2115" spans="1:30" x14ac:dyDescent="0.5">
      <c r="A2115" s="49">
        <v>2112</v>
      </c>
      <c r="B2115" s="2" t="str">
        <f t="shared" si="65"/>
        <v>plate6</v>
      </c>
      <c r="C2115" s="2" t="str">
        <f>IF(ContainerType=6,"P12",IF(ContainerType=5,"H12", ""))</f>
        <v>P12</v>
      </c>
      <c r="D2115" s="61" t="str">
        <f>IF(AND(ContainerType=6, '384-well Plates'!M108&lt;&gt;""), '384-well Plates'!M108,IF(AND(ContainerType=5,'96-well Plates'!M220&lt;&gt;""),'96-well Plates'!M220, ""))</f>
        <v/>
      </c>
      <c r="E2115" s="50"/>
      <c r="Y2115" s="56"/>
      <c r="Z2115" s="56"/>
      <c r="AA2115" s="56"/>
      <c r="AB2115" s="56"/>
      <c r="AC2115" s="56"/>
      <c r="AD2115" s="56"/>
    </row>
    <row r="2116" spans="1:30" x14ac:dyDescent="0.5">
      <c r="A2116" s="49">
        <v>2113</v>
      </c>
      <c r="B2116" s="2" t="str">
        <f t="shared" ref="B2116:B2147" si="66">IF(ContainerType=6,"plate6",IF(ContainerType=5,"plate23",""))</f>
        <v>plate6</v>
      </c>
      <c r="C2116" s="2" t="str">
        <f>IF(ContainerType=6,"A13",IF(ContainerType=5,"A01", ""))</f>
        <v>A13</v>
      </c>
      <c r="D2116" s="61" t="str">
        <f>IF(AND(ContainerType=6, '384-well Plates'!N93&lt;&gt;""), '384-well Plates'!N93,IF(AND(ContainerType=5,'96-well Plates'!B223&lt;&gt;""),'96-well Plates'!B223, ""))</f>
        <v/>
      </c>
      <c r="E2116" s="50"/>
      <c r="Y2116" s="56"/>
      <c r="Z2116" s="56"/>
      <c r="AA2116" s="56"/>
      <c r="AB2116" s="56"/>
      <c r="AC2116" s="56"/>
      <c r="AD2116" s="56"/>
    </row>
    <row r="2117" spans="1:30" x14ac:dyDescent="0.5">
      <c r="A2117" s="49">
        <v>2114</v>
      </c>
      <c r="B2117" s="2" t="str">
        <f t="shared" si="66"/>
        <v>plate6</v>
      </c>
      <c r="C2117" s="2" t="str">
        <f>IF(ContainerType=6,"B13",IF(ContainerType=5,"B01", ""))</f>
        <v>B13</v>
      </c>
      <c r="D2117" s="61" t="str">
        <f>IF(AND(ContainerType=6, '384-well Plates'!N94&lt;&gt;""), '384-well Plates'!N94,IF(AND(ContainerType=5,'96-well Plates'!B224&lt;&gt;""),'96-well Plates'!B224, ""))</f>
        <v/>
      </c>
      <c r="E2117" s="50"/>
      <c r="Y2117" s="56"/>
      <c r="Z2117" s="56"/>
      <c r="AA2117" s="56"/>
      <c r="AB2117" s="56"/>
      <c r="AC2117" s="56"/>
      <c r="AD2117" s="56"/>
    </row>
    <row r="2118" spans="1:30" x14ac:dyDescent="0.5">
      <c r="A2118" s="49">
        <v>2115</v>
      </c>
      <c r="B2118" s="2" t="str">
        <f t="shared" si="66"/>
        <v>plate6</v>
      </c>
      <c r="C2118" s="2" t="str">
        <f>IF(ContainerType=6,"C13",IF(ContainerType=5,"C01", ""))</f>
        <v>C13</v>
      </c>
      <c r="D2118" s="61" t="str">
        <f>IF(AND(ContainerType=6, '384-well Plates'!N95&lt;&gt;""), '384-well Plates'!N95,IF(AND(ContainerType=5,'96-well Plates'!B225&lt;&gt;""),'96-well Plates'!B225, ""))</f>
        <v/>
      </c>
      <c r="E2118" s="50"/>
      <c r="Y2118" s="56"/>
      <c r="Z2118" s="56"/>
      <c r="AA2118" s="56"/>
      <c r="AB2118" s="56"/>
      <c r="AC2118" s="56"/>
      <c r="AD2118" s="56"/>
    </row>
    <row r="2119" spans="1:30" x14ac:dyDescent="0.5">
      <c r="A2119" s="49">
        <v>2116</v>
      </c>
      <c r="B2119" s="2" t="str">
        <f t="shared" si="66"/>
        <v>plate6</v>
      </c>
      <c r="C2119" s="2" t="str">
        <f>IF(ContainerType=6,"D13",IF(ContainerType=5,"D01", ""))</f>
        <v>D13</v>
      </c>
      <c r="D2119" s="61" t="str">
        <f>IF(AND(ContainerType=6, '384-well Plates'!N96&lt;&gt;""), '384-well Plates'!N96,IF(AND(ContainerType=5,'96-well Plates'!B226&lt;&gt;""),'96-well Plates'!B226, ""))</f>
        <v/>
      </c>
      <c r="E2119" s="50"/>
      <c r="Y2119" s="56"/>
      <c r="Z2119" s="56"/>
      <c r="AA2119" s="56"/>
      <c r="AB2119" s="56"/>
      <c r="AC2119" s="56"/>
      <c r="AD2119" s="56"/>
    </row>
    <row r="2120" spans="1:30" x14ac:dyDescent="0.5">
      <c r="A2120" s="49">
        <v>2117</v>
      </c>
      <c r="B2120" s="2" t="str">
        <f t="shared" si="66"/>
        <v>plate6</v>
      </c>
      <c r="C2120" s="2" t="str">
        <f>IF(ContainerType=6,"E13",IF(ContainerType=5,"E01", ""))</f>
        <v>E13</v>
      </c>
      <c r="D2120" s="61" t="str">
        <f>IF(AND(ContainerType=6, '384-well Plates'!N97&lt;&gt;""), '384-well Plates'!N97,IF(AND(ContainerType=5,'96-well Plates'!B227&lt;&gt;""),'96-well Plates'!B227, ""))</f>
        <v/>
      </c>
      <c r="E2120" s="50"/>
      <c r="Y2120" s="56"/>
      <c r="Z2120" s="56"/>
      <c r="AA2120" s="56"/>
      <c r="AB2120" s="56"/>
      <c r="AC2120" s="56"/>
      <c r="AD2120" s="56"/>
    </row>
    <row r="2121" spans="1:30" x14ac:dyDescent="0.5">
      <c r="A2121" s="49">
        <v>2118</v>
      </c>
      <c r="B2121" s="2" t="str">
        <f t="shared" si="66"/>
        <v>plate6</v>
      </c>
      <c r="C2121" s="2" t="str">
        <f>IF(ContainerType=6,"F13",IF(ContainerType=5,"F01", ""))</f>
        <v>F13</v>
      </c>
      <c r="D2121" s="61" t="str">
        <f>IF(AND(ContainerType=6, '384-well Plates'!N98&lt;&gt;""), '384-well Plates'!N98,IF(AND(ContainerType=5,'96-well Plates'!B228&lt;&gt;""),'96-well Plates'!B228, ""))</f>
        <v/>
      </c>
      <c r="E2121" s="50"/>
      <c r="Y2121" s="56"/>
      <c r="Z2121" s="56"/>
      <c r="AA2121" s="56"/>
      <c r="AB2121" s="56"/>
      <c r="AC2121" s="56"/>
      <c r="AD2121" s="56"/>
    </row>
    <row r="2122" spans="1:30" x14ac:dyDescent="0.5">
      <c r="A2122" s="49">
        <v>2119</v>
      </c>
      <c r="B2122" s="2" t="str">
        <f t="shared" si="66"/>
        <v>plate6</v>
      </c>
      <c r="C2122" s="2" t="str">
        <f>IF(ContainerType=6,"G13",IF(ContainerType=5,"G01", ""))</f>
        <v>G13</v>
      </c>
      <c r="D2122" s="61" t="str">
        <f>IF(AND(ContainerType=6, '384-well Plates'!N99&lt;&gt;""), '384-well Plates'!N99,IF(AND(ContainerType=5,'96-well Plates'!B229&lt;&gt;""),'96-well Plates'!B229, ""))</f>
        <v/>
      </c>
      <c r="E2122" s="50"/>
      <c r="Y2122" s="56"/>
      <c r="Z2122" s="56"/>
      <c r="AA2122" s="56"/>
      <c r="AB2122" s="56"/>
      <c r="AC2122" s="56"/>
      <c r="AD2122" s="56"/>
    </row>
    <row r="2123" spans="1:30" x14ac:dyDescent="0.5">
      <c r="A2123" s="49">
        <v>2120</v>
      </c>
      <c r="B2123" s="2" t="str">
        <f t="shared" si="66"/>
        <v>plate6</v>
      </c>
      <c r="C2123" s="2" t="str">
        <f>IF(ContainerType=6,"H13",IF(ContainerType=5,"H01", ""))</f>
        <v>H13</v>
      </c>
      <c r="D2123" s="61" t="str">
        <f>IF(AND(ContainerType=6, '384-well Plates'!N100&lt;&gt;""), '384-well Plates'!N100,IF(AND(ContainerType=5,'96-well Plates'!B230&lt;&gt;""),'96-well Plates'!B230, ""))</f>
        <v/>
      </c>
      <c r="E2123" s="50"/>
      <c r="Y2123" s="56"/>
      <c r="Z2123" s="56"/>
      <c r="AA2123" s="56"/>
      <c r="AB2123" s="56"/>
      <c r="AC2123" s="56"/>
      <c r="AD2123" s="56"/>
    </row>
    <row r="2124" spans="1:30" x14ac:dyDescent="0.5">
      <c r="A2124" s="49">
        <v>2121</v>
      </c>
      <c r="B2124" s="2" t="str">
        <f t="shared" si="66"/>
        <v>plate6</v>
      </c>
      <c r="C2124" s="2" t="str">
        <f>IF(ContainerType=6,"I13",IF(ContainerType=5,"A02", ""))</f>
        <v>I13</v>
      </c>
      <c r="D2124" s="61" t="str">
        <f>IF(AND(ContainerType=6, '384-well Plates'!N101&lt;&gt;""), '384-well Plates'!N101,IF(AND(ContainerType=5,'96-well Plates'!C223&lt;&gt;""),'96-well Plates'!C223, ""))</f>
        <v/>
      </c>
      <c r="E2124" s="50"/>
      <c r="Y2124" s="56"/>
      <c r="Z2124" s="56"/>
      <c r="AA2124" s="56"/>
      <c r="AB2124" s="56"/>
      <c r="AC2124" s="56"/>
      <c r="AD2124" s="56"/>
    </row>
    <row r="2125" spans="1:30" x14ac:dyDescent="0.5">
      <c r="A2125" s="49">
        <v>2122</v>
      </c>
      <c r="B2125" s="2" t="str">
        <f t="shared" si="66"/>
        <v>plate6</v>
      </c>
      <c r="C2125" s="2" t="str">
        <f>IF(ContainerType=6,"J13",IF(ContainerType=5,"B02", ""))</f>
        <v>J13</v>
      </c>
      <c r="D2125" s="61" t="str">
        <f>IF(AND(ContainerType=6, '384-well Plates'!N102&lt;&gt;""), '384-well Plates'!N102,IF(AND(ContainerType=5,'96-well Plates'!C224&lt;&gt;""),'96-well Plates'!C224, ""))</f>
        <v/>
      </c>
      <c r="E2125" s="50"/>
      <c r="Y2125" s="56"/>
      <c r="Z2125" s="56"/>
      <c r="AA2125" s="56"/>
      <c r="AB2125" s="56"/>
      <c r="AC2125" s="56"/>
      <c r="AD2125" s="56"/>
    </row>
    <row r="2126" spans="1:30" x14ac:dyDescent="0.5">
      <c r="A2126" s="49">
        <v>2123</v>
      </c>
      <c r="B2126" s="2" t="str">
        <f t="shared" si="66"/>
        <v>plate6</v>
      </c>
      <c r="C2126" s="2" t="str">
        <f>IF(ContainerType=6,"K13",IF(ContainerType=5,"C02", ""))</f>
        <v>K13</v>
      </c>
      <c r="D2126" s="61" t="str">
        <f>IF(AND(ContainerType=6, '384-well Plates'!N103&lt;&gt;""), '384-well Plates'!N103,IF(AND(ContainerType=5,'96-well Plates'!C225&lt;&gt;""),'96-well Plates'!C225, ""))</f>
        <v/>
      </c>
      <c r="E2126" s="50"/>
      <c r="Y2126" s="56"/>
      <c r="Z2126" s="56"/>
      <c r="AA2126" s="56"/>
      <c r="AB2126" s="56"/>
      <c r="AC2126" s="56"/>
      <c r="AD2126" s="56"/>
    </row>
    <row r="2127" spans="1:30" x14ac:dyDescent="0.5">
      <c r="A2127" s="49">
        <v>2124</v>
      </c>
      <c r="B2127" s="2" t="str">
        <f t="shared" si="66"/>
        <v>plate6</v>
      </c>
      <c r="C2127" s="2" t="str">
        <f>IF(ContainerType=6,"L13",IF(ContainerType=5,"D02", ""))</f>
        <v>L13</v>
      </c>
      <c r="D2127" s="61" t="str">
        <f>IF(AND(ContainerType=6, '384-well Plates'!N104&lt;&gt;""), '384-well Plates'!N104,IF(AND(ContainerType=5,'96-well Plates'!C226&lt;&gt;""),'96-well Plates'!C226, ""))</f>
        <v/>
      </c>
      <c r="E2127" s="50"/>
      <c r="Y2127" s="56"/>
      <c r="Z2127" s="56"/>
      <c r="AA2127" s="56"/>
      <c r="AB2127" s="56"/>
      <c r="AC2127" s="56"/>
      <c r="AD2127" s="56"/>
    </row>
    <row r="2128" spans="1:30" x14ac:dyDescent="0.5">
      <c r="A2128" s="49">
        <v>2125</v>
      </c>
      <c r="B2128" s="2" t="str">
        <f t="shared" si="66"/>
        <v>plate6</v>
      </c>
      <c r="C2128" s="2" t="str">
        <f>IF(ContainerType=6,"M13",IF(ContainerType=5,"E02", ""))</f>
        <v>M13</v>
      </c>
      <c r="D2128" s="61" t="str">
        <f>IF(AND(ContainerType=6, '384-well Plates'!N105&lt;&gt;""), '384-well Plates'!N105,IF(AND(ContainerType=5,'96-well Plates'!C227&lt;&gt;""),'96-well Plates'!C227, ""))</f>
        <v/>
      </c>
      <c r="E2128" s="50"/>
      <c r="Y2128" s="56"/>
      <c r="Z2128" s="56"/>
      <c r="AA2128" s="56"/>
      <c r="AB2128" s="56"/>
      <c r="AC2128" s="56"/>
      <c r="AD2128" s="56"/>
    </row>
    <row r="2129" spans="1:30" x14ac:dyDescent="0.5">
      <c r="A2129" s="49">
        <v>2126</v>
      </c>
      <c r="B2129" s="2" t="str">
        <f t="shared" si="66"/>
        <v>plate6</v>
      </c>
      <c r="C2129" s="2" t="str">
        <f>IF(ContainerType=6,"N13",IF(ContainerType=5,"F02", ""))</f>
        <v>N13</v>
      </c>
      <c r="D2129" s="61" t="str">
        <f>IF(AND(ContainerType=6, '384-well Plates'!N106&lt;&gt;""), '384-well Plates'!N106,IF(AND(ContainerType=5,'96-well Plates'!C228&lt;&gt;""),'96-well Plates'!C228, ""))</f>
        <v/>
      </c>
      <c r="E2129" s="50"/>
      <c r="Y2129" s="56"/>
      <c r="Z2129" s="56"/>
      <c r="AA2129" s="56"/>
      <c r="AB2129" s="56"/>
      <c r="AC2129" s="56"/>
      <c r="AD2129" s="56"/>
    </row>
    <row r="2130" spans="1:30" x14ac:dyDescent="0.5">
      <c r="A2130" s="49">
        <v>2127</v>
      </c>
      <c r="B2130" s="2" t="str">
        <f t="shared" si="66"/>
        <v>plate6</v>
      </c>
      <c r="C2130" s="2" t="str">
        <f>IF(ContainerType=6,"O13",IF(ContainerType=5,"G02", ""))</f>
        <v>O13</v>
      </c>
      <c r="D2130" s="61" t="str">
        <f>IF(AND(ContainerType=6, '384-well Plates'!N107&lt;&gt;""), '384-well Plates'!N107,IF(AND(ContainerType=5,'96-well Plates'!C229&lt;&gt;""),'96-well Plates'!C229, ""))</f>
        <v/>
      </c>
      <c r="E2130" s="50"/>
      <c r="Y2130" s="56"/>
      <c r="Z2130" s="56"/>
      <c r="AA2130" s="56"/>
      <c r="AB2130" s="56"/>
      <c r="AC2130" s="56"/>
      <c r="AD2130" s="56"/>
    </row>
    <row r="2131" spans="1:30" x14ac:dyDescent="0.5">
      <c r="A2131" s="49">
        <v>2128</v>
      </c>
      <c r="B2131" s="2" t="str">
        <f t="shared" si="66"/>
        <v>plate6</v>
      </c>
      <c r="C2131" s="2" t="str">
        <f>IF(ContainerType=6,"P13",IF(ContainerType=5,"H02", ""))</f>
        <v>P13</v>
      </c>
      <c r="D2131" s="61" t="str">
        <f>IF(AND(ContainerType=6, '384-well Plates'!N108&lt;&gt;""), '384-well Plates'!N108,IF(AND(ContainerType=5,'96-well Plates'!C230&lt;&gt;""),'96-well Plates'!C230, ""))</f>
        <v/>
      </c>
      <c r="E2131" s="50"/>
      <c r="Y2131" s="56"/>
      <c r="Z2131" s="56"/>
      <c r="AA2131" s="56"/>
      <c r="AB2131" s="56"/>
      <c r="AC2131" s="56"/>
      <c r="AD2131" s="56"/>
    </row>
    <row r="2132" spans="1:30" x14ac:dyDescent="0.5">
      <c r="A2132" s="49">
        <v>2129</v>
      </c>
      <c r="B2132" s="2" t="str">
        <f t="shared" si="66"/>
        <v>plate6</v>
      </c>
      <c r="C2132" s="2" t="str">
        <f>IF(ContainerType=6,"A14",IF(ContainerType=5,"A03", ""))</f>
        <v>A14</v>
      </c>
      <c r="D2132" s="61" t="str">
        <f>IF(AND(ContainerType=6, '384-well Plates'!O93&lt;&gt;""), '384-well Plates'!O93,IF(AND(ContainerType=5,'96-well Plates'!D223&lt;&gt;""),'96-well Plates'!D223, ""))</f>
        <v/>
      </c>
      <c r="E2132" s="50"/>
      <c r="Y2132" s="56"/>
      <c r="Z2132" s="56"/>
      <c r="AA2132" s="56"/>
      <c r="AB2132" s="56"/>
      <c r="AC2132" s="56"/>
      <c r="AD2132" s="56"/>
    </row>
    <row r="2133" spans="1:30" x14ac:dyDescent="0.5">
      <c r="A2133" s="49">
        <v>2130</v>
      </c>
      <c r="B2133" s="2" t="str">
        <f t="shared" si="66"/>
        <v>plate6</v>
      </c>
      <c r="C2133" s="2" t="str">
        <f>IF(ContainerType=6,"B14",IF(ContainerType=5,"B03", ""))</f>
        <v>B14</v>
      </c>
      <c r="D2133" s="61" t="str">
        <f>IF(AND(ContainerType=6, '384-well Plates'!O94&lt;&gt;""), '384-well Plates'!O94,IF(AND(ContainerType=5,'96-well Plates'!D224&lt;&gt;""),'96-well Plates'!D224, ""))</f>
        <v/>
      </c>
      <c r="E2133" s="50"/>
      <c r="Y2133" s="56"/>
      <c r="Z2133" s="56"/>
      <c r="AA2133" s="56"/>
      <c r="AB2133" s="56"/>
      <c r="AC2133" s="56"/>
      <c r="AD2133" s="56"/>
    </row>
    <row r="2134" spans="1:30" x14ac:dyDescent="0.5">
      <c r="A2134" s="49">
        <v>2131</v>
      </c>
      <c r="B2134" s="2" t="str">
        <f t="shared" si="66"/>
        <v>plate6</v>
      </c>
      <c r="C2134" s="2" t="str">
        <f>IF(ContainerType=6,"C14",IF(ContainerType=5,"C03", ""))</f>
        <v>C14</v>
      </c>
      <c r="D2134" s="61" t="str">
        <f>IF(AND(ContainerType=6, '384-well Plates'!O95&lt;&gt;""), '384-well Plates'!O95,IF(AND(ContainerType=5,'96-well Plates'!D225&lt;&gt;""),'96-well Plates'!D225, ""))</f>
        <v/>
      </c>
      <c r="E2134" s="50"/>
      <c r="Y2134" s="56"/>
      <c r="Z2134" s="56"/>
      <c r="AA2134" s="56"/>
      <c r="AB2134" s="56"/>
      <c r="AC2134" s="56"/>
      <c r="AD2134" s="56"/>
    </row>
    <row r="2135" spans="1:30" x14ac:dyDescent="0.5">
      <c r="A2135" s="49">
        <v>2132</v>
      </c>
      <c r="B2135" s="2" t="str">
        <f t="shared" si="66"/>
        <v>plate6</v>
      </c>
      <c r="C2135" s="2" t="str">
        <f>IF(ContainerType=6,"D14",IF(ContainerType=5,"D03", ""))</f>
        <v>D14</v>
      </c>
      <c r="D2135" s="61" t="str">
        <f>IF(AND(ContainerType=6, '384-well Plates'!O96&lt;&gt;""), '384-well Plates'!O96,IF(AND(ContainerType=5,'96-well Plates'!D226&lt;&gt;""),'96-well Plates'!D226, ""))</f>
        <v/>
      </c>
      <c r="E2135" s="50"/>
      <c r="Y2135" s="56"/>
      <c r="Z2135" s="56"/>
      <c r="AA2135" s="56"/>
      <c r="AB2135" s="56"/>
      <c r="AC2135" s="56"/>
      <c r="AD2135" s="56"/>
    </row>
    <row r="2136" spans="1:30" x14ac:dyDescent="0.5">
      <c r="A2136" s="49">
        <v>2133</v>
      </c>
      <c r="B2136" s="2" t="str">
        <f t="shared" si="66"/>
        <v>plate6</v>
      </c>
      <c r="C2136" s="2" t="str">
        <f>IF(ContainerType=6,"E14",IF(ContainerType=5,"E03", ""))</f>
        <v>E14</v>
      </c>
      <c r="D2136" s="61" t="str">
        <f>IF(AND(ContainerType=6, '384-well Plates'!O97&lt;&gt;""), '384-well Plates'!O97,IF(AND(ContainerType=5,'96-well Plates'!D227&lt;&gt;""),'96-well Plates'!D227, ""))</f>
        <v/>
      </c>
      <c r="E2136" s="50"/>
      <c r="Y2136" s="56"/>
      <c r="Z2136" s="56"/>
      <c r="AA2136" s="56"/>
      <c r="AB2136" s="56"/>
      <c r="AC2136" s="56"/>
      <c r="AD2136" s="56"/>
    </row>
    <row r="2137" spans="1:30" x14ac:dyDescent="0.5">
      <c r="A2137" s="49">
        <v>2134</v>
      </c>
      <c r="B2137" s="2" t="str">
        <f t="shared" si="66"/>
        <v>plate6</v>
      </c>
      <c r="C2137" s="2" t="str">
        <f>IF(ContainerType=6,"F14",IF(ContainerType=5,"F03", ""))</f>
        <v>F14</v>
      </c>
      <c r="D2137" s="61" t="str">
        <f>IF(AND(ContainerType=6, '384-well Plates'!O98&lt;&gt;""), '384-well Plates'!O98,IF(AND(ContainerType=5,'96-well Plates'!D228&lt;&gt;""),'96-well Plates'!D228, ""))</f>
        <v/>
      </c>
      <c r="E2137" s="50"/>
      <c r="Y2137" s="56"/>
      <c r="Z2137" s="56"/>
      <c r="AA2137" s="56"/>
      <c r="AB2137" s="56"/>
      <c r="AC2137" s="56"/>
      <c r="AD2137" s="56"/>
    </row>
    <row r="2138" spans="1:30" x14ac:dyDescent="0.5">
      <c r="A2138" s="49">
        <v>2135</v>
      </c>
      <c r="B2138" s="2" t="str">
        <f t="shared" si="66"/>
        <v>plate6</v>
      </c>
      <c r="C2138" s="2" t="str">
        <f>IF(ContainerType=6,"G14",IF(ContainerType=5,"G03", ""))</f>
        <v>G14</v>
      </c>
      <c r="D2138" s="61" t="str">
        <f>IF(AND(ContainerType=6, '384-well Plates'!O99&lt;&gt;""), '384-well Plates'!O99,IF(AND(ContainerType=5,'96-well Plates'!D229&lt;&gt;""),'96-well Plates'!D229, ""))</f>
        <v/>
      </c>
      <c r="E2138" s="50"/>
      <c r="Y2138" s="56"/>
      <c r="Z2138" s="56"/>
      <c r="AA2138" s="56"/>
      <c r="AB2138" s="56"/>
      <c r="AC2138" s="56"/>
      <c r="AD2138" s="56"/>
    </row>
    <row r="2139" spans="1:30" x14ac:dyDescent="0.5">
      <c r="A2139" s="49">
        <v>2136</v>
      </c>
      <c r="B2139" s="2" t="str">
        <f t="shared" si="66"/>
        <v>plate6</v>
      </c>
      <c r="C2139" s="2" t="str">
        <f>IF(ContainerType=6,"H14",IF(ContainerType=5,"H03", ""))</f>
        <v>H14</v>
      </c>
      <c r="D2139" s="61" t="str">
        <f>IF(AND(ContainerType=6, '384-well Plates'!O100&lt;&gt;""), '384-well Plates'!O100,IF(AND(ContainerType=5,'96-well Plates'!D230&lt;&gt;""),'96-well Plates'!D230, ""))</f>
        <v/>
      </c>
      <c r="E2139" s="50"/>
      <c r="Y2139" s="56"/>
      <c r="Z2139" s="56"/>
      <c r="AA2139" s="56"/>
      <c r="AB2139" s="56"/>
      <c r="AC2139" s="56"/>
      <c r="AD2139" s="56"/>
    </row>
    <row r="2140" spans="1:30" x14ac:dyDescent="0.5">
      <c r="A2140" s="49">
        <v>2137</v>
      </c>
      <c r="B2140" s="2" t="str">
        <f t="shared" si="66"/>
        <v>plate6</v>
      </c>
      <c r="C2140" s="2" t="str">
        <f>IF(ContainerType=6,"I14",IF(ContainerType=5,"A04", ""))</f>
        <v>I14</v>
      </c>
      <c r="D2140" s="61" t="str">
        <f>IF(AND(ContainerType=6, '384-well Plates'!O101&lt;&gt;""), '384-well Plates'!O101,IF(AND(ContainerType=5,'96-well Plates'!E223&lt;&gt;""),'96-well Plates'!E223, ""))</f>
        <v/>
      </c>
      <c r="E2140" s="50"/>
      <c r="Y2140" s="56"/>
      <c r="Z2140" s="56"/>
      <c r="AA2140" s="56"/>
      <c r="AB2140" s="56"/>
      <c r="AC2140" s="56"/>
      <c r="AD2140" s="56"/>
    </row>
    <row r="2141" spans="1:30" x14ac:dyDescent="0.5">
      <c r="A2141" s="49">
        <v>2138</v>
      </c>
      <c r="B2141" s="2" t="str">
        <f t="shared" si="66"/>
        <v>plate6</v>
      </c>
      <c r="C2141" s="2" t="str">
        <f>IF(ContainerType=6,"J14",IF(ContainerType=5,"B04", ""))</f>
        <v>J14</v>
      </c>
      <c r="D2141" s="61" t="str">
        <f>IF(AND(ContainerType=6, '384-well Plates'!O102&lt;&gt;""), '384-well Plates'!O102,IF(AND(ContainerType=5,'96-well Plates'!E224&lt;&gt;""),'96-well Plates'!E224, ""))</f>
        <v/>
      </c>
      <c r="E2141" s="50"/>
      <c r="Y2141" s="56"/>
      <c r="Z2141" s="56"/>
      <c r="AA2141" s="56"/>
      <c r="AB2141" s="56"/>
      <c r="AC2141" s="56"/>
      <c r="AD2141" s="56"/>
    </row>
    <row r="2142" spans="1:30" x14ac:dyDescent="0.5">
      <c r="A2142" s="49">
        <v>2139</v>
      </c>
      <c r="B2142" s="2" t="str">
        <f t="shared" si="66"/>
        <v>plate6</v>
      </c>
      <c r="C2142" s="2" t="str">
        <f>IF(ContainerType=6,"K14",IF(ContainerType=5,"C04", ""))</f>
        <v>K14</v>
      </c>
      <c r="D2142" s="61" t="str">
        <f>IF(AND(ContainerType=6, '384-well Plates'!O103&lt;&gt;""), '384-well Plates'!O103,IF(AND(ContainerType=5,'96-well Plates'!E225&lt;&gt;""),'96-well Plates'!E225, ""))</f>
        <v/>
      </c>
      <c r="E2142" s="50"/>
      <c r="Y2142" s="56"/>
      <c r="Z2142" s="56"/>
      <c r="AA2142" s="56"/>
      <c r="AB2142" s="56"/>
      <c r="AC2142" s="56"/>
      <c r="AD2142" s="56"/>
    </row>
    <row r="2143" spans="1:30" x14ac:dyDescent="0.5">
      <c r="A2143" s="49">
        <v>2140</v>
      </c>
      <c r="B2143" s="2" t="str">
        <f t="shared" si="66"/>
        <v>plate6</v>
      </c>
      <c r="C2143" s="2" t="str">
        <f>IF(ContainerType=6,"L14",IF(ContainerType=5,"D04", ""))</f>
        <v>L14</v>
      </c>
      <c r="D2143" s="61" t="str">
        <f>IF(AND(ContainerType=6, '384-well Plates'!O104&lt;&gt;""), '384-well Plates'!O104,IF(AND(ContainerType=5,'96-well Plates'!E226&lt;&gt;""),'96-well Plates'!E226, ""))</f>
        <v/>
      </c>
      <c r="E2143" s="50"/>
      <c r="Y2143" s="56"/>
      <c r="Z2143" s="56"/>
      <c r="AA2143" s="56"/>
      <c r="AB2143" s="56"/>
      <c r="AC2143" s="56"/>
      <c r="AD2143" s="56"/>
    </row>
    <row r="2144" spans="1:30" x14ac:dyDescent="0.5">
      <c r="A2144" s="49">
        <v>2141</v>
      </c>
      <c r="B2144" s="2" t="str">
        <f t="shared" si="66"/>
        <v>plate6</v>
      </c>
      <c r="C2144" s="2" t="str">
        <f>IF(ContainerType=6,"M14",IF(ContainerType=5,"E04", ""))</f>
        <v>M14</v>
      </c>
      <c r="D2144" s="61" t="str">
        <f>IF(AND(ContainerType=6, '384-well Plates'!O105&lt;&gt;""), '384-well Plates'!O105,IF(AND(ContainerType=5,'96-well Plates'!E227&lt;&gt;""),'96-well Plates'!E227, ""))</f>
        <v/>
      </c>
      <c r="E2144" s="50"/>
      <c r="Y2144" s="56"/>
      <c r="Z2144" s="56"/>
      <c r="AA2144" s="56"/>
      <c r="AB2144" s="56"/>
      <c r="AC2144" s="56"/>
      <c r="AD2144" s="56"/>
    </row>
    <row r="2145" spans="1:30" x14ac:dyDescent="0.5">
      <c r="A2145" s="49">
        <v>2142</v>
      </c>
      <c r="B2145" s="2" t="str">
        <f t="shared" si="66"/>
        <v>plate6</v>
      </c>
      <c r="C2145" s="2" t="str">
        <f>IF(ContainerType=6,"N14",IF(ContainerType=5,"F04", ""))</f>
        <v>N14</v>
      </c>
      <c r="D2145" s="61" t="str">
        <f>IF(AND(ContainerType=6, '384-well Plates'!O106&lt;&gt;""), '384-well Plates'!O106,IF(AND(ContainerType=5,'96-well Plates'!E228&lt;&gt;""),'96-well Plates'!E228, ""))</f>
        <v/>
      </c>
      <c r="E2145" s="50"/>
      <c r="Y2145" s="56"/>
      <c r="Z2145" s="56"/>
      <c r="AA2145" s="56"/>
      <c r="AB2145" s="56"/>
      <c r="AC2145" s="56"/>
      <c r="AD2145" s="56"/>
    </row>
    <row r="2146" spans="1:30" x14ac:dyDescent="0.5">
      <c r="A2146" s="49">
        <v>2143</v>
      </c>
      <c r="B2146" s="2" t="str">
        <f t="shared" si="66"/>
        <v>plate6</v>
      </c>
      <c r="C2146" s="2" t="str">
        <f>IF(ContainerType=6,"O14",IF(ContainerType=5,"G04", ""))</f>
        <v>O14</v>
      </c>
      <c r="D2146" s="61" t="str">
        <f>IF(AND(ContainerType=6, '384-well Plates'!O107&lt;&gt;""), '384-well Plates'!O107,IF(AND(ContainerType=5,'96-well Plates'!E229&lt;&gt;""),'96-well Plates'!E229, ""))</f>
        <v/>
      </c>
      <c r="E2146" s="50"/>
      <c r="Y2146" s="56"/>
      <c r="Z2146" s="56"/>
      <c r="AA2146" s="56"/>
      <c r="AB2146" s="56"/>
      <c r="AC2146" s="56"/>
      <c r="AD2146" s="56"/>
    </row>
    <row r="2147" spans="1:30" x14ac:dyDescent="0.5">
      <c r="A2147" s="49">
        <v>2144</v>
      </c>
      <c r="B2147" s="2" t="str">
        <f t="shared" si="66"/>
        <v>plate6</v>
      </c>
      <c r="C2147" s="2" t="str">
        <f>IF(ContainerType=6,"P14",IF(ContainerType=5,"H04", ""))</f>
        <v>P14</v>
      </c>
      <c r="D2147" s="61" t="str">
        <f>IF(AND(ContainerType=6, '384-well Plates'!O108&lt;&gt;""), '384-well Plates'!O108,IF(AND(ContainerType=5,'96-well Plates'!E230&lt;&gt;""),'96-well Plates'!E230, ""))</f>
        <v/>
      </c>
      <c r="E2147" s="50"/>
      <c r="Y2147" s="56"/>
      <c r="Z2147" s="56"/>
      <c r="AA2147" s="56"/>
      <c r="AB2147" s="56"/>
      <c r="AC2147" s="56"/>
      <c r="AD2147" s="56"/>
    </row>
    <row r="2148" spans="1:30" x14ac:dyDescent="0.5">
      <c r="A2148" s="49">
        <v>2145</v>
      </c>
      <c r="B2148" s="2" t="str">
        <f t="shared" ref="B2148:B2179" si="67">IF(ContainerType=6,"plate6",IF(ContainerType=5,"plate23",""))</f>
        <v>plate6</v>
      </c>
      <c r="C2148" s="2" t="str">
        <f>IF(ContainerType=6,"A15",IF(ContainerType=5,"A05", ""))</f>
        <v>A15</v>
      </c>
      <c r="D2148" s="61" t="str">
        <f>IF(AND(ContainerType=6, '384-well Plates'!P93&lt;&gt;""), '384-well Plates'!P93,IF(AND(ContainerType=5,'96-well Plates'!F223&lt;&gt;""),'96-well Plates'!F223, ""))</f>
        <v/>
      </c>
      <c r="E2148" s="50"/>
      <c r="Y2148" s="56"/>
      <c r="Z2148" s="56"/>
      <c r="AA2148" s="56"/>
      <c r="AB2148" s="56"/>
      <c r="AC2148" s="56"/>
      <c r="AD2148" s="56"/>
    </row>
    <row r="2149" spans="1:30" x14ac:dyDescent="0.5">
      <c r="A2149" s="49">
        <v>2146</v>
      </c>
      <c r="B2149" s="2" t="str">
        <f t="shared" si="67"/>
        <v>plate6</v>
      </c>
      <c r="C2149" s="2" t="str">
        <f>IF(ContainerType=6,"B15",IF(ContainerType=5,"B05", ""))</f>
        <v>B15</v>
      </c>
      <c r="D2149" s="61" t="str">
        <f>IF(AND(ContainerType=6, '384-well Plates'!P94&lt;&gt;""), '384-well Plates'!P94,IF(AND(ContainerType=5,'96-well Plates'!F224&lt;&gt;""),'96-well Plates'!F224, ""))</f>
        <v/>
      </c>
      <c r="E2149" s="50"/>
      <c r="Y2149" s="56"/>
      <c r="Z2149" s="56"/>
      <c r="AA2149" s="56"/>
      <c r="AB2149" s="56"/>
      <c r="AC2149" s="56"/>
      <c r="AD2149" s="56"/>
    </row>
    <row r="2150" spans="1:30" x14ac:dyDescent="0.5">
      <c r="A2150" s="49">
        <v>2147</v>
      </c>
      <c r="B2150" s="2" t="str">
        <f t="shared" si="67"/>
        <v>plate6</v>
      </c>
      <c r="C2150" s="2" t="str">
        <f>IF(ContainerType=6,"C15",IF(ContainerType=5,"C05", ""))</f>
        <v>C15</v>
      </c>
      <c r="D2150" s="61" t="str">
        <f>IF(AND(ContainerType=6, '384-well Plates'!P95&lt;&gt;""), '384-well Plates'!P95,IF(AND(ContainerType=5,'96-well Plates'!F225&lt;&gt;""),'96-well Plates'!F225, ""))</f>
        <v/>
      </c>
      <c r="E2150" s="50"/>
      <c r="Y2150" s="56"/>
      <c r="Z2150" s="56"/>
      <c r="AA2150" s="56"/>
      <c r="AB2150" s="56"/>
      <c r="AC2150" s="56"/>
      <c r="AD2150" s="56"/>
    </row>
    <row r="2151" spans="1:30" x14ac:dyDescent="0.5">
      <c r="A2151" s="49">
        <v>2148</v>
      </c>
      <c r="B2151" s="2" t="str">
        <f t="shared" si="67"/>
        <v>plate6</v>
      </c>
      <c r="C2151" s="2" t="str">
        <f>IF(ContainerType=6,"D15",IF(ContainerType=5,"D05", ""))</f>
        <v>D15</v>
      </c>
      <c r="D2151" s="61" t="str">
        <f>IF(AND(ContainerType=6, '384-well Plates'!P96&lt;&gt;""), '384-well Plates'!P96,IF(AND(ContainerType=5,'96-well Plates'!F226&lt;&gt;""),'96-well Plates'!F226, ""))</f>
        <v/>
      </c>
      <c r="E2151" s="50"/>
      <c r="Y2151" s="56"/>
      <c r="Z2151" s="56"/>
      <c r="AA2151" s="56"/>
      <c r="AB2151" s="56"/>
      <c r="AC2151" s="56"/>
      <c r="AD2151" s="56"/>
    </row>
    <row r="2152" spans="1:30" x14ac:dyDescent="0.5">
      <c r="A2152" s="49">
        <v>2149</v>
      </c>
      <c r="B2152" s="2" t="str">
        <f t="shared" si="67"/>
        <v>plate6</v>
      </c>
      <c r="C2152" s="2" t="str">
        <f>IF(ContainerType=6,"E15",IF(ContainerType=5,"E05", ""))</f>
        <v>E15</v>
      </c>
      <c r="D2152" s="61" t="str">
        <f>IF(AND(ContainerType=6, '384-well Plates'!P97&lt;&gt;""), '384-well Plates'!P97,IF(AND(ContainerType=5,'96-well Plates'!F227&lt;&gt;""),'96-well Plates'!F227, ""))</f>
        <v/>
      </c>
      <c r="E2152" s="50"/>
      <c r="Y2152" s="56"/>
      <c r="Z2152" s="56"/>
      <c r="AA2152" s="56"/>
      <c r="AB2152" s="56"/>
      <c r="AC2152" s="56"/>
      <c r="AD2152" s="56"/>
    </row>
    <row r="2153" spans="1:30" x14ac:dyDescent="0.5">
      <c r="A2153" s="49">
        <v>2150</v>
      </c>
      <c r="B2153" s="2" t="str">
        <f t="shared" si="67"/>
        <v>plate6</v>
      </c>
      <c r="C2153" s="2" t="str">
        <f>IF(ContainerType=6,"F15",IF(ContainerType=5,"F05", ""))</f>
        <v>F15</v>
      </c>
      <c r="D2153" s="61" t="str">
        <f>IF(AND(ContainerType=6, '384-well Plates'!P98&lt;&gt;""), '384-well Plates'!P98,IF(AND(ContainerType=5,'96-well Plates'!F228&lt;&gt;""),'96-well Plates'!F228, ""))</f>
        <v/>
      </c>
      <c r="E2153" s="50"/>
      <c r="Y2153" s="56"/>
      <c r="Z2153" s="56"/>
      <c r="AA2153" s="56"/>
      <c r="AB2153" s="56"/>
      <c r="AC2153" s="56"/>
      <c r="AD2153" s="56"/>
    </row>
    <row r="2154" spans="1:30" x14ac:dyDescent="0.5">
      <c r="A2154" s="49">
        <v>2151</v>
      </c>
      <c r="B2154" s="2" t="str">
        <f t="shared" si="67"/>
        <v>plate6</v>
      </c>
      <c r="C2154" s="2" t="str">
        <f>IF(ContainerType=6,"G15",IF(ContainerType=5,"G05", ""))</f>
        <v>G15</v>
      </c>
      <c r="D2154" s="61" t="str">
        <f>IF(AND(ContainerType=6, '384-well Plates'!P99&lt;&gt;""), '384-well Plates'!P99,IF(AND(ContainerType=5,'96-well Plates'!F229&lt;&gt;""),'96-well Plates'!F229, ""))</f>
        <v/>
      </c>
      <c r="E2154" s="50"/>
      <c r="Y2154" s="56"/>
      <c r="Z2154" s="56"/>
      <c r="AA2154" s="56"/>
      <c r="AB2154" s="56"/>
      <c r="AC2154" s="56"/>
      <c r="AD2154" s="56"/>
    </row>
    <row r="2155" spans="1:30" x14ac:dyDescent="0.5">
      <c r="A2155" s="49">
        <v>2152</v>
      </c>
      <c r="B2155" s="2" t="str">
        <f t="shared" si="67"/>
        <v>plate6</v>
      </c>
      <c r="C2155" s="2" t="str">
        <f>IF(ContainerType=6,"H15",IF(ContainerType=5,"H05", ""))</f>
        <v>H15</v>
      </c>
      <c r="D2155" s="61" t="str">
        <f>IF(AND(ContainerType=6, '384-well Plates'!P100&lt;&gt;""), '384-well Plates'!P100,IF(AND(ContainerType=5,'96-well Plates'!F230&lt;&gt;""),'96-well Plates'!F230, ""))</f>
        <v/>
      </c>
      <c r="E2155" s="50"/>
      <c r="Y2155" s="56"/>
      <c r="Z2155" s="56"/>
      <c r="AA2155" s="56"/>
      <c r="AB2155" s="56"/>
      <c r="AC2155" s="56"/>
      <c r="AD2155" s="56"/>
    </row>
    <row r="2156" spans="1:30" x14ac:dyDescent="0.5">
      <c r="A2156" s="49">
        <v>2153</v>
      </c>
      <c r="B2156" s="2" t="str">
        <f t="shared" si="67"/>
        <v>plate6</v>
      </c>
      <c r="C2156" s="2" t="str">
        <f>IF(ContainerType=6,"I15",IF(ContainerType=5,"A06", ""))</f>
        <v>I15</v>
      </c>
      <c r="D2156" s="61" t="str">
        <f>IF(AND(ContainerType=6, '384-well Plates'!P101&lt;&gt;""), '384-well Plates'!P101,IF(AND(ContainerType=5,'96-well Plates'!G223&lt;&gt;""),'96-well Plates'!G223, ""))</f>
        <v/>
      </c>
      <c r="E2156" s="50"/>
      <c r="Y2156" s="56"/>
      <c r="Z2156" s="56"/>
      <c r="AA2156" s="56"/>
      <c r="AB2156" s="56"/>
      <c r="AC2156" s="56"/>
      <c r="AD2156" s="56"/>
    </row>
    <row r="2157" spans="1:30" x14ac:dyDescent="0.5">
      <c r="A2157" s="49">
        <v>2154</v>
      </c>
      <c r="B2157" s="2" t="str">
        <f t="shared" si="67"/>
        <v>plate6</v>
      </c>
      <c r="C2157" s="2" t="str">
        <f>IF(ContainerType=6,"J15",IF(ContainerType=5,"B06", ""))</f>
        <v>J15</v>
      </c>
      <c r="D2157" s="61" t="str">
        <f>IF(AND(ContainerType=6, '384-well Plates'!P102&lt;&gt;""), '384-well Plates'!P102,IF(AND(ContainerType=5,'96-well Plates'!G224&lt;&gt;""),'96-well Plates'!G224, ""))</f>
        <v/>
      </c>
      <c r="E2157" s="50"/>
      <c r="Y2157" s="56"/>
      <c r="Z2157" s="56"/>
      <c r="AA2157" s="56"/>
      <c r="AB2157" s="56"/>
      <c r="AC2157" s="56"/>
      <c r="AD2157" s="56"/>
    </row>
    <row r="2158" spans="1:30" x14ac:dyDescent="0.5">
      <c r="A2158" s="49">
        <v>2155</v>
      </c>
      <c r="B2158" s="2" t="str">
        <f t="shared" si="67"/>
        <v>plate6</v>
      </c>
      <c r="C2158" s="2" t="str">
        <f>IF(ContainerType=6,"K15",IF(ContainerType=5,"C06", ""))</f>
        <v>K15</v>
      </c>
      <c r="D2158" s="61" t="str">
        <f>IF(AND(ContainerType=6, '384-well Plates'!P103&lt;&gt;""), '384-well Plates'!P103,IF(AND(ContainerType=5,'96-well Plates'!G225&lt;&gt;""),'96-well Plates'!G225, ""))</f>
        <v/>
      </c>
      <c r="E2158" s="50"/>
      <c r="Y2158" s="56"/>
      <c r="Z2158" s="56"/>
      <c r="AA2158" s="56"/>
      <c r="AB2158" s="56"/>
      <c r="AC2158" s="56"/>
      <c r="AD2158" s="56"/>
    </row>
    <row r="2159" spans="1:30" x14ac:dyDescent="0.5">
      <c r="A2159" s="49">
        <v>2156</v>
      </c>
      <c r="B2159" s="2" t="str">
        <f t="shared" si="67"/>
        <v>plate6</v>
      </c>
      <c r="C2159" s="2" t="str">
        <f>IF(ContainerType=6,"L15",IF(ContainerType=5,"D06", ""))</f>
        <v>L15</v>
      </c>
      <c r="D2159" s="61" t="str">
        <f>IF(AND(ContainerType=6, '384-well Plates'!P104&lt;&gt;""), '384-well Plates'!P104,IF(AND(ContainerType=5,'96-well Plates'!G226&lt;&gt;""),'96-well Plates'!G226, ""))</f>
        <v/>
      </c>
      <c r="E2159" s="50"/>
      <c r="Y2159" s="56"/>
      <c r="Z2159" s="56"/>
      <c r="AA2159" s="56"/>
      <c r="AB2159" s="56"/>
      <c r="AC2159" s="56"/>
      <c r="AD2159" s="56"/>
    </row>
    <row r="2160" spans="1:30" x14ac:dyDescent="0.5">
      <c r="A2160" s="49">
        <v>2157</v>
      </c>
      <c r="B2160" s="2" t="str">
        <f t="shared" si="67"/>
        <v>plate6</v>
      </c>
      <c r="C2160" s="2" t="str">
        <f>IF(ContainerType=6,"M15",IF(ContainerType=5,"E06", ""))</f>
        <v>M15</v>
      </c>
      <c r="D2160" s="61" t="str">
        <f>IF(AND(ContainerType=6, '384-well Plates'!P105&lt;&gt;""), '384-well Plates'!P105,IF(AND(ContainerType=5,'96-well Plates'!G227&lt;&gt;""),'96-well Plates'!G227, ""))</f>
        <v/>
      </c>
      <c r="E2160" s="50"/>
      <c r="Y2160" s="56"/>
      <c r="Z2160" s="56"/>
      <c r="AA2160" s="56"/>
      <c r="AB2160" s="56"/>
      <c r="AC2160" s="56"/>
      <c r="AD2160" s="56"/>
    </row>
    <row r="2161" spans="1:30" x14ac:dyDescent="0.5">
      <c r="A2161" s="49">
        <v>2158</v>
      </c>
      <c r="B2161" s="2" t="str">
        <f t="shared" si="67"/>
        <v>plate6</v>
      </c>
      <c r="C2161" s="2" t="str">
        <f>IF(ContainerType=6,"N15",IF(ContainerType=5,"F06", ""))</f>
        <v>N15</v>
      </c>
      <c r="D2161" s="61" t="str">
        <f>IF(AND(ContainerType=6, '384-well Plates'!P106&lt;&gt;""), '384-well Plates'!P106,IF(AND(ContainerType=5,'96-well Plates'!G228&lt;&gt;""),'96-well Plates'!G228, ""))</f>
        <v/>
      </c>
      <c r="E2161" s="50"/>
      <c r="Y2161" s="56"/>
      <c r="Z2161" s="56"/>
      <c r="AA2161" s="56"/>
      <c r="AB2161" s="56"/>
      <c r="AC2161" s="56"/>
      <c r="AD2161" s="56"/>
    </row>
    <row r="2162" spans="1:30" x14ac:dyDescent="0.5">
      <c r="A2162" s="49">
        <v>2159</v>
      </c>
      <c r="B2162" s="2" t="str">
        <f t="shared" si="67"/>
        <v>plate6</v>
      </c>
      <c r="C2162" s="2" t="str">
        <f>IF(ContainerType=6,"O15",IF(ContainerType=5,"G06", ""))</f>
        <v>O15</v>
      </c>
      <c r="D2162" s="61" t="str">
        <f>IF(AND(ContainerType=6, '384-well Plates'!P107&lt;&gt;""), '384-well Plates'!P107,IF(AND(ContainerType=5,'96-well Plates'!G229&lt;&gt;""),'96-well Plates'!G229, ""))</f>
        <v/>
      </c>
      <c r="E2162" s="50"/>
      <c r="Y2162" s="56"/>
      <c r="Z2162" s="56"/>
      <c r="AA2162" s="56"/>
      <c r="AB2162" s="56"/>
      <c r="AC2162" s="56"/>
      <c r="AD2162" s="56"/>
    </row>
    <row r="2163" spans="1:30" x14ac:dyDescent="0.5">
      <c r="A2163" s="49">
        <v>2160</v>
      </c>
      <c r="B2163" s="2" t="str">
        <f t="shared" si="67"/>
        <v>plate6</v>
      </c>
      <c r="C2163" s="2" t="str">
        <f>IF(ContainerType=6,"P15",IF(ContainerType=5,"H06", ""))</f>
        <v>P15</v>
      </c>
      <c r="D2163" s="61" t="str">
        <f>IF(AND(ContainerType=6, '384-well Plates'!P108&lt;&gt;""), '384-well Plates'!P108,IF(AND(ContainerType=5,'96-well Plates'!G230&lt;&gt;""),'96-well Plates'!G230, ""))</f>
        <v/>
      </c>
      <c r="E2163" s="50"/>
      <c r="Y2163" s="56"/>
      <c r="Z2163" s="56"/>
      <c r="AA2163" s="56"/>
      <c r="AB2163" s="56"/>
      <c r="AC2163" s="56"/>
      <c r="AD2163" s="56"/>
    </row>
    <row r="2164" spans="1:30" x14ac:dyDescent="0.5">
      <c r="A2164" s="49">
        <v>2161</v>
      </c>
      <c r="B2164" s="2" t="str">
        <f t="shared" si="67"/>
        <v>plate6</v>
      </c>
      <c r="C2164" s="2" t="str">
        <f>IF(ContainerType=6,"A16",IF(ContainerType=5,"A07", ""))</f>
        <v>A16</v>
      </c>
      <c r="D2164" s="61" t="str">
        <f>IF(AND(ContainerType=6, '384-well Plates'!Q93&lt;&gt;""), '384-well Plates'!Q93,IF(AND(ContainerType=5,'96-well Plates'!H223&lt;&gt;""),'96-well Plates'!H223, ""))</f>
        <v/>
      </c>
      <c r="E2164" s="50"/>
      <c r="Y2164" s="56"/>
      <c r="Z2164" s="56"/>
      <c r="AA2164" s="56"/>
      <c r="AB2164" s="56"/>
      <c r="AC2164" s="56"/>
      <c r="AD2164" s="56"/>
    </row>
    <row r="2165" spans="1:30" x14ac:dyDescent="0.5">
      <c r="A2165" s="49">
        <v>2162</v>
      </c>
      <c r="B2165" s="2" t="str">
        <f t="shared" si="67"/>
        <v>plate6</v>
      </c>
      <c r="C2165" s="2" t="str">
        <f>IF(ContainerType=6,"B16",IF(ContainerType=5,"B07", ""))</f>
        <v>B16</v>
      </c>
      <c r="D2165" s="61" t="str">
        <f>IF(AND(ContainerType=6, '384-well Plates'!Q94&lt;&gt;""), '384-well Plates'!Q94,IF(AND(ContainerType=5,'96-well Plates'!H224&lt;&gt;""),'96-well Plates'!H224, ""))</f>
        <v/>
      </c>
      <c r="E2165" s="50"/>
      <c r="Y2165" s="56"/>
      <c r="Z2165" s="56"/>
      <c r="AA2165" s="56"/>
      <c r="AB2165" s="56"/>
      <c r="AC2165" s="56"/>
      <c r="AD2165" s="56"/>
    </row>
    <row r="2166" spans="1:30" x14ac:dyDescent="0.5">
      <c r="A2166" s="49">
        <v>2163</v>
      </c>
      <c r="B2166" s="2" t="str">
        <f t="shared" si="67"/>
        <v>plate6</v>
      </c>
      <c r="C2166" s="2" t="str">
        <f>IF(ContainerType=6,"C16",IF(ContainerType=5,"C07", ""))</f>
        <v>C16</v>
      </c>
      <c r="D2166" s="61" t="str">
        <f>IF(AND(ContainerType=6, '384-well Plates'!Q95&lt;&gt;""), '384-well Plates'!Q95,IF(AND(ContainerType=5,'96-well Plates'!H225&lt;&gt;""),'96-well Plates'!H225, ""))</f>
        <v/>
      </c>
      <c r="E2166" s="50"/>
      <c r="Y2166" s="56"/>
      <c r="Z2166" s="56"/>
      <c r="AA2166" s="56"/>
      <c r="AB2166" s="56"/>
      <c r="AC2166" s="56"/>
      <c r="AD2166" s="56"/>
    </row>
    <row r="2167" spans="1:30" x14ac:dyDescent="0.5">
      <c r="A2167" s="49">
        <v>2164</v>
      </c>
      <c r="B2167" s="2" t="str">
        <f t="shared" si="67"/>
        <v>plate6</v>
      </c>
      <c r="C2167" s="2" t="str">
        <f>IF(ContainerType=6,"D16",IF(ContainerType=5,"D07", ""))</f>
        <v>D16</v>
      </c>
      <c r="D2167" s="61" t="str">
        <f>IF(AND(ContainerType=6, '384-well Plates'!Q96&lt;&gt;""), '384-well Plates'!Q96,IF(AND(ContainerType=5,'96-well Plates'!H226&lt;&gt;""),'96-well Plates'!H226, ""))</f>
        <v/>
      </c>
      <c r="E2167" s="50"/>
      <c r="Y2167" s="56"/>
      <c r="Z2167" s="56"/>
      <c r="AA2167" s="56"/>
      <c r="AB2167" s="56"/>
      <c r="AC2167" s="56"/>
      <c r="AD2167" s="56"/>
    </row>
    <row r="2168" spans="1:30" x14ac:dyDescent="0.5">
      <c r="A2168" s="49">
        <v>2165</v>
      </c>
      <c r="B2168" s="2" t="str">
        <f t="shared" si="67"/>
        <v>plate6</v>
      </c>
      <c r="C2168" s="2" t="str">
        <f>IF(ContainerType=6,"E16",IF(ContainerType=5,"E07", ""))</f>
        <v>E16</v>
      </c>
      <c r="D2168" s="61" t="str">
        <f>IF(AND(ContainerType=6, '384-well Plates'!Q97&lt;&gt;""), '384-well Plates'!Q97,IF(AND(ContainerType=5,'96-well Plates'!H227&lt;&gt;""),'96-well Plates'!H227, ""))</f>
        <v/>
      </c>
      <c r="E2168" s="50"/>
      <c r="Y2168" s="56"/>
      <c r="Z2168" s="56"/>
      <c r="AA2168" s="56"/>
      <c r="AB2168" s="56"/>
      <c r="AC2168" s="56"/>
      <c r="AD2168" s="56"/>
    </row>
    <row r="2169" spans="1:30" x14ac:dyDescent="0.5">
      <c r="A2169" s="49">
        <v>2166</v>
      </c>
      <c r="B2169" s="2" t="str">
        <f t="shared" si="67"/>
        <v>plate6</v>
      </c>
      <c r="C2169" s="2" t="str">
        <f>IF(ContainerType=6,"F16",IF(ContainerType=5,"F07", ""))</f>
        <v>F16</v>
      </c>
      <c r="D2169" s="61" t="str">
        <f>IF(AND(ContainerType=6, '384-well Plates'!Q98&lt;&gt;""), '384-well Plates'!Q98,IF(AND(ContainerType=5,'96-well Plates'!H228&lt;&gt;""),'96-well Plates'!H228, ""))</f>
        <v/>
      </c>
      <c r="E2169" s="50"/>
      <c r="Y2169" s="56"/>
      <c r="Z2169" s="56"/>
      <c r="AA2169" s="56"/>
      <c r="AB2169" s="56"/>
      <c r="AC2169" s="56"/>
      <c r="AD2169" s="56"/>
    </row>
    <row r="2170" spans="1:30" x14ac:dyDescent="0.5">
      <c r="A2170" s="49">
        <v>2167</v>
      </c>
      <c r="B2170" s="2" t="str">
        <f t="shared" si="67"/>
        <v>plate6</v>
      </c>
      <c r="C2170" s="2" t="str">
        <f>IF(ContainerType=6,"G16",IF(ContainerType=5,"G07", ""))</f>
        <v>G16</v>
      </c>
      <c r="D2170" s="61" t="str">
        <f>IF(AND(ContainerType=6, '384-well Plates'!Q99&lt;&gt;""), '384-well Plates'!Q99,IF(AND(ContainerType=5,'96-well Plates'!H229&lt;&gt;""),'96-well Plates'!H229, ""))</f>
        <v/>
      </c>
      <c r="E2170" s="50"/>
      <c r="Y2170" s="56"/>
      <c r="Z2170" s="56"/>
      <c r="AA2170" s="56"/>
      <c r="AB2170" s="56"/>
      <c r="AC2170" s="56"/>
      <c r="AD2170" s="56"/>
    </row>
    <row r="2171" spans="1:30" x14ac:dyDescent="0.5">
      <c r="A2171" s="49">
        <v>2168</v>
      </c>
      <c r="B2171" s="2" t="str">
        <f t="shared" si="67"/>
        <v>plate6</v>
      </c>
      <c r="C2171" s="2" t="str">
        <f>IF(ContainerType=6,"H16",IF(ContainerType=5,"H07", ""))</f>
        <v>H16</v>
      </c>
      <c r="D2171" s="61" t="str">
        <f>IF(AND(ContainerType=6, '384-well Plates'!Q100&lt;&gt;""), '384-well Plates'!Q100,IF(AND(ContainerType=5,'96-well Plates'!H230&lt;&gt;""),'96-well Plates'!H230, ""))</f>
        <v/>
      </c>
      <c r="E2171" s="50"/>
      <c r="Y2171" s="56"/>
      <c r="Z2171" s="56"/>
      <c r="AA2171" s="56"/>
      <c r="AB2171" s="56"/>
      <c r="AC2171" s="56"/>
      <c r="AD2171" s="56"/>
    </row>
    <row r="2172" spans="1:30" x14ac:dyDescent="0.5">
      <c r="A2172" s="49">
        <v>2169</v>
      </c>
      <c r="B2172" s="2" t="str">
        <f t="shared" si="67"/>
        <v>plate6</v>
      </c>
      <c r="C2172" s="2" t="str">
        <f>IF(ContainerType=6,"I16",IF(ContainerType=5,"A08", ""))</f>
        <v>I16</v>
      </c>
      <c r="D2172" s="61" t="str">
        <f>IF(AND(ContainerType=6, '384-well Plates'!Q101&lt;&gt;""), '384-well Plates'!Q101,IF(AND(ContainerType=5,'96-well Plates'!I223&lt;&gt;""),'96-well Plates'!I223, ""))</f>
        <v/>
      </c>
      <c r="E2172" s="50"/>
      <c r="Y2172" s="56"/>
      <c r="Z2172" s="56"/>
      <c r="AA2172" s="56"/>
      <c r="AB2172" s="56"/>
      <c r="AC2172" s="56"/>
      <c r="AD2172" s="56"/>
    </row>
    <row r="2173" spans="1:30" x14ac:dyDescent="0.5">
      <c r="A2173" s="49">
        <v>2170</v>
      </c>
      <c r="B2173" s="2" t="str">
        <f t="shared" si="67"/>
        <v>plate6</v>
      </c>
      <c r="C2173" s="2" t="str">
        <f>IF(ContainerType=6,"J16",IF(ContainerType=5,"B08", ""))</f>
        <v>J16</v>
      </c>
      <c r="D2173" s="61" t="str">
        <f>IF(AND(ContainerType=6, '384-well Plates'!Q102&lt;&gt;""), '384-well Plates'!Q102,IF(AND(ContainerType=5,'96-well Plates'!I224&lt;&gt;""),'96-well Plates'!I224, ""))</f>
        <v/>
      </c>
      <c r="E2173" s="50"/>
      <c r="Y2173" s="56"/>
      <c r="Z2173" s="56"/>
      <c r="AA2173" s="56"/>
      <c r="AB2173" s="56"/>
      <c r="AC2173" s="56"/>
      <c r="AD2173" s="56"/>
    </row>
    <row r="2174" spans="1:30" x14ac:dyDescent="0.5">
      <c r="A2174" s="49">
        <v>2171</v>
      </c>
      <c r="B2174" s="2" t="str">
        <f t="shared" si="67"/>
        <v>plate6</v>
      </c>
      <c r="C2174" s="2" t="str">
        <f>IF(ContainerType=6,"K16",IF(ContainerType=5,"C08", ""))</f>
        <v>K16</v>
      </c>
      <c r="D2174" s="61" t="str">
        <f>IF(AND(ContainerType=6, '384-well Plates'!Q103&lt;&gt;""), '384-well Plates'!Q103,IF(AND(ContainerType=5,'96-well Plates'!I225&lt;&gt;""),'96-well Plates'!I225, ""))</f>
        <v/>
      </c>
      <c r="E2174" s="50"/>
      <c r="Y2174" s="56"/>
      <c r="Z2174" s="56"/>
      <c r="AA2174" s="56"/>
      <c r="AB2174" s="56"/>
      <c r="AC2174" s="56"/>
      <c r="AD2174" s="56"/>
    </row>
    <row r="2175" spans="1:30" x14ac:dyDescent="0.5">
      <c r="A2175" s="49">
        <v>2172</v>
      </c>
      <c r="B2175" s="2" t="str">
        <f t="shared" si="67"/>
        <v>plate6</v>
      </c>
      <c r="C2175" s="2" t="str">
        <f>IF(ContainerType=6,"L16",IF(ContainerType=5,"D08", ""))</f>
        <v>L16</v>
      </c>
      <c r="D2175" s="61" t="str">
        <f>IF(AND(ContainerType=6, '384-well Plates'!Q104&lt;&gt;""), '384-well Plates'!Q104,IF(AND(ContainerType=5,'96-well Plates'!I226&lt;&gt;""),'96-well Plates'!I226, ""))</f>
        <v/>
      </c>
      <c r="E2175" s="50"/>
      <c r="Y2175" s="56"/>
      <c r="Z2175" s="56"/>
      <c r="AA2175" s="56"/>
      <c r="AB2175" s="56"/>
      <c r="AC2175" s="56"/>
      <c r="AD2175" s="56"/>
    </row>
    <row r="2176" spans="1:30" x14ac:dyDescent="0.5">
      <c r="A2176" s="49">
        <v>2173</v>
      </c>
      <c r="B2176" s="2" t="str">
        <f t="shared" si="67"/>
        <v>plate6</v>
      </c>
      <c r="C2176" s="2" t="str">
        <f>IF(ContainerType=6,"M16",IF(ContainerType=5,"E08", ""))</f>
        <v>M16</v>
      </c>
      <c r="D2176" s="61" t="str">
        <f>IF(AND(ContainerType=6, '384-well Plates'!Q105&lt;&gt;""), '384-well Plates'!Q105,IF(AND(ContainerType=5,'96-well Plates'!I227&lt;&gt;""),'96-well Plates'!I227, ""))</f>
        <v/>
      </c>
      <c r="E2176" s="50"/>
      <c r="Y2176" s="56"/>
      <c r="Z2176" s="56"/>
      <c r="AA2176" s="56"/>
      <c r="AB2176" s="56"/>
      <c r="AC2176" s="56"/>
      <c r="AD2176" s="56"/>
    </row>
    <row r="2177" spans="1:30" x14ac:dyDescent="0.5">
      <c r="A2177" s="49">
        <v>2174</v>
      </c>
      <c r="B2177" s="2" t="str">
        <f t="shared" si="67"/>
        <v>plate6</v>
      </c>
      <c r="C2177" s="2" t="str">
        <f>IF(ContainerType=6,"N16",IF(ContainerType=5,"F08", ""))</f>
        <v>N16</v>
      </c>
      <c r="D2177" s="61" t="str">
        <f>IF(AND(ContainerType=6, '384-well Plates'!Q106&lt;&gt;""), '384-well Plates'!Q106,IF(AND(ContainerType=5,'96-well Plates'!I228&lt;&gt;""),'96-well Plates'!I228, ""))</f>
        <v/>
      </c>
      <c r="E2177" s="50"/>
      <c r="Y2177" s="56"/>
      <c r="Z2177" s="56"/>
      <c r="AA2177" s="56"/>
      <c r="AB2177" s="56"/>
      <c r="AC2177" s="56"/>
      <c r="AD2177" s="56"/>
    </row>
    <row r="2178" spans="1:30" x14ac:dyDescent="0.5">
      <c r="A2178" s="49">
        <v>2175</v>
      </c>
      <c r="B2178" s="2" t="str">
        <f t="shared" si="67"/>
        <v>plate6</v>
      </c>
      <c r="C2178" s="2" t="str">
        <f>IF(ContainerType=6,"O16",IF(ContainerType=5,"G08", ""))</f>
        <v>O16</v>
      </c>
      <c r="D2178" s="61" t="str">
        <f>IF(AND(ContainerType=6, '384-well Plates'!Q107&lt;&gt;""), '384-well Plates'!Q107,IF(AND(ContainerType=5,'96-well Plates'!I229&lt;&gt;""),'96-well Plates'!I229, ""))</f>
        <v/>
      </c>
      <c r="E2178" s="50"/>
      <c r="Y2178" s="56"/>
      <c r="Z2178" s="56"/>
      <c r="AA2178" s="56"/>
      <c r="AB2178" s="56"/>
      <c r="AC2178" s="56"/>
      <c r="AD2178" s="56"/>
    </row>
    <row r="2179" spans="1:30" x14ac:dyDescent="0.5">
      <c r="A2179" s="49">
        <v>2176</v>
      </c>
      <c r="B2179" s="2" t="str">
        <f t="shared" si="67"/>
        <v>plate6</v>
      </c>
      <c r="C2179" s="2" t="str">
        <f>IF(ContainerType=6,"P16",IF(ContainerType=5,"H08", ""))</f>
        <v>P16</v>
      </c>
      <c r="D2179" s="61" t="str">
        <f>IF(AND(ContainerType=6, '384-well Plates'!Q108&lt;&gt;""), '384-well Plates'!Q108,IF(AND(ContainerType=5,'96-well Plates'!I230&lt;&gt;""),'96-well Plates'!I230, ""))</f>
        <v/>
      </c>
      <c r="E2179" s="50"/>
      <c r="Y2179" s="56"/>
      <c r="Z2179" s="56"/>
      <c r="AA2179" s="56"/>
      <c r="AB2179" s="56"/>
      <c r="AC2179" s="56"/>
      <c r="AD2179" s="56"/>
    </row>
    <row r="2180" spans="1:30" x14ac:dyDescent="0.5">
      <c r="A2180" s="49">
        <v>2177</v>
      </c>
      <c r="B2180" s="2" t="str">
        <f t="shared" ref="B2180:B2211" si="68">IF(ContainerType=6,"plate6",IF(ContainerType=5,"plate23",""))</f>
        <v>plate6</v>
      </c>
      <c r="C2180" s="2" t="str">
        <f>IF(ContainerType=6,"A17",IF(ContainerType=5,"A09", ""))</f>
        <v>A17</v>
      </c>
      <c r="D2180" s="61" t="str">
        <f>IF(AND(ContainerType=6, '384-well Plates'!R93&lt;&gt;""), '384-well Plates'!R93,IF(AND(ContainerType=5,'96-well Plates'!J223&lt;&gt;""),'96-well Plates'!J223, ""))</f>
        <v/>
      </c>
      <c r="E2180" s="50"/>
      <c r="Y2180" s="56"/>
      <c r="Z2180" s="56"/>
      <c r="AA2180" s="56"/>
      <c r="AB2180" s="56"/>
      <c r="AC2180" s="56"/>
      <c r="AD2180" s="56"/>
    </row>
    <row r="2181" spans="1:30" x14ac:dyDescent="0.5">
      <c r="A2181" s="49">
        <v>2178</v>
      </c>
      <c r="B2181" s="2" t="str">
        <f t="shared" si="68"/>
        <v>plate6</v>
      </c>
      <c r="C2181" s="2" t="str">
        <f>IF(ContainerType=6,"B17",IF(ContainerType=5,"B09", ""))</f>
        <v>B17</v>
      </c>
      <c r="D2181" s="61" t="str">
        <f>IF(AND(ContainerType=6, '384-well Plates'!R94&lt;&gt;""), '384-well Plates'!R94,IF(AND(ContainerType=5,'96-well Plates'!J224&lt;&gt;""),'96-well Plates'!J224, ""))</f>
        <v/>
      </c>
      <c r="E2181" s="50"/>
      <c r="Y2181" s="56"/>
      <c r="Z2181" s="56"/>
      <c r="AA2181" s="56"/>
      <c r="AB2181" s="56"/>
      <c r="AC2181" s="56"/>
      <c r="AD2181" s="56"/>
    </row>
    <row r="2182" spans="1:30" x14ac:dyDescent="0.5">
      <c r="A2182" s="49">
        <v>2179</v>
      </c>
      <c r="B2182" s="2" t="str">
        <f t="shared" si="68"/>
        <v>plate6</v>
      </c>
      <c r="C2182" s="2" t="str">
        <f>IF(ContainerType=6,"C17",IF(ContainerType=5,"C09", ""))</f>
        <v>C17</v>
      </c>
      <c r="D2182" s="61" t="str">
        <f>IF(AND(ContainerType=6, '384-well Plates'!R95&lt;&gt;""), '384-well Plates'!R95,IF(AND(ContainerType=5,'96-well Plates'!J225&lt;&gt;""),'96-well Plates'!J225, ""))</f>
        <v/>
      </c>
      <c r="E2182" s="50"/>
      <c r="Y2182" s="56"/>
      <c r="Z2182" s="56"/>
      <c r="AA2182" s="56"/>
      <c r="AB2182" s="56"/>
      <c r="AC2182" s="56"/>
      <c r="AD2182" s="56"/>
    </row>
    <row r="2183" spans="1:30" x14ac:dyDescent="0.5">
      <c r="A2183" s="49">
        <v>2180</v>
      </c>
      <c r="B2183" s="2" t="str">
        <f t="shared" si="68"/>
        <v>plate6</v>
      </c>
      <c r="C2183" s="2" t="str">
        <f>IF(ContainerType=6,"D17",IF(ContainerType=5,"D09", ""))</f>
        <v>D17</v>
      </c>
      <c r="D2183" s="61" t="str">
        <f>IF(AND(ContainerType=6, '384-well Plates'!R96&lt;&gt;""), '384-well Plates'!R96,IF(AND(ContainerType=5,'96-well Plates'!J226&lt;&gt;""),'96-well Plates'!J226, ""))</f>
        <v/>
      </c>
      <c r="E2183" s="50"/>
      <c r="Y2183" s="56"/>
      <c r="Z2183" s="56"/>
      <c r="AA2183" s="56"/>
      <c r="AB2183" s="56"/>
      <c r="AC2183" s="56"/>
      <c r="AD2183" s="56"/>
    </row>
    <row r="2184" spans="1:30" x14ac:dyDescent="0.5">
      <c r="A2184" s="49">
        <v>2181</v>
      </c>
      <c r="B2184" s="2" t="str">
        <f t="shared" si="68"/>
        <v>plate6</v>
      </c>
      <c r="C2184" s="2" t="str">
        <f>IF(ContainerType=6,"E17",IF(ContainerType=5,"E09", ""))</f>
        <v>E17</v>
      </c>
      <c r="D2184" s="61" t="str">
        <f>IF(AND(ContainerType=6, '384-well Plates'!R97&lt;&gt;""), '384-well Plates'!R97,IF(AND(ContainerType=5,'96-well Plates'!J227&lt;&gt;""),'96-well Plates'!J227, ""))</f>
        <v/>
      </c>
      <c r="E2184" s="50"/>
      <c r="Y2184" s="56"/>
      <c r="Z2184" s="56"/>
      <c r="AA2184" s="56"/>
      <c r="AB2184" s="56"/>
      <c r="AC2184" s="56"/>
      <c r="AD2184" s="56"/>
    </row>
    <row r="2185" spans="1:30" x14ac:dyDescent="0.5">
      <c r="A2185" s="49">
        <v>2182</v>
      </c>
      <c r="B2185" s="2" t="str">
        <f t="shared" si="68"/>
        <v>plate6</v>
      </c>
      <c r="C2185" s="2" t="str">
        <f>IF(ContainerType=6,"F17",IF(ContainerType=5,"F09", ""))</f>
        <v>F17</v>
      </c>
      <c r="D2185" s="61" t="str">
        <f>IF(AND(ContainerType=6, '384-well Plates'!R98&lt;&gt;""), '384-well Plates'!R98,IF(AND(ContainerType=5,'96-well Plates'!J228&lt;&gt;""),'96-well Plates'!J228, ""))</f>
        <v/>
      </c>
      <c r="E2185" s="50"/>
      <c r="Y2185" s="56"/>
      <c r="Z2185" s="56"/>
      <c r="AA2185" s="56"/>
      <c r="AB2185" s="56"/>
      <c r="AC2185" s="56"/>
      <c r="AD2185" s="56"/>
    </row>
    <row r="2186" spans="1:30" x14ac:dyDescent="0.5">
      <c r="A2186" s="49">
        <v>2183</v>
      </c>
      <c r="B2186" s="2" t="str">
        <f t="shared" si="68"/>
        <v>plate6</v>
      </c>
      <c r="C2186" s="2" t="str">
        <f>IF(ContainerType=6,"G17",IF(ContainerType=5,"G09", ""))</f>
        <v>G17</v>
      </c>
      <c r="D2186" s="61" t="str">
        <f>IF(AND(ContainerType=6, '384-well Plates'!R99&lt;&gt;""), '384-well Plates'!R99,IF(AND(ContainerType=5,'96-well Plates'!J229&lt;&gt;""),'96-well Plates'!J229, ""))</f>
        <v/>
      </c>
      <c r="E2186" s="50"/>
      <c r="Y2186" s="56"/>
      <c r="Z2186" s="56"/>
      <c r="AA2186" s="56"/>
      <c r="AB2186" s="56"/>
      <c r="AC2186" s="56"/>
      <c r="AD2186" s="56"/>
    </row>
    <row r="2187" spans="1:30" x14ac:dyDescent="0.5">
      <c r="A2187" s="49">
        <v>2184</v>
      </c>
      <c r="B2187" s="2" t="str">
        <f t="shared" si="68"/>
        <v>plate6</v>
      </c>
      <c r="C2187" s="2" t="str">
        <f>IF(ContainerType=6,"H17",IF(ContainerType=5,"H09", ""))</f>
        <v>H17</v>
      </c>
      <c r="D2187" s="61" t="str">
        <f>IF(AND(ContainerType=6, '384-well Plates'!R100&lt;&gt;""), '384-well Plates'!R100,IF(AND(ContainerType=5,'96-well Plates'!J230&lt;&gt;""),'96-well Plates'!J230, ""))</f>
        <v/>
      </c>
      <c r="E2187" s="50"/>
      <c r="Y2187" s="56"/>
      <c r="Z2187" s="56"/>
      <c r="AA2187" s="56"/>
      <c r="AB2187" s="56"/>
      <c r="AC2187" s="56"/>
      <c r="AD2187" s="56"/>
    </row>
    <row r="2188" spans="1:30" x14ac:dyDescent="0.5">
      <c r="A2188" s="49">
        <v>2185</v>
      </c>
      <c r="B2188" s="2" t="str">
        <f t="shared" si="68"/>
        <v>plate6</v>
      </c>
      <c r="C2188" s="2" t="str">
        <f>IF(ContainerType=6,"I17",IF(ContainerType=5,"A10", ""))</f>
        <v>I17</v>
      </c>
      <c r="D2188" s="61" t="str">
        <f>IF(AND(ContainerType=6, '384-well Plates'!R101&lt;&gt;""), '384-well Plates'!R101,IF(AND(ContainerType=5,'96-well Plates'!K223&lt;&gt;""),'96-well Plates'!K223, ""))</f>
        <v/>
      </c>
      <c r="E2188" s="50"/>
      <c r="Y2188" s="56"/>
      <c r="Z2188" s="56"/>
      <c r="AA2188" s="56"/>
      <c r="AB2188" s="56"/>
      <c r="AC2188" s="56"/>
      <c r="AD2188" s="56"/>
    </row>
    <row r="2189" spans="1:30" x14ac:dyDescent="0.5">
      <c r="A2189" s="49">
        <v>2186</v>
      </c>
      <c r="B2189" s="2" t="str">
        <f t="shared" si="68"/>
        <v>plate6</v>
      </c>
      <c r="C2189" s="2" t="str">
        <f>IF(ContainerType=6,"J17",IF(ContainerType=5,"B10", ""))</f>
        <v>J17</v>
      </c>
      <c r="D2189" s="61" t="str">
        <f>IF(AND(ContainerType=6, '384-well Plates'!R102&lt;&gt;""), '384-well Plates'!R102,IF(AND(ContainerType=5,'96-well Plates'!K224&lt;&gt;""),'96-well Plates'!K224, ""))</f>
        <v/>
      </c>
      <c r="E2189" s="50"/>
      <c r="Y2189" s="56"/>
      <c r="Z2189" s="56"/>
      <c r="AA2189" s="56"/>
      <c r="AB2189" s="56"/>
      <c r="AC2189" s="56"/>
      <c r="AD2189" s="56"/>
    </row>
    <row r="2190" spans="1:30" x14ac:dyDescent="0.5">
      <c r="A2190" s="49">
        <v>2187</v>
      </c>
      <c r="B2190" s="2" t="str">
        <f t="shared" si="68"/>
        <v>plate6</v>
      </c>
      <c r="C2190" s="2" t="str">
        <f>IF(ContainerType=6,"K17",IF(ContainerType=5,"C10", ""))</f>
        <v>K17</v>
      </c>
      <c r="D2190" s="61" t="str">
        <f>IF(AND(ContainerType=6, '384-well Plates'!R103&lt;&gt;""), '384-well Plates'!R103,IF(AND(ContainerType=5,'96-well Plates'!K225&lt;&gt;""),'96-well Plates'!K225, ""))</f>
        <v/>
      </c>
      <c r="E2190" s="50"/>
      <c r="Y2190" s="56"/>
      <c r="Z2190" s="56"/>
      <c r="AA2190" s="56"/>
      <c r="AB2190" s="56"/>
      <c r="AC2190" s="56"/>
      <c r="AD2190" s="56"/>
    </row>
    <row r="2191" spans="1:30" x14ac:dyDescent="0.5">
      <c r="A2191" s="49">
        <v>2188</v>
      </c>
      <c r="B2191" s="2" t="str">
        <f t="shared" si="68"/>
        <v>plate6</v>
      </c>
      <c r="C2191" s="2" t="str">
        <f>IF(ContainerType=6,"L17",IF(ContainerType=5,"D10", ""))</f>
        <v>L17</v>
      </c>
      <c r="D2191" s="61" t="str">
        <f>IF(AND(ContainerType=6, '384-well Plates'!R104&lt;&gt;""), '384-well Plates'!R104,IF(AND(ContainerType=5,'96-well Plates'!K226&lt;&gt;""),'96-well Plates'!K226, ""))</f>
        <v/>
      </c>
      <c r="E2191" s="50"/>
      <c r="Y2191" s="56"/>
      <c r="Z2191" s="56"/>
      <c r="AA2191" s="56"/>
      <c r="AB2191" s="56"/>
      <c r="AC2191" s="56"/>
      <c r="AD2191" s="56"/>
    </row>
    <row r="2192" spans="1:30" x14ac:dyDescent="0.5">
      <c r="A2192" s="49">
        <v>2189</v>
      </c>
      <c r="B2192" s="2" t="str">
        <f t="shared" si="68"/>
        <v>plate6</v>
      </c>
      <c r="C2192" s="2" t="str">
        <f>IF(ContainerType=6,"M17",IF(ContainerType=5,"E10", ""))</f>
        <v>M17</v>
      </c>
      <c r="D2192" s="61" t="str">
        <f>IF(AND(ContainerType=6, '384-well Plates'!R105&lt;&gt;""), '384-well Plates'!R105,IF(AND(ContainerType=5,'96-well Plates'!K227&lt;&gt;""),'96-well Plates'!K227, ""))</f>
        <v/>
      </c>
      <c r="E2192" s="50"/>
      <c r="Y2192" s="56"/>
      <c r="Z2192" s="56"/>
      <c r="AA2192" s="56"/>
      <c r="AB2192" s="56"/>
      <c r="AC2192" s="56"/>
      <c r="AD2192" s="56"/>
    </row>
    <row r="2193" spans="1:30" x14ac:dyDescent="0.5">
      <c r="A2193" s="49">
        <v>2190</v>
      </c>
      <c r="B2193" s="2" t="str">
        <f t="shared" si="68"/>
        <v>plate6</v>
      </c>
      <c r="C2193" s="2" t="str">
        <f>IF(ContainerType=6,"N17",IF(ContainerType=5,"F10", ""))</f>
        <v>N17</v>
      </c>
      <c r="D2193" s="61" t="str">
        <f>IF(AND(ContainerType=6, '384-well Plates'!R106&lt;&gt;""), '384-well Plates'!R106,IF(AND(ContainerType=5,'96-well Plates'!K228&lt;&gt;""),'96-well Plates'!K228, ""))</f>
        <v/>
      </c>
      <c r="E2193" s="50"/>
      <c r="Y2193" s="56"/>
      <c r="Z2193" s="56"/>
      <c r="AA2193" s="56"/>
      <c r="AB2193" s="56"/>
      <c r="AC2193" s="56"/>
      <c r="AD2193" s="56"/>
    </row>
    <row r="2194" spans="1:30" x14ac:dyDescent="0.5">
      <c r="A2194" s="49">
        <v>2191</v>
      </c>
      <c r="B2194" s="2" t="str">
        <f t="shared" si="68"/>
        <v>plate6</v>
      </c>
      <c r="C2194" s="2" t="str">
        <f>IF(ContainerType=6,"O17",IF(ContainerType=5,"G10", ""))</f>
        <v>O17</v>
      </c>
      <c r="D2194" s="61" t="str">
        <f>IF(AND(ContainerType=6, '384-well Plates'!R107&lt;&gt;""), '384-well Plates'!R107,IF(AND(ContainerType=5,'96-well Plates'!K229&lt;&gt;""),'96-well Plates'!K229, ""))</f>
        <v/>
      </c>
      <c r="E2194" s="50"/>
      <c r="Y2194" s="56"/>
      <c r="Z2194" s="56"/>
      <c r="AA2194" s="56"/>
      <c r="AB2194" s="56"/>
      <c r="AC2194" s="56"/>
      <c r="AD2194" s="56"/>
    </row>
    <row r="2195" spans="1:30" x14ac:dyDescent="0.5">
      <c r="A2195" s="49">
        <v>2192</v>
      </c>
      <c r="B2195" s="2" t="str">
        <f t="shared" si="68"/>
        <v>plate6</v>
      </c>
      <c r="C2195" s="2" t="str">
        <f>IF(ContainerType=6,"P17",IF(ContainerType=5,"H10", ""))</f>
        <v>P17</v>
      </c>
      <c r="D2195" s="61" t="str">
        <f>IF(AND(ContainerType=6, '384-well Plates'!R108&lt;&gt;""), '384-well Plates'!R108,IF(AND(ContainerType=5,'96-well Plates'!K230&lt;&gt;""),'96-well Plates'!K230, ""))</f>
        <v/>
      </c>
      <c r="E2195" s="50"/>
      <c r="Y2195" s="56"/>
      <c r="Z2195" s="56"/>
      <c r="AA2195" s="56"/>
      <c r="AB2195" s="56"/>
      <c r="AC2195" s="56"/>
      <c r="AD2195" s="56"/>
    </row>
    <row r="2196" spans="1:30" x14ac:dyDescent="0.5">
      <c r="A2196" s="49">
        <v>2193</v>
      </c>
      <c r="B2196" s="2" t="str">
        <f t="shared" si="68"/>
        <v>plate6</v>
      </c>
      <c r="C2196" s="2" t="str">
        <f>IF(ContainerType=6,"A18",IF(ContainerType=5,"A11", ""))</f>
        <v>A18</v>
      </c>
      <c r="D2196" s="61" t="str">
        <f>IF(AND(ContainerType=6, '384-well Plates'!S93&lt;&gt;""), '384-well Plates'!S93,IF(AND(ContainerType=5,'96-well Plates'!L223&lt;&gt;""),'96-well Plates'!L223, ""))</f>
        <v/>
      </c>
      <c r="E2196" s="50"/>
      <c r="Y2196" s="56"/>
      <c r="Z2196" s="56"/>
      <c r="AA2196" s="56"/>
      <c r="AB2196" s="56"/>
      <c r="AC2196" s="56"/>
      <c r="AD2196" s="56"/>
    </row>
    <row r="2197" spans="1:30" x14ac:dyDescent="0.5">
      <c r="A2197" s="49">
        <v>2194</v>
      </c>
      <c r="B2197" s="2" t="str">
        <f t="shared" si="68"/>
        <v>plate6</v>
      </c>
      <c r="C2197" s="2" t="str">
        <f>IF(ContainerType=6,"B18",IF(ContainerType=5,"B11", ""))</f>
        <v>B18</v>
      </c>
      <c r="D2197" s="61" t="str">
        <f>IF(AND(ContainerType=6, '384-well Plates'!S94&lt;&gt;""), '384-well Plates'!S94,IF(AND(ContainerType=5,'96-well Plates'!L224&lt;&gt;""),'96-well Plates'!L224, ""))</f>
        <v/>
      </c>
      <c r="E2197" s="50"/>
      <c r="Y2197" s="56"/>
      <c r="Z2197" s="56"/>
      <c r="AA2197" s="56"/>
      <c r="AB2197" s="56"/>
      <c r="AC2197" s="56"/>
      <c r="AD2197" s="56"/>
    </row>
    <row r="2198" spans="1:30" x14ac:dyDescent="0.5">
      <c r="A2198" s="49">
        <v>2195</v>
      </c>
      <c r="B2198" s="2" t="str">
        <f t="shared" si="68"/>
        <v>plate6</v>
      </c>
      <c r="C2198" s="2" t="str">
        <f>IF(ContainerType=6,"C18",IF(ContainerType=5,"C11", ""))</f>
        <v>C18</v>
      </c>
      <c r="D2198" s="61" t="str">
        <f>IF(AND(ContainerType=6, '384-well Plates'!S95&lt;&gt;""), '384-well Plates'!S95,IF(AND(ContainerType=5,'96-well Plates'!L225&lt;&gt;""),'96-well Plates'!L225, ""))</f>
        <v/>
      </c>
      <c r="E2198" s="50"/>
      <c r="Y2198" s="56"/>
      <c r="Z2198" s="56"/>
      <c r="AA2198" s="56"/>
      <c r="AB2198" s="56"/>
      <c r="AC2198" s="56"/>
      <c r="AD2198" s="56"/>
    </row>
    <row r="2199" spans="1:30" x14ac:dyDescent="0.5">
      <c r="A2199" s="49">
        <v>2196</v>
      </c>
      <c r="B2199" s="2" t="str">
        <f t="shared" si="68"/>
        <v>plate6</v>
      </c>
      <c r="C2199" s="2" t="str">
        <f>IF(ContainerType=6,"D18",IF(ContainerType=5,"D11", ""))</f>
        <v>D18</v>
      </c>
      <c r="D2199" s="61" t="str">
        <f>IF(AND(ContainerType=6, '384-well Plates'!S96&lt;&gt;""), '384-well Plates'!S96,IF(AND(ContainerType=5,'96-well Plates'!L226&lt;&gt;""),'96-well Plates'!L226, ""))</f>
        <v/>
      </c>
      <c r="E2199" s="50"/>
      <c r="Y2199" s="56"/>
      <c r="Z2199" s="56"/>
      <c r="AA2199" s="56"/>
      <c r="AB2199" s="56"/>
      <c r="AC2199" s="56"/>
      <c r="AD2199" s="56"/>
    </row>
    <row r="2200" spans="1:30" x14ac:dyDescent="0.5">
      <c r="A2200" s="49">
        <v>2197</v>
      </c>
      <c r="B2200" s="2" t="str">
        <f t="shared" si="68"/>
        <v>plate6</v>
      </c>
      <c r="C2200" s="2" t="str">
        <f>IF(ContainerType=6,"E18",IF(ContainerType=5,"E11", ""))</f>
        <v>E18</v>
      </c>
      <c r="D2200" s="61" t="str">
        <f>IF(AND(ContainerType=6, '384-well Plates'!S97&lt;&gt;""), '384-well Plates'!S97,IF(AND(ContainerType=5,'96-well Plates'!L227&lt;&gt;""),'96-well Plates'!L227, ""))</f>
        <v/>
      </c>
      <c r="E2200" s="50"/>
      <c r="Y2200" s="56"/>
      <c r="Z2200" s="56"/>
      <c r="AA2200" s="56"/>
      <c r="AB2200" s="56"/>
      <c r="AC2200" s="56"/>
      <c r="AD2200" s="56"/>
    </row>
    <row r="2201" spans="1:30" x14ac:dyDescent="0.5">
      <c r="A2201" s="49">
        <v>2198</v>
      </c>
      <c r="B2201" s="2" t="str">
        <f t="shared" si="68"/>
        <v>plate6</v>
      </c>
      <c r="C2201" s="2" t="str">
        <f>IF(ContainerType=6,"F18",IF(ContainerType=5,"F11", ""))</f>
        <v>F18</v>
      </c>
      <c r="D2201" s="61" t="str">
        <f>IF(AND(ContainerType=6, '384-well Plates'!S98&lt;&gt;""), '384-well Plates'!S98,IF(AND(ContainerType=5,'96-well Plates'!L228&lt;&gt;""),'96-well Plates'!L228, ""))</f>
        <v/>
      </c>
      <c r="E2201" s="50"/>
      <c r="Y2201" s="56"/>
      <c r="Z2201" s="56"/>
      <c r="AA2201" s="56"/>
      <c r="AB2201" s="56"/>
      <c r="AC2201" s="56"/>
      <c r="AD2201" s="56"/>
    </row>
    <row r="2202" spans="1:30" x14ac:dyDescent="0.5">
      <c r="A2202" s="49">
        <v>2199</v>
      </c>
      <c r="B2202" s="2" t="str">
        <f t="shared" si="68"/>
        <v>plate6</v>
      </c>
      <c r="C2202" s="2" t="str">
        <f>IF(ContainerType=6,"G18",IF(ContainerType=5,"G11", ""))</f>
        <v>G18</v>
      </c>
      <c r="D2202" s="61" t="str">
        <f>IF(AND(ContainerType=6, '384-well Plates'!S99&lt;&gt;""), '384-well Plates'!S99,IF(AND(ContainerType=5,'96-well Plates'!L229&lt;&gt;""),'96-well Plates'!L229, ""))</f>
        <v/>
      </c>
      <c r="E2202" s="50"/>
      <c r="Y2202" s="56"/>
      <c r="Z2202" s="56"/>
      <c r="AA2202" s="56"/>
      <c r="AB2202" s="56"/>
      <c r="AC2202" s="56"/>
      <c r="AD2202" s="56"/>
    </row>
    <row r="2203" spans="1:30" x14ac:dyDescent="0.5">
      <c r="A2203" s="49">
        <v>2200</v>
      </c>
      <c r="B2203" s="2" t="str">
        <f t="shared" si="68"/>
        <v>plate6</v>
      </c>
      <c r="C2203" s="2" t="str">
        <f>IF(ContainerType=6,"H18",IF(ContainerType=5,"H11", ""))</f>
        <v>H18</v>
      </c>
      <c r="D2203" s="61" t="str">
        <f>IF(AND(ContainerType=6, '384-well Plates'!S100&lt;&gt;""), '384-well Plates'!S100,IF(AND(ContainerType=5,'96-well Plates'!L230&lt;&gt;""),'96-well Plates'!L230, ""))</f>
        <v/>
      </c>
      <c r="E2203" s="50"/>
      <c r="Y2203" s="56"/>
      <c r="Z2203" s="56"/>
      <c r="AA2203" s="56"/>
      <c r="AB2203" s="56"/>
      <c r="AC2203" s="56"/>
      <c r="AD2203" s="56"/>
    </row>
    <row r="2204" spans="1:30" x14ac:dyDescent="0.5">
      <c r="A2204" s="49">
        <v>2201</v>
      </c>
      <c r="B2204" s="2" t="str">
        <f t="shared" si="68"/>
        <v>plate6</v>
      </c>
      <c r="C2204" s="2" t="str">
        <f>IF(ContainerType=6,"I18",IF(ContainerType=5,"A12", ""))</f>
        <v>I18</v>
      </c>
      <c r="D2204" s="61" t="str">
        <f>IF(AND(ContainerType=6, '384-well Plates'!S101&lt;&gt;""), '384-well Plates'!S101,IF(AND(ContainerType=5,'96-well Plates'!M223&lt;&gt;""),'96-well Plates'!M223, ""))</f>
        <v/>
      </c>
      <c r="E2204" s="50"/>
      <c r="Y2204" s="56"/>
      <c r="Z2204" s="56"/>
      <c r="AA2204" s="56"/>
      <c r="AB2204" s="56"/>
      <c r="AC2204" s="56"/>
      <c r="AD2204" s="56"/>
    </row>
    <row r="2205" spans="1:30" x14ac:dyDescent="0.5">
      <c r="A2205" s="49">
        <v>2202</v>
      </c>
      <c r="B2205" s="2" t="str">
        <f t="shared" si="68"/>
        <v>plate6</v>
      </c>
      <c r="C2205" s="2" t="str">
        <f>IF(ContainerType=6,"J18",IF(ContainerType=5,"B12", ""))</f>
        <v>J18</v>
      </c>
      <c r="D2205" s="61" t="str">
        <f>IF(AND(ContainerType=6, '384-well Plates'!S102&lt;&gt;""), '384-well Plates'!S102,IF(AND(ContainerType=5,'96-well Plates'!M224&lt;&gt;""),'96-well Plates'!M224, ""))</f>
        <v/>
      </c>
      <c r="E2205" s="50"/>
      <c r="Y2205" s="56"/>
      <c r="Z2205" s="56"/>
      <c r="AA2205" s="56"/>
      <c r="AB2205" s="56"/>
      <c r="AC2205" s="56"/>
      <c r="AD2205" s="56"/>
    </row>
    <row r="2206" spans="1:30" x14ac:dyDescent="0.5">
      <c r="A2206" s="49">
        <v>2203</v>
      </c>
      <c r="B2206" s="2" t="str">
        <f t="shared" si="68"/>
        <v>plate6</v>
      </c>
      <c r="C2206" s="2" t="str">
        <f>IF(ContainerType=6,"K18",IF(ContainerType=5,"C12", ""))</f>
        <v>K18</v>
      </c>
      <c r="D2206" s="61" t="str">
        <f>IF(AND(ContainerType=6, '384-well Plates'!S103&lt;&gt;""), '384-well Plates'!S103,IF(AND(ContainerType=5,'96-well Plates'!M225&lt;&gt;""),'96-well Plates'!M225, ""))</f>
        <v/>
      </c>
      <c r="E2206" s="50"/>
      <c r="Y2206" s="56"/>
      <c r="Z2206" s="56"/>
      <c r="AA2206" s="56"/>
      <c r="AB2206" s="56"/>
      <c r="AC2206" s="56"/>
      <c r="AD2206" s="56"/>
    </row>
    <row r="2207" spans="1:30" x14ac:dyDescent="0.5">
      <c r="A2207" s="49">
        <v>2204</v>
      </c>
      <c r="B2207" s="2" t="str">
        <f t="shared" si="68"/>
        <v>plate6</v>
      </c>
      <c r="C2207" s="2" t="str">
        <f>IF(ContainerType=6,"L18",IF(ContainerType=5,"D12", ""))</f>
        <v>L18</v>
      </c>
      <c r="D2207" s="61" t="str">
        <f>IF(AND(ContainerType=6, '384-well Plates'!S104&lt;&gt;""), '384-well Plates'!S104,IF(AND(ContainerType=5,'96-well Plates'!M226&lt;&gt;""),'96-well Plates'!M226, ""))</f>
        <v/>
      </c>
      <c r="E2207" s="50"/>
      <c r="Y2207" s="56"/>
      <c r="Z2207" s="56"/>
      <c r="AA2207" s="56"/>
      <c r="AB2207" s="56"/>
      <c r="AC2207" s="56"/>
      <c r="AD2207" s="56"/>
    </row>
    <row r="2208" spans="1:30" x14ac:dyDescent="0.5">
      <c r="A2208" s="49">
        <v>2205</v>
      </c>
      <c r="B2208" s="2" t="str">
        <f t="shared" si="68"/>
        <v>plate6</v>
      </c>
      <c r="C2208" s="2" t="str">
        <f>IF(ContainerType=6,"M18",IF(ContainerType=5,"E12", ""))</f>
        <v>M18</v>
      </c>
      <c r="D2208" s="61" t="str">
        <f>IF(AND(ContainerType=6, '384-well Plates'!S105&lt;&gt;""), '384-well Plates'!S105,IF(AND(ContainerType=5,'96-well Plates'!M227&lt;&gt;""),'96-well Plates'!M227, ""))</f>
        <v/>
      </c>
      <c r="E2208" s="50"/>
      <c r="Y2208" s="56"/>
      <c r="Z2208" s="56"/>
      <c r="AA2208" s="56"/>
      <c r="AB2208" s="56"/>
      <c r="AC2208" s="56"/>
      <c r="AD2208" s="56"/>
    </row>
    <row r="2209" spans="1:30" x14ac:dyDescent="0.5">
      <c r="A2209" s="49">
        <v>2206</v>
      </c>
      <c r="B2209" s="2" t="str">
        <f t="shared" si="68"/>
        <v>plate6</v>
      </c>
      <c r="C2209" s="2" t="str">
        <f>IF(ContainerType=6,"N18",IF(ContainerType=5,"F12", ""))</f>
        <v>N18</v>
      </c>
      <c r="D2209" s="61" t="str">
        <f>IF(AND(ContainerType=6, '384-well Plates'!S106&lt;&gt;""), '384-well Plates'!S106,IF(AND(ContainerType=5,'96-well Plates'!M228&lt;&gt;""),'96-well Plates'!M228, ""))</f>
        <v/>
      </c>
      <c r="E2209" s="50"/>
      <c r="Y2209" s="56"/>
      <c r="Z2209" s="56"/>
      <c r="AA2209" s="56"/>
      <c r="AB2209" s="56"/>
      <c r="AC2209" s="56"/>
      <c r="AD2209" s="56"/>
    </row>
    <row r="2210" spans="1:30" x14ac:dyDescent="0.5">
      <c r="A2210" s="49">
        <v>2207</v>
      </c>
      <c r="B2210" s="2" t="str">
        <f t="shared" si="68"/>
        <v>plate6</v>
      </c>
      <c r="C2210" s="2" t="str">
        <f>IF(ContainerType=6,"O18",IF(ContainerType=5,"G12", ""))</f>
        <v>O18</v>
      </c>
      <c r="D2210" s="61" t="str">
        <f>IF(AND(ContainerType=6, '384-well Plates'!S107&lt;&gt;""), '384-well Plates'!S107,IF(AND(ContainerType=5,'96-well Plates'!M229&lt;&gt;""),'96-well Plates'!M229, ""))</f>
        <v/>
      </c>
      <c r="E2210" s="50"/>
      <c r="Y2210" s="56"/>
      <c r="Z2210" s="56"/>
      <c r="AA2210" s="56"/>
      <c r="AB2210" s="56"/>
      <c r="AC2210" s="56"/>
      <c r="AD2210" s="56"/>
    </row>
    <row r="2211" spans="1:30" x14ac:dyDescent="0.5">
      <c r="A2211" s="49">
        <v>2208</v>
      </c>
      <c r="B2211" s="2" t="str">
        <f t="shared" si="68"/>
        <v>plate6</v>
      </c>
      <c r="C2211" s="2" t="str">
        <f>IF(ContainerType=6,"P18",IF(ContainerType=5,"H12", ""))</f>
        <v>P18</v>
      </c>
      <c r="D2211" s="61" t="str">
        <f>IF(AND(ContainerType=6, '384-well Plates'!S108&lt;&gt;""), '384-well Plates'!S108,IF(AND(ContainerType=5,'96-well Plates'!M230&lt;&gt;""),'96-well Plates'!M230, ""))</f>
        <v/>
      </c>
      <c r="E2211" s="50"/>
      <c r="Y2211" s="56"/>
      <c r="Z2211" s="56"/>
      <c r="AA2211" s="56"/>
      <c r="AB2211" s="56"/>
      <c r="AC2211" s="56"/>
      <c r="AD2211" s="56"/>
    </row>
    <row r="2212" spans="1:30" x14ac:dyDescent="0.5">
      <c r="A2212" s="49">
        <v>2209</v>
      </c>
      <c r="B2212" s="2" t="str">
        <f t="shared" ref="B2212:B2243" si="69">IF(ContainerType=6,"plate6",IF(ContainerType=5,"plate24",""))</f>
        <v>plate6</v>
      </c>
      <c r="C2212" s="2" t="str">
        <f>IF(ContainerType=6,"A19",IF(ContainerType=5,"A01", ""))</f>
        <v>A19</v>
      </c>
      <c r="D2212" s="61" t="str">
        <f>IF(AND(ContainerType=6, '384-well Plates'!T93&lt;&gt;""), '384-well Plates'!T93,IF(AND(ContainerType=5,'96-well Plates'!B233&lt;&gt;""),'96-well Plates'!B233, ""))</f>
        <v/>
      </c>
      <c r="E2212" s="50"/>
      <c r="Y2212" s="56"/>
      <c r="Z2212" s="56"/>
      <c r="AA2212" s="56"/>
      <c r="AB2212" s="56"/>
      <c r="AC2212" s="56"/>
      <c r="AD2212" s="56"/>
    </row>
    <row r="2213" spans="1:30" x14ac:dyDescent="0.5">
      <c r="A2213" s="49">
        <v>2210</v>
      </c>
      <c r="B2213" s="2" t="str">
        <f t="shared" si="69"/>
        <v>plate6</v>
      </c>
      <c r="C2213" s="2" t="str">
        <f>IF(ContainerType=6,"B19",IF(ContainerType=5,"B01", ""))</f>
        <v>B19</v>
      </c>
      <c r="D2213" s="61" t="str">
        <f>IF(AND(ContainerType=6, '384-well Plates'!T94&lt;&gt;""), '384-well Plates'!T94,IF(AND(ContainerType=5,'96-well Plates'!B234&lt;&gt;""),'96-well Plates'!B234, ""))</f>
        <v/>
      </c>
      <c r="E2213" s="50"/>
      <c r="Y2213" s="56"/>
      <c r="Z2213" s="56"/>
      <c r="AA2213" s="56"/>
      <c r="AB2213" s="56"/>
      <c r="AC2213" s="56"/>
      <c r="AD2213" s="56"/>
    </row>
    <row r="2214" spans="1:30" x14ac:dyDescent="0.5">
      <c r="A2214" s="49">
        <v>2211</v>
      </c>
      <c r="B2214" s="2" t="str">
        <f t="shared" si="69"/>
        <v>plate6</v>
      </c>
      <c r="C2214" s="2" t="str">
        <f>IF(ContainerType=6,"C19",IF(ContainerType=5,"C01", ""))</f>
        <v>C19</v>
      </c>
      <c r="D2214" s="61" t="str">
        <f>IF(AND(ContainerType=6, '384-well Plates'!T95&lt;&gt;""), '384-well Plates'!T95,IF(AND(ContainerType=5,'96-well Plates'!B235&lt;&gt;""),'96-well Plates'!B235, ""))</f>
        <v/>
      </c>
      <c r="E2214" s="50"/>
      <c r="Y2214" s="56"/>
      <c r="Z2214" s="56"/>
      <c r="AA2214" s="56"/>
      <c r="AB2214" s="56"/>
      <c r="AC2214" s="56"/>
      <c r="AD2214" s="56"/>
    </row>
    <row r="2215" spans="1:30" x14ac:dyDescent="0.5">
      <c r="A2215" s="49">
        <v>2212</v>
      </c>
      <c r="B2215" s="2" t="str">
        <f t="shared" si="69"/>
        <v>plate6</v>
      </c>
      <c r="C2215" s="2" t="str">
        <f>IF(ContainerType=6,"D19",IF(ContainerType=5,"D01", ""))</f>
        <v>D19</v>
      </c>
      <c r="D2215" s="61" t="str">
        <f>IF(AND(ContainerType=6, '384-well Plates'!T96&lt;&gt;""), '384-well Plates'!T96,IF(AND(ContainerType=5,'96-well Plates'!B236&lt;&gt;""),'96-well Plates'!B236, ""))</f>
        <v/>
      </c>
      <c r="E2215" s="50"/>
      <c r="Y2215" s="56"/>
      <c r="Z2215" s="56"/>
      <c r="AA2215" s="56"/>
      <c r="AB2215" s="56"/>
      <c r="AC2215" s="56"/>
      <c r="AD2215" s="56"/>
    </row>
    <row r="2216" spans="1:30" x14ac:dyDescent="0.5">
      <c r="A2216" s="49">
        <v>2213</v>
      </c>
      <c r="B2216" s="2" t="str">
        <f t="shared" si="69"/>
        <v>plate6</v>
      </c>
      <c r="C2216" s="2" t="str">
        <f>IF(ContainerType=6,"E19",IF(ContainerType=5,"E01", ""))</f>
        <v>E19</v>
      </c>
      <c r="D2216" s="61" t="str">
        <f>IF(AND(ContainerType=6, '384-well Plates'!T97&lt;&gt;""), '384-well Plates'!T97,IF(AND(ContainerType=5,'96-well Plates'!B237&lt;&gt;""),'96-well Plates'!B237, ""))</f>
        <v/>
      </c>
      <c r="E2216" s="50"/>
      <c r="Y2216" s="56"/>
      <c r="Z2216" s="56"/>
      <c r="AA2216" s="56"/>
      <c r="AB2216" s="56"/>
      <c r="AC2216" s="56"/>
      <c r="AD2216" s="56"/>
    </row>
    <row r="2217" spans="1:30" x14ac:dyDescent="0.5">
      <c r="A2217" s="49">
        <v>2214</v>
      </c>
      <c r="B2217" s="2" t="str">
        <f t="shared" si="69"/>
        <v>plate6</v>
      </c>
      <c r="C2217" s="2" t="str">
        <f>IF(ContainerType=6,"F19",IF(ContainerType=5,"F01", ""))</f>
        <v>F19</v>
      </c>
      <c r="D2217" s="61" t="str">
        <f>IF(AND(ContainerType=6, '384-well Plates'!T98&lt;&gt;""), '384-well Plates'!T98,IF(AND(ContainerType=5,'96-well Plates'!B238&lt;&gt;""),'96-well Plates'!B238, ""))</f>
        <v/>
      </c>
      <c r="E2217" s="50"/>
      <c r="Y2217" s="56"/>
      <c r="Z2217" s="56"/>
      <c r="AA2217" s="56"/>
      <c r="AB2217" s="56"/>
      <c r="AC2217" s="56"/>
      <c r="AD2217" s="56"/>
    </row>
    <row r="2218" spans="1:30" x14ac:dyDescent="0.5">
      <c r="A2218" s="49">
        <v>2215</v>
      </c>
      <c r="B2218" s="2" t="str">
        <f t="shared" si="69"/>
        <v>plate6</v>
      </c>
      <c r="C2218" s="2" t="str">
        <f>IF(ContainerType=6,"G19",IF(ContainerType=5,"G01", ""))</f>
        <v>G19</v>
      </c>
      <c r="D2218" s="61" t="str">
        <f>IF(AND(ContainerType=6, '384-well Plates'!T99&lt;&gt;""), '384-well Plates'!T99,IF(AND(ContainerType=5,'96-well Plates'!B239&lt;&gt;""),'96-well Plates'!B239, ""))</f>
        <v/>
      </c>
      <c r="E2218" s="50"/>
      <c r="Y2218" s="56"/>
      <c r="Z2218" s="56"/>
      <c r="AA2218" s="56"/>
      <c r="AB2218" s="56"/>
      <c r="AC2218" s="56"/>
      <c r="AD2218" s="56"/>
    </row>
    <row r="2219" spans="1:30" x14ac:dyDescent="0.5">
      <c r="A2219" s="49">
        <v>2216</v>
      </c>
      <c r="B2219" s="2" t="str">
        <f t="shared" si="69"/>
        <v>plate6</v>
      </c>
      <c r="C2219" s="2" t="str">
        <f>IF(ContainerType=6,"H19",IF(ContainerType=5,"H01", ""))</f>
        <v>H19</v>
      </c>
      <c r="D2219" s="61" t="str">
        <f>IF(AND(ContainerType=6, '384-well Plates'!T100&lt;&gt;""), '384-well Plates'!T100,IF(AND(ContainerType=5,'96-well Plates'!B240&lt;&gt;""),'96-well Plates'!B240, ""))</f>
        <v/>
      </c>
      <c r="E2219" s="50"/>
      <c r="Y2219" s="56"/>
      <c r="Z2219" s="56"/>
      <c r="AA2219" s="56"/>
      <c r="AB2219" s="56"/>
      <c r="AC2219" s="56"/>
      <c r="AD2219" s="56"/>
    </row>
    <row r="2220" spans="1:30" x14ac:dyDescent="0.5">
      <c r="A2220" s="49">
        <v>2217</v>
      </c>
      <c r="B2220" s="2" t="str">
        <f t="shared" si="69"/>
        <v>plate6</v>
      </c>
      <c r="C2220" s="2" t="str">
        <f>IF(ContainerType=6,"I19",IF(ContainerType=5,"A02", ""))</f>
        <v>I19</v>
      </c>
      <c r="D2220" s="61" t="str">
        <f>IF(AND(ContainerType=6, '384-well Plates'!T101&lt;&gt;""), '384-well Plates'!T101,IF(AND(ContainerType=5,'96-well Plates'!C233&lt;&gt;""),'96-well Plates'!C233, ""))</f>
        <v/>
      </c>
      <c r="E2220" s="50"/>
      <c r="Y2220" s="56"/>
      <c r="Z2220" s="56"/>
      <c r="AA2220" s="56"/>
      <c r="AB2220" s="56"/>
      <c r="AC2220" s="56"/>
      <c r="AD2220" s="56"/>
    </row>
    <row r="2221" spans="1:30" x14ac:dyDescent="0.5">
      <c r="A2221" s="49">
        <v>2218</v>
      </c>
      <c r="B2221" s="2" t="str">
        <f t="shared" si="69"/>
        <v>plate6</v>
      </c>
      <c r="C2221" s="2" t="str">
        <f>IF(ContainerType=6,"J19",IF(ContainerType=5,"B02", ""))</f>
        <v>J19</v>
      </c>
      <c r="D2221" s="61" t="str">
        <f>IF(AND(ContainerType=6, '384-well Plates'!T102&lt;&gt;""), '384-well Plates'!T102,IF(AND(ContainerType=5,'96-well Plates'!C234&lt;&gt;""),'96-well Plates'!C234, ""))</f>
        <v/>
      </c>
      <c r="E2221" s="50"/>
      <c r="Y2221" s="56"/>
      <c r="Z2221" s="56"/>
      <c r="AA2221" s="56"/>
      <c r="AB2221" s="56"/>
      <c r="AC2221" s="56"/>
      <c r="AD2221" s="56"/>
    </row>
    <row r="2222" spans="1:30" x14ac:dyDescent="0.5">
      <c r="A2222" s="49">
        <v>2219</v>
      </c>
      <c r="B2222" s="2" t="str">
        <f t="shared" si="69"/>
        <v>plate6</v>
      </c>
      <c r="C2222" s="2" t="str">
        <f>IF(ContainerType=6,"K19",IF(ContainerType=5,"C02", ""))</f>
        <v>K19</v>
      </c>
      <c r="D2222" s="61" t="str">
        <f>IF(AND(ContainerType=6, '384-well Plates'!T103&lt;&gt;""), '384-well Plates'!T103,IF(AND(ContainerType=5,'96-well Plates'!C235&lt;&gt;""),'96-well Plates'!C235, ""))</f>
        <v/>
      </c>
      <c r="E2222" s="50"/>
      <c r="Y2222" s="56"/>
      <c r="Z2222" s="56"/>
      <c r="AA2222" s="56"/>
      <c r="AB2222" s="56"/>
      <c r="AC2222" s="56"/>
      <c r="AD2222" s="56"/>
    </row>
    <row r="2223" spans="1:30" x14ac:dyDescent="0.5">
      <c r="A2223" s="49">
        <v>2220</v>
      </c>
      <c r="B2223" s="2" t="str">
        <f t="shared" si="69"/>
        <v>plate6</v>
      </c>
      <c r="C2223" s="2" t="str">
        <f>IF(ContainerType=6,"L19",IF(ContainerType=5,"D02", ""))</f>
        <v>L19</v>
      </c>
      <c r="D2223" s="61" t="str">
        <f>IF(AND(ContainerType=6, '384-well Plates'!T104&lt;&gt;""), '384-well Plates'!T104,IF(AND(ContainerType=5,'96-well Plates'!C236&lt;&gt;""),'96-well Plates'!C236, ""))</f>
        <v/>
      </c>
      <c r="E2223" s="50"/>
      <c r="Y2223" s="56"/>
      <c r="Z2223" s="56"/>
      <c r="AA2223" s="56"/>
      <c r="AB2223" s="56"/>
      <c r="AC2223" s="56"/>
      <c r="AD2223" s="56"/>
    </row>
    <row r="2224" spans="1:30" x14ac:dyDescent="0.5">
      <c r="A2224" s="49">
        <v>2221</v>
      </c>
      <c r="B2224" s="2" t="str">
        <f t="shared" si="69"/>
        <v>plate6</v>
      </c>
      <c r="C2224" s="2" t="str">
        <f>IF(ContainerType=6,"M19",IF(ContainerType=5,"E02", ""))</f>
        <v>M19</v>
      </c>
      <c r="D2224" s="61" t="str">
        <f>IF(AND(ContainerType=6, '384-well Plates'!T105&lt;&gt;""), '384-well Plates'!T105,IF(AND(ContainerType=5,'96-well Plates'!C237&lt;&gt;""),'96-well Plates'!C237, ""))</f>
        <v/>
      </c>
      <c r="E2224" s="50"/>
      <c r="Y2224" s="56"/>
      <c r="Z2224" s="56"/>
      <c r="AA2224" s="56"/>
      <c r="AB2224" s="56"/>
      <c r="AC2224" s="56"/>
      <c r="AD2224" s="56"/>
    </row>
    <row r="2225" spans="1:30" x14ac:dyDescent="0.5">
      <c r="A2225" s="49">
        <v>2222</v>
      </c>
      <c r="B2225" s="2" t="str">
        <f t="shared" si="69"/>
        <v>plate6</v>
      </c>
      <c r="C2225" s="2" t="str">
        <f>IF(ContainerType=6,"N19",IF(ContainerType=5,"F02", ""))</f>
        <v>N19</v>
      </c>
      <c r="D2225" s="61" t="str">
        <f>IF(AND(ContainerType=6, '384-well Plates'!T106&lt;&gt;""), '384-well Plates'!T106,IF(AND(ContainerType=5,'96-well Plates'!C238&lt;&gt;""),'96-well Plates'!C238, ""))</f>
        <v/>
      </c>
      <c r="E2225" s="50"/>
      <c r="Y2225" s="56"/>
      <c r="Z2225" s="56"/>
      <c r="AA2225" s="56"/>
      <c r="AB2225" s="56"/>
      <c r="AC2225" s="56"/>
      <c r="AD2225" s="56"/>
    </row>
    <row r="2226" spans="1:30" x14ac:dyDescent="0.5">
      <c r="A2226" s="49">
        <v>2223</v>
      </c>
      <c r="B2226" s="2" t="str">
        <f t="shared" si="69"/>
        <v>plate6</v>
      </c>
      <c r="C2226" s="2" t="str">
        <f>IF(ContainerType=6,"O19",IF(ContainerType=5,"G02", ""))</f>
        <v>O19</v>
      </c>
      <c r="D2226" s="61" t="str">
        <f>IF(AND(ContainerType=6, '384-well Plates'!T107&lt;&gt;""), '384-well Plates'!T107,IF(AND(ContainerType=5,'96-well Plates'!C239&lt;&gt;""),'96-well Plates'!C239, ""))</f>
        <v/>
      </c>
      <c r="E2226" s="50"/>
      <c r="Y2226" s="56"/>
      <c r="Z2226" s="56"/>
      <c r="AA2226" s="56"/>
      <c r="AB2226" s="56"/>
      <c r="AC2226" s="56"/>
      <c r="AD2226" s="56"/>
    </row>
    <row r="2227" spans="1:30" x14ac:dyDescent="0.5">
      <c r="A2227" s="49">
        <v>2224</v>
      </c>
      <c r="B2227" s="2" t="str">
        <f t="shared" si="69"/>
        <v>plate6</v>
      </c>
      <c r="C2227" s="2" t="str">
        <f>IF(ContainerType=6,"P19",IF(ContainerType=5,"H02", ""))</f>
        <v>P19</v>
      </c>
      <c r="D2227" s="61" t="str">
        <f>IF(AND(ContainerType=6, '384-well Plates'!T108&lt;&gt;""), '384-well Plates'!T108,IF(AND(ContainerType=5,'96-well Plates'!C240&lt;&gt;""),'96-well Plates'!C240, ""))</f>
        <v/>
      </c>
      <c r="E2227" s="50"/>
      <c r="Y2227" s="56"/>
      <c r="Z2227" s="56"/>
      <c r="AA2227" s="56"/>
      <c r="AB2227" s="56"/>
      <c r="AC2227" s="56"/>
      <c r="AD2227" s="56"/>
    </row>
    <row r="2228" spans="1:30" x14ac:dyDescent="0.5">
      <c r="A2228" s="49">
        <v>2225</v>
      </c>
      <c r="B2228" s="2" t="str">
        <f t="shared" si="69"/>
        <v>plate6</v>
      </c>
      <c r="C2228" s="2" t="str">
        <f>IF(ContainerType=6,"A20",IF(ContainerType=5,"A03", ""))</f>
        <v>A20</v>
      </c>
      <c r="D2228" s="61" t="str">
        <f>IF(AND(ContainerType=6, '384-well Plates'!U93&lt;&gt;""), '384-well Plates'!U93,IF(AND(ContainerType=5,'96-well Plates'!D233&lt;&gt;""),'96-well Plates'!D233, ""))</f>
        <v/>
      </c>
      <c r="E2228" s="50"/>
      <c r="Y2228" s="56"/>
      <c r="Z2228" s="56"/>
      <c r="AA2228" s="56"/>
      <c r="AB2228" s="56"/>
      <c r="AC2228" s="56"/>
      <c r="AD2228" s="56"/>
    </row>
    <row r="2229" spans="1:30" x14ac:dyDescent="0.5">
      <c r="A2229" s="49">
        <v>2226</v>
      </c>
      <c r="B2229" s="2" t="str">
        <f t="shared" si="69"/>
        <v>plate6</v>
      </c>
      <c r="C2229" s="2" t="str">
        <f>IF(ContainerType=6,"B20",IF(ContainerType=5,"B03", ""))</f>
        <v>B20</v>
      </c>
      <c r="D2229" s="61" t="str">
        <f>IF(AND(ContainerType=6, '384-well Plates'!U94&lt;&gt;""), '384-well Plates'!U94,IF(AND(ContainerType=5,'96-well Plates'!D234&lt;&gt;""),'96-well Plates'!D234, ""))</f>
        <v/>
      </c>
      <c r="E2229" s="50"/>
      <c r="Y2229" s="56"/>
      <c r="Z2229" s="56"/>
      <c r="AA2229" s="56"/>
      <c r="AB2229" s="56"/>
      <c r="AC2229" s="56"/>
      <c r="AD2229" s="56"/>
    </row>
    <row r="2230" spans="1:30" x14ac:dyDescent="0.5">
      <c r="A2230" s="49">
        <v>2227</v>
      </c>
      <c r="B2230" s="2" t="str">
        <f t="shared" si="69"/>
        <v>plate6</v>
      </c>
      <c r="C2230" s="2" t="str">
        <f>IF(ContainerType=6,"C20",IF(ContainerType=5,"C03", ""))</f>
        <v>C20</v>
      </c>
      <c r="D2230" s="61" t="str">
        <f>IF(AND(ContainerType=6, '384-well Plates'!U95&lt;&gt;""), '384-well Plates'!U95,IF(AND(ContainerType=5,'96-well Plates'!D235&lt;&gt;""),'96-well Plates'!D235, ""))</f>
        <v/>
      </c>
      <c r="E2230" s="50"/>
      <c r="Y2230" s="56"/>
      <c r="Z2230" s="56"/>
      <c r="AA2230" s="56"/>
      <c r="AB2230" s="56"/>
      <c r="AC2230" s="56"/>
      <c r="AD2230" s="56"/>
    </row>
    <row r="2231" spans="1:30" x14ac:dyDescent="0.5">
      <c r="A2231" s="49">
        <v>2228</v>
      </c>
      <c r="B2231" s="2" t="str">
        <f t="shared" si="69"/>
        <v>plate6</v>
      </c>
      <c r="C2231" s="2" t="str">
        <f>IF(ContainerType=6,"D20",IF(ContainerType=5,"D03", ""))</f>
        <v>D20</v>
      </c>
      <c r="D2231" s="61" t="str">
        <f>IF(AND(ContainerType=6, '384-well Plates'!U96&lt;&gt;""), '384-well Plates'!U96,IF(AND(ContainerType=5,'96-well Plates'!D236&lt;&gt;""),'96-well Plates'!D236, ""))</f>
        <v/>
      </c>
      <c r="E2231" s="50"/>
      <c r="Y2231" s="56"/>
      <c r="Z2231" s="56"/>
      <c r="AA2231" s="56"/>
      <c r="AB2231" s="56"/>
      <c r="AC2231" s="56"/>
      <c r="AD2231" s="56"/>
    </row>
    <row r="2232" spans="1:30" x14ac:dyDescent="0.5">
      <c r="A2232" s="49">
        <v>2229</v>
      </c>
      <c r="B2232" s="2" t="str">
        <f t="shared" si="69"/>
        <v>plate6</v>
      </c>
      <c r="C2232" s="2" t="str">
        <f>IF(ContainerType=6,"E20",IF(ContainerType=5,"E03", ""))</f>
        <v>E20</v>
      </c>
      <c r="D2232" s="61" t="str">
        <f>IF(AND(ContainerType=6, '384-well Plates'!U97&lt;&gt;""), '384-well Plates'!U97,IF(AND(ContainerType=5,'96-well Plates'!D237&lt;&gt;""),'96-well Plates'!D237, ""))</f>
        <v/>
      </c>
      <c r="E2232" s="50"/>
      <c r="Y2232" s="56"/>
      <c r="Z2232" s="56"/>
      <c r="AA2232" s="56"/>
      <c r="AB2232" s="56"/>
      <c r="AC2232" s="56"/>
      <c r="AD2232" s="56"/>
    </row>
    <row r="2233" spans="1:30" x14ac:dyDescent="0.5">
      <c r="A2233" s="49">
        <v>2230</v>
      </c>
      <c r="B2233" s="2" t="str">
        <f t="shared" si="69"/>
        <v>plate6</v>
      </c>
      <c r="C2233" s="2" t="str">
        <f>IF(ContainerType=6,"F20",IF(ContainerType=5,"F03", ""))</f>
        <v>F20</v>
      </c>
      <c r="D2233" s="61" t="str">
        <f>IF(AND(ContainerType=6, '384-well Plates'!U98&lt;&gt;""), '384-well Plates'!U98,IF(AND(ContainerType=5,'96-well Plates'!D238&lt;&gt;""),'96-well Plates'!D238, ""))</f>
        <v/>
      </c>
      <c r="E2233" s="50"/>
      <c r="Y2233" s="56"/>
      <c r="Z2233" s="56"/>
      <c r="AA2233" s="56"/>
      <c r="AB2233" s="56"/>
      <c r="AC2233" s="56"/>
      <c r="AD2233" s="56"/>
    </row>
    <row r="2234" spans="1:30" x14ac:dyDescent="0.5">
      <c r="A2234" s="49">
        <v>2231</v>
      </c>
      <c r="B2234" s="2" t="str">
        <f t="shared" si="69"/>
        <v>plate6</v>
      </c>
      <c r="C2234" s="2" t="str">
        <f>IF(ContainerType=6,"G20",IF(ContainerType=5,"G03", ""))</f>
        <v>G20</v>
      </c>
      <c r="D2234" s="61" t="str">
        <f>IF(AND(ContainerType=6, '384-well Plates'!U99&lt;&gt;""), '384-well Plates'!U99,IF(AND(ContainerType=5,'96-well Plates'!D239&lt;&gt;""),'96-well Plates'!D239, ""))</f>
        <v/>
      </c>
      <c r="E2234" s="50"/>
      <c r="Y2234" s="56"/>
      <c r="Z2234" s="56"/>
      <c r="AA2234" s="56"/>
      <c r="AB2234" s="56"/>
      <c r="AC2234" s="56"/>
      <c r="AD2234" s="56"/>
    </row>
    <row r="2235" spans="1:30" x14ac:dyDescent="0.5">
      <c r="A2235" s="49">
        <v>2232</v>
      </c>
      <c r="B2235" s="2" t="str">
        <f t="shared" si="69"/>
        <v>plate6</v>
      </c>
      <c r="C2235" s="2" t="str">
        <f>IF(ContainerType=6,"H20",IF(ContainerType=5,"H03", ""))</f>
        <v>H20</v>
      </c>
      <c r="D2235" s="61" t="str">
        <f>IF(AND(ContainerType=6, '384-well Plates'!U100&lt;&gt;""), '384-well Plates'!U100,IF(AND(ContainerType=5,'96-well Plates'!D240&lt;&gt;""),'96-well Plates'!D240, ""))</f>
        <v/>
      </c>
      <c r="E2235" s="50"/>
      <c r="Y2235" s="56"/>
      <c r="Z2235" s="56"/>
      <c r="AA2235" s="56"/>
      <c r="AB2235" s="56"/>
      <c r="AC2235" s="56"/>
      <c r="AD2235" s="56"/>
    </row>
    <row r="2236" spans="1:30" x14ac:dyDescent="0.5">
      <c r="A2236" s="49">
        <v>2233</v>
      </c>
      <c r="B2236" s="2" t="str">
        <f t="shared" si="69"/>
        <v>plate6</v>
      </c>
      <c r="C2236" s="2" t="str">
        <f>IF(ContainerType=6,"I20",IF(ContainerType=5,"A04", ""))</f>
        <v>I20</v>
      </c>
      <c r="D2236" s="61" t="str">
        <f>IF(AND(ContainerType=6, '384-well Plates'!U101&lt;&gt;""), '384-well Plates'!U101,IF(AND(ContainerType=5,'96-well Plates'!E233&lt;&gt;""),'96-well Plates'!E233, ""))</f>
        <v/>
      </c>
      <c r="E2236" s="50"/>
      <c r="Y2236" s="56"/>
      <c r="Z2236" s="56"/>
      <c r="AA2236" s="56"/>
      <c r="AB2236" s="56"/>
      <c r="AC2236" s="56"/>
      <c r="AD2236" s="56"/>
    </row>
    <row r="2237" spans="1:30" x14ac:dyDescent="0.5">
      <c r="A2237" s="49">
        <v>2234</v>
      </c>
      <c r="B2237" s="2" t="str">
        <f t="shared" si="69"/>
        <v>plate6</v>
      </c>
      <c r="C2237" s="2" t="str">
        <f>IF(ContainerType=6,"J20",IF(ContainerType=5,"B04", ""))</f>
        <v>J20</v>
      </c>
      <c r="D2237" s="61" t="str">
        <f>IF(AND(ContainerType=6, '384-well Plates'!U102&lt;&gt;""), '384-well Plates'!U102,IF(AND(ContainerType=5,'96-well Plates'!E234&lt;&gt;""),'96-well Plates'!E234, ""))</f>
        <v/>
      </c>
      <c r="E2237" s="50"/>
      <c r="Y2237" s="56"/>
      <c r="Z2237" s="56"/>
      <c r="AA2237" s="56"/>
      <c r="AB2237" s="56"/>
      <c r="AC2237" s="56"/>
      <c r="AD2237" s="56"/>
    </row>
    <row r="2238" spans="1:30" x14ac:dyDescent="0.5">
      <c r="A2238" s="49">
        <v>2235</v>
      </c>
      <c r="B2238" s="2" t="str">
        <f t="shared" si="69"/>
        <v>plate6</v>
      </c>
      <c r="C2238" s="2" t="str">
        <f>IF(ContainerType=6,"K20",IF(ContainerType=5,"C04", ""))</f>
        <v>K20</v>
      </c>
      <c r="D2238" s="61" t="str">
        <f>IF(AND(ContainerType=6, '384-well Plates'!U103&lt;&gt;""), '384-well Plates'!U103,IF(AND(ContainerType=5,'96-well Plates'!E235&lt;&gt;""),'96-well Plates'!E235, ""))</f>
        <v/>
      </c>
      <c r="E2238" s="50"/>
      <c r="Y2238" s="56"/>
      <c r="Z2238" s="56"/>
      <c r="AA2238" s="56"/>
      <c r="AB2238" s="56"/>
      <c r="AC2238" s="56"/>
      <c r="AD2238" s="56"/>
    </row>
    <row r="2239" spans="1:30" x14ac:dyDescent="0.5">
      <c r="A2239" s="49">
        <v>2236</v>
      </c>
      <c r="B2239" s="2" t="str">
        <f t="shared" si="69"/>
        <v>plate6</v>
      </c>
      <c r="C2239" s="2" t="str">
        <f>IF(ContainerType=6,"L20",IF(ContainerType=5,"D04", ""))</f>
        <v>L20</v>
      </c>
      <c r="D2239" s="61" t="str">
        <f>IF(AND(ContainerType=6, '384-well Plates'!U104&lt;&gt;""), '384-well Plates'!U104,IF(AND(ContainerType=5,'96-well Plates'!E236&lt;&gt;""),'96-well Plates'!E236, ""))</f>
        <v/>
      </c>
      <c r="E2239" s="50"/>
      <c r="Y2239" s="56"/>
      <c r="Z2239" s="56"/>
      <c r="AA2239" s="56"/>
      <c r="AB2239" s="56"/>
      <c r="AC2239" s="56"/>
      <c r="AD2239" s="56"/>
    </row>
    <row r="2240" spans="1:30" x14ac:dyDescent="0.5">
      <c r="A2240" s="49">
        <v>2237</v>
      </c>
      <c r="B2240" s="2" t="str">
        <f t="shared" si="69"/>
        <v>plate6</v>
      </c>
      <c r="C2240" s="2" t="str">
        <f>IF(ContainerType=6,"M20",IF(ContainerType=5,"E04", ""))</f>
        <v>M20</v>
      </c>
      <c r="D2240" s="61" t="str">
        <f>IF(AND(ContainerType=6, '384-well Plates'!U105&lt;&gt;""), '384-well Plates'!U105,IF(AND(ContainerType=5,'96-well Plates'!E237&lt;&gt;""),'96-well Plates'!E237, ""))</f>
        <v/>
      </c>
      <c r="E2240" s="50"/>
      <c r="Y2240" s="56"/>
      <c r="Z2240" s="56"/>
      <c r="AA2240" s="56"/>
      <c r="AB2240" s="56"/>
      <c r="AC2240" s="56"/>
      <c r="AD2240" s="56"/>
    </row>
    <row r="2241" spans="1:30" x14ac:dyDescent="0.5">
      <c r="A2241" s="49">
        <v>2238</v>
      </c>
      <c r="B2241" s="2" t="str">
        <f t="shared" si="69"/>
        <v>plate6</v>
      </c>
      <c r="C2241" s="2" t="str">
        <f>IF(ContainerType=6,"N20",IF(ContainerType=5,"F04", ""))</f>
        <v>N20</v>
      </c>
      <c r="D2241" s="61" t="str">
        <f>IF(AND(ContainerType=6, '384-well Plates'!U106&lt;&gt;""), '384-well Plates'!U106,IF(AND(ContainerType=5,'96-well Plates'!E238&lt;&gt;""),'96-well Plates'!E238, ""))</f>
        <v/>
      </c>
      <c r="E2241" s="50"/>
      <c r="Y2241" s="56"/>
      <c r="Z2241" s="56"/>
      <c r="AA2241" s="56"/>
      <c r="AB2241" s="56"/>
      <c r="AC2241" s="56"/>
      <c r="AD2241" s="56"/>
    </row>
    <row r="2242" spans="1:30" x14ac:dyDescent="0.5">
      <c r="A2242" s="49">
        <v>2239</v>
      </c>
      <c r="B2242" s="2" t="str">
        <f t="shared" si="69"/>
        <v>plate6</v>
      </c>
      <c r="C2242" s="2" t="str">
        <f>IF(ContainerType=6,"O20",IF(ContainerType=5,"G04", ""))</f>
        <v>O20</v>
      </c>
      <c r="D2242" s="61" t="str">
        <f>IF(AND(ContainerType=6, '384-well Plates'!U107&lt;&gt;""), '384-well Plates'!U107,IF(AND(ContainerType=5,'96-well Plates'!E239&lt;&gt;""),'96-well Plates'!E239, ""))</f>
        <v/>
      </c>
      <c r="E2242" s="50"/>
      <c r="Y2242" s="56"/>
      <c r="Z2242" s="56"/>
      <c r="AA2242" s="56"/>
      <c r="AB2242" s="56"/>
      <c r="AC2242" s="56"/>
      <c r="AD2242" s="56"/>
    </row>
    <row r="2243" spans="1:30" x14ac:dyDescent="0.5">
      <c r="A2243" s="49">
        <v>2240</v>
      </c>
      <c r="B2243" s="2" t="str">
        <f t="shared" si="69"/>
        <v>plate6</v>
      </c>
      <c r="C2243" s="2" t="str">
        <f>IF(ContainerType=6,"P20",IF(ContainerType=5,"H04", ""))</f>
        <v>P20</v>
      </c>
      <c r="D2243" s="61" t="str">
        <f>IF(AND(ContainerType=6, '384-well Plates'!U108&lt;&gt;""), '384-well Plates'!U108,IF(AND(ContainerType=5,'96-well Plates'!E240&lt;&gt;""),'96-well Plates'!E240, ""))</f>
        <v/>
      </c>
      <c r="E2243" s="50"/>
      <c r="Y2243" s="56"/>
      <c r="Z2243" s="56"/>
      <c r="AA2243" s="56"/>
      <c r="AB2243" s="56"/>
      <c r="AC2243" s="56"/>
      <c r="AD2243" s="56"/>
    </row>
    <row r="2244" spans="1:30" x14ac:dyDescent="0.5">
      <c r="A2244" s="49">
        <v>2241</v>
      </c>
      <c r="B2244" s="2" t="str">
        <f t="shared" ref="B2244:B2275" si="70">IF(ContainerType=6,"plate6",IF(ContainerType=5,"plate24",""))</f>
        <v>plate6</v>
      </c>
      <c r="C2244" s="2" t="str">
        <f>IF(ContainerType=6,"A21",IF(ContainerType=5,"A05", ""))</f>
        <v>A21</v>
      </c>
      <c r="D2244" s="61" t="str">
        <f>IF(AND(ContainerType=6, '384-well Plates'!V93&lt;&gt;""), '384-well Plates'!V93,IF(AND(ContainerType=5,'96-well Plates'!F233&lt;&gt;""),'96-well Plates'!F233, ""))</f>
        <v/>
      </c>
      <c r="E2244" s="50"/>
      <c r="Y2244" s="56"/>
      <c r="Z2244" s="56"/>
      <c r="AA2244" s="56"/>
      <c r="AB2244" s="56"/>
      <c r="AC2244" s="56"/>
      <c r="AD2244" s="56"/>
    </row>
    <row r="2245" spans="1:30" x14ac:dyDescent="0.5">
      <c r="A2245" s="49">
        <v>2242</v>
      </c>
      <c r="B2245" s="2" t="str">
        <f t="shared" si="70"/>
        <v>plate6</v>
      </c>
      <c r="C2245" s="2" t="str">
        <f>IF(ContainerType=6,"B21",IF(ContainerType=5,"B05", ""))</f>
        <v>B21</v>
      </c>
      <c r="D2245" s="61" t="str">
        <f>IF(AND(ContainerType=6, '384-well Plates'!V94&lt;&gt;""), '384-well Plates'!V94,IF(AND(ContainerType=5,'96-well Plates'!F234&lt;&gt;""),'96-well Plates'!F234, ""))</f>
        <v/>
      </c>
      <c r="E2245" s="50"/>
      <c r="Y2245" s="56"/>
      <c r="Z2245" s="56"/>
      <c r="AA2245" s="56"/>
      <c r="AB2245" s="56"/>
      <c r="AC2245" s="56"/>
      <c r="AD2245" s="56"/>
    </row>
    <row r="2246" spans="1:30" x14ac:dyDescent="0.5">
      <c r="A2246" s="49">
        <v>2243</v>
      </c>
      <c r="B2246" s="2" t="str">
        <f t="shared" si="70"/>
        <v>plate6</v>
      </c>
      <c r="C2246" s="2" t="str">
        <f>IF(ContainerType=6,"C21",IF(ContainerType=5,"C05", ""))</f>
        <v>C21</v>
      </c>
      <c r="D2246" s="61" t="str">
        <f>IF(AND(ContainerType=6, '384-well Plates'!V95&lt;&gt;""), '384-well Plates'!V95,IF(AND(ContainerType=5,'96-well Plates'!F235&lt;&gt;""),'96-well Plates'!F235, ""))</f>
        <v/>
      </c>
      <c r="E2246" s="50"/>
      <c r="Y2246" s="56"/>
      <c r="Z2246" s="56"/>
      <c r="AA2246" s="56"/>
      <c r="AB2246" s="56"/>
      <c r="AC2246" s="56"/>
      <c r="AD2246" s="56"/>
    </row>
    <row r="2247" spans="1:30" x14ac:dyDescent="0.5">
      <c r="A2247" s="49">
        <v>2244</v>
      </c>
      <c r="B2247" s="2" t="str">
        <f t="shared" si="70"/>
        <v>plate6</v>
      </c>
      <c r="C2247" s="2" t="str">
        <f>IF(ContainerType=6,"D21",IF(ContainerType=5,"D05", ""))</f>
        <v>D21</v>
      </c>
      <c r="D2247" s="61" t="str">
        <f>IF(AND(ContainerType=6, '384-well Plates'!V96&lt;&gt;""), '384-well Plates'!V96,IF(AND(ContainerType=5,'96-well Plates'!F236&lt;&gt;""),'96-well Plates'!F236, ""))</f>
        <v/>
      </c>
      <c r="E2247" s="50"/>
      <c r="Y2247" s="56"/>
      <c r="Z2247" s="56"/>
      <c r="AA2247" s="56"/>
      <c r="AB2247" s="56"/>
      <c r="AC2247" s="56"/>
      <c r="AD2247" s="56"/>
    </row>
    <row r="2248" spans="1:30" x14ac:dyDescent="0.5">
      <c r="A2248" s="49">
        <v>2245</v>
      </c>
      <c r="B2248" s="2" t="str">
        <f t="shared" si="70"/>
        <v>plate6</v>
      </c>
      <c r="C2248" s="2" t="str">
        <f>IF(ContainerType=6,"E21",IF(ContainerType=5,"E05", ""))</f>
        <v>E21</v>
      </c>
      <c r="D2248" s="61" t="str">
        <f>IF(AND(ContainerType=6, '384-well Plates'!V97&lt;&gt;""), '384-well Plates'!V97,IF(AND(ContainerType=5,'96-well Plates'!F237&lt;&gt;""),'96-well Plates'!F237, ""))</f>
        <v/>
      </c>
      <c r="E2248" s="50"/>
      <c r="Y2248" s="56"/>
      <c r="Z2248" s="56"/>
      <c r="AA2248" s="56"/>
      <c r="AB2248" s="56"/>
      <c r="AC2248" s="56"/>
      <c r="AD2248" s="56"/>
    </row>
    <row r="2249" spans="1:30" x14ac:dyDescent="0.5">
      <c r="A2249" s="49">
        <v>2246</v>
      </c>
      <c r="B2249" s="2" t="str">
        <f t="shared" si="70"/>
        <v>plate6</v>
      </c>
      <c r="C2249" s="2" t="str">
        <f>IF(ContainerType=6,"F21",IF(ContainerType=5,"F05", ""))</f>
        <v>F21</v>
      </c>
      <c r="D2249" s="61" t="str">
        <f>IF(AND(ContainerType=6, '384-well Plates'!V98&lt;&gt;""), '384-well Plates'!V98,IF(AND(ContainerType=5,'96-well Plates'!F238&lt;&gt;""),'96-well Plates'!F238, ""))</f>
        <v/>
      </c>
      <c r="E2249" s="50"/>
      <c r="Y2249" s="56"/>
      <c r="Z2249" s="56"/>
      <c r="AA2249" s="56"/>
      <c r="AB2249" s="56"/>
      <c r="AC2249" s="56"/>
      <c r="AD2249" s="56"/>
    </row>
    <row r="2250" spans="1:30" x14ac:dyDescent="0.5">
      <c r="A2250" s="49">
        <v>2247</v>
      </c>
      <c r="B2250" s="2" t="str">
        <f t="shared" si="70"/>
        <v>plate6</v>
      </c>
      <c r="C2250" s="2" t="str">
        <f>IF(ContainerType=6,"G21",IF(ContainerType=5,"G05", ""))</f>
        <v>G21</v>
      </c>
      <c r="D2250" s="61" t="str">
        <f>IF(AND(ContainerType=6, '384-well Plates'!V99&lt;&gt;""), '384-well Plates'!V99,IF(AND(ContainerType=5,'96-well Plates'!F239&lt;&gt;""),'96-well Plates'!F239, ""))</f>
        <v/>
      </c>
      <c r="E2250" s="50"/>
      <c r="Y2250" s="56"/>
      <c r="Z2250" s="56"/>
      <c r="AA2250" s="56"/>
      <c r="AB2250" s="56"/>
      <c r="AC2250" s="56"/>
      <c r="AD2250" s="56"/>
    </row>
    <row r="2251" spans="1:30" x14ac:dyDescent="0.5">
      <c r="A2251" s="49">
        <v>2248</v>
      </c>
      <c r="B2251" s="2" t="str">
        <f t="shared" si="70"/>
        <v>plate6</v>
      </c>
      <c r="C2251" s="2" t="str">
        <f>IF(ContainerType=6,"H21",IF(ContainerType=5,"H05", ""))</f>
        <v>H21</v>
      </c>
      <c r="D2251" s="61" t="str">
        <f>IF(AND(ContainerType=6, '384-well Plates'!V100&lt;&gt;""), '384-well Plates'!V100,IF(AND(ContainerType=5,'96-well Plates'!F240&lt;&gt;""),'96-well Plates'!F240, ""))</f>
        <v/>
      </c>
      <c r="E2251" s="50"/>
      <c r="Y2251" s="56"/>
      <c r="Z2251" s="56"/>
      <c r="AA2251" s="56"/>
      <c r="AB2251" s="56"/>
      <c r="AC2251" s="56"/>
      <c r="AD2251" s="56"/>
    </row>
    <row r="2252" spans="1:30" x14ac:dyDescent="0.5">
      <c r="A2252" s="49">
        <v>2249</v>
      </c>
      <c r="B2252" s="2" t="str">
        <f t="shared" si="70"/>
        <v>plate6</v>
      </c>
      <c r="C2252" s="2" t="str">
        <f>IF(ContainerType=6,"I21",IF(ContainerType=5,"A06", ""))</f>
        <v>I21</v>
      </c>
      <c r="D2252" s="61" t="str">
        <f>IF(AND(ContainerType=6, '384-well Plates'!V101&lt;&gt;""), '384-well Plates'!V101,IF(AND(ContainerType=5,'96-well Plates'!G233&lt;&gt;""),'96-well Plates'!G233, ""))</f>
        <v/>
      </c>
      <c r="E2252" s="50"/>
      <c r="Y2252" s="56"/>
      <c r="Z2252" s="56"/>
      <c r="AA2252" s="56"/>
      <c r="AB2252" s="56"/>
      <c r="AC2252" s="56"/>
      <c r="AD2252" s="56"/>
    </row>
    <row r="2253" spans="1:30" x14ac:dyDescent="0.5">
      <c r="A2253" s="49">
        <v>2250</v>
      </c>
      <c r="B2253" s="2" t="str">
        <f t="shared" si="70"/>
        <v>plate6</v>
      </c>
      <c r="C2253" s="2" t="str">
        <f>IF(ContainerType=6,"J21",IF(ContainerType=5,"B06", ""))</f>
        <v>J21</v>
      </c>
      <c r="D2253" s="61" t="str">
        <f>IF(AND(ContainerType=6, '384-well Plates'!V102&lt;&gt;""), '384-well Plates'!V102,IF(AND(ContainerType=5,'96-well Plates'!G234&lt;&gt;""),'96-well Plates'!G234, ""))</f>
        <v/>
      </c>
      <c r="E2253" s="50"/>
      <c r="Y2253" s="56"/>
      <c r="Z2253" s="56"/>
      <c r="AA2253" s="56"/>
      <c r="AB2253" s="56"/>
      <c r="AC2253" s="56"/>
      <c r="AD2253" s="56"/>
    </row>
    <row r="2254" spans="1:30" x14ac:dyDescent="0.5">
      <c r="A2254" s="49">
        <v>2251</v>
      </c>
      <c r="B2254" s="2" t="str">
        <f t="shared" si="70"/>
        <v>plate6</v>
      </c>
      <c r="C2254" s="2" t="str">
        <f>IF(ContainerType=6,"K21",IF(ContainerType=5,"C06", ""))</f>
        <v>K21</v>
      </c>
      <c r="D2254" s="61" t="str">
        <f>IF(AND(ContainerType=6, '384-well Plates'!V103&lt;&gt;""), '384-well Plates'!V103,IF(AND(ContainerType=5,'96-well Plates'!G235&lt;&gt;""),'96-well Plates'!G235, ""))</f>
        <v/>
      </c>
      <c r="E2254" s="50"/>
      <c r="Y2254" s="56"/>
      <c r="Z2254" s="56"/>
      <c r="AA2254" s="56"/>
      <c r="AB2254" s="56"/>
      <c r="AC2254" s="56"/>
      <c r="AD2254" s="56"/>
    </row>
    <row r="2255" spans="1:30" x14ac:dyDescent="0.5">
      <c r="A2255" s="49">
        <v>2252</v>
      </c>
      <c r="B2255" s="2" t="str">
        <f t="shared" si="70"/>
        <v>plate6</v>
      </c>
      <c r="C2255" s="2" t="str">
        <f>IF(ContainerType=6,"L21",IF(ContainerType=5,"D06", ""))</f>
        <v>L21</v>
      </c>
      <c r="D2255" s="61" t="str">
        <f>IF(AND(ContainerType=6, '384-well Plates'!V104&lt;&gt;""), '384-well Plates'!V104,IF(AND(ContainerType=5,'96-well Plates'!G236&lt;&gt;""),'96-well Plates'!G236, ""))</f>
        <v/>
      </c>
      <c r="E2255" s="50"/>
      <c r="Y2255" s="56"/>
      <c r="Z2255" s="56"/>
      <c r="AA2255" s="56"/>
      <c r="AB2255" s="56"/>
      <c r="AC2255" s="56"/>
      <c r="AD2255" s="56"/>
    </row>
    <row r="2256" spans="1:30" x14ac:dyDescent="0.5">
      <c r="A2256" s="49">
        <v>2253</v>
      </c>
      <c r="B2256" s="2" t="str">
        <f t="shared" si="70"/>
        <v>plate6</v>
      </c>
      <c r="C2256" s="2" t="str">
        <f>IF(ContainerType=6,"M21",IF(ContainerType=5,"E06", ""))</f>
        <v>M21</v>
      </c>
      <c r="D2256" s="61" t="str">
        <f>IF(AND(ContainerType=6, '384-well Plates'!V105&lt;&gt;""), '384-well Plates'!V105,IF(AND(ContainerType=5,'96-well Plates'!G237&lt;&gt;""),'96-well Plates'!G237, ""))</f>
        <v/>
      </c>
      <c r="E2256" s="50"/>
      <c r="Y2256" s="56"/>
      <c r="Z2256" s="56"/>
      <c r="AA2256" s="56"/>
      <c r="AB2256" s="56"/>
      <c r="AC2256" s="56"/>
      <c r="AD2256" s="56"/>
    </row>
    <row r="2257" spans="1:30" x14ac:dyDescent="0.5">
      <c r="A2257" s="49">
        <v>2254</v>
      </c>
      <c r="B2257" s="2" t="str">
        <f t="shared" si="70"/>
        <v>plate6</v>
      </c>
      <c r="C2257" s="2" t="str">
        <f>IF(ContainerType=6,"N21",IF(ContainerType=5,"F06", ""))</f>
        <v>N21</v>
      </c>
      <c r="D2257" s="61" t="str">
        <f>IF(AND(ContainerType=6, '384-well Plates'!V106&lt;&gt;""), '384-well Plates'!V106,IF(AND(ContainerType=5,'96-well Plates'!G238&lt;&gt;""),'96-well Plates'!G238, ""))</f>
        <v/>
      </c>
      <c r="E2257" s="50"/>
      <c r="Y2257" s="56"/>
      <c r="Z2257" s="56"/>
      <c r="AA2257" s="56"/>
      <c r="AB2257" s="56"/>
      <c r="AC2257" s="56"/>
      <c r="AD2257" s="56"/>
    </row>
    <row r="2258" spans="1:30" x14ac:dyDescent="0.5">
      <c r="A2258" s="49">
        <v>2255</v>
      </c>
      <c r="B2258" s="2" t="str">
        <f t="shared" si="70"/>
        <v>plate6</v>
      </c>
      <c r="C2258" s="2" t="str">
        <f>IF(ContainerType=6,"O21",IF(ContainerType=5,"G06", ""))</f>
        <v>O21</v>
      </c>
      <c r="D2258" s="61" t="str">
        <f>IF(AND(ContainerType=6, '384-well Plates'!V107&lt;&gt;""), '384-well Plates'!V107,IF(AND(ContainerType=5,'96-well Plates'!G239&lt;&gt;""),'96-well Plates'!G239, ""))</f>
        <v/>
      </c>
      <c r="E2258" s="50"/>
      <c r="Y2258" s="56"/>
      <c r="Z2258" s="56"/>
      <c r="AA2258" s="56"/>
      <c r="AB2258" s="56"/>
      <c r="AC2258" s="56"/>
      <c r="AD2258" s="56"/>
    </row>
    <row r="2259" spans="1:30" x14ac:dyDescent="0.5">
      <c r="A2259" s="49">
        <v>2256</v>
      </c>
      <c r="B2259" s="2" t="str">
        <f t="shared" si="70"/>
        <v>plate6</v>
      </c>
      <c r="C2259" s="2" t="str">
        <f>IF(ContainerType=6,"P21",IF(ContainerType=5,"H06", ""))</f>
        <v>P21</v>
      </c>
      <c r="D2259" s="61" t="str">
        <f>IF(AND(ContainerType=6, '384-well Plates'!V108&lt;&gt;""), '384-well Plates'!V108,IF(AND(ContainerType=5,'96-well Plates'!G240&lt;&gt;""),'96-well Plates'!G240, ""))</f>
        <v/>
      </c>
      <c r="E2259" s="50"/>
      <c r="Y2259" s="56"/>
      <c r="Z2259" s="56"/>
      <c r="AA2259" s="56"/>
      <c r="AB2259" s="56"/>
      <c r="AC2259" s="56"/>
      <c r="AD2259" s="56"/>
    </row>
    <row r="2260" spans="1:30" x14ac:dyDescent="0.5">
      <c r="A2260" s="49">
        <v>2257</v>
      </c>
      <c r="B2260" s="2" t="str">
        <f t="shared" si="70"/>
        <v>plate6</v>
      </c>
      <c r="C2260" s="2" t="str">
        <f>IF(ContainerType=6,"A22",IF(ContainerType=5,"A07", ""))</f>
        <v>A22</v>
      </c>
      <c r="D2260" s="61" t="str">
        <f>IF(AND(ContainerType=6, '384-well Plates'!W93&lt;&gt;""), '384-well Plates'!W93,IF(AND(ContainerType=5,'96-well Plates'!H233&lt;&gt;""),'96-well Plates'!H233, ""))</f>
        <v/>
      </c>
      <c r="E2260" s="50"/>
      <c r="Y2260" s="56"/>
      <c r="Z2260" s="56"/>
      <c r="AA2260" s="56"/>
      <c r="AB2260" s="56"/>
      <c r="AC2260" s="56"/>
      <c r="AD2260" s="56"/>
    </row>
    <row r="2261" spans="1:30" x14ac:dyDescent="0.5">
      <c r="A2261" s="49">
        <v>2258</v>
      </c>
      <c r="B2261" s="2" t="str">
        <f t="shared" si="70"/>
        <v>plate6</v>
      </c>
      <c r="C2261" s="2" t="str">
        <f>IF(ContainerType=6,"B22",IF(ContainerType=5,"B07", ""))</f>
        <v>B22</v>
      </c>
      <c r="D2261" s="61" t="str">
        <f>IF(AND(ContainerType=6, '384-well Plates'!W94&lt;&gt;""), '384-well Plates'!W94,IF(AND(ContainerType=5,'96-well Plates'!H234&lt;&gt;""),'96-well Plates'!H234, ""))</f>
        <v/>
      </c>
      <c r="E2261" s="50"/>
      <c r="Y2261" s="56"/>
      <c r="Z2261" s="56"/>
      <c r="AA2261" s="56"/>
      <c r="AB2261" s="56"/>
      <c r="AC2261" s="56"/>
      <c r="AD2261" s="56"/>
    </row>
    <row r="2262" spans="1:30" x14ac:dyDescent="0.5">
      <c r="A2262" s="49">
        <v>2259</v>
      </c>
      <c r="B2262" s="2" t="str">
        <f t="shared" si="70"/>
        <v>plate6</v>
      </c>
      <c r="C2262" s="2" t="str">
        <f>IF(ContainerType=6,"C22",IF(ContainerType=5,"C07", ""))</f>
        <v>C22</v>
      </c>
      <c r="D2262" s="61" t="str">
        <f>IF(AND(ContainerType=6, '384-well Plates'!W95&lt;&gt;""), '384-well Plates'!W95,IF(AND(ContainerType=5,'96-well Plates'!H235&lt;&gt;""),'96-well Plates'!H235, ""))</f>
        <v/>
      </c>
      <c r="E2262" s="50"/>
      <c r="Y2262" s="56"/>
      <c r="Z2262" s="56"/>
      <c r="AA2262" s="56"/>
      <c r="AB2262" s="56"/>
      <c r="AC2262" s="56"/>
      <c r="AD2262" s="56"/>
    </row>
    <row r="2263" spans="1:30" x14ac:dyDescent="0.5">
      <c r="A2263" s="49">
        <v>2260</v>
      </c>
      <c r="B2263" s="2" t="str">
        <f t="shared" si="70"/>
        <v>plate6</v>
      </c>
      <c r="C2263" s="2" t="str">
        <f>IF(ContainerType=6,"D22",IF(ContainerType=5,"D07", ""))</f>
        <v>D22</v>
      </c>
      <c r="D2263" s="61" t="str">
        <f>IF(AND(ContainerType=6, '384-well Plates'!W96&lt;&gt;""), '384-well Plates'!W96,IF(AND(ContainerType=5,'96-well Plates'!H236&lt;&gt;""),'96-well Plates'!H236, ""))</f>
        <v/>
      </c>
      <c r="E2263" s="50"/>
      <c r="Y2263" s="56"/>
      <c r="Z2263" s="56"/>
      <c r="AA2263" s="56"/>
      <c r="AB2263" s="56"/>
      <c r="AC2263" s="56"/>
      <c r="AD2263" s="56"/>
    </row>
    <row r="2264" spans="1:30" x14ac:dyDescent="0.5">
      <c r="A2264" s="49">
        <v>2261</v>
      </c>
      <c r="B2264" s="2" t="str">
        <f t="shared" si="70"/>
        <v>plate6</v>
      </c>
      <c r="C2264" s="2" t="str">
        <f>IF(ContainerType=6,"E22",IF(ContainerType=5,"E07", ""))</f>
        <v>E22</v>
      </c>
      <c r="D2264" s="61" t="str">
        <f>IF(AND(ContainerType=6, '384-well Plates'!W97&lt;&gt;""), '384-well Plates'!W97,IF(AND(ContainerType=5,'96-well Plates'!H237&lt;&gt;""),'96-well Plates'!H237, ""))</f>
        <v/>
      </c>
      <c r="E2264" s="50"/>
      <c r="Y2264" s="56"/>
      <c r="Z2264" s="56"/>
      <c r="AA2264" s="56"/>
      <c r="AB2264" s="56"/>
      <c r="AC2264" s="56"/>
      <c r="AD2264" s="56"/>
    </row>
    <row r="2265" spans="1:30" x14ac:dyDescent="0.5">
      <c r="A2265" s="49">
        <v>2262</v>
      </c>
      <c r="B2265" s="2" t="str">
        <f t="shared" si="70"/>
        <v>plate6</v>
      </c>
      <c r="C2265" s="2" t="str">
        <f>IF(ContainerType=6,"F22",IF(ContainerType=5,"F07", ""))</f>
        <v>F22</v>
      </c>
      <c r="D2265" s="61" t="str">
        <f>IF(AND(ContainerType=6, '384-well Plates'!W98&lt;&gt;""), '384-well Plates'!W98,IF(AND(ContainerType=5,'96-well Plates'!H238&lt;&gt;""),'96-well Plates'!H238, ""))</f>
        <v/>
      </c>
      <c r="E2265" s="50"/>
      <c r="Y2265" s="56"/>
      <c r="Z2265" s="56"/>
      <c r="AA2265" s="56"/>
      <c r="AB2265" s="56"/>
      <c r="AC2265" s="56"/>
      <c r="AD2265" s="56"/>
    </row>
    <row r="2266" spans="1:30" x14ac:dyDescent="0.5">
      <c r="A2266" s="49">
        <v>2263</v>
      </c>
      <c r="B2266" s="2" t="str">
        <f t="shared" si="70"/>
        <v>plate6</v>
      </c>
      <c r="C2266" s="2" t="str">
        <f>IF(ContainerType=6,"G22",IF(ContainerType=5,"G07", ""))</f>
        <v>G22</v>
      </c>
      <c r="D2266" s="61" t="str">
        <f>IF(AND(ContainerType=6, '384-well Plates'!W99&lt;&gt;""), '384-well Plates'!W99,IF(AND(ContainerType=5,'96-well Plates'!H239&lt;&gt;""),'96-well Plates'!H239, ""))</f>
        <v/>
      </c>
      <c r="E2266" s="50"/>
      <c r="Y2266" s="56"/>
      <c r="Z2266" s="56"/>
      <c r="AA2266" s="56"/>
      <c r="AB2266" s="56"/>
      <c r="AC2266" s="56"/>
      <c r="AD2266" s="56"/>
    </row>
    <row r="2267" spans="1:30" x14ac:dyDescent="0.5">
      <c r="A2267" s="49">
        <v>2264</v>
      </c>
      <c r="B2267" s="2" t="str">
        <f t="shared" si="70"/>
        <v>plate6</v>
      </c>
      <c r="C2267" s="2" t="str">
        <f>IF(ContainerType=6,"H22",IF(ContainerType=5,"H07", ""))</f>
        <v>H22</v>
      </c>
      <c r="D2267" s="61" t="str">
        <f>IF(AND(ContainerType=6, '384-well Plates'!W100&lt;&gt;""), '384-well Plates'!W100,IF(AND(ContainerType=5,'96-well Plates'!H240&lt;&gt;""),'96-well Plates'!H240, ""))</f>
        <v/>
      </c>
      <c r="E2267" s="50"/>
      <c r="Y2267" s="56"/>
      <c r="Z2267" s="56"/>
      <c r="AA2267" s="56"/>
      <c r="AB2267" s="56"/>
      <c r="AC2267" s="56"/>
      <c r="AD2267" s="56"/>
    </row>
    <row r="2268" spans="1:30" x14ac:dyDescent="0.5">
      <c r="A2268" s="49">
        <v>2265</v>
      </c>
      <c r="B2268" s="2" t="str">
        <f t="shared" si="70"/>
        <v>plate6</v>
      </c>
      <c r="C2268" s="2" t="str">
        <f>IF(ContainerType=6,"I22",IF(ContainerType=5,"A08", ""))</f>
        <v>I22</v>
      </c>
      <c r="D2268" s="61" t="str">
        <f>IF(AND(ContainerType=6, '384-well Plates'!W101&lt;&gt;""), '384-well Plates'!W101,IF(AND(ContainerType=5,'96-well Plates'!I233&lt;&gt;""),'96-well Plates'!I233, ""))</f>
        <v/>
      </c>
      <c r="E2268" s="50"/>
      <c r="Y2268" s="56"/>
      <c r="Z2268" s="56"/>
      <c r="AA2268" s="56"/>
      <c r="AB2268" s="56"/>
      <c r="AC2268" s="56"/>
      <c r="AD2268" s="56"/>
    </row>
    <row r="2269" spans="1:30" x14ac:dyDescent="0.5">
      <c r="A2269" s="49">
        <v>2266</v>
      </c>
      <c r="B2269" s="2" t="str">
        <f t="shared" si="70"/>
        <v>plate6</v>
      </c>
      <c r="C2269" s="2" t="str">
        <f>IF(ContainerType=6,"J22",IF(ContainerType=5,"B08", ""))</f>
        <v>J22</v>
      </c>
      <c r="D2269" s="61" t="str">
        <f>IF(AND(ContainerType=6, '384-well Plates'!W102&lt;&gt;""), '384-well Plates'!W102,IF(AND(ContainerType=5,'96-well Plates'!I234&lt;&gt;""),'96-well Plates'!I234, ""))</f>
        <v/>
      </c>
      <c r="E2269" s="50"/>
      <c r="Y2269" s="56"/>
      <c r="Z2269" s="56"/>
      <c r="AA2269" s="56"/>
      <c r="AB2269" s="56"/>
      <c r="AC2269" s="56"/>
      <c r="AD2269" s="56"/>
    </row>
    <row r="2270" spans="1:30" x14ac:dyDescent="0.5">
      <c r="A2270" s="49">
        <v>2267</v>
      </c>
      <c r="B2270" s="2" t="str">
        <f t="shared" si="70"/>
        <v>plate6</v>
      </c>
      <c r="C2270" s="2" t="str">
        <f>IF(ContainerType=6,"K22",IF(ContainerType=5,"C08", ""))</f>
        <v>K22</v>
      </c>
      <c r="D2270" s="61" t="str">
        <f>IF(AND(ContainerType=6, '384-well Plates'!W103&lt;&gt;""), '384-well Plates'!W103,IF(AND(ContainerType=5,'96-well Plates'!I235&lt;&gt;""),'96-well Plates'!I235, ""))</f>
        <v/>
      </c>
      <c r="E2270" s="50"/>
      <c r="Y2270" s="56"/>
      <c r="Z2270" s="56"/>
      <c r="AA2270" s="56"/>
      <c r="AB2270" s="56"/>
      <c r="AC2270" s="56"/>
      <c r="AD2270" s="56"/>
    </row>
    <row r="2271" spans="1:30" x14ac:dyDescent="0.5">
      <c r="A2271" s="49">
        <v>2268</v>
      </c>
      <c r="B2271" s="2" t="str">
        <f t="shared" si="70"/>
        <v>plate6</v>
      </c>
      <c r="C2271" s="2" t="str">
        <f>IF(ContainerType=6,"L22",IF(ContainerType=5,"D08", ""))</f>
        <v>L22</v>
      </c>
      <c r="D2271" s="61" t="str">
        <f>IF(AND(ContainerType=6, '384-well Plates'!W104&lt;&gt;""), '384-well Plates'!W104,IF(AND(ContainerType=5,'96-well Plates'!I236&lt;&gt;""),'96-well Plates'!I236, ""))</f>
        <v/>
      </c>
      <c r="E2271" s="50"/>
      <c r="Y2271" s="56"/>
      <c r="Z2271" s="56"/>
      <c r="AA2271" s="56"/>
      <c r="AB2271" s="56"/>
      <c r="AC2271" s="56"/>
      <c r="AD2271" s="56"/>
    </row>
    <row r="2272" spans="1:30" x14ac:dyDescent="0.5">
      <c r="A2272" s="49">
        <v>2269</v>
      </c>
      <c r="B2272" s="2" t="str">
        <f t="shared" si="70"/>
        <v>plate6</v>
      </c>
      <c r="C2272" s="2" t="str">
        <f>IF(ContainerType=6,"M22",IF(ContainerType=5,"E08", ""))</f>
        <v>M22</v>
      </c>
      <c r="D2272" s="61" t="str">
        <f>IF(AND(ContainerType=6, '384-well Plates'!W105&lt;&gt;""), '384-well Plates'!W105,IF(AND(ContainerType=5,'96-well Plates'!I237&lt;&gt;""),'96-well Plates'!I237, ""))</f>
        <v/>
      </c>
      <c r="E2272" s="50"/>
      <c r="Y2272" s="56"/>
      <c r="Z2272" s="56"/>
      <c r="AA2272" s="56"/>
      <c r="AB2272" s="56"/>
      <c r="AC2272" s="56"/>
      <c r="AD2272" s="56"/>
    </row>
    <row r="2273" spans="1:30" x14ac:dyDescent="0.5">
      <c r="A2273" s="49">
        <v>2270</v>
      </c>
      <c r="B2273" s="2" t="str">
        <f t="shared" si="70"/>
        <v>plate6</v>
      </c>
      <c r="C2273" s="2" t="str">
        <f>IF(ContainerType=6,"N22",IF(ContainerType=5,"F08", ""))</f>
        <v>N22</v>
      </c>
      <c r="D2273" s="61" t="str">
        <f>IF(AND(ContainerType=6, '384-well Plates'!W106&lt;&gt;""), '384-well Plates'!W106,IF(AND(ContainerType=5,'96-well Plates'!I238&lt;&gt;""),'96-well Plates'!I238, ""))</f>
        <v/>
      </c>
      <c r="E2273" s="50"/>
      <c r="Y2273" s="56"/>
      <c r="Z2273" s="56"/>
      <c r="AA2273" s="56"/>
      <c r="AB2273" s="56"/>
      <c r="AC2273" s="56"/>
      <c r="AD2273" s="56"/>
    </row>
    <row r="2274" spans="1:30" x14ac:dyDescent="0.5">
      <c r="A2274" s="49">
        <v>2271</v>
      </c>
      <c r="B2274" s="2" t="str">
        <f t="shared" si="70"/>
        <v>plate6</v>
      </c>
      <c r="C2274" s="2" t="str">
        <f>IF(ContainerType=6,"O22",IF(ContainerType=5,"G08", ""))</f>
        <v>O22</v>
      </c>
      <c r="D2274" s="61" t="str">
        <f>IF(AND(ContainerType=6, '384-well Plates'!W107&lt;&gt;""), '384-well Plates'!W107,IF(AND(ContainerType=5,'96-well Plates'!I239&lt;&gt;""),'96-well Plates'!I239, ""))</f>
        <v/>
      </c>
      <c r="E2274" s="50"/>
      <c r="Y2274" s="56"/>
      <c r="Z2274" s="56"/>
      <c r="AA2274" s="56"/>
      <c r="AB2274" s="56"/>
      <c r="AC2274" s="56"/>
      <c r="AD2274" s="56"/>
    </row>
    <row r="2275" spans="1:30" x14ac:dyDescent="0.5">
      <c r="A2275" s="49">
        <v>2272</v>
      </c>
      <c r="B2275" s="2" t="str">
        <f t="shared" si="70"/>
        <v>plate6</v>
      </c>
      <c r="C2275" s="2" t="str">
        <f>IF(ContainerType=6,"P22",IF(ContainerType=5,"H08", ""))</f>
        <v>P22</v>
      </c>
      <c r="D2275" s="61" t="str">
        <f>IF(AND(ContainerType=6, '384-well Plates'!W108&lt;&gt;""), '384-well Plates'!W108,IF(AND(ContainerType=5,'96-well Plates'!I240&lt;&gt;""),'96-well Plates'!I240, ""))</f>
        <v/>
      </c>
      <c r="E2275" s="50"/>
      <c r="Y2275" s="56"/>
      <c r="Z2275" s="56"/>
      <c r="AA2275" s="56"/>
      <c r="AB2275" s="56"/>
      <c r="AC2275" s="56"/>
      <c r="AD2275" s="56"/>
    </row>
    <row r="2276" spans="1:30" x14ac:dyDescent="0.5">
      <c r="A2276" s="49">
        <v>2273</v>
      </c>
      <c r="B2276" s="2" t="str">
        <f t="shared" ref="B2276:B2307" si="71">IF(ContainerType=6,"plate6",IF(ContainerType=5,"plate24",""))</f>
        <v>plate6</v>
      </c>
      <c r="C2276" s="2" t="str">
        <f>IF(ContainerType=6,"A23",IF(ContainerType=5,"A09", ""))</f>
        <v>A23</v>
      </c>
      <c r="D2276" s="61" t="str">
        <f>IF(AND(ContainerType=6, '384-well Plates'!X93&lt;&gt;""), '384-well Plates'!X93,IF(AND(ContainerType=5,'96-well Plates'!J233&lt;&gt;""),'96-well Plates'!J233, ""))</f>
        <v/>
      </c>
      <c r="E2276" s="50"/>
      <c r="Y2276" s="56"/>
      <c r="Z2276" s="56"/>
      <c r="AA2276" s="56"/>
      <c r="AB2276" s="56"/>
      <c r="AC2276" s="56"/>
      <c r="AD2276" s="56"/>
    </row>
    <row r="2277" spans="1:30" x14ac:dyDescent="0.5">
      <c r="A2277" s="49">
        <v>2274</v>
      </c>
      <c r="B2277" s="2" t="str">
        <f t="shared" si="71"/>
        <v>plate6</v>
      </c>
      <c r="C2277" s="2" t="str">
        <f>IF(ContainerType=6,"B23",IF(ContainerType=5,"B09", ""))</f>
        <v>B23</v>
      </c>
      <c r="D2277" s="61" t="str">
        <f>IF(AND(ContainerType=6, '384-well Plates'!X94&lt;&gt;""), '384-well Plates'!X94,IF(AND(ContainerType=5,'96-well Plates'!J234&lt;&gt;""),'96-well Plates'!J234, ""))</f>
        <v/>
      </c>
      <c r="E2277" s="50"/>
      <c r="Y2277" s="56"/>
      <c r="Z2277" s="56"/>
      <c r="AA2277" s="56"/>
      <c r="AB2277" s="56"/>
      <c r="AC2277" s="56"/>
      <c r="AD2277" s="56"/>
    </row>
    <row r="2278" spans="1:30" x14ac:dyDescent="0.5">
      <c r="A2278" s="49">
        <v>2275</v>
      </c>
      <c r="B2278" s="2" t="str">
        <f t="shared" si="71"/>
        <v>plate6</v>
      </c>
      <c r="C2278" s="2" t="str">
        <f>IF(ContainerType=6,"C23",IF(ContainerType=5,"C09", ""))</f>
        <v>C23</v>
      </c>
      <c r="D2278" s="61" t="str">
        <f>IF(AND(ContainerType=6, '384-well Plates'!X95&lt;&gt;""), '384-well Plates'!X95,IF(AND(ContainerType=5,'96-well Plates'!J235&lt;&gt;""),'96-well Plates'!J235, ""))</f>
        <v/>
      </c>
      <c r="E2278" s="50"/>
      <c r="Y2278" s="56"/>
      <c r="Z2278" s="56"/>
      <c r="AA2278" s="56"/>
      <c r="AB2278" s="56"/>
      <c r="AC2278" s="56"/>
      <c r="AD2278" s="56"/>
    </row>
    <row r="2279" spans="1:30" x14ac:dyDescent="0.5">
      <c r="A2279" s="49">
        <v>2276</v>
      </c>
      <c r="B2279" s="2" t="str">
        <f t="shared" si="71"/>
        <v>plate6</v>
      </c>
      <c r="C2279" s="2" t="str">
        <f>IF(ContainerType=6,"D23",IF(ContainerType=5,"D09", ""))</f>
        <v>D23</v>
      </c>
      <c r="D2279" s="61" t="str">
        <f>IF(AND(ContainerType=6, '384-well Plates'!X96&lt;&gt;""), '384-well Plates'!X96,IF(AND(ContainerType=5,'96-well Plates'!J236&lt;&gt;""),'96-well Plates'!J236, ""))</f>
        <v/>
      </c>
      <c r="E2279" s="50"/>
      <c r="Y2279" s="56"/>
      <c r="Z2279" s="56"/>
      <c r="AA2279" s="56"/>
      <c r="AB2279" s="56"/>
      <c r="AC2279" s="56"/>
      <c r="AD2279" s="56"/>
    </row>
    <row r="2280" spans="1:30" x14ac:dyDescent="0.5">
      <c r="A2280" s="49">
        <v>2277</v>
      </c>
      <c r="B2280" s="2" t="str">
        <f t="shared" si="71"/>
        <v>plate6</v>
      </c>
      <c r="C2280" s="2" t="str">
        <f>IF(ContainerType=6,"E23",IF(ContainerType=5,"E09", ""))</f>
        <v>E23</v>
      </c>
      <c r="D2280" s="61" t="str">
        <f>IF(AND(ContainerType=6, '384-well Plates'!X97&lt;&gt;""), '384-well Plates'!X97,IF(AND(ContainerType=5,'96-well Plates'!J237&lt;&gt;""),'96-well Plates'!J237, ""))</f>
        <v/>
      </c>
      <c r="E2280" s="50"/>
      <c r="Y2280" s="56"/>
      <c r="Z2280" s="56"/>
      <c r="AA2280" s="56"/>
      <c r="AB2280" s="56"/>
      <c r="AC2280" s="56"/>
      <c r="AD2280" s="56"/>
    </row>
    <row r="2281" spans="1:30" x14ac:dyDescent="0.5">
      <c r="A2281" s="49">
        <v>2278</v>
      </c>
      <c r="B2281" s="2" t="str">
        <f t="shared" si="71"/>
        <v>plate6</v>
      </c>
      <c r="C2281" s="2" t="str">
        <f>IF(ContainerType=6,"F23",IF(ContainerType=5,"F09", ""))</f>
        <v>F23</v>
      </c>
      <c r="D2281" s="61" t="str">
        <f>IF(AND(ContainerType=6, '384-well Plates'!X98&lt;&gt;""), '384-well Plates'!X98,IF(AND(ContainerType=5,'96-well Plates'!J238&lt;&gt;""),'96-well Plates'!J238, ""))</f>
        <v/>
      </c>
      <c r="E2281" s="50"/>
      <c r="Y2281" s="56"/>
      <c r="Z2281" s="56"/>
      <c r="AA2281" s="56"/>
      <c r="AB2281" s="56"/>
      <c r="AC2281" s="56"/>
      <c r="AD2281" s="56"/>
    </row>
    <row r="2282" spans="1:30" x14ac:dyDescent="0.5">
      <c r="A2282" s="49">
        <v>2279</v>
      </c>
      <c r="B2282" s="2" t="str">
        <f t="shared" si="71"/>
        <v>plate6</v>
      </c>
      <c r="C2282" s="2" t="str">
        <f>IF(ContainerType=6,"G23",IF(ContainerType=5,"G09", ""))</f>
        <v>G23</v>
      </c>
      <c r="D2282" s="61" t="str">
        <f>IF(AND(ContainerType=6, '384-well Plates'!X99&lt;&gt;""), '384-well Plates'!X99,IF(AND(ContainerType=5,'96-well Plates'!J239&lt;&gt;""),'96-well Plates'!J239, ""))</f>
        <v/>
      </c>
      <c r="E2282" s="50"/>
      <c r="Y2282" s="56"/>
      <c r="Z2282" s="56"/>
      <c r="AA2282" s="56"/>
      <c r="AB2282" s="56"/>
      <c r="AC2282" s="56"/>
      <c r="AD2282" s="56"/>
    </row>
    <row r="2283" spans="1:30" x14ac:dyDescent="0.5">
      <c r="A2283" s="49">
        <v>2280</v>
      </c>
      <c r="B2283" s="2" t="str">
        <f t="shared" si="71"/>
        <v>plate6</v>
      </c>
      <c r="C2283" s="2" t="str">
        <f>IF(ContainerType=6,"H23",IF(ContainerType=5,"H09", ""))</f>
        <v>H23</v>
      </c>
      <c r="D2283" s="61" t="str">
        <f>IF(AND(ContainerType=6, '384-well Plates'!X100&lt;&gt;""), '384-well Plates'!X100,IF(AND(ContainerType=5,'96-well Plates'!J240&lt;&gt;""),'96-well Plates'!J240, ""))</f>
        <v/>
      </c>
      <c r="E2283" s="50"/>
      <c r="Y2283" s="56"/>
      <c r="Z2283" s="56"/>
      <c r="AA2283" s="56"/>
      <c r="AB2283" s="56"/>
      <c r="AC2283" s="56"/>
      <c r="AD2283" s="56"/>
    </row>
    <row r="2284" spans="1:30" x14ac:dyDescent="0.5">
      <c r="A2284" s="49">
        <v>2281</v>
      </c>
      <c r="B2284" s="2" t="str">
        <f t="shared" si="71"/>
        <v>plate6</v>
      </c>
      <c r="C2284" s="2" t="str">
        <f>IF(ContainerType=6,"I23",IF(ContainerType=5,"A10", ""))</f>
        <v>I23</v>
      </c>
      <c r="D2284" s="61" t="str">
        <f>IF(AND(ContainerType=6, '384-well Plates'!X101&lt;&gt;""), '384-well Plates'!X101,IF(AND(ContainerType=5,'96-well Plates'!K233&lt;&gt;""),'96-well Plates'!K233, ""))</f>
        <v/>
      </c>
      <c r="E2284" s="50"/>
      <c r="Y2284" s="56"/>
      <c r="Z2284" s="56"/>
      <c r="AA2284" s="56"/>
      <c r="AB2284" s="56"/>
      <c r="AC2284" s="56"/>
      <c r="AD2284" s="56"/>
    </row>
    <row r="2285" spans="1:30" x14ac:dyDescent="0.5">
      <c r="A2285" s="49">
        <v>2282</v>
      </c>
      <c r="B2285" s="2" t="str">
        <f t="shared" si="71"/>
        <v>plate6</v>
      </c>
      <c r="C2285" s="2" t="str">
        <f>IF(ContainerType=6,"J23",IF(ContainerType=5,"B10", ""))</f>
        <v>J23</v>
      </c>
      <c r="D2285" s="61" t="str">
        <f>IF(AND(ContainerType=6, '384-well Plates'!X102&lt;&gt;""), '384-well Plates'!X102,IF(AND(ContainerType=5,'96-well Plates'!K234&lt;&gt;""),'96-well Plates'!K234, ""))</f>
        <v/>
      </c>
      <c r="E2285" s="50"/>
      <c r="Y2285" s="56"/>
      <c r="Z2285" s="56"/>
      <c r="AA2285" s="56"/>
      <c r="AB2285" s="56"/>
      <c r="AC2285" s="56"/>
      <c r="AD2285" s="56"/>
    </row>
    <row r="2286" spans="1:30" x14ac:dyDescent="0.5">
      <c r="A2286" s="49">
        <v>2283</v>
      </c>
      <c r="B2286" s="2" t="str">
        <f t="shared" si="71"/>
        <v>plate6</v>
      </c>
      <c r="C2286" s="2" t="str">
        <f>IF(ContainerType=6,"K23",IF(ContainerType=5,"C10", ""))</f>
        <v>K23</v>
      </c>
      <c r="D2286" s="61" t="str">
        <f>IF(AND(ContainerType=6, '384-well Plates'!X103&lt;&gt;""), '384-well Plates'!X103,IF(AND(ContainerType=5,'96-well Plates'!K235&lt;&gt;""),'96-well Plates'!K235, ""))</f>
        <v/>
      </c>
      <c r="E2286" s="50"/>
      <c r="Y2286" s="56"/>
      <c r="Z2286" s="56"/>
      <c r="AA2286" s="56"/>
      <c r="AB2286" s="56"/>
      <c r="AC2286" s="56"/>
      <c r="AD2286" s="56"/>
    </row>
    <row r="2287" spans="1:30" x14ac:dyDescent="0.5">
      <c r="A2287" s="49">
        <v>2284</v>
      </c>
      <c r="B2287" s="2" t="str">
        <f t="shared" si="71"/>
        <v>plate6</v>
      </c>
      <c r="C2287" s="2" t="str">
        <f>IF(ContainerType=6,"L23",IF(ContainerType=5,"D10", ""))</f>
        <v>L23</v>
      </c>
      <c r="D2287" s="61" t="str">
        <f>IF(AND(ContainerType=6, '384-well Plates'!X104&lt;&gt;""), '384-well Plates'!X104,IF(AND(ContainerType=5,'96-well Plates'!K236&lt;&gt;""),'96-well Plates'!K236, ""))</f>
        <v/>
      </c>
      <c r="E2287" s="50"/>
      <c r="Y2287" s="56"/>
      <c r="Z2287" s="56"/>
      <c r="AA2287" s="56"/>
      <c r="AB2287" s="56"/>
      <c r="AC2287" s="56"/>
      <c r="AD2287" s="56"/>
    </row>
    <row r="2288" spans="1:30" x14ac:dyDescent="0.5">
      <c r="A2288" s="49">
        <v>2285</v>
      </c>
      <c r="B2288" s="2" t="str">
        <f t="shared" si="71"/>
        <v>plate6</v>
      </c>
      <c r="C2288" s="2" t="str">
        <f>IF(ContainerType=6,"M23",IF(ContainerType=5,"E10", ""))</f>
        <v>M23</v>
      </c>
      <c r="D2288" s="61" t="str">
        <f>IF(AND(ContainerType=6, '384-well Plates'!X105&lt;&gt;""), '384-well Plates'!X105,IF(AND(ContainerType=5,'96-well Plates'!K237&lt;&gt;""),'96-well Plates'!K237, ""))</f>
        <v/>
      </c>
      <c r="E2288" s="50"/>
      <c r="Y2288" s="56"/>
      <c r="Z2288" s="56"/>
      <c r="AA2288" s="56"/>
      <c r="AB2288" s="56"/>
      <c r="AC2288" s="56"/>
      <c r="AD2288" s="56"/>
    </row>
    <row r="2289" spans="1:30" x14ac:dyDescent="0.5">
      <c r="A2289" s="49">
        <v>2286</v>
      </c>
      <c r="B2289" s="2" t="str">
        <f t="shared" si="71"/>
        <v>plate6</v>
      </c>
      <c r="C2289" s="2" t="str">
        <f>IF(ContainerType=6,"N23",IF(ContainerType=5,"F10", ""))</f>
        <v>N23</v>
      </c>
      <c r="D2289" s="61" t="str">
        <f>IF(AND(ContainerType=6, '384-well Plates'!X106&lt;&gt;""), '384-well Plates'!X106,IF(AND(ContainerType=5,'96-well Plates'!K238&lt;&gt;""),'96-well Plates'!K238, ""))</f>
        <v/>
      </c>
      <c r="E2289" s="50"/>
      <c r="Y2289" s="56"/>
      <c r="Z2289" s="56"/>
      <c r="AA2289" s="56"/>
      <c r="AB2289" s="56"/>
      <c r="AC2289" s="56"/>
      <c r="AD2289" s="56"/>
    </row>
    <row r="2290" spans="1:30" x14ac:dyDescent="0.5">
      <c r="A2290" s="49">
        <v>2287</v>
      </c>
      <c r="B2290" s="2" t="str">
        <f t="shared" si="71"/>
        <v>plate6</v>
      </c>
      <c r="C2290" s="2" t="str">
        <f>IF(ContainerType=6,"O23",IF(ContainerType=5,"G10", ""))</f>
        <v>O23</v>
      </c>
      <c r="D2290" s="61" t="str">
        <f>IF(AND(ContainerType=6, '384-well Plates'!X107&lt;&gt;""), '384-well Plates'!X107,IF(AND(ContainerType=5,'96-well Plates'!K239&lt;&gt;""),'96-well Plates'!K239, ""))</f>
        <v/>
      </c>
      <c r="E2290" s="50"/>
      <c r="Y2290" s="56"/>
      <c r="Z2290" s="56"/>
      <c r="AA2290" s="56"/>
      <c r="AB2290" s="56"/>
      <c r="AC2290" s="56"/>
      <c r="AD2290" s="56"/>
    </row>
    <row r="2291" spans="1:30" x14ac:dyDescent="0.5">
      <c r="A2291" s="49">
        <v>2288</v>
      </c>
      <c r="B2291" s="2" t="str">
        <f t="shared" si="71"/>
        <v>plate6</v>
      </c>
      <c r="C2291" s="2" t="str">
        <f>IF(ContainerType=6,"P23",IF(ContainerType=5,"H10", ""))</f>
        <v>P23</v>
      </c>
      <c r="D2291" s="61" t="str">
        <f>IF(AND(ContainerType=6, '384-well Plates'!X108&lt;&gt;""), '384-well Plates'!X108,IF(AND(ContainerType=5,'96-well Plates'!K240&lt;&gt;""),'96-well Plates'!K240, ""))</f>
        <v/>
      </c>
      <c r="E2291" s="50"/>
      <c r="Y2291" s="56"/>
      <c r="Z2291" s="56"/>
      <c r="AA2291" s="56"/>
      <c r="AB2291" s="56"/>
      <c r="AC2291" s="56"/>
      <c r="AD2291" s="56"/>
    </row>
    <row r="2292" spans="1:30" x14ac:dyDescent="0.5">
      <c r="A2292" s="49">
        <v>2289</v>
      </c>
      <c r="B2292" s="2" t="str">
        <f t="shared" si="71"/>
        <v>plate6</v>
      </c>
      <c r="C2292" s="2" t="str">
        <f>IF(ContainerType=6,"A24",IF(ContainerType=5,"A11", ""))</f>
        <v>A24</v>
      </c>
      <c r="D2292" s="61" t="str">
        <f>IF(AND(ContainerType=6, '384-well Plates'!Y93&lt;&gt;""), '384-well Plates'!Y93,IF(AND(ContainerType=5,'96-well Plates'!L233&lt;&gt;""),'96-well Plates'!L233, ""))</f>
        <v/>
      </c>
      <c r="E2292" s="50"/>
      <c r="Y2292" s="56"/>
      <c r="Z2292" s="56"/>
      <c r="AA2292" s="56"/>
      <c r="AB2292" s="56"/>
      <c r="AC2292" s="56"/>
      <c r="AD2292" s="56"/>
    </row>
    <row r="2293" spans="1:30" x14ac:dyDescent="0.5">
      <c r="A2293" s="49">
        <v>2290</v>
      </c>
      <c r="B2293" s="2" t="str">
        <f t="shared" si="71"/>
        <v>plate6</v>
      </c>
      <c r="C2293" s="2" t="str">
        <f>IF(ContainerType=6,"B24",IF(ContainerType=5,"B11", ""))</f>
        <v>B24</v>
      </c>
      <c r="D2293" s="61" t="str">
        <f>IF(AND(ContainerType=6, '384-well Plates'!Y94&lt;&gt;""), '384-well Plates'!Y94,IF(AND(ContainerType=5,'96-well Plates'!L234&lt;&gt;""),'96-well Plates'!L234, ""))</f>
        <v/>
      </c>
      <c r="E2293" s="50"/>
      <c r="Y2293" s="56"/>
      <c r="Z2293" s="56"/>
      <c r="AA2293" s="56"/>
      <c r="AB2293" s="56"/>
      <c r="AC2293" s="56"/>
      <c r="AD2293" s="56"/>
    </row>
    <row r="2294" spans="1:30" x14ac:dyDescent="0.5">
      <c r="A2294" s="49">
        <v>2291</v>
      </c>
      <c r="B2294" s="2" t="str">
        <f t="shared" si="71"/>
        <v>plate6</v>
      </c>
      <c r="C2294" s="2" t="str">
        <f>IF(ContainerType=6,"C24",IF(ContainerType=5,"C11", ""))</f>
        <v>C24</v>
      </c>
      <c r="D2294" s="61" t="str">
        <f>IF(AND(ContainerType=6, '384-well Plates'!Y95&lt;&gt;""), '384-well Plates'!Y95,IF(AND(ContainerType=5,'96-well Plates'!L235&lt;&gt;""),'96-well Plates'!L235, ""))</f>
        <v/>
      </c>
      <c r="E2294" s="50"/>
      <c r="Y2294" s="56"/>
      <c r="Z2294" s="56"/>
      <c r="AA2294" s="56"/>
      <c r="AB2294" s="56"/>
      <c r="AC2294" s="56"/>
      <c r="AD2294" s="56"/>
    </row>
    <row r="2295" spans="1:30" x14ac:dyDescent="0.5">
      <c r="A2295" s="49">
        <v>2292</v>
      </c>
      <c r="B2295" s="2" t="str">
        <f t="shared" si="71"/>
        <v>plate6</v>
      </c>
      <c r="C2295" s="2" t="str">
        <f>IF(ContainerType=6,"D24",IF(ContainerType=5,"D11", ""))</f>
        <v>D24</v>
      </c>
      <c r="D2295" s="61" t="str">
        <f>IF(AND(ContainerType=6, '384-well Plates'!Y96&lt;&gt;""), '384-well Plates'!Y96,IF(AND(ContainerType=5,'96-well Plates'!L236&lt;&gt;""),'96-well Plates'!L236, ""))</f>
        <v/>
      </c>
      <c r="E2295" s="50"/>
      <c r="Y2295" s="56"/>
      <c r="Z2295" s="56"/>
      <c r="AA2295" s="56"/>
      <c r="AB2295" s="56"/>
      <c r="AC2295" s="56"/>
      <c r="AD2295" s="56"/>
    </row>
    <row r="2296" spans="1:30" x14ac:dyDescent="0.5">
      <c r="A2296" s="49">
        <v>2293</v>
      </c>
      <c r="B2296" s="2" t="str">
        <f t="shared" si="71"/>
        <v>plate6</v>
      </c>
      <c r="C2296" s="2" t="str">
        <f>IF(ContainerType=6,"E24",IF(ContainerType=5,"E11", ""))</f>
        <v>E24</v>
      </c>
      <c r="D2296" s="61" t="str">
        <f>IF(AND(ContainerType=6, '384-well Plates'!Y97&lt;&gt;""), '384-well Plates'!Y97,IF(AND(ContainerType=5,'96-well Plates'!L237&lt;&gt;""),'96-well Plates'!L237, ""))</f>
        <v/>
      </c>
      <c r="E2296" s="50"/>
      <c r="Y2296" s="56"/>
      <c r="Z2296" s="56"/>
      <c r="AA2296" s="56"/>
      <c r="AB2296" s="56"/>
      <c r="AC2296" s="56"/>
      <c r="AD2296" s="56"/>
    </row>
    <row r="2297" spans="1:30" x14ac:dyDescent="0.5">
      <c r="A2297" s="49">
        <v>2294</v>
      </c>
      <c r="B2297" s="2" t="str">
        <f t="shared" si="71"/>
        <v>plate6</v>
      </c>
      <c r="C2297" s="2" t="str">
        <f>IF(ContainerType=6,"F24",IF(ContainerType=5,"F11", ""))</f>
        <v>F24</v>
      </c>
      <c r="D2297" s="61" t="str">
        <f>IF(AND(ContainerType=6, '384-well Plates'!Y98&lt;&gt;""), '384-well Plates'!Y98,IF(AND(ContainerType=5,'96-well Plates'!L238&lt;&gt;""),'96-well Plates'!L238, ""))</f>
        <v/>
      </c>
      <c r="E2297" s="50"/>
      <c r="Y2297" s="56"/>
      <c r="Z2297" s="56"/>
      <c r="AA2297" s="56"/>
      <c r="AB2297" s="56"/>
      <c r="AC2297" s="56"/>
      <c r="AD2297" s="56"/>
    </row>
    <row r="2298" spans="1:30" x14ac:dyDescent="0.5">
      <c r="A2298" s="49">
        <v>2295</v>
      </c>
      <c r="B2298" s="2" t="str">
        <f t="shared" si="71"/>
        <v>plate6</v>
      </c>
      <c r="C2298" s="2" t="str">
        <f>IF(ContainerType=6,"G24",IF(ContainerType=5,"G11", ""))</f>
        <v>G24</v>
      </c>
      <c r="D2298" s="61" t="str">
        <f>IF(AND(ContainerType=6, '384-well Plates'!Y99&lt;&gt;""), '384-well Plates'!Y99,IF(AND(ContainerType=5,'96-well Plates'!L239&lt;&gt;""),'96-well Plates'!L239, ""))</f>
        <v/>
      </c>
      <c r="E2298" s="50"/>
      <c r="Y2298" s="56"/>
      <c r="Z2298" s="56"/>
      <c r="AA2298" s="56"/>
      <c r="AB2298" s="56"/>
      <c r="AC2298" s="56"/>
      <c r="AD2298" s="56"/>
    </row>
    <row r="2299" spans="1:30" x14ac:dyDescent="0.5">
      <c r="A2299" s="49">
        <v>2296</v>
      </c>
      <c r="B2299" s="2" t="str">
        <f t="shared" si="71"/>
        <v>plate6</v>
      </c>
      <c r="C2299" s="2" t="str">
        <f>IF(ContainerType=6,"H24",IF(ContainerType=5,"H11", ""))</f>
        <v>H24</v>
      </c>
      <c r="D2299" s="61" t="str">
        <f>IF(AND(ContainerType=6, '384-well Plates'!Y100&lt;&gt;""), '384-well Plates'!Y100,IF(AND(ContainerType=5,'96-well Plates'!L240&lt;&gt;""),'96-well Plates'!L240, ""))</f>
        <v/>
      </c>
      <c r="E2299" s="50"/>
      <c r="Y2299" s="56"/>
      <c r="Z2299" s="56"/>
      <c r="AA2299" s="56"/>
      <c r="AB2299" s="56"/>
      <c r="AC2299" s="56"/>
      <c r="AD2299" s="56"/>
    </row>
    <row r="2300" spans="1:30" x14ac:dyDescent="0.5">
      <c r="A2300" s="49">
        <v>2297</v>
      </c>
      <c r="B2300" s="2" t="str">
        <f t="shared" si="71"/>
        <v>plate6</v>
      </c>
      <c r="C2300" s="2" t="str">
        <f>IF(ContainerType=6,"I24",IF(ContainerType=5,"A12", ""))</f>
        <v>I24</v>
      </c>
      <c r="D2300" s="61" t="str">
        <f>IF(AND(ContainerType=6, '384-well Plates'!Y101&lt;&gt;""), '384-well Plates'!Y101,IF(AND(ContainerType=5,'96-well Plates'!M233&lt;&gt;""),'96-well Plates'!M233, ""))</f>
        <v/>
      </c>
      <c r="E2300" s="50"/>
      <c r="Y2300" s="56"/>
      <c r="Z2300" s="56"/>
      <c r="AA2300" s="56"/>
      <c r="AB2300" s="56"/>
      <c r="AC2300" s="56"/>
      <c r="AD2300" s="56"/>
    </row>
    <row r="2301" spans="1:30" x14ac:dyDescent="0.5">
      <c r="A2301" s="49">
        <v>2298</v>
      </c>
      <c r="B2301" s="2" t="str">
        <f t="shared" si="71"/>
        <v>plate6</v>
      </c>
      <c r="C2301" s="2" t="str">
        <f>IF(ContainerType=6,"J24",IF(ContainerType=5,"B12", ""))</f>
        <v>J24</v>
      </c>
      <c r="D2301" s="61" t="str">
        <f>IF(AND(ContainerType=6, '384-well Plates'!Y102&lt;&gt;""), '384-well Plates'!Y102,IF(AND(ContainerType=5,'96-well Plates'!M234&lt;&gt;""),'96-well Plates'!M234, ""))</f>
        <v/>
      </c>
      <c r="E2301" s="50"/>
      <c r="Y2301" s="56"/>
      <c r="Z2301" s="56"/>
      <c r="AA2301" s="56"/>
      <c r="AB2301" s="56"/>
      <c r="AC2301" s="56"/>
      <c r="AD2301" s="56"/>
    </row>
    <row r="2302" spans="1:30" x14ac:dyDescent="0.5">
      <c r="A2302" s="49">
        <v>2299</v>
      </c>
      <c r="B2302" s="2" t="str">
        <f t="shared" si="71"/>
        <v>plate6</v>
      </c>
      <c r="C2302" s="2" t="str">
        <f>IF(ContainerType=6,"K24",IF(ContainerType=5,"C12", ""))</f>
        <v>K24</v>
      </c>
      <c r="D2302" s="61" t="str">
        <f>IF(AND(ContainerType=6, '384-well Plates'!Y103&lt;&gt;""), '384-well Plates'!Y103,IF(AND(ContainerType=5,'96-well Plates'!M235&lt;&gt;""),'96-well Plates'!M235, ""))</f>
        <v/>
      </c>
      <c r="E2302" s="50"/>
      <c r="Y2302" s="56"/>
      <c r="Z2302" s="56"/>
      <c r="AA2302" s="56"/>
      <c r="AB2302" s="56"/>
      <c r="AC2302" s="56"/>
      <c r="AD2302" s="56"/>
    </row>
    <row r="2303" spans="1:30" x14ac:dyDescent="0.5">
      <c r="A2303" s="49">
        <v>2300</v>
      </c>
      <c r="B2303" s="2" t="str">
        <f t="shared" si="71"/>
        <v>plate6</v>
      </c>
      <c r="C2303" s="2" t="str">
        <f>IF(ContainerType=6,"L24",IF(ContainerType=5,"D12", ""))</f>
        <v>L24</v>
      </c>
      <c r="D2303" s="61" t="str">
        <f>IF(AND(ContainerType=6, '384-well Plates'!Y104&lt;&gt;""), '384-well Plates'!Y104,IF(AND(ContainerType=5,'96-well Plates'!M236&lt;&gt;""),'96-well Plates'!M236, ""))</f>
        <v/>
      </c>
      <c r="E2303" s="50"/>
      <c r="Y2303" s="56"/>
      <c r="Z2303" s="56"/>
      <c r="AA2303" s="56"/>
      <c r="AB2303" s="56"/>
      <c r="AC2303" s="56"/>
      <c r="AD2303" s="56"/>
    </row>
    <row r="2304" spans="1:30" x14ac:dyDescent="0.5">
      <c r="A2304" s="49">
        <v>2301</v>
      </c>
      <c r="B2304" s="2" t="str">
        <f t="shared" si="71"/>
        <v>plate6</v>
      </c>
      <c r="C2304" s="2" t="str">
        <f>IF(ContainerType=6,"M24",IF(ContainerType=5,"E12", ""))</f>
        <v>M24</v>
      </c>
      <c r="D2304" s="61" t="str">
        <f>IF(AND(ContainerType=6, '384-well Plates'!Y105&lt;&gt;""), '384-well Plates'!Y105,IF(AND(ContainerType=5,'96-well Plates'!M237&lt;&gt;""),'96-well Plates'!M237, ""))</f>
        <v/>
      </c>
      <c r="E2304" s="50"/>
      <c r="Y2304" s="56"/>
      <c r="Z2304" s="56"/>
      <c r="AA2304" s="56"/>
      <c r="AB2304" s="56"/>
      <c r="AC2304" s="56"/>
      <c r="AD2304" s="56"/>
    </row>
    <row r="2305" spans="1:30" x14ac:dyDescent="0.5">
      <c r="A2305" s="49">
        <v>2302</v>
      </c>
      <c r="B2305" s="2" t="str">
        <f t="shared" si="71"/>
        <v>plate6</v>
      </c>
      <c r="C2305" s="2" t="str">
        <f>IF(ContainerType=6,"N24",IF(ContainerType=5,"F12", ""))</f>
        <v>N24</v>
      </c>
      <c r="D2305" s="61" t="str">
        <f>IF(AND(ContainerType=6, '384-well Plates'!Y106&lt;&gt;""), '384-well Plates'!Y106,IF(AND(ContainerType=5,'96-well Plates'!M238&lt;&gt;""),'96-well Plates'!M238, ""))</f>
        <v/>
      </c>
      <c r="E2305" s="50"/>
      <c r="Y2305" s="56"/>
      <c r="Z2305" s="56"/>
      <c r="AA2305" s="56"/>
      <c r="AB2305" s="56"/>
      <c r="AC2305" s="56"/>
      <c r="AD2305" s="56"/>
    </row>
    <row r="2306" spans="1:30" x14ac:dyDescent="0.5">
      <c r="A2306" s="49">
        <v>2303</v>
      </c>
      <c r="B2306" s="2" t="str">
        <f t="shared" si="71"/>
        <v>plate6</v>
      </c>
      <c r="C2306" s="2" t="str">
        <f>IF(ContainerType=6,"O24",IF(ContainerType=5,"G12", ""))</f>
        <v>O24</v>
      </c>
      <c r="D2306" s="61" t="str">
        <f>IF(AND(ContainerType=6, '384-well Plates'!Y107&lt;&gt;""), '384-well Plates'!Y107,IF(AND(ContainerType=5,'96-well Plates'!M239&lt;&gt;""),'96-well Plates'!M239, ""))</f>
        <v/>
      </c>
      <c r="E2306" s="50"/>
      <c r="Y2306" s="56"/>
      <c r="Z2306" s="56"/>
      <c r="AA2306" s="56"/>
      <c r="AB2306" s="56"/>
      <c r="AC2306" s="56"/>
      <c r="AD2306" s="56"/>
    </row>
    <row r="2307" spans="1:30" x14ac:dyDescent="0.5">
      <c r="A2307" s="49">
        <v>2304</v>
      </c>
      <c r="B2307" s="2" t="str">
        <f t="shared" si="71"/>
        <v>plate6</v>
      </c>
      <c r="C2307" s="2" t="str">
        <f>IF(ContainerType=6,"P24",IF(ContainerType=5,"H12", ""))</f>
        <v>P24</v>
      </c>
      <c r="D2307" s="61" t="str">
        <f>IF(AND(ContainerType=6, '384-well Plates'!Y108&lt;&gt;""), '384-well Plates'!Y108,IF(AND(ContainerType=5,'96-well Plates'!M240&lt;&gt;""),'96-well Plates'!M240, ""))</f>
        <v/>
      </c>
      <c r="E2307" s="50"/>
      <c r="Y2307" s="56"/>
      <c r="Z2307" s="56"/>
      <c r="AA2307" s="56"/>
      <c r="AB2307" s="56"/>
      <c r="AC2307" s="56"/>
      <c r="AD2307" s="56"/>
    </row>
    <row r="2308" spans="1:30" x14ac:dyDescent="0.5">
      <c r="A2308" s="49">
        <v>2305</v>
      </c>
      <c r="B2308" s="2" t="str">
        <f t="shared" ref="B2308:B2339" si="72">IF(ContainerType=6,"plate7",IF(ContainerType=5,"plate25",""))</f>
        <v>plate7</v>
      </c>
      <c r="C2308" s="2" t="str">
        <f>IF(ContainerType=6,"A01",IF(ContainerType=5,"A01", ""))</f>
        <v>A01</v>
      </c>
      <c r="D2308" s="61" t="str">
        <f>IF(AND(ContainerType=6, '384-well Plates'!B111&lt;&gt;""), '384-well Plates'!B111,IF(AND(ContainerType=5,'96-well Plates'!B243&lt;&gt;""),'96-well Plates'!B243, ""))</f>
        <v/>
      </c>
      <c r="E2308" s="50"/>
      <c r="Y2308" s="56"/>
      <c r="Z2308" s="56"/>
      <c r="AA2308" s="56"/>
      <c r="AB2308" s="56"/>
      <c r="AC2308" s="56"/>
      <c r="AD2308" s="56"/>
    </row>
    <row r="2309" spans="1:30" x14ac:dyDescent="0.5">
      <c r="A2309" s="49">
        <v>2306</v>
      </c>
      <c r="B2309" s="2" t="str">
        <f t="shared" si="72"/>
        <v>plate7</v>
      </c>
      <c r="C2309" s="2" t="str">
        <f>IF(ContainerType=6,"B01",IF(ContainerType=5,"B01", ""))</f>
        <v>B01</v>
      </c>
      <c r="D2309" s="61" t="str">
        <f>IF(AND(ContainerType=6, '384-well Plates'!B112&lt;&gt;""), '384-well Plates'!B112,IF(AND(ContainerType=5,'96-well Plates'!B244&lt;&gt;""),'96-well Plates'!B244, ""))</f>
        <v/>
      </c>
      <c r="E2309" s="50"/>
      <c r="Y2309" s="56"/>
      <c r="Z2309" s="56"/>
      <c r="AA2309" s="56"/>
      <c r="AB2309" s="56"/>
      <c r="AC2309" s="56"/>
      <c r="AD2309" s="56"/>
    </row>
    <row r="2310" spans="1:30" x14ac:dyDescent="0.5">
      <c r="A2310" s="49">
        <v>2307</v>
      </c>
      <c r="B2310" s="2" t="str">
        <f t="shared" si="72"/>
        <v>plate7</v>
      </c>
      <c r="C2310" s="2" t="str">
        <f>IF(ContainerType=6,"C01",IF(ContainerType=5,"C01", ""))</f>
        <v>C01</v>
      </c>
      <c r="D2310" s="61" t="str">
        <f>IF(AND(ContainerType=6, '384-well Plates'!B113&lt;&gt;""), '384-well Plates'!B113,IF(AND(ContainerType=5,'96-well Plates'!B245&lt;&gt;""),'96-well Plates'!B245, ""))</f>
        <v/>
      </c>
      <c r="E2310" s="50"/>
      <c r="Y2310" s="56"/>
      <c r="Z2310" s="56"/>
      <c r="AA2310" s="56"/>
      <c r="AB2310" s="56"/>
      <c r="AC2310" s="56"/>
      <c r="AD2310" s="56"/>
    </row>
    <row r="2311" spans="1:30" x14ac:dyDescent="0.5">
      <c r="A2311" s="49">
        <v>2308</v>
      </c>
      <c r="B2311" s="2" t="str">
        <f t="shared" si="72"/>
        <v>plate7</v>
      </c>
      <c r="C2311" s="2" t="str">
        <f>IF(ContainerType=6,"D01",IF(ContainerType=5,"D01", ""))</f>
        <v>D01</v>
      </c>
      <c r="D2311" s="61" t="str">
        <f>IF(AND(ContainerType=6, '384-well Plates'!B114&lt;&gt;""), '384-well Plates'!B114,IF(AND(ContainerType=5,'96-well Plates'!B246&lt;&gt;""),'96-well Plates'!B246, ""))</f>
        <v/>
      </c>
      <c r="E2311" s="50"/>
      <c r="Y2311" s="56"/>
      <c r="Z2311" s="56"/>
      <c r="AA2311" s="56"/>
      <c r="AB2311" s="56"/>
      <c r="AC2311" s="56"/>
      <c r="AD2311" s="56"/>
    </row>
    <row r="2312" spans="1:30" x14ac:dyDescent="0.5">
      <c r="A2312" s="49">
        <v>2309</v>
      </c>
      <c r="B2312" s="2" t="str">
        <f t="shared" si="72"/>
        <v>plate7</v>
      </c>
      <c r="C2312" s="2" t="str">
        <f>IF(ContainerType=6,"E01",IF(ContainerType=5,"E01", ""))</f>
        <v>E01</v>
      </c>
      <c r="D2312" s="61" t="str">
        <f>IF(AND(ContainerType=6, '384-well Plates'!B115&lt;&gt;""), '384-well Plates'!B115,IF(AND(ContainerType=5,'96-well Plates'!B247&lt;&gt;""),'96-well Plates'!B247, ""))</f>
        <v/>
      </c>
      <c r="E2312" s="50"/>
      <c r="Y2312" s="56"/>
      <c r="Z2312" s="56"/>
      <c r="AA2312" s="56"/>
      <c r="AB2312" s="56"/>
      <c r="AC2312" s="56"/>
      <c r="AD2312" s="56"/>
    </row>
    <row r="2313" spans="1:30" x14ac:dyDescent="0.5">
      <c r="A2313" s="49">
        <v>2310</v>
      </c>
      <c r="B2313" s="2" t="str">
        <f t="shared" si="72"/>
        <v>plate7</v>
      </c>
      <c r="C2313" s="2" t="str">
        <f>IF(ContainerType=6,"F01",IF(ContainerType=5,"F01", ""))</f>
        <v>F01</v>
      </c>
      <c r="D2313" s="61" t="str">
        <f>IF(AND(ContainerType=6, '384-well Plates'!B116&lt;&gt;""), '384-well Plates'!B116,IF(AND(ContainerType=5,'96-well Plates'!B248&lt;&gt;""),'96-well Plates'!B248, ""))</f>
        <v/>
      </c>
      <c r="E2313" s="50"/>
      <c r="Y2313" s="56"/>
      <c r="Z2313" s="56"/>
      <c r="AA2313" s="56"/>
      <c r="AB2313" s="56"/>
      <c r="AC2313" s="56"/>
      <c r="AD2313" s="56"/>
    </row>
    <row r="2314" spans="1:30" x14ac:dyDescent="0.5">
      <c r="A2314" s="49">
        <v>2311</v>
      </c>
      <c r="B2314" s="2" t="str">
        <f t="shared" si="72"/>
        <v>plate7</v>
      </c>
      <c r="C2314" s="2" t="str">
        <f>IF(ContainerType=6,"G01",IF(ContainerType=5,"G01", ""))</f>
        <v>G01</v>
      </c>
      <c r="D2314" s="61" t="str">
        <f>IF(AND(ContainerType=6, '384-well Plates'!B117&lt;&gt;""), '384-well Plates'!B117,IF(AND(ContainerType=5,'96-well Plates'!B249&lt;&gt;""),'96-well Plates'!B249, ""))</f>
        <v/>
      </c>
      <c r="E2314" s="50"/>
      <c r="Y2314" s="56"/>
      <c r="Z2314" s="56"/>
      <c r="AA2314" s="56"/>
      <c r="AB2314" s="56"/>
      <c r="AC2314" s="56"/>
      <c r="AD2314" s="56"/>
    </row>
    <row r="2315" spans="1:30" x14ac:dyDescent="0.5">
      <c r="A2315" s="49">
        <v>2312</v>
      </c>
      <c r="B2315" s="2" t="str">
        <f t="shared" si="72"/>
        <v>plate7</v>
      </c>
      <c r="C2315" s="2" t="str">
        <f>IF(ContainerType=6,"H01",IF(ContainerType=5,"H01", ""))</f>
        <v>H01</v>
      </c>
      <c r="D2315" s="61" t="str">
        <f>IF(AND(ContainerType=6, '384-well Plates'!B118&lt;&gt;""), '384-well Plates'!B118,IF(AND(ContainerType=5,'96-well Plates'!B250&lt;&gt;""),'96-well Plates'!B250, ""))</f>
        <v/>
      </c>
      <c r="E2315" s="50"/>
      <c r="Y2315" s="56"/>
      <c r="Z2315" s="56"/>
      <c r="AA2315" s="56"/>
      <c r="AB2315" s="56"/>
      <c r="AC2315" s="56"/>
      <c r="AD2315" s="56"/>
    </row>
    <row r="2316" spans="1:30" x14ac:dyDescent="0.5">
      <c r="A2316" s="49">
        <v>2313</v>
      </c>
      <c r="B2316" s="2" t="str">
        <f t="shared" si="72"/>
        <v>plate7</v>
      </c>
      <c r="C2316" s="2" t="str">
        <f>IF(ContainerType=6,"I01",IF(ContainerType=5,"A02", ""))</f>
        <v>I01</v>
      </c>
      <c r="D2316" s="61" t="str">
        <f>IF(AND(ContainerType=6, '384-well Plates'!B119&lt;&gt;""), '384-well Plates'!B119,IF(AND(ContainerType=5,'96-well Plates'!C243&lt;&gt;""),'96-well Plates'!C243, ""))</f>
        <v/>
      </c>
      <c r="E2316" s="50"/>
      <c r="Y2316" s="56"/>
      <c r="Z2316" s="56"/>
      <c r="AA2316" s="56"/>
      <c r="AB2316" s="56"/>
      <c r="AC2316" s="56"/>
      <c r="AD2316" s="56"/>
    </row>
    <row r="2317" spans="1:30" x14ac:dyDescent="0.5">
      <c r="A2317" s="49">
        <v>2314</v>
      </c>
      <c r="B2317" s="2" t="str">
        <f t="shared" si="72"/>
        <v>plate7</v>
      </c>
      <c r="C2317" s="2" t="str">
        <f>IF(ContainerType=6,"J01",IF(ContainerType=5,"B02", ""))</f>
        <v>J01</v>
      </c>
      <c r="D2317" s="61" t="str">
        <f>IF(AND(ContainerType=6, '384-well Plates'!B120&lt;&gt;""), '384-well Plates'!B120,IF(AND(ContainerType=5,'96-well Plates'!C244&lt;&gt;""),'96-well Plates'!C244, ""))</f>
        <v/>
      </c>
      <c r="E2317" s="50"/>
      <c r="Y2317" s="56"/>
      <c r="Z2317" s="56"/>
      <c r="AA2317" s="56"/>
      <c r="AB2317" s="56"/>
      <c r="AC2317" s="56"/>
      <c r="AD2317" s="56"/>
    </row>
    <row r="2318" spans="1:30" x14ac:dyDescent="0.5">
      <c r="A2318" s="49">
        <v>2315</v>
      </c>
      <c r="B2318" s="2" t="str">
        <f t="shared" si="72"/>
        <v>plate7</v>
      </c>
      <c r="C2318" s="2" t="str">
        <f>IF(ContainerType=6,"K01",IF(ContainerType=5,"C02", ""))</f>
        <v>K01</v>
      </c>
      <c r="D2318" s="61" t="str">
        <f>IF(AND(ContainerType=6, '384-well Plates'!B121&lt;&gt;""), '384-well Plates'!B121,IF(AND(ContainerType=5,'96-well Plates'!C245&lt;&gt;""),'96-well Plates'!C245, ""))</f>
        <v/>
      </c>
      <c r="E2318" s="50"/>
      <c r="Y2318" s="56"/>
      <c r="Z2318" s="56"/>
      <c r="AA2318" s="56"/>
      <c r="AB2318" s="56"/>
      <c r="AC2318" s="56"/>
      <c r="AD2318" s="56"/>
    </row>
    <row r="2319" spans="1:30" x14ac:dyDescent="0.5">
      <c r="A2319" s="49">
        <v>2316</v>
      </c>
      <c r="B2319" s="2" t="str">
        <f t="shared" si="72"/>
        <v>plate7</v>
      </c>
      <c r="C2319" s="2" t="str">
        <f>IF(ContainerType=6,"L01",IF(ContainerType=5,"D02", ""))</f>
        <v>L01</v>
      </c>
      <c r="D2319" s="61" t="str">
        <f>IF(AND(ContainerType=6, '384-well Plates'!B122&lt;&gt;""), '384-well Plates'!B122,IF(AND(ContainerType=5,'96-well Plates'!C246&lt;&gt;""),'96-well Plates'!C246, ""))</f>
        <v/>
      </c>
      <c r="E2319" s="50"/>
      <c r="Y2319" s="56"/>
      <c r="Z2319" s="56"/>
      <c r="AA2319" s="56"/>
      <c r="AB2319" s="56"/>
      <c r="AC2319" s="56"/>
      <c r="AD2319" s="56"/>
    </row>
    <row r="2320" spans="1:30" x14ac:dyDescent="0.5">
      <c r="A2320" s="49">
        <v>2317</v>
      </c>
      <c r="B2320" s="2" t="str">
        <f t="shared" si="72"/>
        <v>plate7</v>
      </c>
      <c r="C2320" s="2" t="str">
        <f>IF(ContainerType=6,"M01",IF(ContainerType=5,"E02", ""))</f>
        <v>M01</v>
      </c>
      <c r="D2320" s="61" t="str">
        <f>IF(AND(ContainerType=6, '384-well Plates'!B123&lt;&gt;""), '384-well Plates'!B123,IF(AND(ContainerType=5,'96-well Plates'!C247&lt;&gt;""),'96-well Plates'!C247, ""))</f>
        <v/>
      </c>
      <c r="E2320" s="50"/>
      <c r="Y2320" s="56"/>
      <c r="Z2320" s="56"/>
      <c r="AA2320" s="56"/>
      <c r="AB2320" s="56"/>
      <c r="AC2320" s="56"/>
      <c r="AD2320" s="56"/>
    </row>
    <row r="2321" spans="1:30" x14ac:dyDescent="0.5">
      <c r="A2321" s="49">
        <v>2318</v>
      </c>
      <c r="B2321" s="2" t="str">
        <f t="shared" si="72"/>
        <v>plate7</v>
      </c>
      <c r="C2321" s="2" t="str">
        <f>IF(ContainerType=6,"N01",IF(ContainerType=5,"F02", ""))</f>
        <v>N01</v>
      </c>
      <c r="D2321" s="61" t="str">
        <f>IF(AND(ContainerType=6, '384-well Plates'!B124&lt;&gt;""), '384-well Plates'!B124,IF(AND(ContainerType=5,'96-well Plates'!C248&lt;&gt;""),'96-well Plates'!C248, ""))</f>
        <v/>
      </c>
      <c r="E2321" s="50"/>
      <c r="Y2321" s="56"/>
      <c r="Z2321" s="56"/>
      <c r="AA2321" s="56"/>
      <c r="AB2321" s="56"/>
      <c r="AC2321" s="56"/>
      <c r="AD2321" s="56"/>
    </row>
    <row r="2322" spans="1:30" x14ac:dyDescent="0.5">
      <c r="A2322" s="49">
        <v>2319</v>
      </c>
      <c r="B2322" s="2" t="str">
        <f t="shared" si="72"/>
        <v>plate7</v>
      </c>
      <c r="C2322" s="2" t="str">
        <f>IF(ContainerType=6,"O01",IF(ContainerType=5,"G02", ""))</f>
        <v>O01</v>
      </c>
      <c r="D2322" s="61" t="str">
        <f>IF(AND(ContainerType=6, '384-well Plates'!B125&lt;&gt;""), '384-well Plates'!B125,IF(AND(ContainerType=5,'96-well Plates'!C249&lt;&gt;""),'96-well Plates'!C249, ""))</f>
        <v/>
      </c>
      <c r="E2322" s="50"/>
      <c r="Y2322" s="56"/>
      <c r="Z2322" s="56"/>
      <c r="AA2322" s="56"/>
      <c r="AB2322" s="56"/>
      <c r="AC2322" s="56"/>
      <c r="AD2322" s="56"/>
    </row>
    <row r="2323" spans="1:30" x14ac:dyDescent="0.5">
      <c r="A2323" s="49">
        <v>2320</v>
      </c>
      <c r="B2323" s="2" t="str">
        <f t="shared" si="72"/>
        <v>plate7</v>
      </c>
      <c r="C2323" s="2" t="str">
        <f>IF(ContainerType=6,"P01",IF(ContainerType=5,"H02", ""))</f>
        <v>P01</v>
      </c>
      <c r="D2323" s="61" t="str">
        <f>IF(AND(ContainerType=6, '384-well Plates'!B126&lt;&gt;""), '384-well Plates'!B126,IF(AND(ContainerType=5,'96-well Plates'!C250&lt;&gt;""),'96-well Plates'!C250, ""))</f>
        <v/>
      </c>
      <c r="E2323" s="50"/>
      <c r="Y2323" s="56"/>
      <c r="Z2323" s="56"/>
      <c r="AA2323" s="56"/>
      <c r="AB2323" s="56"/>
      <c r="AC2323" s="56"/>
      <c r="AD2323" s="56"/>
    </row>
    <row r="2324" spans="1:30" x14ac:dyDescent="0.5">
      <c r="A2324" s="49">
        <v>2321</v>
      </c>
      <c r="B2324" s="2" t="str">
        <f t="shared" si="72"/>
        <v>plate7</v>
      </c>
      <c r="C2324" s="2" t="str">
        <f>IF(ContainerType=6,"A02",IF(ContainerType=5,"A03", ""))</f>
        <v>A02</v>
      </c>
      <c r="D2324" s="61" t="str">
        <f>IF(AND(ContainerType=6, '384-well Plates'!C111&lt;&gt;""), '384-well Plates'!C111,IF(AND(ContainerType=5,'96-well Plates'!D243&lt;&gt;""),'96-well Plates'!D243, ""))</f>
        <v/>
      </c>
      <c r="E2324" s="50"/>
      <c r="Y2324" s="56"/>
      <c r="Z2324" s="56"/>
      <c r="AA2324" s="56"/>
      <c r="AB2324" s="56"/>
      <c r="AC2324" s="56"/>
      <c r="AD2324" s="56"/>
    </row>
    <row r="2325" spans="1:30" x14ac:dyDescent="0.5">
      <c r="A2325" s="49">
        <v>2322</v>
      </c>
      <c r="B2325" s="2" t="str">
        <f t="shared" si="72"/>
        <v>plate7</v>
      </c>
      <c r="C2325" s="2" t="str">
        <f>IF(ContainerType=6,"B02",IF(ContainerType=5,"B03", ""))</f>
        <v>B02</v>
      </c>
      <c r="D2325" s="61" t="str">
        <f>IF(AND(ContainerType=6, '384-well Plates'!C112&lt;&gt;""), '384-well Plates'!C112,IF(AND(ContainerType=5,'96-well Plates'!D244&lt;&gt;""),'96-well Plates'!D244, ""))</f>
        <v/>
      </c>
      <c r="E2325" s="50"/>
      <c r="Y2325" s="56"/>
      <c r="Z2325" s="56"/>
      <c r="AA2325" s="56"/>
      <c r="AB2325" s="56"/>
      <c r="AC2325" s="56"/>
      <c r="AD2325" s="56"/>
    </row>
    <row r="2326" spans="1:30" x14ac:dyDescent="0.5">
      <c r="A2326" s="49">
        <v>2323</v>
      </c>
      <c r="B2326" s="2" t="str">
        <f t="shared" si="72"/>
        <v>plate7</v>
      </c>
      <c r="C2326" s="2" t="str">
        <f>IF(ContainerType=6,"C02",IF(ContainerType=5,"C03", ""))</f>
        <v>C02</v>
      </c>
      <c r="D2326" s="61" t="str">
        <f>IF(AND(ContainerType=6, '384-well Plates'!C113&lt;&gt;""), '384-well Plates'!C113,IF(AND(ContainerType=5,'96-well Plates'!D245&lt;&gt;""),'96-well Plates'!D245, ""))</f>
        <v/>
      </c>
      <c r="E2326" s="50"/>
      <c r="Y2326" s="56"/>
      <c r="Z2326" s="56"/>
      <c r="AA2326" s="56"/>
      <c r="AB2326" s="56"/>
      <c r="AC2326" s="56"/>
      <c r="AD2326" s="56"/>
    </row>
    <row r="2327" spans="1:30" x14ac:dyDescent="0.5">
      <c r="A2327" s="49">
        <v>2324</v>
      </c>
      <c r="B2327" s="2" t="str">
        <f t="shared" si="72"/>
        <v>plate7</v>
      </c>
      <c r="C2327" s="2" t="str">
        <f>IF(ContainerType=6,"D02",IF(ContainerType=5,"D03", ""))</f>
        <v>D02</v>
      </c>
      <c r="D2327" s="61" t="str">
        <f>IF(AND(ContainerType=6, '384-well Plates'!C114&lt;&gt;""), '384-well Plates'!C114,IF(AND(ContainerType=5,'96-well Plates'!D246&lt;&gt;""),'96-well Plates'!D246, ""))</f>
        <v/>
      </c>
      <c r="E2327" s="50"/>
      <c r="Y2327" s="56"/>
      <c r="Z2327" s="56"/>
      <c r="AA2327" s="56"/>
      <c r="AB2327" s="56"/>
      <c r="AC2327" s="56"/>
      <c r="AD2327" s="56"/>
    </row>
    <row r="2328" spans="1:30" x14ac:dyDescent="0.5">
      <c r="A2328" s="49">
        <v>2325</v>
      </c>
      <c r="B2328" s="2" t="str">
        <f t="shared" si="72"/>
        <v>plate7</v>
      </c>
      <c r="C2328" s="2" t="str">
        <f>IF(ContainerType=6,"E02",IF(ContainerType=5,"E03", ""))</f>
        <v>E02</v>
      </c>
      <c r="D2328" s="61" t="str">
        <f>IF(AND(ContainerType=6, '384-well Plates'!C115&lt;&gt;""), '384-well Plates'!C115,IF(AND(ContainerType=5,'96-well Plates'!D247&lt;&gt;""),'96-well Plates'!D247, ""))</f>
        <v/>
      </c>
      <c r="E2328" s="50"/>
      <c r="Y2328" s="56"/>
      <c r="Z2328" s="56"/>
      <c r="AA2328" s="56"/>
      <c r="AB2328" s="56"/>
      <c r="AC2328" s="56"/>
      <c r="AD2328" s="56"/>
    </row>
    <row r="2329" spans="1:30" x14ac:dyDescent="0.5">
      <c r="A2329" s="49">
        <v>2326</v>
      </c>
      <c r="B2329" s="2" t="str">
        <f t="shared" si="72"/>
        <v>plate7</v>
      </c>
      <c r="C2329" s="2" t="str">
        <f>IF(ContainerType=6,"F02",IF(ContainerType=5,"F03", ""))</f>
        <v>F02</v>
      </c>
      <c r="D2329" s="61" t="str">
        <f>IF(AND(ContainerType=6, '384-well Plates'!C116&lt;&gt;""), '384-well Plates'!C116,IF(AND(ContainerType=5,'96-well Plates'!D248&lt;&gt;""),'96-well Plates'!D248, ""))</f>
        <v/>
      </c>
      <c r="E2329" s="50"/>
      <c r="Y2329" s="56"/>
      <c r="Z2329" s="56"/>
      <c r="AA2329" s="56"/>
      <c r="AB2329" s="56"/>
      <c r="AC2329" s="56"/>
      <c r="AD2329" s="56"/>
    </row>
    <row r="2330" spans="1:30" x14ac:dyDescent="0.5">
      <c r="A2330" s="49">
        <v>2327</v>
      </c>
      <c r="B2330" s="2" t="str">
        <f t="shared" si="72"/>
        <v>plate7</v>
      </c>
      <c r="C2330" s="2" t="str">
        <f>IF(ContainerType=6,"G02",IF(ContainerType=5,"G03", ""))</f>
        <v>G02</v>
      </c>
      <c r="D2330" s="61" t="str">
        <f>IF(AND(ContainerType=6, '384-well Plates'!C117&lt;&gt;""), '384-well Plates'!C117,IF(AND(ContainerType=5,'96-well Plates'!D249&lt;&gt;""),'96-well Plates'!D249, ""))</f>
        <v/>
      </c>
      <c r="E2330" s="50"/>
      <c r="Y2330" s="56"/>
      <c r="Z2330" s="56"/>
      <c r="AA2330" s="56"/>
      <c r="AB2330" s="56"/>
      <c r="AC2330" s="56"/>
      <c r="AD2330" s="56"/>
    </row>
    <row r="2331" spans="1:30" x14ac:dyDescent="0.5">
      <c r="A2331" s="49">
        <v>2328</v>
      </c>
      <c r="B2331" s="2" t="str">
        <f t="shared" si="72"/>
        <v>plate7</v>
      </c>
      <c r="C2331" s="2" t="str">
        <f>IF(ContainerType=6,"H02",IF(ContainerType=5,"H03", ""))</f>
        <v>H02</v>
      </c>
      <c r="D2331" s="61" t="str">
        <f>IF(AND(ContainerType=6, '384-well Plates'!C118&lt;&gt;""), '384-well Plates'!C118,IF(AND(ContainerType=5,'96-well Plates'!D250&lt;&gt;""),'96-well Plates'!D250, ""))</f>
        <v/>
      </c>
      <c r="E2331" s="50"/>
      <c r="Y2331" s="56"/>
      <c r="Z2331" s="56"/>
      <c r="AA2331" s="56"/>
      <c r="AB2331" s="56"/>
      <c r="AC2331" s="56"/>
      <c r="AD2331" s="56"/>
    </row>
    <row r="2332" spans="1:30" x14ac:dyDescent="0.5">
      <c r="A2332" s="49">
        <v>2329</v>
      </c>
      <c r="B2332" s="2" t="str">
        <f t="shared" si="72"/>
        <v>plate7</v>
      </c>
      <c r="C2332" s="2" t="str">
        <f>IF(ContainerType=6,"I02",IF(ContainerType=5,"A04", ""))</f>
        <v>I02</v>
      </c>
      <c r="D2332" s="61" t="str">
        <f>IF(AND(ContainerType=6, '384-well Plates'!C119&lt;&gt;""), '384-well Plates'!C119,IF(AND(ContainerType=5,'96-well Plates'!E243&lt;&gt;""),'96-well Plates'!E243, ""))</f>
        <v/>
      </c>
      <c r="E2332" s="50"/>
      <c r="Y2332" s="56"/>
      <c r="Z2332" s="56"/>
      <c r="AA2332" s="56"/>
      <c r="AB2332" s="56"/>
      <c r="AC2332" s="56"/>
      <c r="AD2332" s="56"/>
    </row>
    <row r="2333" spans="1:30" x14ac:dyDescent="0.5">
      <c r="A2333" s="49">
        <v>2330</v>
      </c>
      <c r="B2333" s="2" t="str">
        <f t="shared" si="72"/>
        <v>plate7</v>
      </c>
      <c r="C2333" s="2" t="str">
        <f>IF(ContainerType=6,"J02",IF(ContainerType=5,"B04", ""))</f>
        <v>J02</v>
      </c>
      <c r="D2333" s="61" t="str">
        <f>IF(AND(ContainerType=6, '384-well Plates'!C120&lt;&gt;""), '384-well Plates'!C120,IF(AND(ContainerType=5,'96-well Plates'!E244&lt;&gt;""),'96-well Plates'!E244, ""))</f>
        <v/>
      </c>
      <c r="E2333" s="50"/>
      <c r="Y2333" s="56"/>
      <c r="Z2333" s="56"/>
      <c r="AA2333" s="56"/>
      <c r="AB2333" s="56"/>
      <c r="AC2333" s="56"/>
      <c r="AD2333" s="56"/>
    </row>
    <row r="2334" spans="1:30" x14ac:dyDescent="0.5">
      <c r="A2334" s="49">
        <v>2331</v>
      </c>
      <c r="B2334" s="2" t="str">
        <f t="shared" si="72"/>
        <v>plate7</v>
      </c>
      <c r="C2334" s="2" t="str">
        <f>IF(ContainerType=6,"K02",IF(ContainerType=5,"C04", ""))</f>
        <v>K02</v>
      </c>
      <c r="D2334" s="61" t="str">
        <f>IF(AND(ContainerType=6, '384-well Plates'!C121&lt;&gt;""), '384-well Plates'!C121,IF(AND(ContainerType=5,'96-well Plates'!E245&lt;&gt;""),'96-well Plates'!E245, ""))</f>
        <v/>
      </c>
      <c r="E2334" s="50"/>
      <c r="Y2334" s="56"/>
      <c r="Z2334" s="56"/>
      <c r="AA2334" s="56"/>
      <c r="AB2334" s="56"/>
      <c r="AC2334" s="56"/>
      <c r="AD2334" s="56"/>
    </row>
    <row r="2335" spans="1:30" x14ac:dyDescent="0.5">
      <c r="A2335" s="49">
        <v>2332</v>
      </c>
      <c r="B2335" s="2" t="str">
        <f t="shared" si="72"/>
        <v>plate7</v>
      </c>
      <c r="C2335" s="2" t="str">
        <f>IF(ContainerType=6,"L02",IF(ContainerType=5,"D04", ""))</f>
        <v>L02</v>
      </c>
      <c r="D2335" s="61" t="str">
        <f>IF(AND(ContainerType=6, '384-well Plates'!C122&lt;&gt;""), '384-well Plates'!C122,IF(AND(ContainerType=5,'96-well Plates'!E246&lt;&gt;""),'96-well Plates'!E246, ""))</f>
        <v/>
      </c>
      <c r="E2335" s="50"/>
      <c r="Y2335" s="56"/>
      <c r="Z2335" s="56"/>
      <c r="AA2335" s="56"/>
      <c r="AB2335" s="56"/>
      <c r="AC2335" s="56"/>
      <c r="AD2335" s="56"/>
    </row>
    <row r="2336" spans="1:30" x14ac:dyDescent="0.5">
      <c r="A2336" s="49">
        <v>2333</v>
      </c>
      <c r="B2336" s="2" t="str">
        <f t="shared" si="72"/>
        <v>plate7</v>
      </c>
      <c r="C2336" s="2" t="str">
        <f>IF(ContainerType=6,"M02",IF(ContainerType=5,"E04", ""))</f>
        <v>M02</v>
      </c>
      <c r="D2336" s="61" t="str">
        <f>IF(AND(ContainerType=6, '384-well Plates'!C123&lt;&gt;""), '384-well Plates'!C123,IF(AND(ContainerType=5,'96-well Plates'!E247&lt;&gt;""),'96-well Plates'!E247, ""))</f>
        <v/>
      </c>
      <c r="E2336" s="50"/>
      <c r="Y2336" s="56"/>
      <c r="Z2336" s="56"/>
      <c r="AA2336" s="56"/>
      <c r="AB2336" s="56"/>
      <c r="AC2336" s="56"/>
      <c r="AD2336" s="56"/>
    </row>
    <row r="2337" spans="1:30" x14ac:dyDescent="0.5">
      <c r="A2337" s="49">
        <v>2334</v>
      </c>
      <c r="B2337" s="2" t="str">
        <f t="shared" si="72"/>
        <v>plate7</v>
      </c>
      <c r="C2337" s="2" t="str">
        <f>IF(ContainerType=6,"N02",IF(ContainerType=5,"F04", ""))</f>
        <v>N02</v>
      </c>
      <c r="D2337" s="61" t="str">
        <f>IF(AND(ContainerType=6, '384-well Plates'!C124&lt;&gt;""), '384-well Plates'!C124,IF(AND(ContainerType=5,'96-well Plates'!E248&lt;&gt;""),'96-well Plates'!E248, ""))</f>
        <v/>
      </c>
      <c r="E2337" s="50"/>
      <c r="Y2337" s="56"/>
      <c r="Z2337" s="56"/>
      <c r="AA2337" s="56"/>
      <c r="AB2337" s="56"/>
      <c r="AC2337" s="56"/>
      <c r="AD2337" s="56"/>
    </row>
    <row r="2338" spans="1:30" x14ac:dyDescent="0.5">
      <c r="A2338" s="49">
        <v>2335</v>
      </c>
      <c r="B2338" s="2" t="str">
        <f t="shared" si="72"/>
        <v>plate7</v>
      </c>
      <c r="C2338" s="2" t="str">
        <f>IF(ContainerType=6,"O02",IF(ContainerType=5,"G04", ""))</f>
        <v>O02</v>
      </c>
      <c r="D2338" s="61" t="str">
        <f>IF(AND(ContainerType=6, '384-well Plates'!C125&lt;&gt;""), '384-well Plates'!C125,IF(AND(ContainerType=5,'96-well Plates'!E249&lt;&gt;""),'96-well Plates'!E249, ""))</f>
        <v/>
      </c>
      <c r="E2338" s="50"/>
      <c r="Y2338" s="56"/>
      <c r="Z2338" s="56"/>
      <c r="AA2338" s="56"/>
      <c r="AB2338" s="56"/>
      <c r="AC2338" s="56"/>
      <c r="AD2338" s="56"/>
    </row>
    <row r="2339" spans="1:30" x14ac:dyDescent="0.5">
      <c r="A2339" s="49">
        <v>2336</v>
      </c>
      <c r="B2339" s="2" t="str">
        <f t="shared" si="72"/>
        <v>plate7</v>
      </c>
      <c r="C2339" s="2" t="str">
        <f>IF(ContainerType=6,"P02",IF(ContainerType=5,"H04", ""))</f>
        <v>P02</v>
      </c>
      <c r="D2339" s="61" t="str">
        <f>IF(AND(ContainerType=6, '384-well Plates'!C126&lt;&gt;""), '384-well Plates'!C126,IF(AND(ContainerType=5,'96-well Plates'!E250&lt;&gt;""),'96-well Plates'!E250, ""))</f>
        <v/>
      </c>
      <c r="E2339" s="50"/>
      <c r="Y2339" s="56"/>
      <c r="Z2339" s="56"/>
      <c r="AA2339" s="56"/>
      <c r="AB2339" s="56"/>
      <c r="AC2339" s="56"/>
      <c r="AD2339" s="56"/>
    </row>
    <row r="2340" spans="1:30" x14ac:dyDescent="0.5">
      <c r="A2340" s="49">
        <v>2337</v>
      </c>
      <c r="B2340" s="2" t="str">
        <f t="shared" ref="B2340:B2371" si="73">IF(ContainerType=6,"plate7",IF(ContainerType=5,"plate25",""))</f>
        <v>plate7</v>
      </c>
      <c r="C2340" s="2" t="str">
        <f>IF(ContainerType=6,"A03",IF(ContainerType=5,"A05", ""))</f>
        <v>A03</v>
      </c>
      <c r="D2340" s="61" t="str">
        <f>IF(AND(ContainerType=6, '384-well Plates'!D111&lt;&gt;""), '384-well Plates'!D111,IF(AND(ContainerType=5,'96-well Plates'!F243&lt;&gt;""),'96-well Plates'!F243, ""))</f>
        <v/>
      </c>
      <c r="E2340" s="50"/>
      <c r="Y2340" s="56"/>
      <c r="Z2340" s="56"/>
      <c r="AA2340" s="56"/>
      <c r="AB2340" s="56"/>
      <c r="AC2340" s="56"/>
      <c r="AD2340" s="56"/>
    </row>
    <row r="2341" spans="1:30" x14ac:dyDescent="0.5">
      <c r="A2341" s="49">
        <v>2338</v>
      </c>
      <c r="B2341" s="2" t="str">
        <f t="shared" si="73"/>
        <v>plate7</v>
      </c>
      <c r="C2341" s="2" t="str">
        <f>IF(ContainerType=6,"B03",IF(ContainerType=5,"B05", ""))</f>
        <v>B03</v>
      </c>
      <c r="D2341" s="61" t="str">
        <f>IF(AND(ContainerType=6, '384-well Plates'!D112&lt;&gt;""), '384-well Plates'!D112,IF(AND(ContainerType=5,'96-well Plates'!F244&lt;&gt;""),'96-well Plates'!F244, ""))</f>
        <v/>
      </c>
      <c r="E2341" s="50"/>
      <c r="Y2341" s="56"/>
      <c r="Z2341" s="56"/>
      <c r="AA2341" s="56"/>
      <c r="AB2341" s="56"/>
      <c r="AC2341" s="56"/>
      <c r="AD2341" s="56"/>
    </row>
    <row r="2342" spans="1:30" x14ac:dyDescent="0.5">
      <c r="A2342" s="49">
        <v>2339</v>
      </c>
      <c r="B2342" s="2" t="str">
        <f t="shared" si="73"/>
        <v>plate7</v>
      </c>
      <c r="C2342" s="2" t="str">
        <f>IF(ContainerType=6,"C03",IF(ContainerType=5,"C05", ""))</f>
        <v>C03</v>
      </c>
      <c r="D2342" s="61" t="str">
        <f>IF(AND(ContainerType=6, '384-well Plates'!D113&lt;&gt;""), '384-well Plates'!D113,IF(AND(ContainerType=5,'96-well Plates'!F245&lt;&gt;""),'96-well Plates'!F245, ""))</f>
        <v/>
      </c>
      <c r="E2342" s="50"/>
      <c r="Y2342" s="56"/>
      <c r="Z2342" s="56"/>
      <c r="AA2342" s="56"/>
      <c r="AB2342" s="56"/>
      <c r="AC2342" s="56"/>
      <c r="AD2342" s="56"/>
    </row>
    <row r="2343" spans="1:30" x14ac:dyDescent="0.5">
      <c r="A2343" s="49">
        <v>2340</v>
      </c>
      <c r="B2343" s="2" t="str">
        <f t="shared" si="73"/>
        <v>plate7</v>
      </c>
      <c r="C2343" s="2" t="str">
        <f>IF(ContainerType=6,"D03",IF(ContainerType=5,"D05", ""))</f>
        <v>D03</v>
      </c>
      <c r="D2343" s="61" t="str">
        <f>IF(AND(ContainerType=6, '384-well Plates'!D114&lt;&gt;""), '384-well Plates'!D114,IF(AND(ContainerType=5,'96-well Plates'!F246&lt;&gt;""),'96-well Plates'!F246, ""))</f>
        <v/>
      </c>
      <c r="E2343" s="50"/>
      <c r="Y2343" s="56"/>
      <c r="Z2343" s="56"/>
      <c r="AA2343" s="56"/>
      <c r="AB2343" s="56"/>
      <c r="AC2343" s="56"/>
      <c r="AD2343" s="56"/>
    </row>
    <row r="2344" spans="1:30" x14ac:dyDescent="0.5">
      <c r="A2344" s="49">
        <v>2341</v>
      </c>
      <c r="B2344" s="2" t="str">
        <f t="shared" si="73"/>
        <v>plate7</v>
      </c>
      <c r="C2344" s="2" t="str">
        <f>IF(ContainerType=6,"E03",IF(ContainerType=5,"E05", ""))</f>
        <v>E03</v>
      </c>
      <c r="D2344" s="61" t="str">
        <f>IF(AND(ContainerType=6, '384-well Plates'!D115&lt;&gt;""), '384-well Plates'!D115,IF(AND(ContainerType=5,'96-well Plates'!F247&lt;&gt;""),'96-well Plates'!F247, ""))</f>
        <v/>
      </c>
      <c r="E2344" s="50"/>
      <c r="Y2344" s="56"/>
      <c r="Z2344" s="56"/>
      <c r="AA2344" s="56"/>
      <c r="AB2344" s="56"/>
      <c r="AC2344" s="56"/>
      <c r="AD2344" s="56"/>
    </row>
    <row r="2345" spans="1:30" x14ac:dyDescent="0.5">
      <c r="A2345" s="49">
        <v>2342</v>
      </c>
      <c r="B2345" s="2" t="str">
        <f t="shared" si="73"/>
        <v>plate7</v>
      </c>
      <c r="C2345" s="2" t="str">
        <f>IF(ContainerType=6,"F03",IF(ContainerType=5,"F05", ""))</f>
        <v>F03</v>
      </c>
      <c r="D2345" s="61" t="str">
        <f>IF(AND(ContainerType=6, '384-well Plates'!D116&lt;&gt;""), '384-well Plates'!D116,IF(AND(ContainerType=5,'96-well Plates'!F248&lt;&gt;""),'96-well Plates'!F248, ""))</f>
        <v/>
      </c>
      <c r="E2345" s="50"/>
      <c r="Y2345" s="56"/>
      <c r="Z2345" s="56"/>
      <c r="AA2345" s="56"/>
      <c r="AB2345" s="56"/>
      <c r="AC2345" s="56"/>
      <c r="AD2345" s="56"/>
    </row>
    <row r="2346" spans="1:30" x14ac:dyDescent="0.5">
      <c r="A2346" s="49">
        <v>2343</v>
      </c>
      <c r="B2346" s="2" t="str">
        <f t="shared" si="73"/>
        <v>plate7</v>
      </c>
      <c r="C2346" s="2" t="str">
        <f>IF(ContainerType=6,"G03",IF(ContainerType=5,"G05", ""))</f>
        <v>G03</v>
      </c>
      <c r="D2346" s="61" t="str">
        <f>IF(AND(ContainerType=6, '384-well Plates'!D117&lt;&gt;""), '384-well Plates'!D117,IF(AND(ContainerType=5,'96-well Plates'!F249&lt;&gt;""),'96-well Plates'!F249, ""))</f>
        <v/>
      </c>
      <c r="E2346" s="50"/>
      <c r="Y2346" s="56"/>
      <c r="Z2346" s="56"/>
      <c r="AA2346" s="56"/>
      <c r="AB2346" s="56"/>
      <c r="AC2346" s="56"/>
      <c r="AD2346" s="56"/>
    </row>
    <row r="2347" spans="1:30" x14ac:dyDescent="0.5">
      <c r="A2347" s="49">
        <v>2344</v>
      </c>
      <c r="B2347" s="2" t="str">
        <f t="shared" si="73"/>
        <v>plate7</v>
      </c>
      <c r="C2347" s="2" t="str">
        <f>IF(ContainerType=6,"H03",IF(ContainerType=5,"H05", ""))</f>
        <v>H03</v>
      </c>
      <c r="D2347" s="61" t="str">
        <f>IF(AND(ContainerType=6, '384-well Plates'!D118&lt;&gt;""), '384-well Plates'!D118,IF(AND(ContainerType=5,'96-well Plates'!F250&lt;&gt;""),'96-well Plates'!F250, ""))</f>
        <v/>
      </c>
      <c r="E2347" s="50"/>
      <c r="Y2347" s="56"/>
      <c r="Z2347" s="56"/>
      <c r="AA2347" s="56"/>
      <c r="AB2347" s="56"/>
      <c r="AC2347" s="56"/>
      <c r="AD2347" s="56"/>
    </row>
    <row r="2348" spans="1:30" x14ac:dyDescent="0.5">
      <c r="A2348" s="49">
        <v>2345</v>
      </c>
      <c r="B2348" s="2" t="str">
        <f t="shared" si="73"/>
        <v>plate7</v>
      </c>
      <c r="C2348" s="2" t="str">
        <f>IF(ContainerType=6,"I03",IF(ContainerType=5,"A06", ""))</f>
        <v>I03</v>
      </c>
      <c r="D2348" s="61" t="str">
        <f>IF(AND(ContainerType=6, '384-well Plates'!D119&lt;&gt;""), '384-well Plates'!D119,IF(AND(ContainerType=5,'96-well Plates'!G243&lt;&gt;""),'96-well Plates'!G243, ""))</f>
        <v/>
      </c>
      <c r="E2348" s="50"/>
      <c r="Y2348" s="56"/>
      <c r="Z2348" s="56"/>
      <c r="AA2348" s="56"/>
      <c r="AB2348" s="56"/>
      <c r="AC2348" s="56"/>
      <c r="AD2348" s="56"/>
    </row>
    <row r="2349" spans="1:30" x14ac:dyDescent="0.5">
      <c r="A2349" s="49">
        <v>2346</v>
      </c>
      <c r="B2349" s="2" t="str">
        <f t="shared" si="73"/>
        <v>plate7</v>
      </c>
      <c r="C2349" s="2" t="str">
        <f>IF(ContainerType=6,"J03",IF(ContainerType=5,"B06", ""))</f>
        <v>J03</v>
      </c>
      <c r="D2349" s="61" t="str">
        <f>IF(AND(ContainerType=6, '384-well Plates'!D120&lt;&gt;""), '384-well Plates'!D120,IF(AND(ContainerType=5,'96-well Plates'!G244&lt;&gt;""),'96-well Plates'!G244, ""))</f>
        <v/>
      </c>
      <c r="E2349" s="50"/>
      <c r="Y2349" s="56"/>
      <c r="Z2349" s="56"/>
      <c r="AA2349" s="56"/>
      <c r="AB2349" s="56"/>
      <c r="AC2349" s="56"/>
      <c r="AD2349" s="56"/>
    </row>
    <row r="2350" spans="1:30" x14ac:dyDescent="0.5">
      <c r="A2350" s="49">
        <v>2347</v>
      </c>
      <c r="B2350" s="2" t="str">
        <f t="shared" si="73"/>
        <v>plate7</v>
      </c>
      <c r="C2350" s="2" t="str">
        <f>IF(ContainerType=6,"K03",IF(ContainerType=5,"C06", ""))</f>
        <v>K03</v>
      </c>
      <c r="D2350" s="61" t="str">
        <f>IF(AND(ContainerType=6, '384-well Plates'!D121&lt;&gt;""), '384-well Plates'!D121,IF(AND(ContainerType=5,'96-well Plates'!G245&lt;&gt;""),'96-well Plates'!G245, ""))</f>
        <v/>
      </c>
      <c r="E2350" s="50"/>
      <c r="Y2350" s="56"/>
      <c r="Z2350" s="56"/>
      <c r="AA2350" s="56"/>
      <c r="AB2350" s="56"/>
      <c r="AC2350" s="56"/>
      <c r="AD2350" s="56"/>
    </row>
    <row r="2351" spans="1:30" x14ac:dyDescent="0.5">
      <c r="A2351" s="49">
        <v>2348</v>
      </c>
      <c r="B2351" s="2" t="str">
        <f t="shared" si="73"/>
        <v>plate7</v>
      </c>
      <c r="C2351" s="2" t="str">
        <f>IF(ContainerType=6,"L03",IF(ContainerType=5,"D06", ""))</f>
        <v>L03</v>
      </c>
      <c r="D2351" s="61" t="str">
        <f>IF(AND(ContainerType=6, '384-well Plates'!D122&lt;&gt;""), '384-well Plates'!D122,IF(AND(ContainerType=5,'96-well Plates'!G246&lt;&gt;""),'96-well Plates'!G246, ""))</f>
        <v/>
      </c>
      <c r="E2351" s="50"/>
      <c r="Y2351" s="56"/>
      <c r="Z2351" s="56"/>
      <c r="AA2351" s="56"/>
      <c r="AB2351" s="56"/>
      <c r="AC2351" s="56"/>
      <c r="AD2351" s="56"/>
    </row>
    <row r="2352" spans="1:30" x14ac:dyDescent="0.5">
      <c r="A2352" s="49">
        <v>2349</v>
      </c>
      <c r="B2352" s="2" t="str">
        <f t="shared" si="73"/>
        <v>plate7</v>
      </c>
      <c r="C2352" s="2" t="str">
        <f>IF(ContainerType=6,"M03",IF(ContainerType=5,"E06", ""))</f>
        <v>M03</v>
      </c>
      <c r="D2352" s="61" t="str">
        <f>IF(AND(ContainerType=6, '384-well Plates'!D123&lt;&gt;""), '384-well Plates'!D123,IF(AND(ContainerType=5,'96-well Plates'!G247&lt;&gt;""),'96-well Plates'!G247, ""))</f>
        <v/>
      </c>
      <c r="E2352" s="50"/>
      <c r="Y2352" s="56"/>
      <c r="Z2352" s="56"/>
      <c r="AA2352" s="56"/>
      <c r="AB2352" s="56"/>
      <c r="AC2352" s="56"/>
      <c r="AD2352" s="56"/>
    </row>
    <row r="2353" spans="1:30" x14ac:dyDescent="0.5">
      <c r="A2353" s="49">
        <v>2350</v>
      </c>
      <c r="B2353" s="2" t="str">
        <f t="shared" si="73"/>
        <v>plate7</v>
      </c>
      <c r="C2353" s="2" t="str">
        <f>IF(ContainerType=6,"N03",IF(ContainerType=5,"F06", ""))</f>
        <v>N03</v>
      </c>
      <c r="D2353" s="61" t="str">
        <f>IF(AND(ContainerType=6, '384-well Plates'!D124&lt;&gt;""), '384-well Plates'!D124,IF(AND(ContainerType=5,'96-well Plates'!G248&lt;&gt;""),'96-well Plates'!G248, ""))</f>
        <v/>
      </c>
      <c r="E2353" s="50"/>
      <c r="Y2353" s="56"/>
      <c r="Z2353" s="56"/>
      <c r="AA2353" s="56"/>
      <c r="AB2353" s="56"/>
      <c r="AC2353" s="56"/>
      <c r="AD2353" s="56"/>
    </row>
    <row r="2354" spans="1:30" x14ac:dyDescent="0.5">
      <c r="A2354" s="49">
        <v>2351</v>
      </c>
      <c r="B2354" s="2" t="str">
        <f t="shared" si="73"/>
        <v>plate7</v>
      </c>
      <c r="C2354" s="2" t="str">
        <f>IF(ContainerType=6,"O03",IF(ContainerType=5,"G06", ""))</f>
        <v>O03</v>
      </c>
      <c r="D2354" s="61" t="str">
        <f>IF(AND(ContainerType=6, '384-well Plates'!D125&lt;&gt;""), '384-well Plates'!D125,IF(AND(ContainerType=5,'96-well Plates'!G249&lt;&gt;""),'96-well Plates'!G249, ""))</f>
        <v/>
      </c>
      <c r="E2354" s="50"/>
      <c r="Y2354" s="56"/>
      <c r="Z2354" s="56"/>
      <c r="AA2354" s="56"/>
      <c r="AB2354" s="56"/>
      <c r="AC2354" s="56"/>
      <c r="AD2354" s="56"/>
    </row>
    <row r="2355" spans="1:30" x14ac:dyDescent="0.5">
      <c r="A2355" s="49">
        <v>2352</v>
      </c>
      <c r="B2355" s="2" t="str">
        <f t="shared" si="73"/>
        <v>plate7</v>
      </c>
      <c r="C2355" s="2" t="str">
        <f>IF(ContainerType=6,"P03",IF(ContainerType=5,"H06", ""))</f>
        <v>P03</v>
      </c>
      <c r="D2355" s="61" t="str">
        <f>IF(AND(ContainerType=6, '384-well Plates'!D126&lt;&gt;""), '384-well Plates'!D126,IF(AND(ContainerType=5,'96-well Plates'!G250&lt;&gt;""),'96-well Plates'!G250, ""))</f>
        <v/>
      </c>
      <c r="E2355" s="50"/>
      <c r="Y2355" s="56"/>
      <c r="Z2355" s="56"/>
      <c r="AA2355" s="56"/>
      <c r="AB2355" s="56"/>
      <c r="AC2355" s="56"/>
      <c r="AD2355" s="56"/>
    </row>
    <row r="2356" spans="1:30" x14ac:dyDescent="0.5">
      <c r="A2356" s="49">
        <v>2353</v>
      </c>
      <c r="B2356" s="2" t="str">
        <f t="shared" si="73"/>
        <v>plate7</v>
      </c>
      <c r="C2356" s="2" t="str">
        <f>IF(ContainerType=6,"A04",IF(ContainerType=5,"A07", ""))</f>
        <v>A04</v>
      </c>
      <c r="D2356" s="61" t="str">
        <f>IF(AND(ContainerType=6, '384-well Plates'!E111&lt;&gt;""), '384-well Plates'!E111,IF(AND(ContainerType=5,'96-well Plates'!H243&lt;&gt;""),'96-well Plates'!H243, ""))</f>
        <v/>
      </c>
      <c r="E2356" s="50"/>
      <c r="Y2356" s="56"/>
      <c r="Z2356" s="56"/>
      <c r="AA2356" s="56"/>
      <c r="AB2356" s="56"/>
      <c r="AC2356" s="56"/>
      <c r="AD2356" s="56"/>
    </row>
    <row r="2357" spans="1:30" x14ac:dyDescent="0.5">
      <c r="A2357" s="49">
        <v>2354</v>
      </c>
      <c r="B2357" s="2" t="str">
        <f t="shared" si="73"/>
        <v>plate7</v>
      </c>
      <c r="C2357" s="2" t="str">
        <f>IF(ContainerType=6,"B04",IF(ContainerType=5,"B07", ""))</f>
        <v>B04</v>
      </c>
      <c r="D2357" s="61" t="str">
        <f>IF(AND(ContainerType=6, '384-well Plates'!E112&lt;&gt;""), '384-well Plates'!E112,IF(AND(ContainerType=5,'96-well Plates'!H244&lt;&gt;""),'96-well Plates'!H244, ""))</f>
        <v/>
      </c>
      <c r="E2357" s="50"/>
      <c r="Y2357" s="56"/>
      <c r="Z2357" s="56"/>
      <c r="AA2357" s="56"/>
      <c r="AB2357" s="56"/>
      <c r="AC2357" s="56"/>
      <c r="AD2357" s="56"/>
    </row>
    <row r="2358" spans="1:30" x14ac:dyDescent="0.5">
      <c r="A2358" s="49">
        <v>2355</v>
      </c>
      <c r="B2358" s="2" t="str">
        <f t="shared" si="73"/>
        <v>plate7</v>
      </c>
      <c r="C2358" s="2" t="str">
        <f>IF(ContainerType=6,"C04",IF(ContainerType=5,"C07", ""))</f>
        <v>C04</v>
      </c>
      <c r="D2358" s="61" t="str">
        <f>IF(AND(ContainerType=6, '384-well Plates'!E113&lt;&gt;""), '384-well Plates'!E113,IF(AND(ContainerType=5,'96-well Plates'!H245&lt;&gt;""),'96-well Plates'!H245, ""))</f>
        <v/>
      </c>
      <c r="E2358" s="50"/>
      <c r="Y2358" s="56"/>
      <c r="Z2358" s="56"/>
      <c r="AA2358" s="56"/>
      <c r="AB2358" s="56"/>
      <c r="AC2358" s="56"/>
      <c r="AD2358" s="56"/>
    </row>
    <row r="2359" spans="1:30" x14ac:dyDescent="0.5">
      <c r="A2359" s="49">
        <v>2356</v>
      </c>
      <c r="B2359" s="2" t="str">
        <f t="shared" si="73"/>
        <v>plate7</v>
      </c>
      <c r="C2359" s="2" t="str">
        <f>IF(ContainerType=6,"D04",IF(ContainerType=5,"D07", ""))</f>
        <v>D04</v>
      </c>
      <c r="D2359" s="61" t="str">
        <f>IF(AND(ContainerType=6, '384-well Plates'!E114&lt;&gt;""), '384-well Plates'!E114,IF(AND(ContainerType=5,'96-well Plates'!H246&lt;&gt;""),'96-well Plates'!H246, ""))</f>
        <v/>
      </c>
      <c r="E2359" s="50"/>
      <c r="Y2359" s="56"/>
      <c r="Z2359" s="56"/>
      <c r="AA2359" s="56"/>
      <c r="AB2359" s="56"/>
      <c r="AC2359" s="56"/>
      <c r="AD2359" s="56"/>
    </row>
    <row r="2360" spans="1:30" x14ac:dyDescent="0.5">
      <c r="A2360" s="49">
        <v>2357</v>
      </c>
      <c r="B2360" s="2" t="str">
        <f t="shared" si="73"/>
        <v>plate7</v>
      </c>
      <c r="C2360" s="2" t="str">
        <f>IF(ContainerType=6,"E04",IF(ContainerType=5,"E07", ""))</f>
        <v>E04</v>
      </c>
      <c r="D2360" s="61" t="str">
        <f>IF(AND(ContainerType=6, '384-well Plates'!E115&lt;&gt;""), '384-well Plates'!E115,IF(AND(ContainerType=5,'96-well Plates'!H247&lt;&gt;""),'96-well Plates'!H247, ""))</f>
        <v/>
      </c>
      <c r="E2360" s="50"/>
      <c r="Y2360" s="56"/>
      <c r="Z2360" s="56"/>
      <c r="AA2360" s="56"/>
      <c r="AB2360" s="56"/>
      <c r="AC2360" s="56"/>
      <c r="AD2360" s="56"/>
    </row>
    <row r="2361" spans="1:30" x14ac:dyDescent="0.5">
      <c r="A2361" s="49">
        <v>2358</v>
      </c>
      <c r="B2361" s="2" t="str">
        <f t="shared" si="73"/>
        <v>plate7</v>
      </c>
      <c r="C2361" s="2" t="str">
        <f>IF(ContainerType=6,"F04",IF(ContainerType=5,"F07", ""))</f>
        <v>F04</v>
      </c>
      <c r="D2361" s="61" t="str">
        <f>IF(AND(ContainerType=6, '384-well Plates'!E116&lt;&gt;""), '384-well Plates'!E116,IF(AND(ContainerType=5,'96-well Plates'!H248&lt;&gt;""),'96-well Plates'!H248, ""))</f>
        <v/>
      </c>
      <c r="E2361" s="50"/>
      <c r="Y2361" s="56"/>
      <c r="Z2361" s="56"/>
      <c r="AA2361" s="56"/>
      <c r="AB2361" s="56"/>
      <c r="AC2361" s="56"/>
      <c r="AD2361" s="56"/>
    </row>
    <row r="2362" spans="1:30" x14ac:dyDescent="0.5">
      <c r="A2362" s="49">
        <v>2359</v>
      </c>
      <c r="B2362" s="2" t="str">
        <f t="shared" si="73"/>
        <v>plate7</v>
      </c>
      <c r="C2362" s="2" t="str">
        <f>IF(ContainerType=6,"G04",IF(ContainerType=5,"G07", ""))</f>
        <v>G04</v>
      </c>
      <c r="D2362" s="61" t="str">
        <f>IF(AND(ContainerType=6, '384-well Plates'!E117&lt;&gt;""), '384-well Plates'!E117,IF(AND(ContainerType=5,'96-well Plates'!H249&lt;&gt;""),'96-well Plates'!H249, ""))</f>
        <v/>
      </c>
      <c r="E2362" s="50"/>
      <c r="Y2362" s="56"/>
      <c r="Z2362" s="56"/>
      <c r="AA2362" s="56"/>
      <c r="AB2362" s="56"/>
      <c r="AC2362" s="56"/>
      <c r="AD2362" s="56"/>
    </row>
    <row r="2363" spans="1:30" x14ac:dyDescent="0.5">
      <c r="A2363" s="49">
        <v>2360</v>
      </c>
      <c r="B2363" s="2" t="str">
        <f t="shared" si="73"/>
        <v>plate7</v>
      </c>
      <c r="C2363" s="2" t="str">
        <f>IF(ContainerType=6,"H04",IF(ContainerType=5,"H07", ""))</f>
        <v>H04</v>
      </c>
      <c r="D2363" s="61" t="str">
        <f>IF(AND(ContainerType=6, '384-well Plates'!E118&lt;&gt;""), '384-well Plates'!E118,IF(AND(ContainerType=5,'96-well Plates'!H250&lt;&gt;""),'96-well Plates'!H250, ""))</f>
        <v/>
      </c>
      <c r="E2363" s="50"/>
      <c r="Y2363" s="56"/>
      <c r="Z2363" s="56"/>
      <c r="AA2363" s="56"/>
      <c r="AB2363" s="56"/>
      <c r="AC2363" s="56"/>
      <c r="AD2363" s="56"/>
    </row>
    <row r="2364" spans="1:30" x14ac:dyDescent="0.5">
      <c r="A2364" s="49">
        <v>2361</v>
      </c>
      <c r="B2364" s="2" t="str">
        <f t="shared" si="73"/>
        <v>plate7</v>
      </c>
      <c r="C2364" s="2" t="str">
        <f>IF(ContainerType=6,"I04",IF(ContainerType=5,"A08", ""))</f>
        <v>I04</v>
      </c>
      <c r="D2364" s="61" t="str">
        <f>IF(AND(ContainerType=6, '384-well Plates'!E119&lt;&gt;""), '384-well Plates'!E119,IF(AND(ContainerType=5,'96-well Plates'!I243&lt;&gt;""),'96-well Plates'!I243, ""))</f>
        <v/>
      </c>
      <c r="E2364" s="50"/>
      <c r="Y2364" s="56"/>
      <c r="Z2364" s="56"/>
      <c r="AA2364" s="56"/>
      <c r="AB2364" s="56"/>
      <c r="AC2364" s="56"/>
      <c r="AD2364" s="56"/>
    </row>
    <row r="2365" spans="1:30" x14ac:dyDescent="0.5">
      <c r="A2365" s="49">
        <v>2362</v>
      </c>
      <c r="B2365" s="2" t="str">
        <f t="shared" si="73"/>
        <v>plate7</v>
      </c>
      <c r="C2365" s="2" t="str">
        <f>IF(ContainerType=6,"J04",IF(ContainerType=5,"B08", ""))</f>
        <v>J04</v>
      </c>
      <c r="D2365" s="61" t="str">
        <f>IF(AND(ContainerType=6, '384-well Plates'!E120&lt;&gt;""), '384-well Plates'!E120,IF(AND(ContainerType=5,'96-well Plates'!I244&lt;&gt;""),'96-well Plates'!I244, ""))</f>
        <v/>
      </c>
      <c r="E2365" s="50"/>
      <c r="Y2365" s="56"/>
      <c r="Z2365" s="56"/>
      <c r="AA2365" s="56"/>
      <c r="AB2365" s="56"/>
      <c r="AC2365" s="56"/>
      <c r="AD2365" s="56"/>
    </row>
    <row r="2366" spans="1:30" x14ac:dyDescent="0.5">
      <c r="A2366" s="49">
        <v>2363</v>
      </c>
      <c r="B2366" s="2" t="str">
        <f t="shared" si="73"/>
        <v>plate7</v>
      </c>
      <c r="C2366" s="2" t="str">
        <f>IF(ContainerType=6,"K04",IF(ContainerType=5,"C08", ""))</f>
        <v>K04</v>
      </c>
      <c r="D2366" s="61" t="str">
        <f>IF(AND(ContainerType=6, '384-well Plates'!E121&lt;&gt;""), '384-well Plates'!E121,IF(AND(ContainerType=5,'96-well Plates'!I245&lt;&gt;""),'96-well Plates'!I245, ""))</f>
        <v/>
      </c>
      <c r="E2366" s="50"/>
      <c r="Y2366" s="56"/>
      <c r="Z2366" s="56"/>
      <c r="AA2366" s="56"/>
      <c r="AB2366" s="56"/>
      <c r="AC2366" s="56"/>
      <c r="AD2366" s="56"/>
    </row>
    <row r="2367" spans="1:30" x14ac:dyDescent="0.5">
      <c r="A2367" s="49">
        <v>2364</v>
      </c>
      <c r="B2367" s="2" t="str">
        <f t="shared" si="73"/>
        <v>plate7</v>
      </c>
      <c r="C2367" s="2" t="str">
        <f>IF(ContainerType=6,"L04",IF(ContainerType=5,"D08", ""))</f>
        <v>L04</v>
      </c>
      <c r="D2367" s="61" t="str">
        <f>IF(AND(ContainerType=6, '384-well Plates'!E122&lt;&gt;""), '384-well Plates'!E122,IF(AND(ContainerType=5,'96-well Plates'!I246&lt;&gt;""),'96-well Plates'!I246, ""))</f>
        <v/>
      </c>
      <c r="E2367" s="50"/>
      <c r="Y2367" s="56"/>
      <c r="Z2367" s="56"/>
      <c r="AA2367" s="56"/>
      <c r="AB2367" s="56"/>
      <c r="AC2367" s="56"/>
      <c r="AD2367" s="56"/>
    </row>
    <row r="2368" spans="1:30" x14ac:dyDescent="0.5">
      <c r="A2368" s="49">
        <v>2365</v>
      </c>
      <c r="B2368" s="2" t="str">
        <f t="shared" si="73"/>
        <v>plate7</v>
      </c>
      <c r="C2368" s="2" t="str">
        <f>IF(ContainerType=6,"M04",IF(ContainerType=5,"E08", ""))</f>
        <v>M04</v>
      </c>
      <c r="D2368" s="61" t="str">
        <f>IF(AND(ContainerType=6, '384-well Plates'!E123&lt;&gt;""), '384-well Plates'!E123,IF(AND(ContainerType=5,'96-well Plates'!I247&lt;&gt;""),'96-well Plates'!I247, ""))</f>
        <v/>
      </c>
      <c r="E2368" s="50"/>
      <c r="Y2368" s="56"/>
      <c r="Z2368" s="56"/>
      <c r="AA2368" s="56"/>
      <c r="AB2368" s="56"/>
      <c r="AC2368" s="56"/>
      <c r="AD2368" s="56"/>
    </row>
    <row r="2369" spans="1:30" x14ac:dyDescent="0.5">
      <c r="A2369" s="49">
        <v>2366</v>
      </c>
      <c r="B2369" s="2" t="str">
        <f t="shared" si="73"/>
        <v>plate7</v>
      </c>
      <c r="C2369" s="2" t="str">
        <f>IF(ContainerType=6,"N04",IF(ContainerType=5,"F08", ""))</f>
        <v>N04</v>
      </c>
      <c r="D2369" s="61" t="str">
        <f>IF(AND(ContainerType=6, '384-well Plates'!E124&lt;&gt;""), '384-well Plates'!E124,IF(AND(ContainerType=5,'96-well Plates'!I248&lt;&gt;""),'96-well Plates'!I248, ""))</f>
        <v/>
      </c>
      <c r="E2369" s="50"/>
      <c r="Y2369" s="56"/>
      <c r="Z2369" s="56"/>
      <c r="AA2369" s="56"/>
      <c r="AB2369" s="56"/>
      <c r="AC2369" s="56"/>
      <c r="AD2369" s="56"/>
    </row>
    <row r="2370" spans="1:30" x14ac:dyDescent="0.5">
      <c r="A2370" s="49">
        <v>2367</v>
      </c>
      <c r="B2370" s="2" t="str">
        <f t="shared" si="73"/>
        <v>plate7</v>
      </c>
      <c r="C2370" s="2" t="str">
        <f>IF(ContainerType=6,"O04",IF(ContainerType=5,"G08", ""))</f>
        <v>O04</v>
      </c>
      <c r="D2370" s="61" t="str">
        <f>IF(AND(ContainerType=6, '384-well Plates'!E125&lt;&gt;""), '384-well Plates'!E125,IF(AND(ContainerType=5,'96-well Plates'!I249&lt;&gt;""),'96-well Plates'!I249, ""))</f>
        <v/>
      </c>
      <c r="E2370" s="50"/>
      <c r="Y2370" s="56"/>
      <c r="Z2370" s="56"/>
      <c r="AA2370" s="56"/>
      <c r="AB2370" s="56"/>
      <c r="AC2370" s="56"/>
      <c r="AD2370" s="56"/>
    </row>
    <row r="2371" spans="1:30" x14ac:dyDescent="0.5">
      <c r="A2371" s="49">
        <v>2368</v>
      </c>
      <c r="B2371" s="2" t="str">
        <f t="shared" si="73"/>
        <v>plate7</v>
      </c>
      <c r="C2371" s="2" t="str">
        <f>IF(ContainerType=6,"P04",IF(ContainerType=5,"H08", ""))</f>
        <v>P04</v>
      </c>
      <c r="D2371" s="61" t="str">
        <f>IF(AND(ContainerType=6, '384-well Plates'!E126&lt;&gt;""), '384-well Plates'!E126,IF(AND(ContainerType=5,'96-well Plates'!I250&lt;&gt;""),'96-well Plates'!I250, ""))</f>
        <v/>
      </c>
      <c r="E2371" s="50"/>
      <c r="Y2371" s="56"/>
      <c r="Z2371" s="56"/>
      <c r="AA2371" s="56"/>
      <c r="AB2371" s="56"/>
      <c r="AC2371" s="56"/>
      <c r="AD2371" s="56"/>
    </row>
    <row r="2372" spans="1:30" x14ac:dyDescent="0.5">
      <c r="A2372" s="49">
        <v>2369</v>
      </c>
      <c r="B2372" s="2" t="str">
        <f t="shared" ref="B2372:B2403" si="74">IF(ContainerType=6,"plate7",IF(ContainerType=5,"plate25",""))</f>
        <v>plate7</v>
      </c>
      <c r="C2372" s="2" t="str">
        <f>IF(ContainerType=6,"A05",IF(ContainerType=5,"A09", ""))</f>
        <v>A05</v>
      </c>
      <c r="D2372" s="61" t="str">
        <f>IF(AND(ContainerType=6, '384-well Plates'!F111&lt;&gt;""), '384-well Plates'!F111,IF(AND(ContainerType=5,'96-well Plates'!J243&lt;&gt;""),'96-well Plates'!J243, ""))</f>
        <v/>
      </c>
      <c r="E2372" s="50"/>
      <c r="Y2372" s="56"/>
      <c r="Z2372" s="56"/>
      <c r="AA2372" s="56"/>
      <c r="AB2372" s="56"/>
      <c r="AC2372" s="56"/>
      <c r="AD2372" s="56"/>
    </row>
    <row r="2373" spans="1:30" x14ac:dyDescent="0.5">
      <c r="A2373" s="49">
        <v>2370</v>
      </c>
      <c r="B2373" s="2" t="str">
        <f t="shared" si="74"/>
        <v>plate7</v>
      </c>
      <c r="C2373" s="2" t="str">
        <f>IF(ContainerType=6,"B05",IF(ContainerType=5,"B09", ""))</f>
        <v>B05</v>
      </c>
      <c r="D2373" s="61" t="str">
        <f>IF(AND(ContainerType=6, '384-well Plates'!F112&lt;&gt;""), '384-well Plates'!F112,IF(AND(ContainerType=5,'96-well Plates'!J244&lt;&gt;""),'96-well Plates'!J244, ""))</f>
        <v/>
      </c>
      <c r="E2373" s="50"/>
      <c r="Y2373" s="56"/>
      <c r="Z2373" s="56"/>
      <c r="AA2373" s="56"/>
      <c r="AB2373" s="56"/>
      <c r="AC2373" s="56"/>
      <c r="AD2373" s="56"/>
    </row>
    <row r="2374" spans="1:30" x14ac:dyDescent="0.5">
      <c r="A2374" s="49">
        <v>2371</v>
      </c>
      <c r="B2374" s="2" t="str">
        <f t="shared" si="74"/>
        <v>plate7</v>
      </c>
      <c r="C2374" s="2" t="str">
        <f>IF(ContainerType=6,"C05",IF(ContainerType=5,"C09", ""))</f>
        <v>C05</v>
      </c>
      <c r="D2374" s="61" t="str">
        <f>IF(AND(ContainerType=6, '384-well Plates'!F113&lt;&gt;""), '384-well Plates'!F113,IF(AND(ContainerType=5,'96-well Plates'!J245&lt;&gt;""),'96-well Plates'!J245, ""))</f>
        <v/>
      </c>
      <c r="E2374" s="50"/>
      <c r="Y2374" s="56"/>
      <c r="Z2374" s="56"/>
      <c r="AA2374" s="56"/>
      <c r="AB2374" s="56"/>
      <c r="AC2374" s="56"/>
      <c r="AD2374" s="56"/>
    </row>
    <row r="2375" spans="1:30" x14ac:dyDescent="0.5">
      <c r="A2375" s="49">
        <v>2372</v>
      </c>
      <c r="B2375" s="2" t="str">
        <f t="shared" si="74"/>
        <v>plate7</v>
      </c>
      <c r="C2375" s="2" t="str">
        <f>IF(ContainerType=6,"D05",IF(ContainerType=5,"D09", ""))</f>
        <v>D05</v>
      </c>
      <c r="D2375" s="61" t="str">
        <f>IF(AND(ContainerType=6, '384-well Plates'!F114&lt;&gt;""), '384-well Plates'!F114,IF(AND(ContainerType=5,'96-well Plates'!J246&lt;&gt;""),'96-well Plates'!J246, ""))</f>
        <v/>
      </c>
      <c r="E2375" s="50"/>
      <c r="Y2375" s="56"/>
      <c r="Z2375" s="56"/>
      <c r="AA2375" s="56"/>
      <c r="AB2375" s="56"/>
      <c r="AC2375" s="56"/>
      <c r="AD2375" s="56"/>
    </row>
    <row r="2376" spans="1:30" x14ac:dyDescent="0.5">
      <c r="A2376" s="49">
        <v>2373</v>
      </c>
      <c r="B2376" s="2" t="str">
        <f t="shared" si="74"/>
        <v>plate7</v>
      </c>
      <c r="C2376" s="2" t="str">
        <f>IF(ContainerType=6,"E05",IF(ContainerType=5,"E09", ""))</f>
        <v>E05</v>
      </c>
      <c r="D2376" s="61" t="str">
        <f>IF(AND(ContainerType=6, '384-well Plates'!F115&lt;&gt;""), '384-well Plates'!F115,IF(AND(ContainerType=5,'96-well Plates'!J247&lt;&gt;""),'96-well Plates'!J247, ""))</f>
        <v/>
      </c>
      <c r="E2376" s="50"/>
      <c r="Y2376" s="56"/>
      <c r="Z2376" s="56"/>
      <c r="AA2376" s="56"/>
      <c r="AB2376" s="56"/>
      <c r="AC2376" s="56"/>
      <c r="AD2376" s="56"/>
    </row>
    <row r="2377" spans="1:30" x14ac:dyDescent="0.5">
      <c r="A2377" s="49">
        <v>2374</v>
      </c>
      <c r="B2377" s="2" t="str">
        <f t="shared" si="74"/>
        <v>plate7</v>
      </c>
      <c r="C2377" s="2" t="str">
        <f>IF(ContainerType=6,"F05",IF(ContainerType=5,"F09", ""))</f>
        <v>F05</v>
      </c>
      <c r="D2377" s="61" t="str">
        <f>IF(AND(ContainerType=6, '384-well Plates'!F116&lt;&gt;""), '384-well Plates'!F116,IF(AND(ContainerType=5,'96-well Plates'!J248&lt;&gt;""),'96-well Plates'!J248, ""))</f>
        <v/>
      </c>
      <c r="E2377" s="50"/>
      <c r="Y2377" s="56"/>
      <c r="Z2377" s="56"/>
      <c r="AA2377" s="56"/>
      <c r="AB2377" s="56"/>
      <c r="AC2377" s="56"/>
      <c r="AD2377" s="56"/>
    </row>
    <row r="2378" spans="1:30" x14ac:dyDescent="0.5">
      <c r="A2378" s="49">
        <v>2375</v>
      </c>
      <c r="B2378" s="2" t="str">
        <f t="shared" si="74"/>
        <v>plate7</v>
      </c>
      <c r="C2378" s="2" t="str">
        <f>IF(ContainerType=6,"G05",IF(ContainerType=5,"G09", ""))</f>
        <v>G05</v>
      </c>
      <c r="D2378" s="61" t="str">
        <f>IF(AND(ContainerType=6, '384-well Plates'!F117&lt;&gt;""), '384-well Plates'!F117,IF(AND(ContainerType=5,'96-well Plates'!J249&lt;&gt;""),'96-well Plates'!J249, ""))</f>
        <v/>
      </c>
      <c r="E2378" s="50"/>
      <c r="Y2378" s="56"/>
      <c r="Z2378" s="56"/>
      <c r="AA2378" s="56"/>
      <c r="AB2378" s="56"/>
      <c r="AC2378" s="56"/>
      <c r="AD2378" s="56"/>
    </row>
    <row r="2379" spans="1:30" x14ac:dyDescent="0.5">
      <c r="A2379" s="49">
        <v>2376</v>
      </c>
      <c r="B2379" s="2" t="str">
        <f t="shared" si="74"/>
        <v>plate7</v>
      </c>
      <c r="C2379" s="2" t="str">
        <f>IF(ContainerType=6,"H05",IF(ContainerType=5,"H09", ""))</f>
        <v>H05</v>
      </c>
      <c r="D2379" s="61" t="str">
        <f>IF(AND(ContainerType=6, '384-well Plates'!F118&lt;&gt;""), '384-well Plates'!F118,IF(AND(ContainerType=5,'96-well Plates'!J250&lt;&gt;""),'96-well Plates'!J250, ""))</f>
        <v/>
      </c>
      <c r="E2379" s="50"/>
      <c r="Y2379" s="56"/>
      <c r="Z2379" s="56"/>
      <c r="AA2379" s="56"/>
      <c r="AB2379" s="56"/>
      <c r="AC2379" s="56"/>
      <c r="AD2379" s="56"/>
    </row>
    <row r="2380" spans="1:30" x14ac:dyDescent="0.5">
      <c r="A2380" s="49">
        <v>2377</v>
      </c>
      <c r="B2380" s="2" t="str">
        <f t="shared" si="74"/>
        <v>plate7</v>
      </c>
      <c r="C2380" s="2" t="str">
        <f>IF(ContainerType=6,"I05",IF(ContainerType=5,"A10", ""))</f>
        <v>I05</v>
      </c>
      <c r="D2380" s="61" t="str">
        <f>IF(AND(ContainerType=6, '384-well Plates'!F119&lt;&gt;""), '384-well Plates'!F119,IF(AND(ContainerType=5,'96-well Plates'!K243&lt;&gt;""),'96-well Plates'!K243, ""))</f>
        <v/>
      </c>
      <c r="E2380" s="50"/>
      <c r="Y2380" s="56"/>
      <c r="Z2380" s="56"/>
      <c r="AA2380" s="56"/>
      <c r="AB2380" s="56"/>
      <c r="AC2380" s="56"/>
      <c r="AD2380" s="56"/>
    </row>
    <row r="2381" spans="1:30" x14ac:dyDescent="0.5">
      <c r="A2381" s="49">
        <v>2378</v>
      </c>
      <c r="B2381" s="2" t="str">
        <f t="shared" si="74"/>
        <v>plate7</v>
      </c>
      <c r="C2381" s="2" t="str">
        <f>IF(ContainerType=6,"J05",IF(ContainerType=5,"B10", ""))</f>
        <v>J05</v>
      </c>
      <c r="D2381" s="61" t="str">
        <f>IF(AND(ContainerType=6, '384-well Plates'!F120&lt;&gt;""), '384-well Plates'!F120,IF(AND(ContainerType=5,'96-well Plates'!K244&lt;&gt;""),'96-well Plates'!K244, ""))</f>
        <v/>
      </c>
      <c r="E2381" s="50"/>
      <c r="Y2381" s="56"/>
      <c r="Z2381" s="56"/>
      <c r="AA2381" s="56"/>
      <c r="AB2381" s="56"/>
      <c r="AC2381" s="56"/>
      <c r="AD2381" s="56"/>
    </row>
    <row r="2382" spans="1:30" x14ac:dyDescent="0.5">
      <c r="A2382" s="49">
        <v>2379</v>
      </c>
      <c r="B2382" s="2" t="str">
        <f t="shared" si="74"/>
        <v>plate7</v>
      </c>
      <c r="C2382" s="2" t="str">
        <f>IF(ContainerType=6,"K05",IF(ContainerType=5,"C10", ""))</f>
        <v>K05</v>
      </c>
      <c r="D2382" s="61" t="str">
        <f>IF(AND(ContainerType=6, '384-well Plates'!F121&lt;&gt;""), '384-well Plates'!F121,IF(AND(ContainerType=5,'96-well Plates'!K245&lt;&gt;""),'96-well Plates'!K245, ""))</f>
        <v/>
      </c>
      <c r="E2382" s="50"/>
      <c r="Y2382" s="56"/>
      <c r="Z2382" s="56"/>
      <c r="AA2382" s="56"/>
      <c r="AB2382" s="56"/>
      <c r="AC2382" s="56"/>
      <c r="AD2382" s="56"/>
    </row>
    <row r="2383" spans="1:30" x14ac:dyDescent="0.5">
      <c r="A2383" s="49">
        <v>2380</v>
      </c>
      <c r="B2383" s="2" t="str">
        <f t="shared" si="74"/>
        <v>plate7</v>
      </c>
      <c r="C2383" s="2" t="str">
        <f>IF(ContainerType=6,"L05",IF(ContainerType=5,"D10", ""))</f>
        <v>L05</v>
      </c>
      <c r="D2383" s="61" t="str">
        <f>IF(AND(ContainerType=6, '384-well Plates'!F122&lt;&gt;""), '384-well Plates'!F122,IF(AND(ContainerType=5,'96-well Plates'!K246&lt;&gt;""),'96-well Plates'!K246, ""))</f>
        <v/>
      </c>
      <c r="E2383" s="50"/>
      <c r="Y2383" s="56"/>
      <c r="Z2383" s="56"/>
      <c r="AA2383" s="56"/>
      <c r="AB2383" s="56"/>
      <c r="AC2383" s="56"/>
      <c r="AD2383" s="56"/>
    </row>
    <row r="2384" spans="1:30" x14ac:dyDescent="0.5">
      <c r="A2384" s="49">
        <v>2381</v>
      </c>
      <c r="B2384" s="2" t="str">
        <f t="shared" si="74"/>
        <v>plate7</v>
      </c>
      <c r="C2384" s="2" t="str">
        <f>IF(ContainerType=6,"M05",IF(ContainerType=5,"E10", ""))</f>
        <v>M05</v>
      </c>
      <c r="D2384" s="61" t="str">
        <f>IF(AND(ContainerType=6, '384-well Plates'!F123&lt;&gt;""), '384-well Plates'!F123,IF(AND(ContainerType=5,'96-well Plates'!K247&lt;&gt;""),'96-well Plates'!K247, ""))</f>
        <v/>
      </c>
      <c r="E2384" s="50"/>
      <c r="Y2384" s="56"/>
      <c r="Z2384" s="56"/>
      <c r="AA2384" s="56"/>
      <c r="AB2384" s="56"/>
      <c r="AC2384" s="56"/>
      <c r="AD2384" s="56"/>
    </row>
    <row r="2385" spans="1:30" x14ac:dyDescent="0.5">
      <c r="A2385" s="49">
        <v>2382</v>
      </c>
      <c r="B2385" s="2" t="str">
        <f t="shared" si="74"/>
        <v>plate7</v>
      </c>
      <c r="C2385" s="2" t="str">
        <f>IF(ContainerType=6,"N05",IF(ContainerType=5,"F10", ""))</f>
        <v>N05</v>
      </c>
      <c r="D2385" s="61" t="str">
        <f>IF(AND(ContainerType=6, '384-well Plates'!F124&lt;&gt;""), '384-well Plates'!F124,IF(AND(ContainerType=5,'96-well Plates'!K248&lt;&gt;""),'96-well Plates'!K248, ""))</f>
        <v/>
      </c>
      <c r="E2385" s="50"/>
      <c r="Y2385" s="56"/>
      <c r="Z2385" s="56"/>
      <c r="AA2385" s="56"/>
      <c r="AB2385" s="56"/>
      <c r="AC2385" s="56"/>
      <c r="AD2385" s="56"/>
    </row>
    <row r="2386" spans="1:30" x14ac:dyDescent="0.5">
      <c r="A2386" s="49">
        <v>2383</v>
      </c>
      <c r="B2386" s="2" t="str">
        <f t="shared" si="74"/>
        <v>plate7</v>
      </c>
      <c r="C2386" s="2" t="str">
        <f>IF(ContainerType=6,"O05",IF(ContainerType=5,"G10", ""))</f>
        <v>O05</v>
      </c>
      <c r="D2386" s="61" t="str">
        <f>IF(AND(ContainerType=6, '384-well Plates'!F125&lt;&gt;""), '384-well Plates'!F125,IF(AND(ContainerType=5,'96-well Plates'!K249&lt;&gt;""),'96-well Plates'!K249, ""))</f>
        <v/>
      </c>
      <c r="E2386" s="50"/>
      <c r="Y2386" s="56"/>
      <c r="Z2386" s="56"/>
      <c r="AA2386" s="56"/>
      <c r="AB2386" s="56"/>
      <c r="AC2386" s="56"/>
      <c r="AD2386" s="56"/>
    </row>
    <row r="2387" spans="1:30" x14ac:dyDescent="0.5">
      <c r="A2387" s="49">
        <v>2384</v>
      </c>
      <c r="B2387" s="2" t="str">
        <f t="shared" si="74"/>
        <v>plate7</v>
      </c>
      <c r="C2387" s="2" t="str">
        <f>IF(ContainerType=6,"P05",IF(ContainerType=5,"H10", ""))</f>
        <v>P05</v>
      </c>
      <c r="D2387" s="61" t="str">
        <f>IF(AND(ContainerType=6, '384-well Plates'!F126&lt;&gt;""), '384-well Plates'!F126,IF(AND(ContainerType=5,'96-well Plates'!K250&lt;&gt;""),'96-well Plates'!K250, ""))</f>
        <v/>
      </c>
      <c r="E2387" s="50"/>
      <c r="Y2387" s="56"/>
      <c r="Z2387" s="56"/>
      <c r="AA2387" s="56"/>
      <c r="AB2387" s="56"/>
      <c r="AC2387" s="56"/>
      <c r="AD2387" s="56"/>
    </row>
    <row r="2388" spans="1:30" x14ac:dyDescent="0.5">
      <c r="A2388" s="49">
        <v>2385</v>
      </c>
      <c r="B2388" s="2" t="str">
        <f t="shared" si="74"/>
        <v>plate7</v>
      </c>
      <c r="C2388" s="2" t="str">
        <f>IF(ContainerType=6,"A06",IF(ContainerType=5,"A11", ""))</f>
        <v>A06</v>
      </c>
      <c r="D2388" s="61" t="str">
        <f>IF(AND(ContainerType=6, '384-well Plates'!G111&lt;&gt;""), '384-well Plates'!G111,IF(AND(ContainerType=5,'96-well Plates'!L243&lt;&gt;""),'96-well Plates'!L243, ""))</f>
        <v/>
      </c>
      <c r="E2388" s="50"/>
      <c r="Y2388" s="56"/>
      <c r="Z2388" s="56"/>
      <c r="AA2388" s="56"/>
      <c r="AB2388" s="56"/>
      <c r="AC2388" s="56"/>
      <c r="AD2388" s="56"/>
    </row>
    <row r="2389" spans="1:30" x14ac:dyDescent="0.5">
      <c r="A2389" s="49">
        <v>2386</v>
      </c>
      <c r="B2389" s="2" t="str">
        <f t="shared" si="74"/>
        <v>plate7</v>
      </c>
      <c r="C2389" s="2" t="str">
        <f>IF(ContainerType=6,"B06",IF(ContainerType=5,"B11", ""))</f>
        <v>B06</v>
      </c>
      <c r="D2389" s="61" t="str">
        <f>IF(AND(ContainerType=6, '384-well Plates'!G112&lt;&gt;""), '384-well Plates'!G112,IF(AND(ContainerType=5,'96-well Plates'!L244&lt;&gt;""),'96-well Plates'!L244, ""))</f>
        <v/>
      </c>
      <c r="E2389" s="50"/>
      <c r="Y2389" s="56"/>
      <c r="Z2389" s="56"/>
      <c r="AA2389" s="56"/>
      <c r="AB2389" s="56"/>
      <c r="AC2389" s="56"/>
      <c r="AD2389" s="56"/>
    </row>
    <row r="2390" spans="1:30" x14ac:dyDescent="0.5">
      <c r="A2390" s="49">
        <v>2387</v>
      </c>
      <c r="B2390" s="2" t="str">
        <f t="shared" si="74"/>
        <v>plate7</v>
      </c>
      <c r="C2390" s="2" t="str">
        <f>IF(ContainerType=6,"C06",IF(ContainerType=5,"C11", ""))</f>
        <v>C06</v>
      </c>
      <c r="D2390" s="61" t="str">
        <f>IF(AND(ContainerType=6, '384-well Plates'!G113&lt;&gt;""), '384-well Plates'!G113,IF(AND(ContainerType=5,'96-well Plates'!L245&lt;&gt;""),'96-well Plates'!L245, ""))</f>
        <v/>
      </c>
      <c r="E2390" s="50"/>
      <c r="Y2390" s="56"/>
      <c r="Z2390" s="56"/>
      <c r="AA2390" s="56"/>
      <c r="AB2390" s="56"/>
      <c r="AC2390" s="56"/>
      <c r="AD2390" s="56"/>
    </row>
    <row r="2391" spans="1:30" x14ac:dyDescent="0.5">
      <c r="A2391" s="49">
        <v>2388</v>
      </c>
      <c r="B2391" s="2" t="str">
        <f t="shared" si="74"/>
        <v>plate7</v>
      </c>
      <c r="C2391" s="2" t="str">
        <f>IF(ContainerType=6,"D06",IF(ContainerType=5,"D11", ""))</f>
        <v>D06</v>
      </c>
      <c r="D2391" s="61" t="str">
        <f>IF(AND(ContainerType=6, '384-well Plates'!G114&lt;&gt;""), '384-well Plates'!G114,IF(AND(ContainerType=5,'96-well Plates'!L246&lt;&gt;""),'96-well Plates'!L246, ""))</f>
        <v/>
      </c>
      <c r="E2391" s="50"/>
      <c r="Y2391" s="56"/>
      <c r="Z2391" s="56"/>
      <c r="AA2391" s="56"/>
      <c r="AB2391" s="56"/>
      <c r="AC2391" s="56"/>
      <c r="AD2391" s="56"/>
    </row>
    <row r="2392" spans="1:30" x14ac:dyDescent="0.5">
      <c r="A2392" s="49">
        <v>2389</v>
      </c>
      <c r="B2392" s="2" t="str">
        <f t="shared" si="74"/>
        <v>plate7</v>
      </c>
      <c r="C2392" s="2" t="str">
        <f>IF(ContainerType=6,"E06",IF(ContainerType=5,"E11", ""))</f>
        <v>E06</v>
      </c>
      <c r="D2392" s="61" t="str">
        <f>IF(AND(ContainerType=6, '384-well Plates'!G115&lt;&gt;""), '384-well Plates'!G115,IF(AND(ContainerType=5,'96-well Plates'!L247&lt;&gt;""),'96-well Plates'!L247, ""))</f>
        <v/>
      </c>
      <c r="E2392" s="50"/>
      <c r="Y2392" s="56"/>
      <c r="Z2392" s="56"/>
      <c r="AA2392" s="56"/>
      <c r="AB2392" s="56"/>
      <c r="AC2392" s="56"/>
      <c r="AD2392" s="56"/>
    </row>
    <row r="2393" spans="1:30" x14ac:dyDescent="0.5">
      <c r="A2393" s="49">
        <v>2390</v>
      </c>
      <c r="B2393" s="2" t="str">
        <f t="shared" si="74"/>
        <v>plate7</v>
      </c>
      <c r="C2393" s="2" t="str">
        <f>IF(ContainerType=6,"F06",IF(ContainerType=5,"F11", ""))</f>
        <v>F06</v>
      </c>
      <c r="D2393" s="61" t="str">
        <f>IF(AND(ContainerType=6, '384-well Plates'!G116&lt;&gt;""), '384-well Plates'!G116,IF(AND(ContainerType=5,'96-well Plates'!L248&lt;&gt;""),'96-well Plates'!L248, ""))</f>
        <v/>
      </c>
      <c r="E2393" s="50"/>
      <c r="Y2393" s="56"/>
      <c r="Z2393" s="56"/>
      <c r="AA2393" s="56"/>
      <c r="AB2393" s="56"/>
      <c r="AC2393" s="56"/>
      <c r="AD2393" s="56"/>
    </row>
    <row r="2394" spans="1:30" x14ac:dyDescent="0.5">
      <c r="A2394" s="49">
        <v>2391</v>
      </c>
      <c r="B2394" s="2" t="str">
        <f t="shared" si="74"/>
        <v>plate7</v>
      </c>
      <c r="C2394" s="2" t="str">
        <f>IF(ContainerType=6,"G06",IF(ContainerType=5,"G11", ""))</f>
        <v>G06</v>
      </c>
      <c r="D2394" s="61" t="str">
        <f>IF(AND(ContainerType=6, '384-well Plates'!G117&lt;&gt;""), '384-well Plates'!G117,IF(AND(ContainerType=5,'96-well Plates'!L249&lt;&gt;""),'96-well Plates'!L249, ""))</f>
        <v/>
      </c>
      <c r="E2394" s="50"/>
      <c r="Y2394" s="56"/>
      <c r="Z2394" s="56"/>
      <c r="AA2394" s="56"/>
      <c r="AB2394" s="56"/>
      <c r="AC2394" s="56"/>
      <c r="AD2394" s="56"/>
    </row>
    <row r="2395" spans="1:30" x14ac:dyDescent="0.5">
      <c r="A2395" s="49">
        <v>2392</v>
      </c>
      <c r="B2395" s="2" t="str">
        <f t="shared" si="74"/>
        <v>plate7</v>
      </c>
      <c r="C2395" s="2" t="str">
        <f>IF(ContainerType=6,"H06",IF(ContainerType=5,"H11", ""))</f>
        <v>H06</v>
      </c>
      <c r="D2395" s="61" t="str">
        <f>IF(AND(ContainerType=6, '384-well Plates'!G118&lt;&gt;""), '384-well Plates'!G118,IF(AND(ContainerType=5,'96-well Plates'!L250&lt;&gt;""),'96-well Plates'!L250, ""))</f>
        <v/>
      </c>
      <c r="E2395" s="50"/>
      <c r="Y2395" s="56"/>
      <c r="Z2395" s="56"/>
      <c r="AA2395" s="56"/>
      <c r="AB2395" s="56"/>
      <c r="AC2395" s="56"/>
      <c r="AD2395" s="56"/>
    </row>
    <row r="2396" spans="1:30" x14ac:dyDescent="0.5">
      <c r="A2396" s="49">
        <v>2393</v>
      </c>
      <c r="B2396" s="2" t="str">
        <f t="shared" si="74"/>
        <v>plate7</v>
      </c>
      <c r="C2396" s="2" t="str">
        <f>IF(ContainerType=6,"I06",IF(ContainerType=5,"A12", ""))</f>
        <v>I06</v>
      </c>
      <c r="D2396" s="61" t="str">
        <f>IF(AND(ContainerType=6, '384-well Plates'!G119&lt;&gt;""), '384-well Plates'!G119,IF(AND(ContainerType=5,'96-well Plates'!M243&lt;&gt;""),'96-well Plates'!M243, ""))</f>
        <v/>
      </c>
      <c r="E2396" s="50"/>
      <c r="Y2396" s="56"/>
      <c r="Z2396" s="56"/>
      <c r="AA2396" s="56"/>
      <c r="AB2396" s="56"/>
      <c r="AC2396" s="56"/>
      <c r="AD2396" s="56"/>
    </row>
    <row r="2397" spans="1:30" x14ac:dyDescent="0.5">
      <c r="A2397" s="49">
        <v>2394</v>
      </c>
      <c r="B2397" s="2" t="str">
        <f t="shared" si="74"/>
        <v>plate7</v>
      </c>
      <c r="C2397" s="2" t="str">
        <f>IF(ContainerType=6,"J06",IF(ContainerType=5,"B12", ""))</f>
        <v>J06</v>
      </c>
      <c r="D2397" s="61" t="str">
        <f>IF(AND(ContainerType=6, '384-well Plates'!G120&lt;&gt;""), '384-well Plates'!G120,IF(AND(ContainerType=5,'96-well Plates'!M244&lt;&gt;""),'96-well Plates'!M244, ""))</f>
        <v/>
      </c>
      <c r="E2397" s="50"/>
      <c r="Y2397" s="56"/>
      <c r="Z2397" s="56"/>
      <c r="AA2397" s="56"/>
      <c r="AB2397" s="56"/>
      <c r="AC2397" s="56"/>
      <c r="AD2397" s="56"/>
    </row>
    <row r="2398" spans="1:30" x14ac:dyDescent="0.5">
      <c r="A2398" s="49">
        <v>2395</v>
      </c>
      <c r="B2398" s="2" t="str">
        <f t="shared" si="74"/>
        <v>plate7</v>
      </c>
      <c r="C2398" s="2" t="str">
        <f>IF(ContainerType=6,"K06",IF(ContainerType=5,"C12", ""))</f>
        <v>K06</v>
      </c>
      <c r="D2398" s="61" t="str">
        <f>IF(AND(ContainerType=6, '384-well Plates'!G121&lt;&gt;""), '384-well Plates'!G121,IF(AND(ContainerType=5,'96-well Plates'!M245&lt;&gt;""),'96-well Plates'!M245, ""))</f>
        <v/>
      </c>
      <c r="E2398" s="50"/>
      <c r="Y2398" s="56"/>
      <c r="Z2398" s="56"/>
      <c r="AA2398" s="56"/>
      <c r="AB2398" s="56"/>
      <c r="AC2398" s="56"/>
      <c r="AD2398" s="56"/>
    </row>
    <row r="2399" spans="1:30" x14ac:dyDescent="0.5">
      <c r="A2399" s="49">
        <v>2396</v>
      </c>
      <c r="B2399" s="2" t="str">
        <f t="shared" si="74"/>
        <v>plate7</v>
      </c>
      <c r="C2399" s="2" t="str">
        <f>IF(ContainerType=6,"L06",IF(ContainerType=5,"D12", ""))</f>
        <v>L06</v>
      </c>
      <c r="D2399" s="61" t="str">
        <f>IF(AND(ContainerType=6, '384-well Plates'!G122&lt;&gt;""), '384-well Plates'!G122,IF(AND(ContainerType=5,'96-well Plates'!M246&lt;&gt;""),'96-well Plates'!M246, ""))</f>
        <v/>
      </c>
      <c r="E2399" s="50"/>
      <c r="Y2399" s="56"/>
      <c r="Z2399" s="56"/>
      <c r="AA2399" s="56"/>
      <c r="AB2399" s="56"/>
      <c r="AC2399" s="56"/>
      <c r="AD2399" s="56"/>
    </row>
    <row r="2400" spans="1:30" x14ac:dyDescent="0.5">
      <c r="A2400" s="49">
        <v>2397</v>
      </c>
      <c r="B2400" s="2" t="str">
        <f t="shared" si="74"/>
        <v>plate7</v>
      </c>
      <c r="C2400" s="2" t="str">
        <f>IF(ContainerType=6,"M06",IF(ContainerType=5,"E12", ""))</f>
        <v>M06</v>
      </c>
      <c r="D2400" s="61" t="str">
        <f>IF(AND(ContainerType=6, '384-well Plates'!G123&lt;&gt;""), '384-well Plates'!G123,IF(AND(ContainerType=5,'96-well Plates'!M247&lt;&gt;""),'96-well Plates'!M247, ""))</f>
        <v/>
      </c>
      <c r="E2400" s="50"/>
      <c r="Y2400" s="56"/>
      <c r="Z2400" s="56"/>
      <c r="AA2400" s="56"/>
      <c r="AB2400" s="56"/>
      <c r="AC2400" s="56"/>
      <c r="AD2400" s="56"/>
    </row>
    <row r="2401" spans="1:30" x14ac:dyDescent="0.5">
      <c r="A2401" s="49">
        <v>2398</v>
      </c>
      <c r="B2401" s="2" t="str">
        <f t="shared" si="74"/>
        <v>plate7</v>
      </c>
      <c r="C2401" s="2" t="str">
        <f>IF(ContainerType=6,"N06",IF(ContainerType=5,"F12", ""))</f>
        <v>N06</v>
      </c>
      <c r="D2401" s="61" t="str">
        <f>IF(AND(ContainerType=6, '384-well Plates'!G124&lt;&gt;""), '384-well Plates'!G124,IF(AND(ContainerType=5,'96-well Plates'!M248&lt;&gt;""),'96-well Plates'!M248, ""))</f>
        <v/>
      </c>
      <c r="E2401" s="50"/>
      <c r="Y2401" s="56"/>
      <c r="Z2401" s="56"/>
      <c r="AA2401" s="56"/>
      <c r="AB2401" s="56"/>
      <c r="AC2401" s="56"/>
      <c r="AD2401" s="56"/>
    </row>
    <row r="2402" spans="1:30" x14ac:dyDescent="0.5">
      <c r="A2402" s="49">
        <v>2399</v>
      </c>
      <c r="B2402" s="2" t="str">
        <f t="shared" si="74"/>
        <v>plate7</v>
      </c>
      <c r="C2402" s="2" t="str">
        <f>IF(ContainerType=6,"O06",IF(ContainerType=5,"G12", ""))</f>
        <v>O06</v>
      </c>
      <c r="D2402" s="61" t="str">
        <f>IF(AND(ContainerType=6, '384-well Plates'!G125&lt;&gt;""), '384-well Plates'!G125,IF(AND(ContainerType=5,'96-well Plates'!M249&lt;&gt;""),'96-well Plates'!M249, ""))</f>
        <v/>
      </c>
      <c r="E2402" s="50"/>
      <c r="Y2402" s="56"/>
      <c r="Z2402" s="56"/>
      <c r="AA2402" s="56"/>
      <c r="AB2402" s="56"/>
      <c r="AC2402" s="56"/>
      <c r="AD2402" s="56"/>
    </row>
    <row r="2403" spans="1:30" x14ac:dyDescent="0.5">
      <c r="A2403" s="49">
        <v>2400</v>
      </c>
      <c r="B2403" s="2" t="str">
        <f t="shared" si="74"/>
        <v>plate7</v>
      </c>
      <c r="C2403" s="2" t="str">
        <f>IF(ContainerType=6,"P06",IF(ContainerType=5,"H12", ""))</f>
        <v>P06</v>
      </c>
      <c r="D2403" s="61" t="str">
        <f>IF(AND(ContainerType=6, '384-well Plates'!G126&lt;&gt;""), '384-well Plates'!G126,IF(AND(ContainerType=5,'96-well Plates'!M250&lt;&gt;""),'96-well Plates'!M250, ""))</f>
        <v/>
      </c>
      <c r="E2403" s="50"/>
      <c r="Y2403" s="56"/>
      <c r="Z2403" s="56"/>
      <c r="AA2403" s="56"/>
      <c r="AB2403" s="56"/>
      <c r="AC2403" s="56"/>
      <c r="AD2403" s="56"/>
    </row>
    <row r="2404" spans="1:30" x14ac:dyDescent="0.5">
      <c r="A2404" s="49">
        <v>2401</v>
      </c>
      <c r="B2404" s="2" t="str">
        <f t="shared" ref="B2404:B2435" si="75">IF(ContainerType=6,"plate7",IF(ContainerType=5,"plate26",""))</f>
        <v>plate7</v>
      </c>
      <c r="C2404" s="2" t="str">
        <f>IF(ContainerType=6,"A07",IF(ContainerType=5,"A01", ""))</f>
        <v>A07</v>
      </c>
      <c r="D2404" s="61" t="str">
        <f>IF(AND(ContainerType=6, '384-well Plates'!H111&lt;&gt;""), '384-well Plates'!H111,IF(AND(ContainerType=5,'96-well Plates'!B253&lt;&gt;""),'96-well Plates'!B253, ""))</f>
        <v/>
      </c>
      <c r="E2404" s="50"/>
      <c r="Y2404" s="56"/>
      <c r="Z2404" s="56"/>
      <c r="AA2404" s="56"/>
      <c r="AB2404" s="56"/>
      <c r="AC2404" s="56"/>
      <c r="AD2404" s="56"/>
    </row>
    <row r="2405" spans="1:30" x14ac:dyDescent="0.5">
      <c r="A2405" s="49">
        <v>2402</v>
      </c>
      <c r="B2405" s="2" t="str">
        <f t="shared" si="75"/>
        <v>plate7</v>
      </c>
      <c r="C2405" s="2" t="str">
        <f>IF(ContainerType=6,"B07",IF(ContainerType=5,"B01", ""))</f>
        <v>B07</v>
      </c>
      <c r="D2405" s="61" t="str">
        <f>IF(AND(ContainerType=6, '384-well Plates'!H112&lt;&gt;""), '384-well Plates'!H112,IF(AND(ContainerType=5,'96-well Plates'!B254&lt;&gt;""),'96-well Plates'!B254, ""))</f>
        <v/>
      </c>
      <c r="E2405" s="50"/>
      <c r="Y2405" s="56"/>
      <c r="Z2405" s="56"/>
      <c r="AA2405" s="56"/>
      <c r="AB2405" s="56"/>
      <c r="AC2405" s="56"/>
      <c r="AD2405" s="56"/>
    </row>
    <row r="2406" spans="1:30" x14ac:dyDescent="0.5">
      <c r="A2406" s="49">
        <v>2403</v>
      </c>
      <c r="B2406" s="2" t="str">
        <f t="shared" si="75"/>
        <v>plate7</v>
      </c>
      <c r="C2406" s="2" t="str">
        <f>IF(ContainerType=6,"C07",IF(ContainerType=5,"C01", ""))</f>
        <v>C07</v>
      </c>
      <c r="D2406" s="61" t="str">
        <f>IF(AND(ContainerType=6, '384-well Plates'!H113&lt;&gt;""), '384-well Plates'!H113,IF(AND(ContainerType=5,'96-well Plates'!B255&lt;&gt;""),'96-well Plates'!B255, ""))</f>
        <v/>
      </c>
      <c r="E2406" s="50"/>
      <c r="Y2406" s="56"/>
      <c r="Z2406" s="56"/>
      <c r="AA2406" s="56"/>
      <c r="AB2406" s="56"/>
      <c r="AC2406" s="56"/>
      <c r="AD2406" s="56"/>
    </row>
    <row r="2407" spans="1:30" x14ac:dyDescent="0.5">
      <c r="A2407" s="49">
        <v>2404</v>
      </c>
      <c r="B2407" s="2" t="str">
        <f t="shared" si="75"/>
        <v>plate7</v>
      </c>
      <c r="C2407" s="2" t="str">
        <f>IF(ContainerType=6,"D07",IF(ContainerType=5,"D01", ""))</f>
        <v>D07</v>
      </c>
      <c r="D2407" s="61" t="str">
        <f>IF(AND(ContainerType=6, '384-well Plates'!H114&lt;&gt;""), '384-well Plates'!H114,IF(AND(ContainerType=5,'96-well Plates'!B256&lt;&gt;""),'96-well Plates'!B256, ""))</f>
        <v/>
      </c>
      <c r="E2407" s="50"/>
      <c r="Y2407" s="56"/>
      <c r="Z2407" s="56"/>
      <c r="AA2407" s="56"/>
      <c r="AB2407" s="56"/>
      <c r="AC2407" s="56"/>
      <c r="AD2407" s="56"/>
    </row>
    <row r="2408" spans="1:30" x14ac:dyDescent="0.5">
      <c r="A2408" s="49">
        <v>2405</v>
      </c>
      <c r="B2408" s="2" t="str">
        <f t="shared" si="75"/>
        <v>plate7</v>
      </c>
      <c r="C2408" s="2" t="str">
        <f>IF(ContainerType=6,"E07",IF(ContainerType=5,"E01", ""))</f>
        <v>E07</v>
      </c>
      <c r="D2408" s="61" t="str">
        <f>IF(AND(ContainerType=6, '384-well Plates'!H115&lt;&gt;""), '384-well Plates'!H115,IF(AND(ContainerType=5,'96-well Plates'!B257&lt;&gt;""),'96-well Plates'!B257, ""))</f>
        <v/>
      </c>
      <c r="E2408" s="50"/>
      <c r="Y2408" s="56"/>
      <c r="Z2408" s="56"/>
      <c r="AA2408" s="56"/>
      <c r="AB2408" s="56"/>
      <c r="AC2408" s="56"/>
      <c r="AD2408" s="56"/>
    </row>
    <row r="2409" spans="1:30" x14ac:dyDescent="0.5">
      <c r="A2409" s="49">
        <v>2406</v>
      </c>
      <c r="B2409" s="2" t="str">
        <f t="shared" si="75"/>
        <v>plate7</v>
      </c>
      <c r="C2409" s="2" t="str">
        <f>IF(ContainerType=6,"F07",IF(ContainerType=5,"F01", ""))</f>
        <v>F07</v>
      </c>
      <c r="D2409" s="61" t="str">
        <f>IF(AND(ContainerType=6, '384-well Plates'!H116&lt;&gt;""), '384-well Plates'!H116,IF(AND(ContainerType=5,'96-well Plates'!B258&lt;&gt;""),'96-well Plates'!B258, ""))</f>
        <v/>
      </c>
      <c r="E2409" s="50"/>
      <c r="Y2409" s="56"/>
      <c r="Z2409" s="56"/>
      <c r="AA2409" s="56"/>
      <c r="AB2409" s="56"/>
      <c r="AC2409" s="56"/>
      <c r="AD2409" s="56"/>
    </row>
    <row r="2410" spans="1:30" x14ac:dyDescent="0.5">
      <c r="A2410" s="49">
        <v>2407</v>
      </c>
      <c r="B2410" s="2" t="str">
        <f t="shared" si="75"/>
        <v>plate7</v>
      </c>
      <c r="C2410" s="2" t="str">
        <f>IF(ContainerType=6,"G07",IF(ContainerType=5,"G01", ""))</f>
        <v>G07</v>
      </c>
      <c r="D2410" s="61" t="str">
        <f>IF(AND(ContainerType=6, '384-well Plates'!H117&lt;&gt;""), '384-well Plates'!H117,IF(AND(ContainerType=5,'96-well Plates'!B259&lt;&gt;""),'96-well Plates'!B259, ""))</f>
        <v/>
      </c>
      <c r="E2410" s="50"/>
      <c r="Y2410" s="56"/>
      <c r="Z2410" s="56"/>
      <c r="AA2410" s="56"/>
      <c r="AB2410" s="56"/>
      <c r="AC2410" s="56"/>
      <c r="AD2410" s="56"/>
    </row>
    <row r="2411" spans="1:30" x14ac:dyDescent="0.5">
      <c r="A2411" s="49">
        <v>2408</v>
      </c>
      <c r="B2411" s="2" t="str">
        <f t="shared" si="75"/>
        <v>plate7</v>
      </c>
      <c r="C2411" s="2" t="str">
        <f>IF(ContainerType=6,"H07",IF(ContainerType=5,"H01", ""))</f>
        <v>H07</v>
      </c>
      <c r="D2411" s="61" t="str">
        <f>IF(AND(ContainerType=6, '384-well Plates'!H118&lt;&gt;""), '384-well Plates'!H118,IF(AND(ContainerType=5,'96-well Plates'!B260&lt;&gt;""),'96-well Plates'!B260, ""))</f>
        <v/>
      </c>
      <c r="E2411" s="50"/>
      <c r="Y2411" s="56"/>
      <c r="Z2411" s="56"/>
      <c r="AA2411" s="56"/>
      <c r="AB2411" s="56"/>
      <c r="AC2411" s="56"/>
      <c r="AD2411" s="56"/>
    </row>
    <row r="2412" spans="1:30" x14ac:dyDescent="0.5">
      <c r="A2412" s="49">
        <v>2409</v>
      </c>
      <c r="B2412" s="2" t="str">
        <f t="shared" si="75"/>
        <v>plate7</v>
      </c>
      <c r="C2412" s="2" t="str">
        <f>IF(ContainerType=6,"I07",IF(ContainerType=5,"A02", ""))</f>
        <v>I07</v>
      </c>
      <c r="D2412" s="61" t="str">
        <f>IF(AND(ContainerType=6, '384-well Plates'!H119&lt;&gt;""), '384-well Plates'!H119,IF(AND(ContainerType=5,'96-well Plates'!C253&lt;&gt;""),'96-well Plates'!C253, ""))</f>
        <v/>
      </c>
      <c r="E2412" s="50"/>
      <c r="Y2412" s="56"/>
      <c r="Z2412" s="56"/>
      <c r="AA2412" s="56"/>
      <c r="AB2412" s="56"/>
      <c r="AC2412" s="56"/>
      <c r="AD2412" s="56"/>
    </row>
    <row r="2413" spans="1:30" x14ac:dyDescent="0.5">
      <c r="A2413" s="49">
        <v>2410</v>
      </c>
      <c r="B2413" s="2" t="str">
        <f t="shared" si="75"/>
        <v>plate7</v>
      </c>
      <c r="C2413" s="2" t="str">
        <f>IF(ContainerType=6,"J07",IF(ContainerType=5,"B02", ""))</f>
        <v>J07</v>
      </c>
      <c r="D2413" s="61" t="str">
        <f>IF(AND(ContainerType=6, '384-well Plates'!H120&lt;&gt;""), '384-well Plates'!H120,IF(AND(ContainerType=5,'96-well Plates'!C254&lt;&gt;""),'96-well Plates'!C254, ""))</f>
        <v/>
      </c>
      <c r="E2413" s="50"/>
      <c r="Y2413" s="56"/>
      <c r="Z2413" s="56"/>
      <c r="AA2413" s="56"/>
      <c r="AB2413" s="56"/>
      <c r="AC2413" s="56"/>
      <c r="AD2413" s="56"/>
    </row>
    <row r="2414" spans="1:30" x14ac:dyDescent="0.5">
      <c r="A2414" s="49">
        <v>2411</v>
      </c>
      <c r="B2414" s="2" t="str">
        <f t="shared" si="75"/>
        <v>plate7</v>
      </c>
      <c r="C2414" s="2" t="str">
        <f>IF(ContainerType=6,"K07",IF(ContainerType=5,"C02", ""))</f>
        <v>K07</v>
      </c>
      <c r="D2414" s="61" t="str">
        <f>IF(AND(ContainerType=6, '384-well Plates'!H121&lt;&gt;""), '384-well Plates'!H121,IF(AND(ContainerType=5,'96-well Plates'!C255&lt;&gt;""),'96-well Plates'!C255, ""))</f>
        <v/>
      </c>
      <c r="E2414" s="50"/>
      <c r="Y2414" s="56"/>
      <c r="Z2414" s="56"/>
      <c r="AA2414" s="56"/>
      <c r="AB2414" s="56"/>
      <c r="AC2414" s="56"/>
      <c r="AD2414" s="56"/>
    </row>
    <row r="2415" spans="1:30" x14ac:dyDescent="0.5">
      <c r="A2415" s="49">
        <v>2412</v>
      </c>
      <c r="B2415" s="2" t="str">
        <f t="shared" si="75"/>
        <v>plate7</v>
      </c>
      <c r="C2415" s="2" t="str">
        <f>IF(ContainerType=6,"L07",IF(ContainerType=5,"D02", ""))</f>
        <v>L07</v>
      </c>
      <c r="D2415" s="61" t="str">
        <f>IF(AND(ContainerType=6, '384-well Plates'!H122&lt;&gt;""), '384-well Plates'!H122,IF(AND(ContainerType=5,'96-well Plates'!C256&lt;&gt;""),'96-well Plates'!C256, ""))</f>
        <v/>
      </c>
      <c r="E2415" s="50"/>
      <c r="Y2415" s="56"/>
      <c r="Z2415" s="56"/>
      <c r="AA2415" s="56"/>
      <c r="AB2415" s="56"/>
      <c r="AC2415" s="56"/>
      <c r="AD2415" s="56"/>
    </row>
    <row r="2416" spans="1:30" x14ac:dyDescent="0.5">
      <c r="A2416" s="49">
        <v>2413</v>
      </c>
      <c r="B2416" s="2" t="str">
        <f t="shared" si="75"/>
        <v>plate7</v>
      </c>
      <c r="C2416" s="2" t="str">
        <f>IF(ContainerType=6,"M07",IF(ContainerType=5,"E02", ""))</f>
        <v>M07</v>
      </c>
      <c r="D2416" s="61" t="str">
        <f>IF(AND(ContainerType=6, '384-well Plates'!H123&lt;&gt;""), '384-well Plates'!H123,IF(AND(ContainerType=5,'96-well Plates'!C257&lt;&gt;""),'96-well Plates'!C257, ""))</f>
        <v/>
      </c>
      <c r="E2416" s="50"/>
      <c r="Y2416" s="56"/>
      <c r="Z2416" s="56"/>
      <c r="AA2416" s="56"/>
      <c r="AB2416" s="56"/>
      <c r="AC2416" s="56"/>
      <c r="AD2416" s="56"/>
    </row>
    <row r="2417" spans="1:30" x14ac:dyDescent="0.5">
      <c r="A2417" s="49">
        <v>2414</v>
      </c>
      <c r="B2417" s="2" t="str">
        <f t="shared" si="75"/>
        <v>plate7</v>
      </c>
      <c r="C2417" s="2" t="str">
        <f>IF(ContainerType=6,"N07",IF(ContainerType=5,"F02", ""))</f>
        <v>N07</v>
      </c>
      <c r="D2417" s="61" t="str">
        <f>IF(AND(ContainerType=6, '384-well Plates'!H124&lt;&gt;""), '384-well Plates'!H124,IF(AND(ContainerType=5,'96-well Plates'!C258&lt;&gt;""),'96-well Plates'!C258, ""))</f>
        <v/>
      </c>
      <c r="E2417" s="50"/>
      <c r="Y2417" s="56"/>
      <c r="Z2417" s="56"/>
      <c r="AA2417" s="56"/>
      <c r="AB2417" s="56"/>
      <c r="AC2417" s="56"/>
      <c r="AD2417" s="56"/>
    </row>
    <row r="2418" spans="1:30" x14ac:dyDescent="0.5">
      <c r="A2418" s="49">
        <v>2415</v>
      </c>
      <c r="B2418" s="2" t="str">
        <f t="shared" si="75"/>
        <v>plate7</v>
      </c>
      <c r="C2418" s="2" t="str">
        <f>IF(ContainerType=6,"O07",IF(ContainerType=5,"G02", ""))</f>
        <v>O07</v>
      </c>
      <c r="D2418" s="61" t="str">
        <f>IF(AND(ContainerType=6, '384-well Plates'!H125&lt;&gt;""), '384-well Plates'!H125,IF(AND(ContainerType=5,'96-well Plates'!C259&lt;&gt;""),'96-well Plates'!C259, ""))</f>
        <v/>
      </c>
      <c r="E2418" s="50"/>
      <c r="Y2418" s="56"/>
      <c r="Z2418" s="56"/>
      <c r="AA2418" s="56"/>
      <c r="AB2418" s="56"/>
      <c r="AC2418" s="56"/>
      <c r="AD2418" s="56"/>
    </row>
    <row r="2419" spans="1:30" x14ac:dyDescent="0.5">
      <c r="A2419" s="49">
        <v>2416</v>
      </c>
      <c r="B2419" s="2" t="str">
        <f t="shared" si="75"/>
        <v>plate7</v>
      </c>
      <c r="C2419" s="2" t="str">
        <f>IF(ContainerType=6,"P07",IF(ContainerType=5,"H02", ""))</f>
        <v>P07</v>
      </c>
      <c r="D2419" s="61" t="str">
        <f>IF(AND(ContainerType=6, '384-well Plates'!H126&lt;&gt;""), '384-well Plates'!H126,IF(AND(ContainerType=5,'96-well Plates'!C260&lt;&gt;""),'96-well Plates'!C260, ""))</f>
        <v/>
      </c>
      <c r="E2419" s="50"/>
      <c r="Y2419" s="56"/>
      <c r="Z2419" s="56"/>
      <c r="AA2419" s="56"/>
      <c r="AB2419" s="56"/>
      <c r="AC2419" s="56"/>
      <c r="AD2419" s="56"/>
    </row>
    <row r="2420" spans="1:30" x14ac:dyDescent="0.5">
      <c r="A2420" s="49">
        <v>2417</v>
      </c>
      <c r="B2420" s="2" t="str">
        <f t="shared" si="75"/>
        <v>plate7</v>
      </c>
      <c r="C2420" s="2" t="str">
        <f>IF(ContainerType=6,"A08",IF(ContainerType=5,"A03", ""))</f>
        <v>A08</v>
      </c>
      <c r="D2420" s="61" t="str">
        <f>IF(AND(ContainerType=6, '384-well Plates'!I111&lt;&gt;""), '384-well Plates'!I111,IF(AND(ContainerType=5,'96-well Plates'!D253&lt;&gt;""),'96-well Plates'!D253, ""))</f>
        <v/>
      </c>
      <c r="E2420" s="50"/>
      <c r="Y2420" s="56"/>
      <c r="Z2420" s="56"/>
      <c r="AA2420" s="56"/>
      <c r="AB2420" s="56"/>
      <c r="AC2420" s="56"/>
      <c r="AD2420" s="56"/>
    </row>
    <row r="2421" spans="1:30" x14ac:dyDescent="0.5">
      <c r="A2421" s="49">
        <v>2418</v>
      </c>
      <c r="B2421" s="2" t="str">
        <f t="shared" si="75"/>
        <v>plate7</v>
      </c>
      <c r="C2421" s="2" t="str">
        <f>IF(ContainerType=6,"B08",IF(ContainerType=5,"B03", ""))</f>
        <v>B08</v>
      </c>
      <c r="D2421" s="61" t="str">
        <f>IF(AND(ContainerType=6, '384-well Plates'!I112&lt;&gt;""), '384-well Plates'!I112,IF(AND(ContainerType=5,'96-well Plates'!D254&lt;&gt;""),'96-well Plates'!D254, ""))</f>
        <v/>
      </c>
      <c r="E2421" s="50"/>
      <c r="Y2421" s="56"/>
      <c r="Z2421" s="56"/>
      <c r="AA2421" s="56"/>
      <c r="AB2421" s="56"/>
      <c r="AC2421" s="56"/>
      <c r="AD2421" s="56"/>
    </row>
    <row r="2422" spans="1:30" x14ac:dyDescent="0.5">
      <c r="A2422" s="49">
        <v>2419</v>
      </c>
      <c r="B2422" s="2" t="str">
        <f t="shared" si="75"/>
        <v>plate7</v>
      </c>
      <c r="C2422" s="2" t="str">
        <f>IF(ContainerType=6,"C08",IF(ContainerType=5,"C03", ""))</f>
        <v>C08</v>
      </c>
      <c r="D2422" s="61" t="str">
        <f>IF(AND(ContainerType=6, '384-well Plates'!I113&lt;&gt;""), '384-well Plates'!I113,IF(AND(ContainerType=5,'96-well Plates'!D255&lt;&gt;""),'96-well Plates'!D255, ""))</f>
        <v/>
      </c>
      <c r="E2422" s="50"/>
      <c r="Y2422" s="56"/>
      <c r="Z2422" s="56"/>
      <c r="AA2422" s="56"/>
      <c r="AB2422" s="56"/>
      <c r="AC2422" s="56"/>
      <c r="AD2422" s="56"/>
    </row>
    <row r="2423" spans="1:30" x14ac:dyDescent="0.5">
      <c r="A2423" s="49">
        <v>2420</v>
      </c>
      <c r="B2423" s="2" t="str">
        <f t="shared" si="75"/>
        <v>plate7</v>
      </c>
      <c r="C2423" s="2" t="str">
        <f>IF(ContainerType=6,"D08",IF(ContainerType=5,"D03", ""))</f>
        <v>D08</v>
      </c>
      <c r="D2423" s="61" t="str">
        <f>IF(AND(ContainerType=6, '384-well Plates'!I114&lt;&gt;""), '384-well Plates'!I114,IF(AND(ContainerType=5,'96-well Plates'!D256&lt;&gt;""),'96-well Plates'!D256, ""))</f>
        <v/>
      </c>
      <c r="E2423" s="50"/>
      <c r="Y2423" s="56"/>
      <c r="Z2423" s="56"/>
      <c r="AA2423" s="56"/>
      <c r="AB2423" s="56"/>
      <c r="AC2423" s="56"/>
      <c r="AD2423" s="56"/>
    </row>
    <row r="2424" spans="1:30" x14ac:dyDescent="0.5">
      <c r="A2424" s="49">
        <v>2421</v>
      </c>
      <c r="B2424" s="2" t="str">
        <f t="shared" si="75"/>
        <v>plate7</v>
      </c>
      <c r="C2424" s="2" t="str">
        <f>IF(ContainerType=6,"E08",IF(ContainerType=5,"E03", ""))</f>
        <v>E08</v>
      </c>
      <c r="D2424" s="61" t="str">
        <f>IF(AND(ContainerType=6, '384-well Plates'!I115&lt;&gt;""), '384-well Plates'!I115,IF(AND(ContainerType=5,'96-well Plates'!D257&lt;&gt;""),'96-well Plates'!D257, ""))</f>
        <v/>
      </c>
      <c r="E2424" s="50"/>
      <c r="Y2424" s="56"/>
      <c r="Z2424" s="56"/>
      <c r="AA2424" s="56"/>
      <c r="AB2424" s="56"/>
      <c r="AC2424" s="56"/>
      <c r="AD2424" s="56"/>
    </row>
    <row r="2425" spans="1:30" x14ac:dyDescent="0.5">
      <c r="A2425" s="49">
        <v>2422</v>
      </c>
      <c r="B2425" s="2" t="str">
        <f t="shared" si="75"/>
        <v>plate7</v>
      </c>
      <c r="C2425" s="2" t="str">
        <f>IF(ContainerType=6,"F08",IF(ContainerType=5,"F03", ""))</f>
        <v>F08</v>
      </c>
      <c r="D2425" s="61" t="str">
        <f>IF(AND(ContainerType=6, '384-well Plates'!I116&lt;&gt;""), '384-well Plates'!I116,IF(AND(ContainerType=5,'96-well Plates'!D258&lt;&gt;""),'96-well Plates'!D258, ""))</f>
        <v/>
      </c>
      <c r="E2425" s="50"/>
      <c r="Y2425" s="56"/>
      <c r="Z2425" s="56"/>
      <c r="AA2425" s="56"/>
      <c r="AB2425" s="56"/>
      <c r="AC2425" s="56"/>
      <c r="AD2425" s="56"/>
    </row>
    <row r="2426" spans="1:30" x14ac:dyDescent="0.5">
      <c r="A2426" s="49">
        <v>2423</v>
      </c>
      <c r="B2426" s="2" t="str">
        <f t="shared" si="75"/>
        <v>plate7</v>
      </c>
      <c r="C2426" s="2" t="str">
        <f>IF(ContainerType=6,"G08",IF(ContainerType=5,"G03", ""))</f>
        <v>G08</v>
      </c>
      <c r="D2426" s="61" t="str">
        <f>IF(AND(ContainerType=6, '384-well Plates'!I117&lt;&gt;""), '384-well Plates'!I117,IF(AND(ContainerType=5,'96-well Plates'!D259&lt;&gt;""),'96-well Plates'!D259, ""))</f>
        <v/>
      </c>
      <c r="E2426" s="50"/>
      <c r="Y2426" s="56"/>
      <c r="Z2426" s="56"/>
      <c r="AA2426" s="56"/>
      <c r="AB2426" s="56"/>
      <c r="AC2426" s="56"/>
      <c r="AD2426" s="56"/>
    </row>
    <row r="2427" spans="1:30" x14ac:dyDescent="0.5">
      <c r="A2427" s="49">
        <v>2424</v>
      </c>
      <c r="B2427" s="2" t="str">
        <f t="shared" si="75"/>
        <v>plate7</v>
      </c>
      <c r="C2427" s="2" t="str">
        <f>IF(ContainerType=6,"H08",IF(ContainerType=5,"H03", ""))</f>
        <v>H08</v>
      </c>
      <c r="D2427" s="61" t="str">
        <f>IF(AND(ContainerType=6, '384-well Plates'!I118&lt;&gt;""), '384-well Plates'!I118,IF(AND(ContainerType=5,'96-well Plates'!D260&lt;&gt;""),'96-well Plates'!D260, ""))</f>
        <v/>
      </c>
      <c r="E2427" s="50"/>
      <c r="Y2427" s="56"/>
      <c r="Z2427" s="56"/>
      <c r="AA2427" s="56"/>
      <c r="AB2427" s="56"/>
      <c r="AC2427" s="56"/>
      <c r="AD2427" s="56"/>
    </row>
    <row r="2428" spans="1:30" x14ac:dyDescent="0.5">
      <c r="A2428" s="49">
        <v>2425</v>
      </c>
      <c r="B2428" s="2" t="str">
        <f t="shared" si="75"/>
        <v>plate7</v>
      </c>
      <c r="C2428" s="2" t="str">
        <f>IF(ContainerType=6,"I08",IF(ContainerType=5,"A04", ""))</f>
        <v>I08</v>
      </c>
      <c r="D2428" s="61" t="str">
        <f>IF(AND(ContainerType=6, '384-well Plates'!I119&lt;&gt;""), '384-well Plates'!I119,IF(AND(ContainerType=5,'96-well Plates'!E253&lt;&gt;""),'96-well Plates'!E253, ""))</f>
        <v/>
      </c>
      <c r="E2428" s="50"/>
      <c r="Y2428" s="56"/>
      <c r="Z2428" s="56"/>
      <c r="AA2428" s="56"/>
      <c r="AB2428" s="56"/>
      <c r="AC2428" s="56"/>
      <c r="AD2428" s="56"/>
    </row>
    <row r="2429" spans="1:30" x14ac:dyDescent="0.5">
      <c r="A2429" s="49">
        <v>2426</v>
      </c>
      <c r="B2429" s="2" t="str">
        <f t="shared" si="75"/>
        <v>plate7</v>
      </c>
      <c r="C2429" s="2" t="str">
        <f>IF(ContainerType=6,"J08",IF(ContainerType=5,"B04", ""))</f>
        <v>J08</v>
      </c>
      <c r="D2429" s="61" t="str">
        <f>IF(AND(ContainerType=6, '384-well Plates'!I120&lt;&gt;""), '384-well Plates'!I120,IF(AND(ContainerType=5,'96-well Plates'!E254&lt;&gt;""),'96-well Plates'!E254, ""))</f>
        <v/>
      </c>
      <c r="E2429" s="50"/>
      <c r="Y2429" s="56"/>
      <c r="Z2429" s="56"/>
      <c r="AA2429" s="56"/>
      <c r="AB2429" s="56"/>
      <c r="AC2429" s="56"/>
      <c r="AD2429" s="56"/>
    </row>
    <row r="2430" spans="1:30" x14ac:dyDescent="0.5">
      <c r="A2430" s="49">
        <v>2427</v>
      </c>
      <c r="B2430" s="2" t="str">
        <f t="shared" si="75"/>
        <v>plate7</v>
      </c>
      <c r="C2430" s="2" t="str">
        <f>IF(ContainerType=6,"K08",IF(ContainerType=5,"C04", ""))</f>
        <v>K08</v>
      </c>
      <c r="D2430" s="61" t="str">
        <f>IF(AND(ContainerType=6, '384-well Plates'!I121&lt;&gt;""), '384-well Plates'!I121,IF(AND(ContainerType=5,'96-well Plates'!E255&lt;&gt;""),'96-well Plates'!E255, ""))</f>
        <v/>
      </c>
      <c r="E2430" s="50"/>
      <c r="Y2430" s="56"/>
      <c r="Z2430" s="56"/>
      <c r="AA2430" s="56"/>
      <c r="AB2430" s="56"/>
      <c r="AC2430" s="56"/>
      <c r="AD2430" s="56"/>
    </row>
    <row r="2431" spans="1:30" x14ac:dyDescent="0.5">
      <c r="A2431" s="49">
        <v>2428</v>
      </c>
      <c r="B2431" s="2" t="str">
        <f t="shared" si="75"/>
        <v>plate7</v>
      </c>
      <c r="C2431" s="2" t="str">
        <f>IF(ContainerType=6,"L08",IF(ContainerType=5,"D04", ""))</f>
        <v>L08</v>
      </c>
      <c r="D2431" s="61" t="str">
        <f>IF(AND(ContainerType=6, '384-well Plates'!I122&lt;&gt;""), '384-well Plates'!I122,IF(AND(ContainerType=5,'96-well Plates'!E256&lt;&gt;""),'96-well Plates'!E256, ""))</f>
        <v/>
      </c>
      <c r="E2431" s="50"/>
      <c r="Y2431" s="56"/>
      <c r="Z2431" s="56"/>
      <c r="AA2431" s="56"/>
      <c r="AB2431" s="56"/>
      <c r="AC2431" s="56"/>
      <c r="AD2431" s="56"/>
    </row>
    <row r="2432" spans="1:30" x14ac:dyDescent="0.5">
      <c r="A2432" s="49">
        <v>2429</v>
      </c>
      <c r="B2432" s="2" t="str">
        <f t="shared" si="75"/>
        <v>plate7</v>
      </c>
      <c r="C2432" s="2" t="str">
        <f>IF(ContainerType=6,"M08",IF(ContainerType=5,"E04", ""))</f>
        <v>M08</v>
      </c>
      <c r="D2432" s="61" t="str">
        <f>IF(AND(ContainerType=6, '384-well Plates'!I123&lt;&gt;""), '384-well Plates'!I123,IF(AND(ContainerType=5,'96-well Plates'!E257&lt;&gt;""),'96-well Plates'!E257, ""))</f>
        <v/>
      </c>
      <c r="E2432" s="50"/>
      <c r="Y2432" s="56"/>
      <c r="Z2432" s="56"/>
      <c r="AA2432" s="56"/>
      <c r="AB2432" s="56"/>
      <c r="AC2432" s="56"/>
      <c r="AD2432" s="56"/>
    </row>
    <row r="2433" spans="1:30" x14ac:dyDescent="0.5">
      <c r="A2433" s="49">
        <v>2430</v>
      </c>
      <c r="B2433" s="2" t="str">
        <f t="shared" si="75"/>
        <v>plate7</v>
      </c>
      <c r="C2433" s="2" t="str">
        <f>IF(ContainerType=6,"N08",IF(ContainerType=5,"F04", ""))</f>
        <v>N08</v>
      </c>
      <c r="D2433" s="61" t="str">
        <f>IF(AND(ContainerType=6, '384-well Plates'!I124&lt;&gt;""), '384-well Plates'!I124,IF(AND(ContainerType=5,'96-well Plates'!E258&lt;&gt;""),'96-well Plates'!E258, ""))</f>
        <v/>
      </c>
      <c r="E2433" s="50"/>
      <c r="Y2433" s="56"/>
      <c r="Z2433" s="56"/>
      <c r="AA2433" s="56"/>
      <c r="AB2433" s="56"/>
      <c r="AC2433" s="56"/>
      <c r="AD2433" s="56"/>
    </row>
    <row r="2434" spans="1:30" x14ac:dyDescent="0.5">
      <c r="A2434" s="49">
        <v>2431</v>
      </c>
      <c r="B2434" s="2" t="str">
        <f t="shared" si="75"/>
        <v>plate7</v>
      </c>
      <c r="C2434" s="2" t="str">
        <f>IF(ContainerType=6,"O08",IF(ContainerType=5,"G04", ""))</f>
        <v>O08</v>
      </c>
      <c r="D2434" s="61" t="str">
        <f>IF(AND(ContainerType=6, '384-well Plates'!I125&lt;&gt;""), '384-well Plates'!I125,IF(AND(ContainerType=5,'96-well Plates'!E259&lt;&gt;""),'96-well Plates'!E259, ""))</f>
        <v/>
      </c>
      <c r="E2434" s="50"/>
      <c r="Y2434" s="56"/>
      <c r="Z2434" s="56"/>
      <c r="AA2434" s="56"/>
      <c r="AB2434" s="56"/>
      <c r="AC2434" s="56"/>
      <c r="AD2434" s="56"/>
    </row>
    <row r="2435" spans="1:30" x14ac:dyDescent="0.5">
      <c r="A2435" s="49">
        <v>2432</v>
      </c>
      <c r="B2435" s="2" t="str">
        <f t="shared" si="75"/>
        <v>plate7</v>
      </c>
      <c r="C2435" s="2" t="str">
        <f>IF(ContainerType=6,"P08",IF(ContainerType=5,"H04", ""))</f>
        <v>P08</v>
      </c>
      <c r="D2435" s="61" t="str">
        <f>IF(AND(ContainerType=6, '384-well Plates'!I126&lt;&gt;""), '384-well Plates'!I126,IF(AND(ContainerType=5,'96-well Plates'!E260&lt;&gt;""),'96-well Plates'!E260, ""))</f>
        <v/>
      </c>
      <c r="E2435" s="50"/>
      <c r="Y2435" s="56"/>
      <c r="Z2435" s="56"/>
      <c r="AA2435" s="56"/>
      <c r="AB2435" s="56"/>
      <c r="AC2435" s="56"/>
      <c r="AD2435" s="56"/>
    </row>
    <row r="2436" spans="1:30" x14ac:dyDescent="0.5">
      <c r="A2436" s="49">
        <v>2433</v>
      </c>
      <c r="B2436" s="2" t="str">
        <f t="shared" ref="B2436:B2467" si="76">IF(ContainerType=6,"plate7",IF(ContainerType=5,"plate26",""))</f>
        <v>plate7</v>
      </c>
      <c r="C2436" s="2" t="str">
        <f>IF(ContainerType=6,"A09",IF(ContainerType=5,"A05", ""))</f>
        <v>A09</v>
      </c>
      <c r="D2436" s="61" t="str">
        <f>IF(AND(ContainerType=6, '384-well Plates'!J111&lt;&gt;""), '384-well Plates'!J111,IF(AND(ContainerType=5,'96-well Plates'!F253&lt;&gt;""),'96-well Plates'!F253, ""))</f>
        <v/>
      </c>
      <c r="E2436" s="50"/>
      <c r="Y2436" s="56"/>
      <c r="Z2436" s="56"/>
      <c r="AA2436" s="56"/>
      <c r="AB2436" s="56"/>
      <c r="AC2436" s="56"/>
      <c r="AD2436" s="56"/>
    </row>
    <row r="2437" spans="1:30" x14ac:dyDescent="0.5">
      <c r="A2437" s="49">
        <v>2434</v>
      </c>
      <c r="B2437" s="2" t="str">
        <f t="shared" si="76"/>
        <v>plate7</v>
      </c>
      <c r="C2437" s="2" t="str">
        <f>IF(ContainerType=6,"B09",IF(ContainerType=5,"B05", ""))</f>
        <v>B09</v>
      </c>
      <c r="D2437" s="61" t="str">
        <f>IF(AND(ContainerType=6, '384-well Plates'!J112&lt;&gt;""), '384-well Plates'!J112,IF(AND(ContainerType=5,'96-well Plates'!F254&lt;&gt;""),'96-well Plates'!F254, ""))</f>
        <v/>
      </c>
      <c r="E2437" s="50"/>
      <c r="Y2437" s="56"/>
      <c r="Z2437" s="56"/>
      <c r="AA2437" s="56"/>
      <c r="AB2437" s="56"/>
      <c r="AC2437" s="56"/>
      <c r="AD2437" s="56"/>
    </row>
    <row r="2438" spans="1:30" x14ac:dyDescent="0.5">
      <c r="A2438" s="49">
        <v>2435</v>
      </c>
      <c r="B2438" s="2" t="str">
        <f t="shared" si="76"/>
        <v>plate7</v>
      </c>
      <c r="C2438" s="2" t="str">
        <f>IF(ContainerType=6,"C09",IF(ContainerType=5,"C05", ""))</f>
        <v>C09</v>
      </c>
      <c r="D2438" s="61" t="str">
        <f>IF(AND(ContainerType=6, '384-well Plates'!J113&lt;&gt;""), '384-well Plates'!J113,IF(AND(ContainerType=5,'96-well Plates'!F255&lt;&gt;""),'96-well Plates'!F255, ""))</f>
        <v/>
      </c>
      <c r="E2438" s="50"/>
      <c r="Y2438" s="56"/>
      <c r="Z2438" s="56"/>
      <c r="AA2438" s="56"/>
      <c r="AB2438" s="56"/>
      <c r="AC2438" s="56"/>
      <c r="AD2438" s="56"/>
    </row>
    <row r="2439" spans="1:30" x14ac:dyDescent="0.5">
      <c r="A2439" s="49">
        <v>2436</v>
      </c>
      <c r="B2439" s="2" t="str">
        <f t="shared" si="76"/>
        <v>plate7</v>
      </c>
      <c r="C2439" s="2" t="str">
        <f>IF(ContainerType=6,"D09",IF(ContainerType=5,"D05", ""))</f>
        <v>D09</v>
      </c>
      <c r="D2439" s="61" t="str">
        <f>IF(AND(ContainerType=6, '384-well Plates'!J114&lt;&gt;""), '384-well Plates'!J114,IF(AND(ContainerType=5,'96-well Plates'!F256&lt;&gt;""),'96-well Plates'!F256, ""))</f>
        <v/>
      </c>
      <c r="E2439" s="50"/>
      <c r="Y2439" s="56"/>
      <c r="Z2439" s="56"/>
      <c r="AA2439" s="56"/>
      <c r="AB2439" s="56"/>
      <c r="AC2439" s="56"/>
      <c r="AD2439" s="56"/>
    </row>
    <row r="2440" spans="1:30" x14ac:dyDescent="0.5">
      <c r="A2440" s="49">
        <v>2437</v>
      </c>
      <c r="B2440" s="2" t="str">
        <f t="shared" si="76"/>
        <v>plate7</v>
      </c>
      <c r="C2440" s="2" t="str">
        <f>IF(ContainerType=6,"E09",IF(ContainerType=5,"E05", ""))</f>
        <v>E09</v>
      </c>
      <c r="D2440" s="61" t="str">
        <f>IF(AND(ContainerType=6, '384-well Plates'!J115&lt;&gt;""), '384-well Plates'!J115,IF(AND(ContainerType=5,'96-well Plates'!F257&lt;&gt;""),'96-well Plates'!F257, ""))</f>
        <v/>
      </c>
      <c r="E2440" s="50"/>
      <c r="Y2440" s="56"/>
      <c r="Z2440" s="56"/>
      <c r="AA2440" s="56"/>
      <c r="AB2440" s="56"/>
      <c r="AC2440" s="56"/>
      <c r="AD2440" s="56"/>
    </row>
    <row r="2441" spans="1:30" x14ac:dyDescent="0.5">
      <c r="A2441" s="49">
        <v>2438</v>
      </c>
      <c r="B2441" s="2" t="str">
        <f t="shared" si="76"/>
        <v>plate7</v>
      </c>
      <c r="C2441" s="2" t="str">
        <f>IF(ContainerType=6,"F09",IF(ContainerType=5,"F05", ""))</f>
        <v>F09</v>
      </c>
      <c r="D2441" s="61" t="str">
        <f>IF(AND(ContainerType=6, '384-well Plates'!J116&lt;&gt;""), '384-well Plates'!J116,IF(AND(ContainerType=5,'96-well Plates'!F258&lt;&gt;""),'96-well Plates'!F258, ""))</f>
        <v/>
      </c>
      <c r="E2441" s="50"/>
      <c r="Y2441" s="56"/>
      <c r="Z2441" s="56"/>
      <c r="AA2441" s="56"/>
      <c r="AB2441" s="56"/>
      <c r="AC2441" s="56"/>
      <c r="AD2441" s="56"/>
    </row>
    <row r="2442" spans="1:30" x14ac:dyDescent="0.5">
      <c r="A2442" s="49">
        <v>2439</v>
      </c>
      <c r="B2442" s="2" t="str">
        <f t="shared" si="76"/>
        <v>plate7</v>
      </c>
      <c r="C2442" s="2" t="str">
        <f>IF(ContainerType=6,"G09",IF(ContainerType=5,"G05", ""))</f>
        <v>G09</v>
      </c>
      <c r="D2442" s="61" t="str">
        <f>IF(AND(ContainerType=6, '384-well Plates'!J117&lt;&gt;""), '384-well Plates'!J117,IF(AND(ContainerType=5,'96-well Plates'!F259&lt;&gt;""),'96-well Plates'!F259, ""))</f>
        <v/>
      </c>
      <c r="E2442" s="50"/>
      <c r="Y2442" s="56"/>
      <c r="Z2442" s="56"/>
      <c r="AA2442" s="56"/>
      <c r="AB2442" s="56"/>
      <c r="AC2442" s="56"/>
      <c r="AD2442" s="56"/>
    </row>
    <row r="2443" spans="1:30" x14ac:dyDescent="0.5">
      <c r="A2443" s="49">
        <v>2440</v>
      </c>
      <c r="B2443" s="2" t="str">
        <f t="shared" si="76"/>
        <v>plate7</v>
      </c>
      <c r="C2443" s="2" t="str">
        <f>IF(ContainerType=6,"H09",IF(ContainerType=5,"H05", ""))</f>
        <v>H09</v>
      </c>
      <c r="D2443" s="61" t="str">
        <f>IF(AND(ContainerType=6, '384-well Plates'!J118&lt;&gt;""), '384-well Plates'!J118,IF(AND(ContainerType=5,'96-well Plates'!F260&lt;&gt;""),'96-well Plates'!F260, ""))</f>
        <v/>
      </c>
      <c r="E2443" s="50"/>
      <c r="Y2443" s="56"/>
      <c r="Z2443" s="56"/>
      <c r="AA2443" s="56"/>
      <c r="AB2443" s="56"/>
      <c r="AC2443" s="56"/>
      <c r="AD2443" s="56"/>
    </row>
    <row r="2444" spans="1:30" x14ac:dyDescent="0.5">
      <c r="A2444" s="49">
        <v>2441</v>
      </c>
      <c r="B2444" s="2" t="str">
        <f t="shared" si="76"/>
        <v>plate7</v>
      </c>
      <c r="C2444" s="2" t="str">
        <f>IF(ContainerType=6,"I09",IF(ContainerType=5,"A06", ""))</f>
        <v>I09</v>
      </c>
      <c r="D2444" s="61" t="str">
        <f>IF(AND(ContainerType=6, '384-well Plates'!J119&lt;&gt;""), '384-well Plates'!J119,IF(AND(ContainerType=5,'96-well Plates'!G253&lt;&gt;""),'96-well Plates'!G253, ""))</f>
        <v/>
      </c>
      <c r="E2444" s="50"/>
      <c r="Y2444" s="56"/>
      <c r="Z2444" s="56"/>
      <c r="AA2444" s="56"/>
      <c r="AB2444" s="56"/>
      <c r="AC2444" s="56"/>
      <c r="AD2444" s="56"/>
    </row>
    <row r="2445" spans="1:30" x14ac:dyDescent="0.5">
      <c r="A2445" s="49">
        <v>2442</v>
      </c>
      <c r="B2445" s="2" t="str">
        <f t="shared" si="76"/>
        <v>plate7</v>
      </c>
      <c r="C2445" s="2" t="str">
        <f>IF(ContainerType=6,"J09",IF(ContainerType=5,"B06", ""))</f>
        <v>J09</v>
      </c>
      <c r="D2445" s="61" t="str">
        <f>IF(AND(ContainerType=6, '384-well Plates'!J120&lt;&gt;""), '384-well Plates'!J120,IF(AND(ContainerType=5,'96-well Plates'!G254&lt;&gt;""),'96-well Plates'!G254, ""))</f>
        <v/>
      </c>
      <c r="E2445" s="50"/>
      <c r="Y2445" s="56"/>
      <c r="Z2445" s="56"/>
      <c r="AA2445" s="56"/>
      <c r="AB2445" s="56"/>
      <c r="AC2445" s="56"/>
      <c r="AD2445" s="56"/>
    </row>
    <row r="2446" spans="1:30" x14ac:dyDescent="0.5">
      <c r="A2446" s="49">
        <v>2443</v>
      </c>
      <c r="B2446" s="2" t="str">
        <f t="shared" si="76"/>
        <v>plate7</v>
      </c>
      <c r="C2446" s="2" t="str">
        <f>IF(ContainerType=6,"K09",IF(ContainerType=5,"C06", ""))</f>
        <v>K09</v>
      </c>
      <c r="D2446" s="61" t="str">
        <f>IF(AND(ContainerType=6, '384-well Plates'!J121&lt;&gt;""), '384-well Plates'!J121,IF(AND(ContainerType=5,'96-well Plates'!G255&lt;&gt;""),'96-well Plates'!G255, ""))</f>
        <v/>
      </c>
      <c r="E2446" s="50"/>
      <c r="Y2446" s="56"/>
      <c r="Z2446" s="56"/>
      <c r="AA2446" s="56"/>
      <c r="AB2446" s="56"/>
      <c r="AC2446" s="56"/>
      <c r="AD2446" s="56"/>
    </row>
    <row r="2447" spans="1:30" x14ac:dyDescent="0.5">
      <c r="A2447" s="49">
        <v>2444</v>
      </c>
      <c r="B2447" s="2" t="str">
        <f t="shared" si="76"/>
        <v>plate7</v>
      </c>
      <c r="C2447" s="2" t="str">
        <f>IF(ContainerType=6,"L09",IF(ContainerType=5,"D06", ""))</f>
        <v>L09</v>
      </c>
      <c r="D2447" s="61" t="str">
        <f>IF(AND(ContainerType=6, '384-well Plates'!J122&lt;&gt;""), '384-well Plates'!J122,IF(AND(ContainerType=5,'96-well Plates'!G256&lt;&gt;""),'96-well Plates'!G256, ""))</f>
        <v/>
      </c>
      <c r="E2447" s="50"/>
      <c r="Y2447" s="56"/>
      <c r="Z2447" s="56"/>
      <c r="AA2447" s="56"/>
      <c r="AB2447" s="56"/>
      <c r="AC2447" s="56"/>
      <c r="AD2447" s="56"/>
    </row>
    <row r="2448" spans="1:30" x14ac:dyDescent="0.5">
      <c r="A2448" s="49">
        <v>2445</v>
      </c>
      <c r="B2448" s="2" t="str">
        <f t="shared" si="76"/>
        <v>plate7</v>
      </c>
      <c r="C2448" s="2" t="str">
        <f>IF(ContainerType=6,"M09",IF(ContainerType=5,"E06", ""))</f>
        <v>M09</v>
      </c>
      <c r="D2448" s="61" t="str">
        <f>IF(AND(ContainerType=6, '384-well Plates'!J123&lt;&gt;""), '384-well Plates'!J123,IF(AND(ContainerType=5,'96-well Plates'!G257&lt;&gt;""),'96-well Plates'!G257, ""))</f>
        <v/>
      </c>
      <c r="E2448" s="50"/>
      <c r="Y2448" s="56"/>
      <c r="Z2448" s="56"/>
      <c r="AA2448" s="56"/>
      <c r="AB2448" s="56"/>
      <c r="AC2448" s="56"/>
      <c r="AD2448" s="56"/>
    </row>
    <row r="2449" spans="1:30" x14ac:dyDescent="0.5">
      <c r="A2449" s="49">
        <v>2446</v>
      </c>
      <c r="B2449" s="2" t="str">
        <f t="shared" si="76"/>
        <v>plate7</v>
      </c>
      <c r="C2449" s="2" t="str">
        <f>IF(ContainerType=6,"N09",IF(ContainerType=5,"F06", ""))</f>
        <v>N09</v>
      </c>
      <c r="D2449" s="61" t="str">
        <f>IF(AND(ContainerType=6, '384-well Plates'!J124&lt;&gt;""), '384-well Plates'!J124,IF(AND(ContainerType=5,'96-well Plates'!G258&lt;&gt;""),'96-well Plates'!G258, ""))</f>
        <v/>
      </c>
      <c r="E2449" s="50"/>
      <c r="Y2449" s="56"/>
      <c r="Z2449" s="56"/>
      <c r="AA2449" s="56"/>
      <c r="AB2449" s="56"/>
      <c r="AC2449" s="56"/>
      <c r="AD2449" s="56"/>
    </row>
    <row r="2450" spans="1:30" x14ac:dyDescent="0.5">
      <c r="A2450" s="49">
        <v>2447</v>
      </c>
      <c r="B2450" s="2" t="str">
        <f t="shared" si="76"/>
        <v>plate7</v>
      </c>
      <c r="C2450" s="2" t="str">
        <f>IF(ContainerType=6,"O09",IF(ContainerType=5,"G06", ""))</f>
        <v>O09</v>
      </c>
      <c r="D2450" s="61" t="str">
        <f>IF(AND(ContainerType=6, '384-well Plates'!J125&lt;&gt;""), '384-well Plates'!J125,IF(AND(ContainerType=5,'96-well Plates'!G259&lt;&gt;""),'96-well Plates'!G259, ""))</f>
        <v/>
      </c>
      <c r="E2450" s="50"/>
      <c r="Y2450" s="56"/>
      <c r="Z2450" s="56"/>
      <c r="AA2450" s="56"/>
      <c r="AB2450" s="56"/>
      <c r="AC2450" s="56"/>
      <c r="AD2450" s="56"/>
    </row>
    <row r="2451" spans="1:30" x14ac:dyDescent="0.5">
      <c r="A2451" s="49">
        <v>2448</v>
      </c>
      <c r="B2451" s="2" t="str">
        <f t="shared" si="76"/>
        <v>plate7</v>
      </c>
      <c r="C2451" s="2" t="str">
        <f>IF(ContainerType=6,"P09",IF(ContainerType=5,"H06", ""))</f>
        <v>P09</v>
      </c>
      <c r="D2451" s="61" t="str">
        <f>IF(AND(ContainerType=6, '384-well Plates'!J126&lt;&gt;""), '384-well Plates'!J126,IF(AND(ContainerType=5,'96-well Plates'!G260&lt;&gt;""),'96-well Plates'!G260, ""))</f>
        <v/>
      </c>
      <c r="E2451" s="50"/>
      <c r="Y2451" s="56"/>
      <c r="Z2451" s="56"/>
      <c r="AA2451" s="56"/>
      <c r="AB2451" s="56"/>
      <c r="AC2451" s="56"/>
      <c r="AD2451" s="56"/>
    </row>
    <row r="2452" spans="1:30" x14ac:dyDescent="0.5">
      <c r="A2452" s="49">
        <v>2449</v>
      </c>
      <c r="B2452" s="2" t="str">
        <f t="shared" si="76"/>
        <v>plate7</v>
      </c>
      <c r="C2452" s="2" t="str">
        <f>IF(ContainerType=6,"A10",IF(ContainerType=5,"A07", ""))</f>
        <v>A10</v>
      </c>
      <c r="D2452" s="61" t="str">
        <f>IF(AND(ContainerType=6, '384-well Plates'!K111&lt;&gt;""), '384-well Plates'!K111,IF(AND(ContainerType=5,'96-well Plates'!H253&lt;&gt;""),'96-well Plates'!H253, ""))</f>
        <v/>
      </c>
      <c r="E2452" s="50"/>
      <c r="Y2452" s="56"/>
      <c r="Z2452" s="56"/>
      <c r="AA2452" s="56"/>
      <c r="AB2452" s="56"/>
      <c r="AC2452" s="56"/>
      <c r="AD2452" s="56"/>
    </row>
    <row r="2453" spans="1:30" x14ac:dyDescent="0.5">
      <c r="A2453" s="49">
        <v>2450</v>
      </c>
      <c r="B2453" s="2" t="str">
        <f t="shared" si="76"/>
        <v>plate7</v>
      </c>
      <c r="C2453" s="2" t="str">
        <f>IF(ContainerType=6,"B10",IF(ContainerType=5,"B07", ""))</f>
        <v>B10</v>
      </c>
      <c r="D2453" s="61" t="str">
        <f>IF(AND(ContainerType=6, '384-well Plates'!K112&lt;&gt;""), '384-well Plates'!K112,IF(AND(ContainerType=5,'96-well Plates'!H254&lt;&gt;""),'96-well Plates'!H254, ""))</f>
        <v/>
      </c>
      <c r="E2453" s="50"/>
      <c r="Y2453" s="56"/>
      <c r="Z2453" s="56"/>
      <c r="AA2453" s="56"/>
      <c r="AB2453" s="56"/>
      <c r="AC2453" s="56"/>
      <c r="AD2453" s="56"/>
    </row>
    <row r="2454" spans="1:30" x14ac:dyDescent="0.5">
      <c r="A2454" s="49">
        <v>2451</v>
      </c>
      <c r="B2454" s="2" t="str">
        <f t="shared" si="76"/>
        <v>plate7</v>
      </c>
      <c r="C2454" s="2" t="str">
        <f>IF(ContainerType=6,"C10",IF(ContainerType=5,"C07", ""))</f>
        <v>C10</v>
      </c>
      <c r="D2454" s="61" t="str">
        <f>IF(AND(ContainerType=6, '384-well Plates'!K113&lt;&gt;""), '384-well Plates'!K113,IF(AND(ContainerType=5,'96-well Plates'!H255&lt;&gt;""),'96-well Plates'!H255, ""))</f>
        <v/>
      </c>
      <c r="E2454" s="50"/>
      <c r="Y2454" s="56"/>
      <c r="Z2454" s="56"/>
      <c r="AA2454" s="56"/>
      <c r="AB2454" s="56"/>
      <c r="AC2454" s="56"/>
      <c r="AD2454" s="56"/>
    </row>
    <row r="2455" spans="1:30" x14ac:dyDescent="0.5">
      <c r="A2455" s="49">
        <v>2452</v>
      </c>
      <c r="B2455" s="2" t="str">
        <f t="shared" si="76"/>
        <v>plate7</v>
      </c>
      <c r="C2455" s="2" t="str">
        <f>IF(ContainerType=6,"D10",IF(ContainerType=5,"D07", ""))</f>
        <v>D10</v>
      </c>
      <c r="D2455" s="61" t="str">
        <f>IF(AND(ContainerType=6, '384-well Plates'!K114&lt;&gt;""), '384-well Plates'!K114,IF(AND(ContainerType=5,'96-well Plates'!H256&lt;&gt;""),'96-well Plates'!H256, ""))</f>
        <v/>
      </c>
      <c r="E2455" s="50"/>
      <c r="Y2455" s="56"/>
      <c r="Z2455" s="56"/>
      <c r="AA2455" s="56"/>
      <c r="AB2455" s="56"/>
      <c r="AC2455" s="56"/>
      <c r="AD2455" s="56"/>
    </row>
    <row r="2456" spans="1:30" x14ac:dyDescent="0.5">
      <c r="A2456" s="49">
        <v>2453</v>
      </c>
      <c r="B2456" s="2" t="str">
        <f t="shared" si="76"/>
        <v>plate7</v>
      </c>
      <c r="C2456" s="2" t="str">
        <f>IF(ContainerType=6,"E10",IF(ContainerType=5,"E07", ""))</f>
        <v>E10</v>
      </c>
      <c r="D2456" s="61" t="str">
        <f>IF(AND(ContainerType=6, '384-well Plates'!K115&lt;&gt;""), '384-well Plates'!K115,IF(AND(ContainerType=5,'96-well Plates'!H257&lt;&gt;""),'96-well Plates'!H257, ""))</f>
        <v/>
      </c>
      <c r="E2456" s="50"/>
      <c r="Y2456" s="56"/>
      <c r="Z2456" s="56"/>
      <c r="AA2456" s="56"/>
      <c r="AB2456" s="56"/>
      <c r="AC2456" s="56"/>
      <c r="AD2456" s="56"/>
    </row>
    <row r="2457" spans="1:30" x14ac:dyDescent="0.5">
      <c r="A2457" s="49">
        <v>2454</v>
      </c>
      <c r="B2457" s="2" t="str">
        <f t="shared" si="76"/>
        <v>plate7</v>
      </c>
      <c r="C2457" s="2" t="str">
        <f>IF(ContainerType=6,"F10",IF(ContainerType=5,"F07", ""))</f>
        <v>F10</v>
      </c>
      <c r="D2457" s="61" t="str">
        <f>IF(AND(ContainerType=6, '384-well Plates'!K116&lt;&gt;""), '384-well Plates'!K116,IF(AND(ContainerType=5,'96-well Plates'!H258&lt;&gt;""),'96-well Plates'!H258, ""))</f>
        <v/>
      </c>
      <c r="E2457" s="50"/>
      <c r="Y2457" s="56"/>
      <c r="Z2457" s="56"/>
      <c r="AA2457" s="56"/>
      <c r="AB2457" s="56"/>
      <c r="AC2457" s="56"/>
      <c r="AD2457" s="56"/>
    </row>
    <row r="2458" spans="1:30" x14ac:dyDescent="0.5">
      <c r="A2458" s="49">
        <v>2455</v>
      </c>
      <c r="B2458" s="2" t="str">
        <f t="shared" si="76"/>
        <v>plate7</v>
      </c>
      <c r="C2458" s="2" t="str">
        <f>IF(ContainerType=6,"G10",IF(ContainerType=5,"G07", ""))</f>
        <v>G10</v>
      </c>
      <c r="D2458" s="61" t="str">
        <f>IF(AND(ContainerType=6, '384-well Plates'!K117&lt;&gt;""), '384-well Plates'!K117,IF(AND(ContainerType=5,'96-well Plates'!H259&lt;&gt;""),'96-well Plates'!H259, ""))</f>
        <v/>
      </c>
      <c r="E2458" s="50"/>
      <c r="Y2458" s="56"/>
      <c r="Z2458" s="56"/>
      <c r="AA2458" s="56"/>
      <c r="AB2458" s="56"/>
      <c r="AC2458" s="56"/>
      <c r="AD2458" s="56"/>
    </row>
    <row r="2459" spans="1:30" x14ac:dyDescent="0.5">
      <c r="A2459" s="49">
        <v>2456</v>
      </c>
      <c r="B2459" s="2" t="str">
        <f t="shared" si="76"/>
        <v>plate7</v>
      </c>
      <c r="C2459" s="2" t="str">
        <f>IF(ContainerType=6,"H10",IF(ContainerType=5,"H07", ""))</f>
        <v>H10</v>
      </c>
      <c r="D2459" s="61" t="str">
        <f>IF(AND(ContainerType=6, '384-well Plates'!K118&lt;&gt;""), '384-well Plates'!K118,IF(AND(ContainerType=5,'96-well Plates'!H260&lt;&gt;""),'96-well Plates'!H260, ""))</f>
        <v/>
      </c>
      <c r="E2459" s="50"/>
      <c r="Y2459" s="56"/>
      <c r="Z2459" s="56"/>
      <c r="AA2459" s="56"/>
      <c r="AB2459" s="56"/>
      <c r="AC2459" s="56"/>
      <c r="AD2459" s="56"/>
    </row>
    <row r="2460" spans="1:30" x14ac:dyDescent="0.5">
      <c r="A2460" s="49">
        <v>2457</v>
      </c>
      <c r="B2460" s="2" t="str">
        <f t="shared" si="76"/>
        <v>plate7</v>
      </c>
      <c r="C2460" s="2" t="str">
        <f>IF(ContainerType=6,"I10",IF(ContainerType=5,"A08", ""))</f>
        <v>I10</v>
      </c>
      <c r="D2460" s="61" t="str">
        <f>IF(AND(ContainerType=6, '384-well Plates'!K119&lt;&gt;""), '384-well Plates'!K119,IF(AND(ContainerType=5,'96-well Plates'!I253&lt;&gt;""),'96-well Plates'!I253, ""))</f>
        <v/>
      </c>
      <c r="E2460" s="50"/>
      <c r="Y2460" s="56"/>
      <c r="Z2460" s="56"/>
      <c r="AA2460" s="56"/>
      <c r="AB2460" s="56"/>
      <c r="AC2460" s="56"/>
      <c r="AD2460" s="56"/>
    </row>
    <row r="2461" spans="1:30" x14ac:dyDescent="0.5">
      <c r="A2461" s="49">
        <v>2458</v>
      </c>
      <c r="B2461" s="2" t="str">
        <f t="shared" si="76"/>
        <v>plate7</v>
      </c>
      <c r="C2461" s="2" t="str">
        <f>IF(ContainerType=6,"J10",IF(ContainerType=5,"B08", ""))</f>
        <v>J10</v>
      </c>
      <c r="D2461" s="61" t="str">
        <f>IF(AND(ContainerType=6, '384-well Plates'!K120&lt;&gt;""), '384-well Plates'!K120,IF(AND(ContainerType=5,'96-well Plates'!I254&lt;&gt;""),'96-well Plates'!I254, ""))</f>
        <v/>
      </c>
      <c r="E2461" s="50"/>
      <c r="Y2461" s="56"/>
      <c r="Z2461" s="56"/>
      <c r="AA2461" s="56"/>
      <c r="AB2461" s="56"/>
      <c r="AC2461" s="56"/>
      <c r="AD2461" s="56"/>
    </row>
    <row r="2462" spans="1:30" x14ac:dyDescent="0.5">
      <c r="A2462" s="49">
        <v>2459</v>
      </c>
      <c r="B2462" s="2" t="str">
        <f t="shared" si="76"/>
        <v>plate7</v>
      </c>
      <c r="C2462" s="2" t="str">
        <f>IF(ContainerType=6,"K10",IF(ContainerType=5,"C08", ""))</f>
        <v>K10</v>
      </c>
      <c r="D2462" s="61" t="str">
        <f>IF(AND(ContainerType=6, '384-well Plates'!K121&lt;&gt;""), '384-well Plates'!K121,IF(AND(ContainerType=5,'96-well Plates'!I255&lt;&gt;""),'96-well Plates'!I255, ""))</f>
        <v/>
      </c>
      <c r="E2462" s="50"/>
      <c r="Y2462" s="56"/>
      <c r="Z2462" s="56"/>
      <c r="AA2462" s="56"/>
      <c r="AB2462" s="56"/>
      <c r="AC2462" s="56"/>
      <c r="AD2462" s="56"/>
    </row>
    <row r="2463" spans="1:30" x14ac:dyDescent="0.5">
      <c r="A2463" s="49">
        <v>2460</v>
      </c>
      <c r="B2463" s="2" t="str">
        <f t="shared" si="76"/>
        <v>plate7</v>
      </c>
      <c r="C2463" s="2" t="str">
        <f>IF(ContainerType=6,"L10",IF(ContainerType=5,"D08", ""))</f>
        <v>L10</v>
      </c>
      <c r="D2463" s="61" t="str">
        <f>IF(AND(ContainerType=6, '384-well Plates'!K122&lt;&gt;""), '384-well Plates'!K122,IF(AND(ContainerType=5,'96-well Plates'!I256&lt;&gt;""),'96-well Plates'!I256, ""))</f>
        <v/>
      </c>
      <c r="E2463" s="50"/>
      <c r="Y2463" s="56"/>
      <c r="Z2463" s="56"/>
      <c r="AA2463" s="56"/>
      <c r="AB2463" s="56"/>
      <c r="AC2463" s="56"/>
      <c r="AD2463" s="56"/>
    </row>
    <row r="2464" spans="1:30" x14ac:dyDescent="0.5">
      <c r="A2464" s="49">
        <v>2461</v>
      </c>
      <c r="B2464" s="2" t="str">
        <f t="shared" si="76"/>
        <v>plate7</v>
      </c>
      <c r="C2464" s="2" t="str">
        <f>IF(ContainerType=6,"M10",IF(ContainerType=5,"E08", ""))</f>
        <v>M10</v>
      </c>
      <c r="D2464" s="61" t="str">
        <f>IF(AND(ContainerType=6, '384-well Plates'!K123&lt;&gt;""), '384-well Plates'!K123,IF(AND(ContainerType=5,'96-well Plates'!I257&lt;&gt;""),'96-well Plates'!I257, ""))</f>
        <v/>
      </c>
      <c r="E2464" s="50"/>
      <c r="Y2464" s="56"/>
      <c r="Z2464" s="56"/>
      <c r="AA2464" s="56"/>
      <c r="AB2464" s="56"/>
      <c r="AC2464" s="56"/>
      <c r="AD2464" s="56"/>
    </row>
    <row r="2465" spans="1:30" x14ac:dyDescent="0.5">
      <c r="A2465" s="49">
        <v>2462</v>
      </c>
      <c r="B2465" s="2" t="str">
        <f t="shared" si="76"/>
        <v>plate7</v>
      </c>
      <c r="C2465" s="2" t="str">
        <f>IF(ContainerType=6,"N10",IF(ContainerType=5,"F08", ""))</f>
        <v>N10</v>
      </c>
      <c r="D2465" s="61" t="str">
        <f>IF(AND(ContainerType=6, '384-well Plates'!K124&lt;&gt;""), '384-well Plates'!K124,IF(AND(ContainerType=5,'96-well Plates'!I258&lt;&gt;""),'96-well Plates'!I258, ""))</f>
        <v/>
      </c>
      <c r="E2465" s="50"/>
      <c r="Y2465" s="56"/>
      <c r="Z2465" s="56"/>
      <c r="AA2465" s="56"/>
      <c r="AB2465" s="56"/>
      <c r="AC2465" s="56"/>
      <c r="AD2465" s="56"/>
    </row>
    <row r="2466" spans="1:30" x14ac:dyDescent="0.5">
      <c r="A2466" s="49">
        <v>2463</v>
      </c>
      <c r="B2466" s="2" t="str">
        <f t="shared" si="76"/>
        <v>plate7</v>
      </c>
      <c r="C2466" s="2" t="str">
        <f>IF(ContainerType=6,"O10",IF(ContainerType=5,"G08", ""))</f>
        <v>O10</v>
      </c>
      <c r="D2466" s="61" t="str">
        <f>IF(AND(ContainerType=6, '384-well Plates'!K125&lt;&gt;""), '384-well Plates'!K125,IF(AND(ContainerType=5,'96-well Plates'!I259&lt;&gt;""),'96-well Plates'!I259, ""))</f>
        <v/>
      </c>
      <c r="E2466" s="50"/>
      <c r="Y2466" s="56"/>
      <c r="Z2466" s="56"/>
      <c r="AA2466" s="56"/>
      <c r="AB2466" s="56"/>
      <c r="AC2466" s="56"/>
      <c r="AD2466" s="56"/>
    </row>
    <row r="2467" spans="1:30" x14ac:dyDescent="0.5">
      <c r="A2467" s="49">
        <v>2464</v>
      </c>
      <c r="B2467" s="2" t="str">
        <f t="shared" si="76"/>
        <v>plate7</v>
      </c>
      <c r="C2467" s="2" t="str">
        <f>IF(ContainerType=6,"P10",IF(ContainerType=5,"H08", ""))</f>
        <v>P10</v>
      </c>
      <c r="D2467" s="61" t="str">
        <f>IF(AND(ContainerType=6, '384-well Plates'!K126&lt;&gt;""), '384-well Plates'!K126,IF(AND(ContainerType=5,'96-well Plates'!I260&lt;&gt;""),'96-well Plates'!I260, ""))</f>
        <v/>
      </c>
      <c r="E2467" s="50"/>
      <c r="Y2467" s="56"/>
      <c r="Z2467" s="56"/>
      <c r="AA2467" s="56"/>
      <c r="AB2467" s="56"/>
      <c r="AC2467" s="56"/>
      <c r="AD2467" s="56"/>
    </row>
    <row r="2468" spans="1:30" x14ac:dyDescent="0.5">
      <c r="A2468" s="49">
        <v>2465</v>
      </c>
      <c r="B2468" s="2" t="str">
        <f t="shared" ref="B2468:B2499" si="77">IF(ContainerType=6,"plate7",IF(ContainerType=5,"plate26",""))</f>
        <v>plate7</v>
      </c>
      <c r="C2468" s="2" t="str">
        <f>IF(ContainerType=6,"A11",IF(ContainerType=5,"A09", ""))</f>
        <v>A11</v>
      </c>
      <c r="D2468" s="61" t="str">
        <f>IF(AND(ContainerType=6, '384-well Plates'!L111&lt;&gt;""), '384-well Plates'!L111,IF(AND(ContainerType=5,'96-well Plates'!J253&lt;&gt;""),'96-well Plates'!J253, ""))</f>
        <v/>
      </c>
      <c r="E2468" s="50"/>
      <c r="Y2468" s="56"/>
      <c r="Z2468" s="56"/>
      <c r="AA2468" s="56"/>
      <c r="AB2468" s="56"/>
      <c r="AC2468" s="56"/>
      <c r="AD2468" s="56"/>
    </row>
    <row r="2469" spans="1:30" x14ac:dyDescent="0.5">
      <c r="A2469" s="49">
        <v>2466</v>
      </c>
      <c r="B2469" s="2" t="str">
        <f t="shared" si="77"/>
        <v>plate7</v>
      </c>
      <c r="C2469" s="2" t="str">
        <f>IF(ContainerType=6,"B11",IF(ContainerType=5,"B09", ""))</f>
        <v>B11</v>
      </c>
      <c r="D2469" s="61" t="str">
        <f>IF(AND(ContainerType=6, '384-well Plates'!L112&lt;&gt;""), '384-well Plates'!L112,IF(AND(ContainerType=5,'96-well Plates'!J254&lt;&gt;""),'96-well Plates'!J254, ""))</f>
        <v/>
      </c>
      <c r="E2469" s="50"/>
      <c r="Y2469" s="56"/>
      <c r="Z2469" s="56"/>
      <c r="AA2469" s="56"/>
      <c r="AB2469" s="56"/>
      <c r="AC2469" s="56"/>
      <c r="AD2469" s="56"/>
    </row>
    <row r="2470" spans="1:30" x14ac:dyDescent="0.5">
      <c r="A2470" s="49">
        <v>2467</v>
      </c>
      <c r="B2470" s="2" t="str">
        <f t="shared" si="77"/>
        <v>plate7</v>
      </c>
      <c r="C2470" s="2" t="str">
        <f>IF(ContainerType=6,"C11",IF(ContainerType=5,"C09", ""))</f>
        <v>C11</v>
      </c>
      <c r="D2470" s="61" t="str">
        <f>IF(AND(ContainerType=6, '384-well Plates'!L113&lt;&gt;""), '384-well Plates'!L113,IF(AND(ContainerType=5,'96-well Plates'!J255&lt;&gt;""),'96-well Plates'!J255, ""))</f>
        <v/>
      </c>
      <c r="E2470" s="50"/>
      <c r="Y2470" s="56"/>
      <c r="Z2470" s="56"/>
      <c r="AA2470" s="56"/>
      <c r="AB2470" s="56"/>
      <c r="AC2470" s="56"/>
      <c r="AD2470" s="56"/>
    </row>
    <row r="2471" spans="1:30" x14ac:dyDescent="0.5">
      <c r="A2471" s="49">
        <v>2468</v>
      </c>
      <c r="B2471" s="2" t="str">
        <f t="shared" si="77"/>
        <v>plate7</v>
      </c>
      <c r="C2471" s="2" t="str">
        <f>IF(ContainerType=6,"D11",IF(ContainerType=5,"D09", ""))</f>
        <v>D11</v>
      </c>
      <c r="D2471" s="61" t="str">
        <f>IF(AND(ContainerType=6, '384-well Plates'!L114&lt;&gt;""), '384-well Plates'!L114,IF(AND(ContainerType=5,'96-well Plates'!J256&lt;&gt;""),'96-well Plates'!J256, ""))</f>
        <v/>
      </c>
      <c r="E2471" s="50"/>
      <c r="Y2471" s="56"/>
      <c r="Z2471" s="56"/>
      <c r="AA2471" s="56"/>
      <c r="AB2471" s="56"/>
      <c r="AC2471" s="56"/>
      <c r="AD2471" s="56"/>
    </row>
    <row r="2472" spans="1:30" x14ac:dyDescent="0.5">
      <c r="A2472" s="49">
        <v>2469</v>
      </c>
      <c r="B2472" s="2" t="str">
        <f t="shared" si="77"/>
        <v>plate7</v>
      </c>
      <c r="C2472" s="2" t="str">
        <f>IF(ContainerType=6,"E11",IF(ContainerType=5,"E09", ""))</f>
        <v>E11</v>
      </c>
      <c r="D2472" s="61" t="str">
        <f>IF(AND(ContainerType=6, '384-well Plates'!L115&lt;&gt;""), '384-well Plates'!L115,IF(AND(ContainerType=5,'96-well Plates'!J257&lt;&gt;""),'96-well Plates'!J257, ""))</f>
        <v/>
      </c>
      <c r="E2472" s="50"/>
      <c r="Y2472" s="56"/>
      <c r="Z2472" s="56"/>
      <c r="AA2472" s="56"/>
      <c r="AB2472" s="56"/>
      <c r="AC2472" s="56"/>
      <c r="AD2472" s="56"/>
    </row>
    <row r="2473" spans="1:30" x14ac:dyDescent="0.5">
      <c r="A2473" s="49">
        <v>2470</v>
      </c>
      <c r="B2473" s="2" t="str">
        <f t="shared" si="77"/>
        <v>plate7</v>
      </c>
      <c r="C2473" s="2" t="str">
        <f>IF(ContainerType=6,"F11",IF(ContainerType=5,"F09", ""))</f>
        <v>F11</v>
      </c>
      <c r="D2473" s="61" t="str">
        <f>IF(AND(ContainerType=6, '384-well Plates'!L116&lt;&gt;""), '384-well Plates'!L116,IF(AND(ContainerType=5,'96-well Plates'!J258&lt;&gt;""),'96-well Plates'!J258, ""))</f>
        <v/>
      </c>
      <c r="E2473" s="50"/>
      <c r="Y2473" s="56"/>
      <c r="Z2473" s="56"/>
      <c r="AA2473" s="56"/>
      <c r="AB2473" s="56"/>
      <c r="AC2473" s="56"/>
      <c r="AD2473" s="56"/>
    </row>
    <row r="2474" spans="1:30" x14ac:dyDescent="0.5">
      <c r="A2474" s="49">
        <v>2471</v>
      </c>
      <c r="B2474" s="2" t="str">
        <f t="shared" si="77"/>
        <v>plate7</v>
      </c>
      <c r="C2474" s="2" t="str">
        <f>IF(ContainerType=6,"G11",IF(ContainerType=5,"G09", ""))</f>
        <v>G11</v>
      </c>
      <c r="D2474" s="61" t="str">
        <f>IF(AND(ContainerType=6, '384-well Plates'!L117&lt;&gt;""), '384-well Plates'!L117,IF(AND(ContainerType=5,'96-well Plates'!J259&lt;&gt;""),'96-well Plates'!J259, ""))</f>
        <v/>
      </c>
      <c r="E2474" s="50"/>
      <c r="Y2474" s="56"/>
      <c r="Z2474" s="56"/>
      <c r="AA2474" s="56"/>
      <c r="AB2474" s="56"/>
      <c r="AC2474" s="56"/>
      <c r="AD2474" s="56"/>
    </row>
    <row r="2475" spans="1:30" x14ac:dyDescent="0.5">
      <c r="A2475" s="49">
        <v>2472</v>
      </c>
      <c r="B2475" s="2" t="str">
        <f t="shared" si="77"/>
        <v>plate7</v>
      </c>
      <c r="C2475" s="2" t="str">
        <f>IF(ContainerType=6,"H11",IF(ContainerType=5,"H09", ""))</f>
        <v>H11</v>
      </c>
      <c r="D2475" s="61" t="str">
        <f>IF(AND(ContainerType=6, '384-well Plates'!L118&lt;&gt;""), '384-well Plates'!L118,IF(AND(ContainerType=5,'96-well Plates'!J260&lt;&gt;""),'96-well Plates'!J260, ""))</f>
        <v/>
      </c>
      <c r="E2475" s="50"/>
      <c r="Y2475" s="56"/>
      <c r="Z2475" s="56"/>
      <c r="AA2475" s="56"/>
      <c r="AB2475" s="56"/>
      <c r="AC2475" s="56"/>
      <c r="AD2475" s="56"/>
    </row>
    <row r="2476" spans="1:30" x14ac:dyDescent="0.5">
      <c r="A2476" s="49">
        <v>2473</v>
      </c>
      <c r="B2476" s="2" t="str">
        <f t="shared" si="77"/>
        <v>plate7</v>
      </c>
      <c r="C2476" s="2" t="str">
        <f>IF(ContainerType=6,"I11",IF(ContainerType=5,"A10", ""))</f>
        <v>I11</v>
      </c>
      <c r="D2476" s="61" t="str">
        <f>IF(AND(ContainerType=6, '384-well Plates'!L119&lt;&gt;""), '384-well Plates'!L119,IF(AND(ContainerType=5,'96-well Plates'!K253&lt;&gt;""),'96-well Plates'!K253, ""))</f>
        <v/>
      </c>
      <c r="E2476" s="50"/>
      <c r="Y2476" s="56"/>
      <c r="Z2476" s="56"/>
      <c r="AA2476" s="56"/>
      <c r="AB2476" s="56"/>
      <c r="AC2476" s="56"/>
      <c r="AD2476" s="56"/>
    </row>
    <row r="2477" spans="1:30" x14ac:dyDescent="0.5">
      <c r="A2477" s="49">
        <v>2474</v>
      </c>
      <c r="B2477" s="2" t="str">
        <f t="shared" si="77"/>
        <v>plate7</v>
      </c>
      <c r="C2477" s="2" t="str">
        <f>IF(ContainerType=6,"J11",IF(ContainerType=5,"B10", ""))</f>
        <v>J11</v>
      </c>
      <c r="D2477" s="61" t="str">
        <f>IF(AND(ContainerType=6, '384-well Plates'!L120&lt;&gt;""), '384-well Plates'!L120,IF(AND(ContainerType=5,'96-well Plates'!K254&lt;&gt;""),'96-well Plates'!K254, ""))</f>
        <v/>
      </c>
      <c r="E2477" s="50"/>
      <c r="Y2477" s="56"/>
      <c r="Z2477" s="56"/>
      <c r="AA2477" s="56"/>
      <c r="AB2477" s="56"/>
      <c r="AC2477" s="56"/>
      <c r="AD2477" s="56"/>
    </row>
    <row r="2478" spans="1:30" x14ac:dyDescent="0.5">
      <c r="A2478" s="49">
        <v>2475</v>
      </c>
      <c r="B2478" s="2" t="str">
        <f t="shared" si="77"/>
        <v>plate7</v>
      </c>
      <c r="C2478" s="2" t="str">
        <f>IF(ContainerType=6,"K11",IF(ContainerType=5,"C10", ""))</f>
        <v>K11</v>
      </c>
      <c r="D2478" s="61" t="str">
        <f>IF(AND(ContainerType=6, '384-well Plates'!L121&lt;&gt;""), '384-well Plates'!L121,IF(AND(ContainerType=5,'96-well Plates'!K255&lt;&gt;""),'96-well Plates'!K255, ""))</f>
        <v/>
      </c>
      <c r="E2478" s="50"/>
      <c r="Y2478" s="56"/>
      <c r="Z2478" s="56"/>
      <c r="AA2478" s="56"/>
      <c r="AB2478" s="56"/>
      <c r="AC2478" s="56"/>
      <c r="AD2478" s="56"/>
    </row>
    <row r="2479" spans="1:30" x14ac:dyDescent="0.5">
      <c r="A2479" s="49">
        <v>2476</v>
      </c>
      <c r="B2479" s="2" t="str">
        <f t="shared" si="77"/>
        <v>plate7</v>
      </c>
      <c r="C2479" s="2" t="str">
        <f>IF(ContainerType=6,"L11",IF(ContainerType=5,"D10", ""))</f>
        <v>L11</v>
      </c>
      <c r="D2479" s="61" t="str">
        <f>IF(AND(ContainerType=6, '384-well Plates'!L122&lt;&gt;""), '384-well Plates'!L122,IF(AND(ContainerType=5,'96-well Plates'!K256&lt;&gt;""),'96-well Plates'!K256, ""))</f>
        <v/>
      </c>
      <c r="E2479" s="50"/>
      <c r="Y2479" s="56"/>
      <c r="Z2479" s="56"/>
      <c r="AA2479" s="56"/>
      <c r="AB2479" s="56"/>
      <c r="AC2479" s="56"/>
      <c r="AD2479" s="56"/>
    </row>
    <row r="2480" spans="1:30" x14ac:dyDescent="0.5">
      <c r="A2480" s="49">
        <v>2477</v>
      </c>
      <c r="B2480" s="2" t="str">
        <f t="shared" si="77"/>
        <v>plate7</v>
      </c>
      <c r="C2480" s="2" t="str">
        <f>IF(ContainerType=6,"M11",IF(ContainerType=5,"E10", ""))</f>
        <v>M11</v>
      </c>
      <c r="D2480" s="61" t="str">
        <f>IF(AND(ContainerType=6, '384-well Plates'!L123&lt;&gt;""), '384-well Plates'!L123,IF(AND(ContainerType=5,'96-well Plates'!K257&lt;&gt;""),'96-well Plates'!K257, ""))</f>
        <v/>
      </c>
      <c r="E2480" s="50"/>
      <c r="Y2480" s="56"/>
      <c r="Z2480" s="56"/>
      <c r="AA2480" s="56"/>
      <c r="AB2480" s="56"/>
      <c r="AC2480" s="56"/>
      <c r="AD2480" s="56"/>
    </row>
    <row r="2481" spans="1:30" x14ac:dyDescent="0.5">
      <c r="A2481" s="49">
        <v>2478</v>
      </c>
      <c r="B2481" s="2" t="str">
        <f t="shared" si="77"/>
        <v>plate7</v>
      </c>
      <c r="C2481" s="2" t="str">
        <f>IF(ContainerType=6,"N11",IF(ContainerType=5,"F10", ""))</f>
        <v>N11</v>
      </c>
      <c r="D2481" s="61" t="str">
        <f>IF(AND(ContainerType=6, '384-well Plates'!L124&lt;&gt;""), '384-well Plates'!L124,IF(AND(ContainerType=5,'96-well Plates'!K258&lt;&gt;""),'96-well Plates'!K258, ""))</f>
        <v/>
      </c>
      <c r="E2481" s="50"/>
      <c r="Y2481" s="56"/>
      <c r="Z2481" s="56"/>
      <c r="AA2481" s="56"/>
      <c r="AB2481" s="56"/>
      <c r="AC2481" s="56"/>
      <c r="AD2481" s="56"/>
    </row>
    <row r="2482" spans="1:30" x14ac:dyDescent="0.5">
      <c r="A2482" s="49">
        <v>2479</v>
      </c>
      <c r="B2482" s="2" t="str">
        <f t="shared" si="77"/>
        <v>plate7</v>
      </c>
      <c r="C2482" s="2" t="str">
        <f>IF(ContainerType=6,"O11",IF(ContainerType=5,"G10", ""))</f>
        <v>O11</v>
      </c>
      <c r="D2482" s="61" t="str">
        <f>IF(AND(ContainerType=6, '384-well Plates'!L125&lt;&gt;""), '384-well Plates'!L125,IF(AND(ContainerType=5,'96-well Plates'!K259&lt;&gt;""),'96-well Plates'!K259, ""))</f>
        <v/>
      </c>
      <c r="E2482" s="50"/>
      <c r="Y2482" s="56"/>
      <c r="Z2482" s="56"/>
      <c r="AA2482" s="56"/>
      <c r="AB2482" s="56"/>
      <c r="AC2482" s="56"/>
      <c r="AD2482" s="56"/>
    </row>
    <row r="2483" spans="1:30" x14ac:dyDescent="0.5">
      <c r="A2483" s="49">
        <v>2480</v>
      </c>
      <c r="B2483" s="2" t="str">
        <f t="shared" si="77"/>
        <v>plate7</v>
      </c>
      <c r="C2483" s="2" t="str">
        <f>IF(ContainerType=6,"P11",IF(ContainerType=5,"H10", ""))</f>
        <v>P11</v>
      </c>
      <c r="D2483" s="61" t="str">
        <f>IF(AND(ContainerType=6, '384-well Plates'!L126&lt;&gt;""), '384-well Plates'!L126,IF(AND(ContainerType=5,'96-well Plates'!K260&lt;&gt;""),'96-well Plates'!K260, ""))</f>
        <v/>
      </c>
      <c r="E2483" s="50"/>
      <c r="Y2483" s="56"/>
      <c r="Z2483" s="56"/>
      <c r="AA2483" s="56"/>
      <c r="AB2483" s="56"/>
      <c r="AC2483" s="56"/>
      <c r="AD2483" s="56"/>
    </row>
    <row r="2484" spans="1:30" x14ac:dyDescent="0.5">
      <c r="A2484" s="49">
        <v>2481</v>
      </c>
      <c r="B2484" s="2" t="str">
        <f t="shared" si="77"/>
        <v>plate7</v>
      </c>
      <c r="C2484" s="2" t="str">
        <f>IF(ContainerType=6,"A12",IF(ContainerType=5,"A11", ""))</f>
        <v>A12</v>
      </c>
      <c r="D2484" s="61" t="str">
        <f>IF(AND(ContainerType=6, '384-well Plates'!M111&lt;&gt;""), '384-well Plates'!M111,IF(AND(ContainerType=5,'96-well Plates'!L253&lt;&gt;""),'96-well Plates'!L253, ""))</f>
        <v/>
      </c>
      <c r="E2484" s="50"/>
      <c r="Y2484" s="56"/>
      <c r="Z2484" s="56"/>
      <c r="AA2484" s="56"/>
      <c r="AB2484" s="56"/>
      <c r="AC2484" s="56"/>
      <c r="AD2484" s="56"/>
    </row>
    <row r="2485" spans="1:30" x14ac:dyDescent="0.5">
      <c r="A2485" s="49">
        <v>2482</v>
      </c>
      <c r="B2485" s="2" t="str">
        <f t="shared" si="77"/>
        <v>plate7</v>
      </c>
      <c r="C2485" s="2" t="str">
        <f>IF(ContainerType=6,"B12",IF(ContainerType=5,"B11", ""))</f>
        <v>B12</v>
      </c>
      <c r="D2485" s="61" t="str">
        <f>IF(AND(ContainerType=6, '384-well Plates'!M112&lt;&gt;""), '384-well Plates'!M112,IF(AND(ContainerType=5,'96-well Plates'!L254&lt;&gt;""),'96-well Plates'!L254, ""))</f>
        <v/>
      </c>
      <c r="E2485" s="50"/>
      <c r="Y2485" s="56"/>
      <c r="Z2485" s="56"/>
      <c r="AA2485" s="56"/>
      <c r="AB2485" s="56"/>
      <c r="AC2485" s="56"/>
      <c r="AD2485" s="56"/>
    </row>
    <row r="2486" spans="1:30" x14ac:dyDescent="0.5">
      <c r="A2486" s="49">
        <v>2483</v>
      </c>
      <c r="B2486" s="2" t="str">
        <f t="shared" si="77"/>
        <v>plate7</v>
      </c>
      <c r="C2486" s="2" t="str">
        <f>IF(ContainerType=6,"C12",IF(ContainerType=5,"C11", ""))</f>
        <v>C12</v>
      </c>
      <c r="D2486" s="61" t="str">
        <f>IF(AND(ContainerType=6, '384-well Plates'!M113&lt;&gt;""), '384-well Plates'!M113,IF(AND(ContainerType=5,'96-well Plates'!L255&lt;&gt;""),'96-well Plates'!L255, ""))</f>
        <v/>
      </c>
      <c r="E2486" s="50"/>
      <c r="Y2486" s="56"/>
      <c r="Z2486" s="56"/>
      <c r="AA2486" s="56"/>
      <c r="AB2486" s="56"/>
      <c r="AC2486" s="56"/>
      <c r="AD2486" s="56"/>
    </row>
    <row r="2487" spans="1:30" x14ac:dyDescent="0.5">
      <c r="A2487" s="49">
        <v>2484</v>
      </c>
      <c r="B2487" s="2" t="str">
        <f t="shared" si="77"/>
        <v>plate7</v>
      </c>
      <c r="C2487" s="2" t="str">
        <f>IF(ContainerType=6,"D12",IF(ContainerType=5,"D11", ""))</f>
        <v>D12</v>
      </c>
      <c r="D2487" s="61" t="str">
        <f>IF(AND(ContainerType=6, '384-well Plates'!M114&lt;&gt;""), '384-well Plates'!M114,IF(AND(ContainerType=5,'96-well Plates'!L256&lt;&gt;""),'96-well Plates'!L256, ""))</f>
        <v/>
      </c>
      <c r="E2487" s="50"/>
      <c r="Y2487" s="56"/>
      <c r="Z2487" s="56"/>
      <c r="AA2487" s="56"/>
      <c r="AB2487" s="56"/>
      <c r="AC2487" s="56"/>
      <c r="AD2487" s="56"/>
    </row>
    <row r="2488" spans="1:30" x14ac:dyDescent="0.5">
      <c r="A2488" s="49">
        <v>2485</v>
      </c>
      <c r="B2488" s="2" t="str">
        <f t="shared" si="77"/>
        <v>plate7</v>
      </c>
      <c r="C2488" s="2" t="str">
        <f>IF(ContainerType=6,"E12",IF(ContainerType=5,"E11", ""))</f>
        <v>E12</v>
      </c>
      <c r="D2488" s="61" t="str">
        <f>IF(AND(ContainerType=6, '384-well Plates'!M115&lt;&gt;""), '384-well Plates'!M115,IF(AND(ContainerType=5,'96-well Plates'!L257&lt;&gt;""),'96-well Plates'!L257, ""))</f>
        <v/>
      </c>
      <c r="E2488" s="50"/>
      <c r="Y2488" s="56"/>
      <c r="Z2488" s="56"/>
      <c r="AA2488" s="56"/>
      <c r="AB2488" s="56"/>
      <c r="AC2488" s="56"/>
      <c r="AD2488" s="56"/>
    </row>
    <row r="2489" spans="1:30" x14ac:dyDescent="0.5">
      <c r="A2489" s="49">
        <v>2486</v>
      </c>
      <c r="B2489" s="2" t="str">
        <f t="shared" si="77"/>
        <v>plate7</v>
      </c>
      <c r="C2489" s="2" t="str">
        <f>IF(ContainerType=6,"F12",IF(ContainerType=5,"F11", ""))</f>
        <v>F12</v>
      </c>
      <c r="D2489" s="61" t="str">
        <f>IF(AND(ContainerType=6, '384-well Plates'!M116&lt;&gt;""), '384-well Plates'!M116,IF(AND(ContainerType=5,'96-well Plates'!L258&lt;&gt;""),'96-well Plates'!L258, ""))</f>
        <v/>
      </c>
      <c r="E2489" s="50"/>
      <c r="Y2489" s="56"/>
      <c r="Z2489" s="56"/>
      <c r="AA2489" s="56"/>
      <c r="AB2489" s="56"/>
      <c r="AC2489" s="56"/>
      <c r="AD2489" s="56"/>
    </row>
    <row r="2490" spans="1:30" x14ac:dyDescent="0.5">
      <c r="A2490" s="49">
        <v>2487</v>
      </c>
      <c r="B2490" s="2" t="str">
        <f t="shared" si="77"/>
        <v>plate7</v>
      </c>
      <c r="C2490" s="2" t="str">
        <f>IF(ContainerType=6,"G12",IF(ContainerType=5,"G11", ""))</f>
        <v>G12</v>
      </c>
      <c r="D2490" s="61" t="str">
        <f>IF(AND(ContainerType=6, '384-well Plates'!M117&lt;&gt;""), '384-well Plates'!M117,IF(AND(ContainerType=5,'96-well Plates'!L259&lt;&gt;""),'96-well Plates'!L259, ""))</f>
        <v/>
      </c>
      <c r="E2490" s="50"/>
      <c r="Y2490" s="56"/>
      <c r="Z2490" s="56"/>
      <c r="AA2490" s="56"/>
      <c r="AB2490" s="56"/>
      <c r="AC2490" s="56"/>
      <c r="AD2490" s="56"/>
    </row>
    <row r="2491" spans="1:30" x14ac:dyDescent="0.5">
      <c r="A2491" s="49">
        <v>2488</v>
      </c>
      <c r="B2491" s="2" t="str">
        <f t="shared" si="77"/>
        <v>plate7</v>
      </c>
      <c r="C2491" s="2" t="str">
        <f>IF(ContainerType=6,"H12",IF(ContainerType=5,"H11", ""))</f>
        <v>H12</v>
      </c>
      <c r="D2491" s="61" t="str">
        <f>IF(AND(ContainerType=6, '384-well Plates'!M118&lt;&gt;""), '384-well Plates'!M118,IF(AND(ContainerType=5,'96-well Plates'!L260&lt;&gt;""),'96-well Plates'!L260, ""))</f>
        <v/>
      </c>
      <c r="E2491" s="50"/>
      <c r="Y2491" s="56"/>
      <c r="Z2491" s="56"/>
      <c r="AA2491" s="56"/>
      <c r="AB2491" s="56"/>
      <c r="AC2491" s="56"/>
      <c r="AD2491" s="56"/>
    </row>
    <row r="2492" spans="1:30" x14ac:dyDescent="0.5">
      <c r="A2492" s="49">
        <v>2489</v>
      </c>
      <c r="B2492" s="2" t="str">
        <f t="shared" si="77"/>
        <v>plate7</v>
      </c>
      <c r="C2492" s="2" t="str">
        <f>IF(ContainerType=6,"I12",IF(ContainerType=5,"A12", ""))</f>
        <v>I12</v>
      </c>
      <c r="D2492" s="61" t="str">
        <f>IF(AND(ContainerType=6, '384-well Plates'!M119&lt;&gt;""), '384-well Plates'!M119,IF(AND(ContainerType=5,'96-well Plates'!M253&lt;&gt;""),'96-well Plates'!M253, ""))</f>
        <v/>
      </c>
      <c r="E2492" s="50"/>
      <c r="Y2492" s="56"/>
      <c r="Z2492" s="56"/>
      <c r="AA2492" s="56"/>
      <c r="AB2492" s="56"/>
      <c r="AC2492" s="56"/>
      <c r="AD2492" s="56"/>
    </row>
    <row r="2493" spans="1:30" x14ac:dyDescent="0.5">
      <c r="A2493" s="49">
        <v>2490</v>
      </c>
      <c r="B2493" s="2" t="str">
        <f t="shared" si="77"/>
        <v>plate7</v>
      </c>
      <c r="C2493" s="2" t="str">
        <f>IF(ContainerType=6,"J12",IF(ContainerType=5,"B12", ""))</f>
        <v>J12</v>
      </c>
      <c r="D2493" s="61" t="str">
        <f>IF(AND(ContainerType=6, '384-well Plates'!M120&lt;&gt;""), '384-well Plates'!M120,IF(AND(ContainerType=5,'96-well Plates'!M254&lt;&gt;""),'96-well Plates'!M254, ""))</f>
        <v/>
      </c>
      <c r="E2493" s="50"/>
      <c r="Y2493" s="56"/>
      <c r="Z2493" s="56"/>
      <c r="AA2493" s="56"/>
      <c r="AB2493" s="56"/>
      <c r="AC2493" s="56"/>
      <c r="AD2493" s="56"/>
    </row>
    <row r="2494" spans="1:30" x14ac:dyDescent="0.5">
      <c r="A2494" s="49">
        <v>2491</v>
      </c>
      <c r="B2494" s="2" t="str">
        <f t="shared" si="77"/>
        <v>plate7</v>
      </c>
      <c r="C2494" s="2" t="str">
        <f>IF(ContainerType=6,"K12",IF(ContainerType=5,"C12", ""))</f>
        <v>K12</v>
      </c>
      <c r="D2494" s="61" t="str">
        <f>IF(AND(ContainerType=6, '384-well Plates'!M121&lt;&gt;""), '384-well Plates'!M121,IF(AND(ContainerType=5,'96-well Plates'!M255&lt;&gt;""),'96-well Plates'!M255, ""))</f>
        <v/>
      </c>
      <c r="E2494" s="50"/>
      <c r="Y2494" s="56"/>
      <c r="Z2494" s="56"/>
      <c r="AA2494" s="56"/>
      <c r="AB2494" s="56"/>
      <c r="AC2494" s="56"/>
      <c r="AD2494" s="56"/>
    </row>
    <row r="2495" spans="1:30" x14ac:dyDescent="0.5">
      <c r="A2495" s="49">
        <v>2492</v>
      </c>
      <c r="B2495" s="2" t="str">
        <f t="shared" si="77"/>
        <v>plate7</v>
      </c>
      <c r="C2495" s="2" t="str">
        <f>IF(ContainerType=6,"L12",IF(ContainerType=5,"D12", ""))</f>
        <v>L12</v>
      </c>
      <c r="D2495" s="61" t="str">
        <f>IF(AND(ContainerType=6, '384-well Plates'!M122&lt;&gt;""), '384-well Plates'!M122,IF(AND(ContainerType=5,'96-well Plates'!M256&lt;&gt;""),'96-well Plates'!M256, ""))</f>
        <v/>
      </c>
      <c r="E2495" s="50"/>
      <c r="Y2495" s="56"/>
      <c r="Z2495" s="56"/>
      <c r="AA2495" s="56"/>
      <c r="AB2495" s="56"/>
      <c r="AC2495" s="56"/>
      <c r="AD2495" s="56"/>
    </row>
    <row r="2496" spans="1:30" x14ac:dyDescent="0.5">
      <c r="A2496" s="49">
        <v>2493</v>
      </c>
      <c r="B2496" s="2" t="str">
        <f t="shared" si="77"/>
        <v>plate7</v>
      </c>
      <c r="C2496" s="2" t="str">
        <f>IF(ContainerType=6,"M12",IF(ContainerType=5,"E12", ""))</f>
        <v>M12</v>
      </c>
      <c r="D2496" s="61" t="str">
        <f>IF(AND(ContainerType=6, '384-well Plates'!M123&lt;&gt;""), '384-well Plates'!M123,IF(AND(ContainerType=5,'96-well Plates'!M257&lt;&gt;""),'96-well Plates'!M257, ""))</f>
        <v/>
      </c>
      <c r="E2496" s="50"/>
      <c r="Y2496" s="56"/>
      <c r="Z2496" s="56"/>
      <c r="AA2496" s="56"/>
      <c r="AB2496" s="56"/>
      <c r="AC2496" s="56"/>
      <c r="AD2496" s="56"/>
    </row>
    <row r="2497" spans="1:30" x14ac:dyDescent="0.5">
      <c r="A2497" s="49">
        <v>2494</v>
      </c>
      <c r="B2497" s="2" t="str">
        <f t="shared" si="77"/>
        <v>plate7</v>
      </c>
      <c r="C2497" s="2" t="str">
        <f>IF(ContainerType=6,"N12",IF(ContainerType=5,"F12", ""))</f>
        <v>N12</v>
      </c>
      <c r="D2497" s="61" t="str">
        <f>IF(AND(ContainerType=6, '384-well Plates'!M124&lt;&gt;""), '384-well Plates'!M124,IF(AND(ContainerType=5,'96-well Plates'!M258&lt;&gt;""),'96-well Plates'!M258, ""))</f>
        <v/>
      </c>
      <c r="E2497" s="50"/>
      <c r="Y2497" s="56"/>
      <c r="Z2497" s="56"/>
      <c r="AA2497" s="56"/>
      <c r="AB2497" s="56"/>
      <c r="AC2497" s="56"/>
      <c r="AD2497" s="56"/>
    </row>
    <row r="2498" spans="1:30" x14ac:dyDescent="0.5">
      <c r="A2498" s="49">
        <v>2495</v>
      </c>
      <c r="B2498" s="2" t="str">
        <f t="shared" si="77"/>
        <v>plate7</v>
      </c>
      <c r="C2498" s="2" t="str">
        <f>IF(ContainerType=6,"O12",IF(ContainerType=5,"G12", ""))</f>
        <v>O12</v>
      </c>
      <c r="D2498" s="61" t="str">
        <f>IF(AND(ContainerType=6, '384-well Plates'!M125&lt;&gt;""), '384-well Plates'!M125,IF(AND(ContainerType=5,'96-well Plates'!M259&lt;&gt;""),'96-well Plates'!M259, ""))</f>
        <v/>
      </c>
      <c r="E2498" s="50"/>
      <c r="Y2498" s="56"/>
      <c r="Z2498" s="56"/>
      <c r="AA2498" s="56"/>
      <c r="AB2498" s="56"/>
      <c r="AC2498" s="56"/>
      <c r="AD2498" s="56"/>
    </row>
    <row r="2499" spans="1:30" x14ac:dyDescent="0.5">
      <c r="A2499" s="49">
        <v>2496</v>
      </c>
      <c r="B2499" s="2" t="str">
        <f t="shared" si="77"/>
        <v>plate7</v>
      </c>
      <c r="C2499" s="2" t="str">
        <f>IF(ContainerType=6,"P12",IF(ContainerType=5,"H12", ""))</f>
        <v>P12</v>
      </c>
      <c r="D2499" s="61" t="str">
        <f>IF(AND(ContainerType=6, '384-well Plates'!M126&lt;&gt;""), '384-well Plates'!M126,IF(AND(ContainerType=5,'96-well Plates'!M260&lt;&gt;""),'96-well Plates'!M260, ""))</f>
        <v/>
      </c>
      <c r="E2499" s="50"/>
      <c r="Y2499" s="56"/>
      <c r="Z2499" s="56"/>
      <c r="AA2499" s="56"/>
      <c r="AB2499" s="56"/>
      <c r="AC2499" s="56"/>
      <c r="AD2499" s="56"/>
    </row>
    <row r="2500" spans="1:30" x14ac:dyDescent="0.5">
      <c r="A2500" s="49">
        <v>2497</v>
      </c>
      <c r="B2500" s="2" t="str">
        <f t="shared" ref="B2500:B2531" si="78">IF(ContainerType=6,"plate7",IF(ContainerType=5,"plate27",""))</f>
        <v>plate7</v>
      </c>
      <c r="C2500" s="2" t="str">
        <f>IF(ContainerType=6,"A13",IF(ContainerType=5,"A01", ""))</f>
        <v>A13</v>
      </c>
      <c r="D2500" s="61" t="str">
        <f>IF(AND(ContainerType=6, '384-well Plates'!N111&lt;&gt;""), '384-well Plates'!N111,IF(AND(ContainerType=5,'96-well Plates'!B263&lt;&gt;""),'96-well Plates'!B263, ""))</f>
        <v/>
      </c>
      <c r="E2500" s="50"/>
      <c r="Y2500" s="56"/>
      <c r="Z2500" s="56"/>
      <c r="AA2500" s="56"/>
      <c r="AB2500" s="56"/>
      <c r="AC2500" s="56"/>
      <c r="AD2500" s="56"/>
    </row>
    <row r="2501" spans="1:30" x14ac:dyDescent="0.5">
      <c r="A2501" s="49">
        <v>2498</v>
      </c>
      <c r="B2501" s="2" t="str">
        <f t="shared" si="78"/>
        <v>plate7</v>
      </c>
      <c r="C2501" s="2" t="str">
        <f>IF(ContainerType=6,"B13",IF(ContainerType=5,"B01", ""))</f>
        <v>B13</v>
      </c>
      <c r="D2501" s="61" t="str">
        <f>IF(AND(ContainerType=6, '384-well Plates'!N112&lt;&gt;""), '384-well Plates'!N112,IF(AND(ContainerType=5,'96-well Plates'!B264&lt;&gt;""),'96-well Plates'!B264, ""))</f>
        <v/>
      </c>
      <c r="E2501" s="50"/>
      <c r="Y2501" s="56"/>
      <c r="Z2501" s="56"/>
      <c r="AA2501" s="56"/>
      <c r="AB2501" s="56"/>
      <c r="AC2501" s="56"/>
      <c r="AD2501" s="56"/>
    </row>
    <row r="2502" spans="1:30" x14ac:dyDescent="0.5">
      <c r="A2502" s="49">
        <v>2499</v>
      </c>
      <c r="B2502" s="2" t="str">
        <f t="shared" si="78"/>
        <v>plate7</v>
      </c>
      <c r="C2502" s="2" t="str">
        <f>IF(ContainerType=6,"C13",IF(ContainerType=5,"C01", ""))</f>
        <v>C13</v>
      </c>
      <c r="D2502" s="61" t="str">
        <f>IF(AND(ContainerType=6, '384-well Plates'!N113&lt;&gt;""), '384-well Plates'!N113,IF(AND(ContainerType=5,'96-well Plates'!B265&lt;&gt;""),'96-well Plates'!B265, ""))</f>
        <v/>
      </c>
      <c r="E2502" s="50"/>
      <c r="Y2502" s="56"/>
      <c r="Z2502" s="56"/>
      <c r="AA2502" s="56"/>
      <c r="AB2502" s="56"/>
      <c r="AC2502" s="56"/>
      <c r="AD2502" s="56"/>
    </row>
    <row r="2503" spans="1:30" x14ac:dyDescent="0.5">
      <c r="A2503" s="49">
        <v>2500</v>
      </c>
      <c r="B2503" s="2" t="str">
        <f t="shared" si="78"/>
        <v>plate7</v>
      </c>
      <c r="C2503" s="2" t="str">
        <f>IF(ContainerType=6,"D13",IF(ContainerType=5,"D01", ""))</f>
        <v>D13</v>
      </c>
      <c r="D2503" s="61" t="str">
        <f>IF(AND(ContainerType=6, '384-well Plates'!N114&lt;&gt;""), '384-well Plates'!N114,IF(AND(ContainerType=5,'96-well Plates'!B266&lt;&gt;""),'96-well Plates'!B266, ""))</f>
        <v/>
      </c>
      <c r="E2503" s="50"/>
      <c r="Y2503" s="56"/>
      <c r="Z2503" s="56"/>
      <c r="AA2503" s="56"/>
      <c r="AB2503" s="56"/>
      <c r="AC2503" s="56"/>
      <c r="AD2503" s="56"/>
    </row>
    <row r="2504" spans="1:30" x14ac:dyDescent="0.5">
      <c r="A2504" s="49">
        <v>2501</v>
      </c>
      <c r="B2504" s="2" t="str">
        <f t="shared" si="78"/>
        <v>plate7</v>
      </c>
      <c r="C2504" s="2" t="str">
        <f>IF(ContainerType=6,"E13",IF(ContainerType=5,"E01", ""))</f>
        <v>E13</v>
      </c>
      <c r="D2504" s="61" t="str">
        <f>IF(AND(ContainerType=6, '384-well Plates'!N115&lt;&gt;""), '384-well Plates'!N115,IF(AND(ContainerType=5,'96-well Plates'!B267&lt;&gt;""),'96-well Plates'!B267, ""))</f>
        <v/>
      </c>
      <c r="E2504" s="50"/>
      <c r="Y2504" s="56"/>
      <c r="Z2504" s="56"/>
      <c r="AA2504" s="56"/>
      <c r="AB2504" s="56"/>
      <c r="AC2504" s="56"/>
      <c r="AD2504" s="56"/>
    </row>
    <row r="2505" spans="1:30" x14ac:dyDescent="0.5">
      <c r="A2505" s="49">
        <v>2502</v>
      </c>
      <c r="B2505" s="2" t="str">
        <f t="shared" si="78"/>
        <v>plate7</v>
      </c>
      <c r="C2505" s="2" t="str">
        <f>IF(ContainerType=6,"F13",IF(ContainerType=5,"F01", ""))</f>
        <v>F13</v>
      </c>
      <c r="D2505" s="61" t="str">
        <f>IF(AND(ContainerType=6, '384-well Plates'!N116&lt;&gt;""), '384-well Plates'!N116,IF(AND(ContainerType=5,'96-well Plates'!B268&lt;&gt;""),'96-well Plates'!B268, ""))</f>
        <v/>
      </c>
      <c r="E2505" s="50"/>
      <c r="Y2505" s="56"/>
      <c r="Z2505" s="56"/>
      <c r="AA2505" s="56"/>
      <c r="AB2505" s="56"/>
      <c r="AC2505" s="56"/>
      <c r="AD2505" s="56"/>
    </row>
    <row r="2506" spans="1:30" x14ac:dyDescent="0.5">
      <c r="A2506" s="49">
        <v>2503</v>
      </c>
      <c r="B2506" s="2" t="str">
        <f t="shared" si="78"/>
        <v>plate7</v>
      </c>
      <c r="C2506" s="2" t="str">
        <f>IF(ContainerType=6,"G13",IF(ContainerType=5,"G01", ""))</f>
        <v>G13</v>
      </c>
      <c r="D2506" s="61" t="str">
        <f>IF(AND(ContainerType=6, '384-well Plates'!N117&lt;&gt;""), '384-well Plates'!N117,IF(AND(ContainerType=5,'96-well Plates'!B269&lt;&gt;""),'96-well Plates'!B269, ""))</f>
        <v/>
      </c>
      <c r="E2506" s="50"/>
      <c r="Y2506" s="56"/>
      <c r="Z2506" s="56"/>
      <c r="AA2506" s="56"/>
      <c r="AB2506" s="56"/>
      <c r="AC2506" s="56"/>
      <c r="AD2506" s="56"/>
    </row>
    <row r="2507" spans="1:30" x14ac:dyDescent="0.5">
      <c r="A2507" s="49">
        <v>2504</v>
      </c>
      <c r="B2507" s="2" t="str">
        <f t="shared" si="78"/>
        <v>plate7</v>
      </c>
      <c r="C2507" s="2" t="str">
        <f>IF(ContainerType=6,"H13",IF(ContainerType=5,"H01", ""))</f>
        <v>H13</v>
      </c>
      <c r="D2507" s="61" t="str">
        <f>IF(AND(ContainerType=6, '384-well Plates'!N118&lt;&gt;""), '384-well Plates'!N118,IF(AND(ContainerType=5,'96-well Plates'!B270&lt;&gt;""),'96-well Plates'!B270, ""))</f>
        <v/>
      </c>
      <c r="E2507" s="50"/>
      <c r="Y2507" s="56"/>
      <c r="Z2507" s="56"/>
      <c r="AA2507" s="56"/>
      <c r="AB2507" s="56"/>
      <c r="AC2507" s="56"/>
      <c r="AD2507" s="56"/>
    </row>
    <row r="2508" spans="1:30" x14ac:dyDescent="0.5">
      <c r="A2508" s="49">
        <v>2505</v>
      </c>
      <c r="B2508" s="2" t="str">
        <f t="shared" si="78"/>
        <v>plate7</v>
      </c>
      <c r="C2508" s="2" t="str">
        <f>IF(ContainerType=6,"I13",IF(ContainerType=5,"A02", ""))</f>
        <v>I13</v>
      </c>
      <c r="D2508" s="61" t="str">
        <f>IF(AND(ContainerType=6, '384-well Plates'!N119&lt;&gt;""), '384-well Plates'!N119,IF(AND(ContainerType=5,'96-well Plates'!C263&lt;&gt;""),'96-well Plates'!C263, ""))</f>
        <v/>
      </c>
      <c r="E2508" s="50"/>
      <c r="Y2508" s="56"/>
      <c r="Z2508" s="56"/>
      <c r="AA2508" s="56"/>
      <c r="AB2508" s="56"/>
      <c r="AC2508" s="56"/>
      <c r="AD2508" s="56"/>
    </row>
    <row r="2509" spans="1:30" x14ac:dyDescent="0.5">
      <c r="A2509" s="49">
        <v>2506</v>
      </c>
      <c r="B2509" s="2" t="str">
        <f t="shared" si="78"/>
        <v>plate7</v>
      </c>
      <c r="C2509" s="2" t="str">
        <f>IF(ContainerType=6,"J13",IF(ContainerType=5,"B02", ""))</f>
        <v>J13</v>
      </c>
      <c r="D2509" s="61" t="str">
        <f>IF(AND(ContainerType=6, '384-well Plates'!N120&lt;&gt;""), '384-well Plates'!N120,IF(AND(ContainerType=5,'96-well Plates'!C264&lt;&gt;""),'96-well Plates'!C264, ""))</f>
        <v/>
      </c>
      <c r="E2509" s="50"/>
      <c r="Y2509" s="56"/>
      <c r="Z2509" s="56"/>
      <c r="AA2509" s="56"/>
      <c r="AB2509" s="56"/>
      <c r="AC2509" s="56"/>
      <c r="AD2509" s="56"/>
    </row>
    <row r="2510" spans="1:30" x14ac:dyDescent="0.5">
      <c r="A2510" s="49">
        <v>2507</v>
      </c>
      <c r="B2510" s="2" t="str">
        <f t="shared" si="78"/>
        <v>plate7</v>
      </c>
      <c r="C2510" s="2" t="str">
        <f>IF(ContainerType=6,"K13",IF(ContainerType=5,"C02", ""))</f>
        <v>K13</v>
      </c>
      <c r="D2510" s="61" t="str">
        <f>IF(AND(ContainerType=6, '384-well Plates'!N121&lt;&gt;""), '384-well Plates'!N121,IF(AND(ContainerType=5,'96-well Plates'!C265&lt;&gt;""),'96-well Plates'!C265, ""))</f>
        <v/>
      </c>
      <c r="E2510" s="50"/>
      <c r="Y2510" s="56"/>
      <c r="Z2510" s="56"/>
      <c r="AA2510" s="56"/>
      <c r="AB2510" s="56"/>
      <c r="AC2510" s="56"/>
      <c r="AD2510" s="56"/>
    </row>
    <row r="2511" spans="1:30" x14ac:dyDescent="0.5">
      <c r="A2511" s="49">
        <v>2508</v>
      </c>
      <c r="B2511" s="2" t="str">
        <f t="shared" si="78"/>
        <v>plate7</v>
      </c>
      <c r="C2511" s="2" t="str">
        <f>IF(ContainerType=6,"L13",IF(ContainerType=5,"D02", ""))</f>
        <v>L13</v>
      </c>
      <c r="D2511" s="61" t="str">
        <f>IF(AND(ContainerType=6, '384-well Plates'!N122&lt;&gt;""), '384-well Plates'!N122,IF(AND(ContainerType=5,'96-well Plates'!C266&lt;&gt;""),'96-well Plates'!C266, ""))</f>
        <v/>
      </c>
      <c r="E2511" s="50"/>
      <c r="Y2511" s="56"/>
      <c r="Z2511" s="56"/>
      <c r="AA2511" s="56"/>
      <c r="AB2511" s="56"/>
      <c r="AC2511" s="56"/>
      <c r="AD2511" s="56"/>
    </row>
    <row r="2512" spans="1:30" x14ac:dyDescent="0.5">
      <c r="A2512" s="49">
        <v>2509</v>
      </c>
      <c r="B2512" s="2" t="str">
        <f t="shared" si="78"/>
        <v>plate7</v>
      </c>
      <c r="C2512" s="2" t="str">
        <f>IF(ContainerType=6,"M13",IF(ContainerType=5,"E02", ""))</f>
        <v>M13</v>
      </c>
      <c r="D2512" s="61" t="str">
        <f>IF(AND(ContainerType=6, '384-well Plates'!N123&lt;&gt;""), '384-well Plates'!N123,IF(AND(ContainerType=5,'96-well Plates'!C267&lt;&gt;""),'96-well Plates'!C267, ""))</f>
        <v/>
      </c>
      <c r="E2512" s="50"/>
      <c r="Y2512" s="56"/>
      <c r="Z2512" s="56"/>
      <c r="AA2512" s="56"/>
      <c r="AB2512" s="56"/>
      <c r="AC2512" s="56"/>
      <c r="AD2512" s="56"/>
    </row>
    <row r="2513" spans="1:30" x14ac:dyDescent="0.5">
      <c r="A2513" s="49">
        <v>2510</v>
      </c>
      <c r="B2513" s="2" t="str">
        <f t="shared" si="78"/>
        <v>plate7</v>
      </c>
      <c r="C2513" s="2" t="str">
        <f>IF(ContainerType=6,"N13",IF(ContainerType=5,"F02", ""))</f>
        <v>N13</v>
      </c>
      <c r="D2513" s="61" t="str">
        <f>IF(AND(ContainerType=6, '384-well Plates'!N124&lt;&gt;""), '384-well Plates'!N124,IF(AND(ContainerType=5,'96-well Plates'!C268&lt;&gt;""),'96-well Plates'!C268, ""))</f>
        <v/>
      </c>
      <c r="E2513" s="50"/>
      <c r="Y2513" s="56"/>
      <c r="Z2513" s="56"/>
      <c r="AA2513" s="56"/>
      <c r="AB2513" s="56"/>
      <c r="AC2513" s="56"/>
      <c r="AD2513" s="56"/>
    </row>
    <row r="2514" spans="1:30" x14ac:dyDescent="0.5">
      <c r="A2514" s="49">
        <v>2511</v>
      </c>
      <c r="B2514" s="2" t="str">
        <f t="shared" si="78"/>
        <v>plate7</v>
      </c>
      <c r="C2514" s="2" t="str">
        <f>IF(ContainerType=6,"O13",IF(ContainerType=5,"G02", ""))</f>
        <v>O13</v>
      </c>
      <c r="D2514" s="61" t="str">
        <f>IF(AND(ContainerType=6, '384-well Plates'!N125&lt;&gt;""), '384-well Plates'!N125,IF(AND(ContainerType=5,'96-well Plates'!C269&lt;&gt;""),'96-well Plates'!C269, ""))</f>
        <v/>
      </c>
      <c r="E2514" s="50"/>
      <c r="Y2514" s="56"/>
      <c r="Z2514" s="56"/>
      <c r="AA2514" s="56"/>
      <c r="AB2514" s="56"/>
      <c r="AC2514" s="56"/>
      <c r="AD2514" s="56"/>
    </row>
    <row r="2515" spans="1:30" x14ac:dyDescent="0.5">
      <c r="A2515" s="49">
        <v>2512</v>
      </c>
      <c r="B2515" s="2" t="str">
        <f t="shared" si="78"/>
        <v>plate7</v>
      </c>
      <c r="C2515" s="2" t="str">
        <f>IF(ContainerType=6,"P13",IF(ContainerType=5,"H02", ""))</f>
        <v>P13</v>
      </c>
      <c r="D2515" s="61" t="str">
        <f>IF(AND(ContainerType=6, '384-well Plates'!N126&lt;&gt;""), '384-well Plates'!N126,IF(AND(ContainerType=5,'96-well Plates'!C270&lt;&gt;""),'96-well Plates'!C270, ""))</f>
        <v/>
      </c>
      <c r="E2515" s="50"/>
      <c r="Y2515" s="56"/>
      <c r="Z2515" s="56"/>
      <c r="AA2515" s="56"/>
      <c r="AB2515" s="56"/>
      <c r="AC2515" s="56"/>
      <c r="AD2515" s="56"/>
    </row>
    <row r="2516" spans="1:30" x14ac:dyDescent="0.5">
      <c r="A2516" s="49">
        <v>2513</v>
      </c>
      <c r="B2516" s="2" t="str">
        <f t="shared" si="78"/>
        <v>plate7</v>
      </c>
      <c r="C2516" s="2" t="str">
        <f>IF(ContainerType=6,"A14",IF(ContainerType=5,"A03", ""))</f>
        <v>A14</v>
      </c>
      <c r="D2516" s="61" t="str">
        <f>IF(AND(ContainerType=6, '384-well Plates'!O111&lt;&gt;""), '384-well Plates'!O111,IF(AND(ContainerType=5,'96-well Plates'!D263&lt;&gt;""),'96-well Plates'!D263, ""))</f>
        <v/>
      </c>
      <c r="E2516" s="50"/>
      <c r="Y2516" s="56"/>
      <c r="Z2516" s="56"/>
      <c r="AA2516" s="56"/>
      <c r="AB2516" s="56"/>
      <c r="AC2516" s="56"/>
      <c r="AD2516" s="56"/>
    </row>
    <row r="2517" spans="1:30" x14ac:dyDescent="0.5">
      <c r="A2517" s="49">
        <v>2514</v>
      </c>
      <c r="B2517" s="2" t="str">
        <f t="shared" si="78"/>
        <v>plate7</v>
      </c>
      <c r="C2517" s="2" t="str">
        <f>IF(ContainerType=6,"B14",IF(ContainerType=5,"B03", ""))</f>
        <v>B14</v>
      </c>
      <c r="D2517" s="61" t="str">
        <f>IF(AND(ContainerType=6, '384-well Plates'!O112&lt;&gt;""), '384-well Plates'!O112,IF(AND(ContainerType=5,'96-well Plates'!D264&lt;&gt;""),'96-well Plates'!D264, ""))</f>
        <v/>
      </c>
      <c r="E2517" s="50"/>
      <c r="Y2517" s="56"/>
      <c r="Z2517" s="56"/>
      <c r="AA2517" s="56"/>
      <c r="AB2517" s="56"/>
      <c r="AC2517" s="56"/>
      <c r="AD2517" s="56"/>
    </row>
    <row r="2518" spans="1:30" x14ac:dyDescent="0.5">
      <c r="A2518" s="49">
        <v>2515</v>
      </c>
      <c r="B2518" s="2" t="str">
        <f t="shared" si="78"/>
        <v>plate7</v>
      </c>
      <c r="C2518" s="2" t="str">
        <f>IF(ContainerType=6,"C14",IF(ContainerType=5,"C03", ""))</f>
        <v>C14</v>
      </c>
      <c r="D2518" s="61" t="str">
        <f>IF(AND(ContainerType=6, '384-well Plates'!O113&lt;&gt;""), '384-well Plates'!O113,IF(AND(ContainerType=5,'96-well Plates'!D265&lt;&gt;""),'96-well Plates'!D265, ""))</f>
        <v/>
      </c>
      <c r="E2518" s="50"/>
      <c r="Y2518" s="56"/>
      <c r="Z2518" s="56"/>
      <c r="AA2518" s="56"/>
      <c r="AB2518" s="56"/>
      <c r="AC2518" s="56"/>
      <c r="AD2518" s="56"/>
    </row>
    <row r="2519" spans="1:30" x14ac:dyDescent="0.5">
      <c r="A2519" s="49">
        <v>2516</v>
      </c>
      <c r="B2519" s="2" t="str">
        <f t="shared" si="78"/>
        <v>plate7</v>
      </c>
      <c r="C2519" s="2" t="str">
        <f>IF(ContainerType=6,"D14",IF(ContainerType=5,"D03", ""))</f>
        <v>D14</v>
      </c>
      <c r="D2519" s="61" t="str">
        <f>IF(AND(ContainerType=6, '384-well Plates'!O114&lt;&gt;""), '384-well Plates'!O114,IF(AND(ContainerType=5,'96-well Plates'!D266&lt;&gt;""),'96-well Plates'!D266, ""))</f>
        <v/>
      </c>
      <c r="E2519" s="50"/>
      <c r="Y2519" s="56"/>
      <c r="Z2519" s="56"/>
      <c r="AA2519" s="56"/>
      <c r="AB2519" s="56"/>
      <c r="AC2519" s="56"/>
      <c r="AD2519" s="56"/>
    </row>
    <row r="2520" spans="1:30" x14ac:dyDescent="0.5">
      <c r="A2520" s="49">
        <v>2517</v>
      </c>
      <c r="B2520" s="2" t="str">
        <f t="shared" si="78"/>
        <v>plate7</v>
      </c>
      <c r="C2520" s="2" t="str">
        <f>IF(ContainerType=6,"E14",IF(ContainerType=5,"E03", ""))</f>
        <v>E14</v>
      </c>
      <c r="D2520" s="61" t="str">
        <f>IF(AND(ContainerType=6, '384-well Plates'!O115&lt;&gt;""), '384-well Plates'!O115,IF(AND(ContainerType=5,'96-well Plates'!D267&lt;&gt;""),'96-well Plates'!D267, ""))</f>
        <v/>
      </c>
      <c r="E2520" s="50"/>
      <c r="Y2520" s="56"/>
      <c r="Z2520" s="56"/>
      <c r="AA2520" s="56"/>
      <c r="AB2520" s="56"/>
      <c r="AC2520" s="56"/>
      <c r="AD2520" s="56"/>
    </row>
    <row r="2521" spans="1:30" x14ac:dyDescent="0.5">
      <c r="A2521" s="49">
        <v>2518</v>
      </c>
      <c r="B2521" s="2" t="str">
        <f t="shared" si="78"/>
        <v>plate7</v>
      </c>
      <c r="C2521" s="2" t="str">
        <f>IF(ContainerType=6,"F14",IF(ContainerType=5,"F03", ""))</f>
        <v>F14</v>
      </c>
      <c r="D2521" s="61" t="str">
        <f>IF(AND(ContainerType=6, '384-well Plates'!O116&lt;&gt;""), '384-well Plates'!O116,IF(AND(ContainerType=5,'96-well Plates'!D268&lt;&gt;""),'96-well Plates'!D268, ""))</f>
        <v/>
      </c>
      <c r="E2521" s="50"/>
      <c r="Y2521" s="56"/>
      <c r="Z2521" s="56"/>
      <c r="AA2521" s="56"/>
      <c r="AB2521" s="56"/>
      <c r="AC2521" s="56"/>
      <c r="AD2521" s="56"/>
    </row>
    <row r="2522" spans="1:30" x14ac:dyDescent="0.5">
      <c r="A2522" s="49">
        <v>2519</v>
      </c>
      <c r="B2522" s="2" t="str">
        <f t="shared" si="78"/>
        <v>plate7</v>
      </c>
      <c r="C2522" s="2" t="str">
        <f>IF(ContainerType=6,"G14",IF(ContainerType=5,"G03", ""))</f>
        <v>G14</v>
      </c>
      <c r="D2522" s="61" t="str">
        <f>IF(AND(ContainerType=6, '384-well Plates'!O117&lt;&gt;""), '384-well Plates'!O117,IF(AND(ContainerType=5,'96-well Plates'!D269&lt;&gt;""),'96-well Plates'!D269, ""))</f>
        <v/>
      </c>
      <c r="E2522" s="50"/>
      <c r="Y2522" s="56"/>
      <c r="Z2522" s="56"/>
      <c r="AA2522" s="56"/>
      <c r="AB2522" s="56"/>
      <c r="AC2522" s="56"/>
      <c r="AD2522" s="56"/>
    </row>
    <row r="2523" spans="1:30" x14ac:dyDescent="0.5">
      <c r="A2523" s="49">
        <v>2520</v>
      </c>
      <c r="B2523" s="2" t="str">
        <f t="shared" si="78"/>
        <v>plate7</v>
      </c>
      <c r="C2523" s="2" t="str">
        <f>IF(ContainerType=6,"H14",IF(ContainerType=5,"H03", ""))</f>
        <v>H14</v>
      </c>
      <c r="D2523" s="61" t="str">
        <f>IF(AND(ContainerType=6, '384-well Plates'!O118&lt;&gt;""), '384-well Plates'!O118,IF(AND(ContainerType=5,'96-well Plates'!D270&lt;&gt;""),'96-well Plates'!D270, ""))</f>
        <v/>
      </c>
      <c r="E2523" s="50"/>
      <c r="Y2523" s="56"/>
      <c r="Z2523" s="56"/>
      <c r="AA2523" s="56"/>
      <c r="AB2523" s="56"/>
      <c r="AC2523" s="56"/>
      <c r="AD2523" s="56"/>
    </row>
    <row r="2524" spans="1:30" x14ac:dyDescent="0.5">
      <c r="A2524" s="49">
        <v>2521</v>
      </c>
      <c r="B2524" s="2" t="str">
        <f t="shared" si="78"/>
        <v>plate7</v>
      </c>
      <c r="C2524" s="2" t="str">
        <f>IF(ContainerType=6,"I14",IF(ContainerType=5,"A04", ""))</f>
        <v>I14</v>
      </c>
      <c r="D2524" s="61" t="str">
        <f>IF(AND(ContainerType=6, '384-well Plates'!O119&lt;&gt;""), '384-well Plates'!O119,IF(AND(ContainerType=5,'96-well Plates'!E263&lt;&gt;""),'96-well Plates'!E263, ""))</f>
        <v/>
      </c>
      <c r="E2524" s="50"/>
      <c r="Y2524" s="56"/>
      <c r="Z2524" s="56"/>
      <c r="AA2524" s="56"/>
      <c r="AB2524" s="56"/>
      <c r="AC2524" s="56"/>
      <c r="AD2524" s="56"/>
    </row>
    <row r="2525" spans="1:30" x14ac:dyDescent="0.5">
      <c r="A2525" s="49">
        <v>2522</v>
      </c>
      <c r="B2525" s="2" t="str">
        <f t="shared" si="78"/>
        <v>plate7</v>
      </c>
      <c r="C2525" s="2" t="str">
        <f>IF(ContainerType=6,"J14",IF(ContainerType=5,"B04", ""))</f>
        <v>J14</v>
      </c>
      <c r="D2525" s="61" t="str">
        <f>IF(AND(ContainerType=6, '384-well Plates'!O120&lt;&gt;""), '384-well Plates'!O120,IF(AND(ContainerType=5,'96-well Plates'!E264&lt;&gt;""),'96-well Plates'!E264, ""))</f>
        <v/>
      </c>
      <c r="E2525" s="50"/>
      <c r="Y2525" s="56"/>
      <c r="Z2525" s="56"/>
      <c r="AA2525" s="56"/>
      <c r="AB2525" s="56"/>
      <c r="AC2525" s="56"/>
      <c r="AD2525" s="56"/>
    </row>
    <row r="2526" spans="1:30" x14ac:dyDescent="0.5">
      <c r="A2526" s="49">
        <v>2523</v>
      </c>
      <c r="B2526" s="2" t="str">
        <f t="shared" si="78"/>
        <v>plate7</v>
      </c>
      <c r="C2526" s="2" t="str">
        <f>IF(ContainerType=6,"K14",IF(ContainerType=5,"C04", ""))</f>
        <v>K14</v>
      </c>
      <c r="D2526" s="61" t="str">
        <f>IF(AND(ContainerType=6, '384-well Plates'!O121&lt;&gt;""), '384-well Plates'!O121,IF(AND(ContainerType=5,'96-well Plates'!E265&lt;&gt;""),'96-well Plates'!E265, ""))</f>
        <v/>
      </c>
      <c r="E2526" s="50"/>
      <c r="Y2526" s="56"/>
      <c r="Z2526" s="56"/>
      <c r="AA2526" s="56"/>
      <c r="AB2526" s="56"/>
      <c r="AC2526" s="56"/>
      <c r="AD2526" s="56"/>
    </row>
    <row r="2527" spans="1:30" x14ac:dyDescent="0.5">
      <c r="A2527" s="49">
        <v>2524</v>
      </c>
      <c r="B2527" s="2" t="str">
        <f t="shared" si="78"/>
        <v>plate7</v>
      </c>
      <c r="C2527" s="2" t="str">
        <f>IF(ContainerType=6,"L14",IF(ContainerType=5,"D04", ""))</f>
        <v>L14</v>
      </c>
      <c r="D2527" s="61" t="str">
        <f>IF(AND(ContainerType=6, '384-well Plates'!O122&lt;&gt;""), '384-well Plates'!O122,IF(AND(ContainerType=5,'96-well Plates'!E266&lt;&gt;""),'96-well Plates'!E266, ""))</f>
        <v/>
      </c>
      <c r="E2527" s="50"/>
      <c r="Y2527" s="56"/>
      <c r="Z2527" s="56"/>
      <c r="AA2527" s="56"/>
      <c r="AB2527" s="56"/>
      <c r="AC2527" s="56"/>
      <c r="AD2527" s="56"/>
    </row>
    <row r="2528" spans="1:30" x14ac:dyDescent="0.5">
      <c r="A2528" s="49">
        <v>2525</v>
      </c>
      <c r="B2528" s="2" t="str">
        <f t="shared" si="78"/>
        <v>plate7</v>
      </c>
      <c r="C2528" s="2" t="str">
        <f>IF(ContainerType=6,"M14",IF(ContainerType=5,"E04", ""))</f>
        <v>M14</v>
      </c>
      <c r="D2528" s="61" t="str">
        <f>IF(AND(ContainerType=6, '384-well Plates'!O123&lt;&gt;""), '384-well Plates'!O123,IF(AND(ContainerType=5,'96-well Plates'!E267&lt;&gt;""),'96-well Plates'!E267, ""))</f>
        <v/>
      </c>
      <c r="E2528" s="50"/>
      <c r="Y2528" s="56"/>
      <c r="Z2528" s="56"/>
      <c r="AA2528" s="56"/>
      <c r="AB2528" s="56"/>
      <c r="AC2528" s="56"/>
      <c r="AD2528" s="56"/>
    </row>
    <row r="2529" spans="1:30" x14ac:dyDescent="0.5">
      <c r="A2529" s="49">
        <v>2526</v>
      </c>
      <c r="B2529" s="2" t="str">
        <f t="shared" si="78"/>
        <v>plate7</v>
      </c>
      <c r="C2529" s="2" t="str">
        <f>IF(ContainerType=6,"N14",IF(ContainerType=5,"F04", ""))</f>
        <v>N14</v>
      </c>
      <c r="D2529" s="61" t="str">
        <f>IF(AND(ContainerType=6, '384-well Plates'!O124&lt;&gt;""), '384-well Plates'!O124,IF(AND(ContainerType=5,'96-well Plates'!E268&lt;&gt;""),'96-well Plates'!E268, ""))</f>
        <v/>
      </c>
      <c r="E2529" s="50"/>
      <c r="Y2529" s="56"/>
      <c r="Z2529" s="56"/>
      <c r="AA2529" s="56"/>
      <c r="AB2529" s="56"/>
      <c r="AC2529" s="56"/>
      <c r="AD2529" s="56"/>
    </row>
    <row r="2530" spans="1:30" x14ac:dyDescent="0.5">
      <c r="A2530" s="49">
        <v>2527</v>
      </c>
      <c r="B2530" s="2" t="str">
        <f t="shared" si="78"/>
        <v>plate7</v>
      </c>
      <c r="C2530" s="2" t="str">
        <f>IF(ContainerType=6,"O14",IF(ContainerType=5,"G04", ""))</f>
        <v>O14</v>
      </c>
      <c r="D2530" s="61" t="str">
        <f>IF(AND(ContainerType=6, '384-well Plates'!O125&lt;&gt;""), '384-well Plates'!O125,IF(AND(ContainerType=5,'96-well Plates'!E269&lt;&gt;""),'96-well Plates'!E269, ""))</f>
        <v/>
      </c>
      <c r="E2530" s="50"/>
      <c r="Y2530" s="56"/>
      <c r="Z2530" s="56"/>
      <c r="AA2530" s="56"/>
      <c r="AB2530" s="56"/>
      <c r="AC2530" s="56"/>
      <c r="AD2530" s="56"/>
    </row>
    <row r="2531" spans="1:30" x14ac:dyDescent="0.5">
      <c r="A2531" s="49">
        <v>2528</v>
      </c>
      <c r="B2531" s="2" t="str">
        <f t="shared" si="78"/>
        <v>plate7</v>
      </c>
      <c r="C2531" s="2" t="str">
        <f>IF(ContainerType=6,"P14",IF(ContainerType=5,"H04", ""))</f>
        <v>P14</v>
      </c>
      <c r="D2531" s="61" t="str">
        <f>IF(AND(ContainerType=6, '384-well Plates'!O126&lt;&gt;""), '384-well Plates'!O126,IF(AND(ContainerType=5,'96-well Plates'!E270&lt;&gt;""),'96-well Plates'!E270, ""))</f>
        <v/>
      </c>
      <c r="E2531" s="50"/>
      <c r="Y2531" s="56"/>
      <c r="Z2531" s="56"/>
      <c r="AA2531" s="56"/>
      <c r="AB2531" s="56"/>
      <c r="AC2531" s="56"/>
      <c r="AD2531" s="56"/>
    </row>
    <row r="2532" spans="1:30" x14ac:dyDescent="0.5">
      <c r="A2532" s="49">
        <v>2529</v>
      </c>
      <c r="B2532" s="2" t="str">
        <f t="shared" ref="B2532:B2563" si="79">IF(ContainerType=6,"plate7",IF(ContainerType=5,"plate27",""))</f>
        <v>plate7</v>
      </c>
      <c r="C2532" s="2" t="str">
        <f>IF(ContainerType=6,"A15",IF(ContainerType=5,"A05", ""))</f>
        <v>A15</v>
      </c>
      <c r="D2532" s="61" t="str">
        <f>IF(AND(ContainerType=6, '384-well Plates'!P111&lt;&gt;""), '384-well Plates'!P111,IF(AND(ContainerType=5,'96-well Plates'!F263&lt;&gt;""),'96-well Plates'!F263, ""))</f>
        <v/>
      </c>
      <c r="E2532" s="50"/>
      <c r="Y2532" s="56"/>
      <c r="Z2532" s="56"/>
      <c r="AA2532" s="56"/>
      <c r="AB2532" s="56"/>
      <c r="AC2532" s="56"/>
      <c r="AD2532" s="56"/>
    </row>
    <row r="2533" spans="1:30" x14ac:dyDescent="0.5">
      <c r="A2533" s="49">
        <v>2530</v>
      </c>
      <c r="B2533" s="2" t="str">
        <f t="shared" si="79"/>
        <v>plate7</v>
      </c>
      <c r="C2533" s="2" t="str">
        <f>IF(ContainerType=6,"B15",IF(ContainerType=5,"B05", ""))</f>
        <v>B15</v>
      </c>
      <c r="D2533" s="61" t="str">
        <f>IF(AND(ContainerType=6, '384-well Plates'!P112&lt;&gt;""), '384-well Plates'!P112,IF(AND(ContainerType=5,'96-well Plates'!F264&lt;&gt;""),'96-well Plates'!F264, ""))</f>
        <v/>
      </c>
      <c r="E2533" s="50"/>
      <c r="Y2533" s="56"/>
      <c r="Z2533" s="56"/>
      <c r="AA2533" s="56"/>
      <c r="AB2533" s="56"/>
      <c r="AC2533" s="56"/>
      <c r="AD2533" s="56"/>
    </row>
    <row r="2534" spans="1:30" x14ac:dyDescent="0.5">
      <c r="A2534" s="49">
        <v>2531</v>
      </c>
      <c r="B2534" s="2" t="str">
        <f t="shared" si="79"/>
        <v>plate7</v>
      </c>
      <c r="C2534" s="2" t="str">
        <f>IF(ContainerType=6,"C15",IF(ContainerType=5,"C05", ""))</f>
        <v>C15</v>
      </c>
      <c r="D2534" s="61" t="str">
        <f>IF(AND(ContainerType=6, '384-well Plates'!P113&lt;&gt;""), '384-well Plates'!P113,IF(AND(ContainerType=5,'96-well Plates'!F265&lt;&gt;""),'96-well Plates'!F265, ""))</f>
        <v/>
      </c>
      <c r="E2534" s="50"/>
      <c r="Y2534" s="56"/>
      <c r="Z2534" s="56"/>
      <c r="AA2534" s="56"/>
      <c r="AB2534" s="56"/>
      <c r="AC2534" s="56"/>
      <c r="AD2534" s="56"/>
    </row>
    <row r="2535" spans="1:30" x14ac:dyDescent="0.5">
      <c r="A2535" s="49">
        <v>2532</v>
      </c>
      <c r="B2535" s="2" t="str">
        <f t="shared" si="79"/>
        <v>plate7</v>
      </c>
      <c r="C2535" s="2" t="str">
        <f>IF(ContainerType=6,"D15",IF(ContainerType=5,"D05", ""))</f>
        <v>D15</v>
      </c>
      <c r="D2535" s="61" t="str">
        <f>IF(AND(ContainerType=6, '384-well Plates'!P114&lt;&gt;""), '384-well Plates'!P114,IF(AND(ContainerType=5,'96-well Plates'!F266&lt;&gt;""),'96-well Plates'!F266, ""))</f>
        <v/>
      </c>
      <c r="E2535" s="50"/>
      <c r="Y2535" s="56"/>
      <c r="Z2535" s="56"/>
      <c r="AA2535" s="56"/>
      <c r="AB2535" s="56"/>
      <c r="AC2535" s="56"/>
      <c r="AD2535" s="56"/>
    </row>
    <row r="2536" spans="1:30" x14ac:dyDescent="0.5">
      <c r="A2536" s="49">
        <v>2533</v>
      </c>
      <c r="B2536" s="2" t="str">
        <f t="shared" si="79"/>
        <v>plate7</v>
      </c>
      <c r="C2536" s="2" t="str">
        <f>IF(ContainerType=6,"E15",IF(ContainerType=5,"E05", ""))</f>
        <v>E15</v>
      </c>
      <c r="D2536" s="61" t="str">
        <f>IF(AND(ContainerType=6, '384-well Plates'!P115&lt;&gt;""), '384-well Plates'!P115,IF(AND(ContainerType=5,'96-well Plates'!F267&lt;&gt;""),'96-well Plates'!F267, ""))</f>
        <v/>
      </c>
      <c r="E2536" s="50"/>
      <c r="Y2536" s="56"/>
      <c r="Z2536" s="56"/>
      <c r="AA2536" s="56"/>
      <c r="AB2536" s="56"/>
      <c r="AC2536" s="56"/>
      <c r="AD2536" s="56"/>
    </row>
    <row r="2537" spans="1:30" x14ac:dyDescent="0.5">
      <c r="A2537" s="49">
        <v>2534</v>
      </c>
      <c r="B2537" s="2" t="str">
        <f t="shared" si="79"/>
        <v>plate7</v>
      </c>
      <c r="C2537" s="2" t="str">
        <f>IF(ContainerType=6,"F15",IF(ContainerType=5,"F05", ""))</f>
        <v>F15</v>
      </c>
      <c r="D2537" s="61" t="str">
        <f>IF(AND(ContainerType=6, '384-well Plates'!P116&lt;&gt;""), '384-well Plates'!P116,IF(AND(ContainerType=5,'96-well Plates'!F268&lt;&gt;""),'96-well Plates'!F268, ""))</f>
        <v/>
      </c>
      <c r="E2537" s="50"/>
      <c r="Y2537" s="56"/>
      <c r="Z2537" s="56"/>
      <c r="AA2537" s="56"/>
      <c r="AB2537" s="56"/>
      <c r="AC2537" s="56"/>
      <c r="AD2537" s="56"/>
    </row>
    <row r="2538" spans="1:30" x14ac:dyDescent="0.5">
      <c r="A2538" s="49">
        <v>2535</v>
      </c>
      <c r="B2538" s="2" t="str">
        <f t="shared" si="79"/>
        <v>plate7</v>
      </c>
      <c r="C2538" s="2" t="str">
        <f>IF(ContainerType=6,"G15",IF(ContainerType=5,"G05", ""))</f>
        <v>G15</v>
      </c>
      <c r="D2538" s="61" t="str">
        <f>IF(AND(ContainerType=6, '384-well Plates'!P117&lt;&gt;""), '384-well Plates'!P117,IF(AND(ContainerType=5,'96-well Plates'!F269&lt;&gt;""),'96-well Plates'!F269, ""))</f>
        <v/>
      </c>
      <c r="E2538" s="50"/>
      <c r="Y2538" s="56"/>
      <c r="Z2538" s="56"/>
      <c r="AA2538" s="56"/>
      <c r="AB2538" s="56"/>
      <c r="AC2538" s="56"/>
      <c r="AD2538" s="56"/>
    </row>
    <row r="2539" spans="1:30" x14ac:dyDescent="0.5">
      <c r="A2539" s="49">
        <v>2536</v>
      </c>
      <c r="B2539" s="2" t="str">
        <f t="shared" si="79"/>
        <v>plate7</v>
      </c>
      <c r="C2539" s="2" t="str">
        <f>IF(ContainerType=6,"H15",IF(ContainerType=5,"H05", ""))</f>
        <v>H15</v>
      </c>
      <c r="D2539" s="61" t="str">
        <f>IF(AND(ContainerType=6, '384-well Plates'!P118&lt;&gt;""), '384-well Plates'!P118,IF(AND(ContainerType=5,'96-well Plates'!F270&lt;&gt;""),'96-well Plates'!F270, ""))</f>
        <v/>
      </c>
      <c r="E2539" s="50"/>
      <c r="Y2539" s="56"/>
      <c r="Z2539" s="56"/>
      <c r="AA2539" s="56"/>
      <c r="AB2539" s="56"/>
      <c r="AC2539" s="56"/>
      <c r="AD2539" s="56"/>
    </row>
    <row r="2540" spans="1:30" x14ac:dyDescent="0.5">
      <c r="A2540" s="49">
        <v>2537</v>
      </c>
      <c r="B2540" s="2" t="str">
        <f t="shared" si="79"/>
        <v>plate7</v>
      </c>
      <c r="C2540" s="2" t="str">
        <f>IF(ContainerType=6,"I15",IF(ContainerType=5,"A06", ""))</f>
        <v>I15</v>
      </c>
      <c r="D2540" s="61" t="str">
        <f>IF(AND(ContainerType=6, '384-well Plates'!P119&lt;&gt;""), '384-well Plates'!P119,IF(AND(ContainerType=5,'96-well Plates'!G263&lt;&gt;""),'96-well Plates'!G263, ""))</f>
        <v/>
      </c>
      <c r="E2540" s="50"/>
      <c r="Y2540" s="56"/>
      <c r="Z2540" s="56"/>
      <c r="AA2540" s="56"/>
      <c r="AB2540" s="56"/>
      <c r="AC2540" s="56"/>
      <c r="AD2540" s="56"/>
    </row>
    <row r="2541" spans="1:30" x14ac:dyDescent="0.5">
      <c r="A2541" s="49">
        <v>2538</v>
      </c>
      <c r="B2541" s="2" t="str">
        <f t="shared" si="79"/>
        <v>plate7</v>
      </c>
      <c r="C2541" s="2" t="str">
        <f>IF(ContainerType=6,"J15",IF(ContainerType=5,"B06", ""))</f>
        <v>J15</v>
      </c>
      <c r="D2541" s="61" t="str">
        <f>IF(AND(ContainerType=6, '384-well Plates'!P120&lt;&gt;""), '384-well Plates'!P120,IF(AND(ContainerType=5,'96-well Plates'!G264&lt;&gt;""),'96-well Plates'!G264, ""))</f>
        <v/>
      </c>
      <c r="E2541" s="50"/>
      <c r="Y2541" s="56"/>
      <c r="Z2541" s="56"/>
      <c r="AA2541" s="56"/>
      <c r="AB2541" s="56"/>
      <c r="AC2541" s="56"/>
      <c r="AD2541" s="56"/>
    </row>
    <row r="2542" spans="1:30" x14ac:dyDescent="0.5">
      <c r="A2542" s="49">
        <v>2539</v>
      </c>
      <c r="B2542" s="2" t="str">
        <f t="shared" si="79"/>
        <v>plate7</v>
      </c>
      <c r="C2542" s="2" t="str">
        <f>IF(ContainerType=6,"K15",IF(ContainerType=5,"C06", ""))</f>
        <v>K15</v>
      </c>
      <c r="D2542" s="61" t="str">
        <f>IF(AND(ContainerType=6, '384-well Plates'!P121&lt;&gt;""), '384-well Plates'!P121,IF(AND(ContainerType=5,'96-well Plates'!G265&lt;&gt;""),'96-well Plates'!G265, ""))</f>
        <v/>
      </c>
      <c r="E2542" s="50"/>
      <c r="Y2542" s="56"/>
      <c r="Z2542" s="56"/>
      <c r="AA2542" s="56"/>
      <c r="AB2542" s="56"/>
      <c r="AC2542" s="56"/>
      <c r="AD2542" s="56"/>
    </row>
    <row r="2543" spans="1:30" x14ac:dyDescent="0.5">
      <c r="A2543" s="49">
        <v>2540</v>
      </c>
      <c r="B2543" s="2" t="str">
        <f t="shared" si="79"/>
        <v>plate7</v>
      </c>
      <c r="C2543" s="2" t="str">
        <f>IF(ContainerType=6,"L15",IF(ContainerType=5,"D06", ""))</f>
        <v>L15</v>
      </c>
      <c r="D2543" s="61" t="str">
        <f>IF(AND(ContainerType=6, '384-well Plates'!P122&lt;&gt;""), '384-well Plates'!P122,IF(AND(ContainerType=5,'96-well Plates'!G266&lt;&gt;""),'96-well Plates'!G266, ""))</f>
        <v/>
      </c>
      <c r="E2543" s="50"/>
      <c r="Y2543" s="56"/>
      <c r="Z2543" s="56"/>
      <c r="AA2543" s="56"/>
      <c r="AB2543" s="56"/>
      <c r="AC2543" s="56"/>
      <c r="AD2543" s="56"/>
    </row>
    <row r="2544" spans="1:30" x14ac:dyDescent="0.5">
      <c r="A2544" s="49">
        <v>2541</v>
      </c>
      <c r="B2544" s="2" t="str">
        <f t="shared" si="79"/>
        <v>plate7</v>
      </c>
      <c r="C2544" s="2" t="str">
        <f>IF(ContainerType=6,"M15",IF(ContainerType=5,"E06", ""))</f>
        <v>M15</v>
      </c>
      <c r="D2544" s="61" t="str">
        <f>IF(AND(ContainerType=6, '384-well Plates'!P123&lt;&gt;""), '384-well Plates'!P123,IF(AND(ContainerType=5,'96-well Plates'!G267&lt;&gt;""),'96-well Plates'!G267, ""))</f>
        <v/>
      </c>
      <c r="E2544" s="50"/>
      <c r="Y2544" s="56"/>
      <c r="Z2544" s="56"/>
      <c r="AA2544" s="56"/>
      <c r="AB2544" s="56"/>
      <c r="AC2544" s="56"/>
      <c r="AD2544" s="56"/>
    </row>
    <row r="2545" spans="1:30" x14ac:dyDescent="0.5">
      <c r="A2545" s="49">
        <v>2542</v>
      </c>
      <c r="B2545" s="2" t="str">
        <f t="shared" si="79"/>
        <v>plate7</v>
      </c>
      <c r="C2545" s="2" t="str">
        <f>IF(ContainerType=6,"N15",IF(ContainerType=5,"F06", ""))</f>
        <v>N15</v>
      </c>
      <c r="D2545" s="61" t="str">
        <f>IF(AND(ContainerType=6, '384-well Plates'!P124&lt;&gt;""), '384-well Plates'!P124,IF(AND(ContainerType=5,'96-well Plates'!G268&lt;&gt;""),'96-well Plates'!G268, ""))</f>
        <v/>
      </c>
      <c r="E2545" s="50"/>
      <c r="Y2545" s="56"/>
      <c r="Z2545" s="56"/>
      <c r="AA2545" s="56"/>
      <c r="AB2545" s="56"/>
      <c r="AC2545" s="56"/>
      <c r="AD2545" s="56"/>
    </row>
    <row r="2546" spans="1:30" x14ac:dyDescent="0.5">
      <c r="A2546" s="49">
        <v>2543</v>
      </c>
      <c r="B2546" s="2" t="str">
        <f t="shared" si="79"/>
        <v>plate7</v>
      </c>
      <c r="C2546" s="2" t="str">
        <f>IF(ContainerType=6,"O15",IF(ContainerType=5,"G06", ""))</f>
        <v>O15</v>
      </c>
      <c r="D2546" s="61" t="str">
        <f>IF(AND(ContainerType=6, '384-well Plates'!P125&lt;&gt;""), '384-well Plates'!P125,IF(AND(ContainerType=5,'96-well Plates'!G269&lt;&gt;""),'96-well Plates'!G269, ""))</f>
        <v/>
      </c>
      <c r="E2546" s="50"/>
      <c r="Y2546" s="56"/>
      <c r="Z2546" s="56"/>
      <c r="AA2546" s="56"/>
      <c r="AB2546" s="56"/>
      <c r="AC2546" s="56"/>
      <c r="AD2546" s="56"/>
    </row>
    <row r="2547" spans="1:30" x14ac:dyDescent="0.5">
      <c r="A2547" s="49">
        <v>2544</v>
      </c>
      <c r="B2547" s="2" t="str">
        <f t="shared" si="79"/>
        <v>plate7</v>
      </c>
      <c r="C2547" s="2" t="str">
        <f>IF(ContainerType=6,"P15",IF(ContainerType=5,"H06", ""))</f>
        <v>P15</v>
      </c>
      <c r="D2547" s="61" t="str">
        <f>IF(AND(ContainerType=6, '384-well Plates'!P126&lt;&gt;""), '384-well Plates'!P126,IF(AND(ContainerType=5,'96-well Plates'!G270&lt;&gt;""),'96-well Plates'!G270, ""))</f>
        <v/>
      </c>
      <c r="E2547" s="50"/>
      <c r="Y2547" s="56"/>
      <c r="Z2547" s="56"/>
      <c r="AA2547" s="56"/>
      <c r="AB2547" s="56"/>
      <c r="AC2547" s="56"/>
      <c r="AD2547" s="56"/>
    </row>
    <row r="2548" spans="1:30" x14ac:dyDescent="0.5">
      <c r="A2548" s="49">
        <v>2545</v>
      </c>
      <c r="B2548" s="2" t="str">
        <f t="shared" si="79"/>
        <v>plate7</v>
      </c>
      <c r="C2548" s="2" t="str">
        <f>IF(ContainerType=6,"A16",IF(ContainerType=5,"A07", ""))</f>
        <v>A16</v>
      </c>
      <c r="D2548" s="61" t="str">
        <f>IF(AND(ContainerType=6, '384-well Plates'!Q111&lt;&gt;""), '384-well Plates'!Q111,IF(AND(ContainerType=5,'96-well Plates'!H263&lt;&gt;""),'96-well Plates'!H263, ""))</f>
        <v/>
      </c>
      <c r="E2548" s="50"/>
      <c r="Y2548" s="56"/>
      <c r="Z2548" s="56"/>
      <c r="AA2548" s="56"/>
      <c r="AB2548" s="56"/>
      <c r="AC2548" s="56"/>
      <c r="AD2548" s="56"/>
    </row>
    <row r="2549" spans="1:30" x14ac:dyDescent="0.5">
      <c r="A2549" s="49">
        <v>2546</v>
      </c>
      <c r="B2549" s="2" t="str">
        <f t="shared" si="79"/>
        <v>plate7</v>
      </c>
      <c r="C2549" s="2" t="str">
        <f>IF(ContainerType=6,"B16",IF(ContainerType=5,"B07", ""))</f>
        <v>B16</v>
      </c>
      <c r="D2549" s="61" t="str">
        <f>IF(AND(ContainerType=6, '384-well Plates'!Q112&lt;&gt;""), '384-well Plates'!Q112,IF(AND(ContainerType=5,'96-well Plates'!H264&lt;&gt;""),'96-well Plates'!H264, ""))</f>
        <v/>
      </c>
      <c r="E2549" s="50"/>
      <c r="Y2549" s="56"/>
      <c r="Z2549" s="56"/>
      <c r="AA2549" s="56"/>
      <c r="AB2549" s="56"/>
      <c r="AC2549" s="56"/>
      <c r="AD2549" s="56"/>
    </row>
    <row r="2550" spans="1:30" x14ac:dyDescent="0.5">
      <c r="A2550" s="49">
        <v>2547</v>
      </c>
      <c r="B2550" s="2" t="str">
        <f t="shared" si="79"/>
        <v>plate7</v>
      </c>
      <c r="C2550" s="2" t="str">
        <f>IF(ContainerType=6,"C16",IF(ContainerType=5,"C07", ""))</f>
        <v>C16</v>
      </c>
      <c r="D2550" s="61" t="str">
        <f>IF(AND(ContainerType=6, '384-well Plates'!Q113&lt;&gt;""), '384-well Plates'!Q113,IF(AND(ContainerType=5,'96-well Plates'!H265&lt;&gt;""),'96-well Plates'!H265, ""))</f>
        <v/>
      </c>
      <c r="E2550" s="50"/>
      <c r="Y2550" s="56"/>
      <c r="Z2550" s="56"/>
      <c r="AA2550" s="56"/>
      <c r="AB2550" s="56"/>
      <c r="AC2550" s="56"/>
      <c r="AD2550" s="56"/>
    </row>
    <row r="2551" spans="1:30" x14ac:dyDescent="0.5">
      <c r="A2551" s="49">
        <v>2548</v>
      </c>
      <c r="B2551" s="2" t="str">
        <f t="shared" si="79"/>
        <v>plate7</v>
      </c>
      <c r="C2551" s="2" t="str">
        <f>IF(ContainerType=6,"D16",IF(ContainerType=5,"D07", ""))</f>
        <v>D16</v>
      </c>
      <c r="D2551" s="61" t="str">
        <f>IF(AND(ContainerType=6, '384-well Plates'!Q114&lt;&gt;""), '384-well Plates'!Q114,IF(AND(ContainerType=5,'96-well Plates'!H266&lt;&gt;""),'96-well Plates'!H266, ""))</f>
        <v/>
      </c>
      <c r="E2551" s="50"/>
      <c r="Y2551" s="56"/>
      <c r="Z2551" s="56"/>
      <c r="AA2551" s="56"/>
      <c r="AB2551" s="56"/>
      <c r="AC2551" s="56"/>
      <c r="AD2551" s="56"/>
    </row>
    <row r="2552" spans="1:30" x14ac:dyDescent="0.5">
      <c r="A2552" s="49">
        <v>2549</v>
      </c>
      <c r="B2552" s="2" t="str">
        <f t="shared" si="79"/>
        <v>plate7</v>
      </c>
      <c r="C2552" s="2" t="str">
        <f>IF(ContainerType=6,"E16",IF(ContainerType=5,"E07", ""))</f>
        <v>E16</v>
      </c>
      <c r="D2552" s="61" t="str">
        <f>IF(AND(ContainerType=6, '384-well Plates'!Q115&lt;&gt;""), '384-well Plates'!Q115,IF(AND(ContainerType=5,'96-well Plates'!H267&lt;&gt;""),'96-well Plates'!H267, ""))</f>
        <v/>
      </c>
      <c r="E2552" s="50"/>
      <c r="Y2552" s="56"/>
      <c r="Z2552" s="56"/>
      <c r="AA2552" s="56"/>
      <c r="AB2552" s="56"/>
      <c r="AC2552" s="56"/>
      <c r="AD2552" s="56"/>
    </row>
    <row r="2553" spans="1:30" x14ac:dyDescent="0.5">
      <c r="A2553" s="49">
        <v>2550</v>
      </c>
      <c r="B2553" s="2" t="str">
        <f t="shared" si="79"/>
        <v>plate7</v>
      </c>
      <c r="C2553" s="2" t="str">
        <f>IF(ContainerType=6,"F16",IF(ContainerType=5,"F07", ""))</f>
        <v>F16</v>
      </c>
      <c r="D2553" s="61" t="str">
        <f>IF(AND(ContainerType=6, '384-well Plates'!Q116&lt;&gt;""), '384-well Plates'!Q116,IF(AND(ContainerType=5,'96-well Plates'!H268&lt;&gt;""),'96-well Plates'!H268, ""))</f>
        <v/>
      </c>
      <c r="E2553" s="50"/>
      <c r="Y2553" s="56"/>
      <c r="Z2553" s="56"/>
      <c r="AA2553" s="56"/>
      <c r="AB2553" s="56"/>
      <c r="AC2553" s="56"/>
      <c r="AD2553" s="56"/>
    </row>
    <row r="2554" spans="1:30" x14ac:dyDescent="0.5">
      <c r="A2554" s="49">
        <v>2551</v>
      </c>
      <c r="B2554" s="2" t="str">
        <f t="shared" si="79"/>
        <v>plate7</v>
      </c>
      <c r="C2554" s="2" t="str">
        <f>IF(ContainerType=6,"G16",IF(ContainerType=5,"G07", ""))</f>
        <v>G16</v>
      </c>
      <c r="D2554" s="61" t="str">
        <f>IF(AND(ContainerType=6, '384-well Plates'!Q117&lt;&gt;""), '384-well Plates'!Q117,IF(AND(ContainerType=5,'96-well Plates'!H269&lt;&gt;""),'96-well Plates'!H269, ""))</f>
        <v/>
      </c>
      <c r="E2554" s="50"/>
      <c r="Y2554" s="56"/>
      <c r="Z2554" s="56"/>
      <c r="AA2554" s="56"/>
      <c r="AB2554" s="56"/>
      <c r="AC2554" s="56"/>
      <c r="AD2554" s="56"/>
    </row>
    <row r="2555" spans="1:30" x14ac:dyDescent="0.5">
      <c r="A2555" s="49">
        <v>2552</v>
      </c>
      <c r="B2555" s="2" t="str">
        <f t="shared" si="79"/>
        <v>plate7</v>
      </c>
      <c r="C2555" s="2" t="str">
        <f>IF(ContainerType=6,"H16",IF(ContainerType=5,"H07", ""))</f>
        <v>H16</v>
      </c>
      <c r="D2555" s="61" t="str">
        <f>IF(AND(ContainerType=6, '384-well Plates'!Q118&lt;&gt;""), '384-well Plates'!Q118,IF(AND(ContainerType=5,'96-well Plates'!H270&lt;&gt;""),'96-well Plates'!H270, ""))</f>
        <v/>
      </c>
      <c r="E2555" s="50"/>
      <c r="Y2555" s="56"/>
      <c r="Z2555" s="56"/>
      <c r="AA2555" s="56"/>
      <c r="AB2555" s="56"/>
      <c r="AC2555" s="56"/>
      <c r="AD2555" s="56"/>
    </row>
    <row r="2556" spans="1:30" x14ac:dyDescent="0.5">
      <c r="A2556" s="49">
        <v>2553</v>
      </c>
      <c r="B2556" s="2" t="str">
        <f t="shared" si="79"/>
        <v>plate7</v>
      </c>
      <c r="C2556" s="2" t="str">
        <f>IF(ContainerType=6,"I16",IF(ContainerType=5,"A08", ""))</f>
        <v>I16</v>
      </c>
      <c r="D2556" s="61" t="str">
        <f>IF(AND(ContainerType=6, '384-well Plates'!Q119&lt;&gt;""), '384-well Plates'!Q119,IF(AND(ContainerType=5,'96-well Plates'!I263&lt;&gt;""),'96-well Plates'!I263, ""))</f>
        <v/>
      </c>
      <c r="E2556" s="50"/>
      <c r="Y2556" s="56"/>
      <c r="Z2556" s="56"/>
      <c r="AA2556" s="56"/>
      <c r="AB2556" s="56"/>
      <c r="AC2556" s="56"/>
      <c r="AD2556" s="56"/>
    </row>
    <row r="2557" spans="1:30" x14ac:dyDescent="0.5">
      <c r="A2557" s="49">
        <v>2554</v>
      </c>
      <c r="B2557" s="2" t="str">
        <f t="shared" si="79"/>
        <v>plate7</v>
      </c>
      <c r="C2557" s="2" t="str">
        <f>IF(ContainerType=6,"J16",IF(ContainerType=5,"B08", ""))</f>
        <v>J16</v>
      </c>
      <c r="D2557" s="61" t="str">
        <f>IF(AND(ContainerType=6, '384-well Plates'!Q120&lt;&gt;""), '384-well Plates'!Q120,IF(AND(ContainerType=5,'96-well Plates'!I264&lt;&gt;""),'96-well Plates'!I264, ""))</f>
        <v/>
      </c>
      <c r="E2557" s="50"/>
      <c r="Y2557" s="56"/>
      <c r="Z2557" s="56"/>
      <c r="AA2557" s="56"/>
      <c r="AB2557" s="56"/>
      <c r="AC2557" s="56"/>
      <c r="AD2557" s="56"/>
    </row>
    <row r="2558" spans="1:30" x14ac:dyDescent="0.5">
      <c r="A2558" s="49">
        <v>2555</v>
      </c>
      <c r="B2558" s="2" t="str">
        <f t="shared" si="79"/>
        <v>plate7</v>
      </c>
      <c r="C2558" s="2" t="str">
        <f>IF(ContainerType=6,"K16",IF(ContainerType=5,"C08", ""))</f>
        <v>K16</v>
      </c>
      <c r="D2558" s="61" t="str">
        <f>IF(AND(ContainerType=6, '384-well Plates'!Q121&lt;&gt;""), '384-well Plates'!Q121,IF(AND(ContainerType=5,'96-well Plates'!I265&lt;&gt;""),'96-well Plates'!I265, ""))</f>
        <v/>
      </c>
      <c r="E2558" s="50"/>
      <c r="Y2558" s="56"/>
      <c r="Z2558" s="56"/>
      <c r="AA2558" s="56"/>
      <c r="AB2558" s="56"/>
      <c r="AC2558" s="56"/>
      <c r="AD2558" s="56"/>
    </row>
    <row r="2559" spans="1:30" x14ac:dyDescent="0.5">
      <c r="A2559" s="49">
        <v>2556</v>
      </c>
      <c r="B2559" s="2" t="str">
        <f t="shared" si="79"/>
        <v>plate7</v>
      </c>
      <c r="C2559" s="2" t="str">
        <f>IF(ContainerType=6,"L16",IF(ContainerType=5,"D08", ""))</f>
        <v>L16</v>
      </c>
      <c r="D2559" s="61" t="str">
        <f>IF(AND(ContainerType=6, '384-well Plates'!Q122&lt;&gt;""), '384-well Plates'!Q122,IF(AND(ContainerType=5,'96-well Plates'!I266&lt;&gt;""),'96-well Plates'!I266, ""))</f>
        <v/>
      </c>
      <c r="E2559" s="50"/>
      <c r="Y2559" s="56"/>
      <c r="Z2559" s="56"/>
      <c r="AA2559" s="56"/>
      <c r="AB2559" s="56"/>
      <c r="AC2559" s="56"/>
      <c r="AD2559" s="56"/>
    </row>
    <row r="2560" spans="1:30" x14ac:dyDescent="0.5">
      <c r="A2560" s="49">
        <v>2557</v>
      </c>
      <c r="B2560" s="2" t="str">
        <f t="shared" si="79"/>
        <v>plate7</v>
      </c>
      <c r="C2560" s="2" t="str">
        <f>IF(ContainerType=6,"M16",IF(ContainerType=5,"E08", ""))</f>
        <v>M16</v>
      </c>
      <c r="D2560" s="61" t="str">
        <f>IF(AND(ContainerType=6, '384-well Plates'!Q123&lt;&gt;""), '384-well Plates'!Q123,IF(AND(ContainerType=5,'96-well Plates'!I267&lt;&gt;""),'96-well Plates'!I267, ""))</f>
        <v/>
      </c>
      <c r="E2560" s="50"/>
      <c r="Y2560" s="56"/>
      <c r="Z2560" s="56"/>
      <c r="AA2560" s="56"/>
      <c r="AB2560" s="56"/>
      <c r="AC2560" s="56"/>
      <c r="AD2560" s="56"/>
    </row>
    <row r="2561" spans="1:30" x14ac:dyDescent="0.5">
      <c r="A2561" s="49">
        <v>2558</v>
      </c>
      <c r="B2561" s="2" t="str">
        <f t="shared" si="79"/>
        <v>plate7</v>
      </c>
      <c r="C2561" s="2" t="str">
        <f>IF(ContainerType=6,"N16",IF(ContainerType=5,"F08", ""))</f>
        <v>N16</v>
      </c>
      <c r="D2561" s="61" t="str">
        <f>IF(AND(ContainerType=6, '384-well Plates'!Q124&lt;&gt;""), '384-well Plates'!Q124,IF(AND(ContainerType=5,'96-well Plates'!I268&lt;&gt;""),'96-well Plates'!I268, ""))</f>
        <v/>
      </c>
      <c r="E2561" s="50"/>
      <c r="Y2561" s="56"/>
      <c r="Z2561" s="56"/>
      <c r="AA2561" s="56"/>
      <c r="AB2561" s="56"/>
      <c r="AC2561" s="56"/>
      <c r="AD2561" s="56"/>
    </row>
    <row r="2562" spans="1:30" x14ac:dyDescent="0.5">
      <c r="A2562" s="49">
        <v>2559</v>
      </c>
      <c r="B2562" s="2" t="str">
        <f t="shared" si="79"/>
        <v>plate7</v>
      </c>
      <c r="C2562" s="2" t="str">
        <f>IF(ContainerType=6,"O16",IF(ContainerType=5,"G08", ""))</f>
        <v>O16</v>
      </c>
      <c r="D2562" s="61" t="str">
        <f>IF(AND(ContainerType=6, '384-well Plates'!Q125&lt;&gt;""), '384-well Plates'!Q125,IF(AND(ContainerType=5,'96-well Plates'!I269&lt;&gt;""),'96-well Plates'!I269, ""))</f>
        <v/>
      </c>
      <c r="E2562" s="50"/>
      <c r="Y2562" s="56"/>
      <c r="Z2562" s="56"/>
      <c r="AA2562" s="56"/>
      <c r="AB2562" s="56"/>
      <c r="AC2562" s="56"/>
      <c r="AD2562" s="56"/>
    </row>
    <row r="2563" spans="1:30" x14ac:dyDescent="0.5">
      <c r="A2563" s="49">
        <v>2560</v>
      </c>
      <c r="B2563" s="2" t="str">
        <f t="shared" si="79"/>
        <v>plate7</v>
      </c>
      <c r="C2563" s="2" t="str">
        <f>IF(ContainerType=6,"P16",IF(ContainerType=5,"H08", ""))</f>
        <v>P16</v>
      </c>
      <c r="D2563" s="61" t="str">
        <f>IF(AND(ContainerType=6, '384-well Plates'!Q126&lt;&gt;""), '384-well Plates'!Q126,IF(AND(ContainerType=5,'96-well Plates'!I270&lt;&gt;""),'96-well Plates'!I270, ""))</f>
        <v/>
      </c>
      <c r="E2563" s="50"/>
      <c r="Y2563" s="56"/>
      <c r="Z2563" s="56"/>
      <c r="AA2563" s="56"/>
      <c r="AB2563" s="56"/>
      <c r="AC2563" s="56"/>
      <c r="AD2563" s="56"/>
    </row>
    <row r="2564" spans="1:30" x14ac:dyDescent="0.5">
      <c r="A2564" s="49">
        <v>2561</v>
      </c>
      <c r="B2564" s="2" t="str">
        <f t="shared" ref="B2564:B2595" si="80">IF(ContainerType=6,"plate7",IF(ContainerType=5,"plate27",""))</f>
        <v>plate7</v>
      </c>
      <c r="C2564" s="2" t="str">
        <f>IF(ContainerType=6,"A17",IF(ContainerType=5,"A09", ""))</f>
        <v>A17</v>
      </c>
      <c r="D2564" s="61" t="str">
        <f>IF(AND(ContainerType=6, '384-well Plates'!R111&lt;&gt;""), '384-well Plates'!R111,IF(AND(ContainerType=5,'96-well Plates'!J263&lt;&gt;""),'96-well Plates'!J263, ""))</f>
        <v/>
      </c>
      <c r="E2564" s="50"/>
      <c r="Y2564" s="56"/>
      <c r="Z2564" s="56"/>
      <c r="AA2564" s="56"/>
      <c r="AB2564" s="56"/>
      <c r="AC2564" s="56"/>
      <c r="AD2564" s="56"/>
    </row>
    <row r="2565" spans="1:30" x14ac:dyDescent="0.5">
      <c r="A2565" s="49">
        <v>2562</v>
      </c>
      <c r="B2565" s="2" t="str">
        <f t="shared" si="80"/>
        <v>plate7</v>
      </c>
      <c r="C2565" s="2" t="str">
        <f>IF(ContainerType=6,"B17",IF(ContainerType=5,"B09", ""))</f>
        <v>B17</v>
      </c>
      <c r="D2565" s="61" t="str">
        <f>IF(AND(ContainerType=6, '384-well Plates'!R112&lt;&gt;""), '384-well Plates'!R112,IF(AND(ContainerType=5,'96-well Plates'!J264&lt;&gt;""),'96-well Plates'!J264, ""))</f>
        <v/>
      </c>
      <c r="E2565" s="50"/>
      <c r="Y2565" s="56"/>
      <c r="Z2565" s="56"/>
      <c r="AA2565" s="56"/>
      <c r="AB2565" s="56"/>
      <c r="AC2565" s="56"/>
      <c r="AD2565" s="56"/>
    </row>
    <row r="2566" spans="1:30" x14ac:dyDescent="0.5">
      <c r="A2566" s="49">
        <v>2563</v>
      </c>
      <c r="B2566" s="2" t="str">
        <f t="shared" si="80"/>
        <v>plate7</v>
      </c>
      <c r="C2566" s="2" t="str">
        <f>IF(ContainerType=6,"C17",IF(ContainerType=5,"C09", ""))</f>
        <v>C17</v>
      </c>
      <c r="D2566" s="61" t="str">
        <f>IF(AND(ContainerType=6, '384-well Plates'!R113&lt;&gt;""), '384-well Plates'!R113,IF(AND(ContainerType=5,'96-well Plates'!J265&lt;&gt;""),'96-well Plates'!J265, ""))</f>
        <v/>
      </c>
      <c r="E2566" s="50"/>
      <c r="Y2566" s="56"/>
      <c r="Z2566" s="56"/>
      <c r="AA2566" s="56"/>
      <c r="AB2566" s="56"/>
      <c r="AC2566" s="56"/>
      <c r="AD2566" s="56"/>
    </row>
    <row r="2567" spans="1:30" x14ac:dyDescent="0.5">
      <c r="A2567" s="49">
        <v>2564</v>
      </c>
      <c r="B2567" s="2" t="str">
        <f t="shared" si="80"/>
        <v>plate7</v>
      </c>
      <c r="C2567" s="2" t="str">
        <f>IF(ContainerType=6,"D17",IF(ContainerType=5,"D09", ""))</f>
        <v>D17</v>
      </c>
      <c r="D2567" s="61" t="str">
        <f>IF(AND(ContainerType=6, '384-well Plates'!R114&lt;&gt;""), '384-well Plates'!R114,IF(AND(ContainerType=5,'96-well Plates'!J266&lt;&gt;""),'96-well Plates'!J266, ""))</f>
        <v/>
      </c>
      <c r="E2567" s="50"/>
      <c r="Y2567" s="56"/>
      <c r="Z2567" s="56"/>
      <c r="AA2567" s="56"/>
      <c r="AB2567" s="56"/>
      <c r="AC2567" s="56"/>
      <c r="AD2567" s="56"/>
    </row>
    <row r="2568" spans="1:30" x14ac:dyDescent="0.5">
      <c r="A2568" s="49">
        <v>2565</v>
      </c>
      <c r="B2568" s="2" t="str">
        <f t="shared" si="80"/>
        <v>plate7</v>
      </c>
      <c r="C2568" s="2" t="str">
        <f>IF(ContainerType=6,"E17",IF(ContainerType=5,"E09", ""))</f>
        <v>E17</v>
      </c>
      <c r="D2568" s="61" t="str">
        <f>IF(AND(ContainerType=6, '384-well Plates'!R115&lt;&gt;""), '384-well Plates'!R115,IF(AND(ContainerType=5,'96-well Plates'!J267&lt;&gt;""),'96-well Plates'!J267, ""))</f>
        <v/>
      </c>
      <c r="E2568" s="50"/>
      <c r="Y2568" s="56"/>
      <c r="Z2568" s="56"/>
      <c r="AA2568" s="56"/>
      <c r="AB2568" s="56"/>
      <c r="AC2568" s="56"/>
      <c r="AD2568" s="56"/>
    </row>
    <row r="2569" spans="1:30" x14ac:dyDescent="0.5">
      <c r="A2569" s="49">
        <v>2566</v>
      </c>
      <c r="B2569" s="2" t="str">
        <f t="shared" si="80"/>
        <v>plate7</v>
      </c>
      <c r="C2569" s="2" t="str">
        <f>IF(ContainerType=6,"F17",IF(ContainerType=5,"F09", ""))</f>
        <v>F17</v>
      </c>
      <c r="D2569" s="61" t="str">
        <f>IF(AND(ContainerType=6, '384-well Plates'!R116&lt;&gt;""), '384-well Plates'!R116,IF(AND(ContainerType=5,'96-well Plates'!J268&lt;&gt;""),'96-well Plates'!J268, ""))</f>
        <v/>
      </c>
      <c r="E2569" s="50"/>
      <c r="Y2569" s="56"/>
      <c r="Z2569" s="56"/>
      <c r="AA2569" s="56"/>
      <c r="AB2569" s="56"/>
      <c r="AC2569" s="56"/>
      <c r="AD2569" s="56"/>
    </row>
    <row r="2570" spans="1:30" x14ac:dyDescent="0.5">
      <c r="A2570" s="49">
        <v>2567</v>
      </c>
      <c r="B2570" s="2" t="str">
        <f t="shared" si="80"/>
        <v>plate7</v>
      </c>
      <c r="C2570" s="2" t="str">
        <f>IF(ContainerType=6,"G17",IF(ContainerType=5,"G09", ""))</f>
        <v>G17</v>
      </c>
      <c r="D2570" s="61" t="str">
        <f>IF(AND(ContainerType=6, '384-well Plates'!R117&lt;&gt;""), '384-well Plates'!R117,IF(AND(ContainerType=5,'96-well Plates'!J269&lt;&gt;""),'96-well Plates'!J269, ""))</f>
        <v/>
      </c>
      <c r="E2570" s="50"/>
      <c r="Y2570" s="56"/>
      <c r="Z2570" s="56"/>
      <c r="AA2570" s="56"/>
      <c r="AB2570" s="56"/>
      <c r="AC2570" s="56"/>
      <c r="AD2570" s="56"/>
    </row>
    <row r="2571" spans="1:30" x14ac:dyDescent="0.5">
      <c r="A2571" s="49">
        <v>2568</v>
      </c>
      <c r="B2571" s="2" t="str">
        <f t="shared" si="80"/>
        <v>plate7</v>
      </c>
      <c r="C2571" s="2" t="str">
        <f>IF(ContainerType=6,"H17",IF(ContainerType=5,"H09", ""))</f>
        <v>H17</v>
      </c>
      <c r="D2571" s="61" t="str">
        <f>IF(AND(ContainerType=6, '384-well Plates'!R118&lt;&gt;""), '384-well Plates'!R118,IF(AND(ContainerType=5,'96-well Plates'!J270&lt;&gt;""),'96-well Plates'!J270, ""))</f>
        <v/>
      </c>
      <c r="E2571" s="50"/>
      <c r="Y2571" s="56"/>
      <c r="Z2571" s="56"/>
      <c r="AA2571" s="56"/>
      <c r="AB2571" s="56"/>
      <c r="AC2571" s="56"/>
      <c r="AD2571" s="56"/>
    </row>
    <row r="2572" spans="1:30" x14ac:dyDescent="0.5">
      <c r="A2572" s="49">
        <v>2569</v>
      </c>
      <c r="B2572" s="2" t="str">
        <f t="shared" si="80"/>
        <v>plate7</v>
      </c>
      <c r="C2572" s="2" t="str">
        <f>IF(ContainerType=6,"I17",IF(ContainerType=5,"A10", ""))</f>
        <v>I17</v>
      </c>
      <c r="D2572" s="61" t="str">
        <f>IF(AND(ContainerType=6, '384-well Plates'!R119&lt;&gt;""), '384-well Plates'!R119,IF(AND(ContainerType=5,'96-well Plates'!K263&lt;&gt;""),'96-well Plates'!K263, ""))</f>
        <v/>
      </c>
      <c r="E2572" s="50"/>
      <c r="Y2572" s="56"/>
      <c r="Z2572" s="56"/>
      <c r="AA2572" s="56"/>
      <c r="AB2572" s="56"/>
      <c r="AC2572" s="56"/>
      <c r="AD2572" s="56"/>
    </row>
    <row r="2573" spans="1:30" x14ac:dyDescent="0.5">
      <c r="A2573" s="49">
        <v>2570</v>
      </c>
      <c r="B2573" s="2" t="str">
        <f t="shared" si="80"/>
        <v>plate7</v>
      </c>
      <c r="C2573" s="2" t="str">
        <f>IF(ContainerType=6,"J17",IF(ContainerType=5,"B10", ""))</f>
        <v>J17</v>
      </c>
      <c r="D2573" s="61" t="str">
        <f>IF(AND(ContainerType=6, '384-well Plates'!R120&lt;&gt;""), '384-well Plates'!R120,IF(AND(ContainerType=5,'96-well Plates'!K264&lt;&gt;""),'96-well Plates'!K264, ""))</f>
        <v/>
      </c>
      <c r="E2573" s="50"/>
      <c r="Y2573" s="56"/>
      <c r="Z2573" s="56"/>
      <c r="AA2573" s="56"/>
      <c r="AB2573" s="56"/>
      <c r="AC2573" s="56"/>
      <c r="AD2573" s="56"/>
    </row>
    <row r="2574" spans="1:30" x14ac:dyDescent="0.5">
      <c r="A2574" s="49">
        <v>2571</v>
      </c>
      <c r="B2574" s="2" t="str">
        <f t="shared" si="80"/>
        <v>plate7</v>
      </c>
      <c r="C2574" s="2" t="str">
        <f>IF(ContainerType=6,"K17",IF(ContainerType=5,"C10", ""))</f>
        <v>K17</v>
      </c>
      <c r="D2574" s="61" t="str">
        <f>IF(AND(ContainerType=6, '384-well Plates'!R121&lt;&gt;""), '384-well Plates'!R121,IF(AND(ContainerType=5,'96-well Plates'!K265&lt;&gt;""),'96-well Plates'!K265, ""))</f>
        <v/>
      </c>
      <c r="E2574" s="50"/>
      <c r="Y2574" s="56"/>
      <c r="Z2574" s="56"/>
      <c r="AA2574" s="56"/>
      <c r="AB2574" s="56"/>
      <c r="AC2574" s="56"/>
      <c r="AD2574" s="56"/>
    </row>
    <row r="2575" spans="1:30" x14ac:dyDescent="0.5">
      <c r="A2575" s="49">
        <v>2572</v>
      </c>
      <c r="B2575" s="2" t="str">
        <f t="shared" si="80"/>
        <v>plate7</v>
      </c>
      <c r="C2575" s="2" t="str">
        <f>IF(ContainerType=6,"L17",IF(ContainerType=5,"D10", ""))</f>
        <v>L17</v>
      </c>
      <c r="D2575" s="61" t="str">
        <f>IF(AND(ContainerType=6, '384-well Plates'!R122&lt;&gt;""), '384-well Plates'!R122,IF(AND(ContainerType=5,'96-well Plates'!K266&lt;&gt;""),'96-well Plates'!K266, ""))</f>
        <v/>
      </c>
      <c r="E2575" s="50"/>
      <c r="Y2575" s="56"/>
      <c r="Z2575" s="56"/>
      <c r="AA2575" s="56"/>
      <c r="AB2575" s="56"/>
      <c r="AC2575" s="56"/>
      <c r="AD2575" s="56"/>
    </row>
    <row r="2576" spans="1:30" x14ac:dyDescent="0.5">
      <c r="A2576" s="49">
        <v>2573</v>
      </c>
      <c r="B2576" s="2" t="str">
        <f t="shared" si="80"/>
        <v>plate7</v>
      </c>
      <c r="C2576" s="2" t="str">
        <f>IF(ContainerType=6,"M17",IF(ContainerType=5,"E10", ""))</f>
        <v>M17</v>
      </c>
      <c r="D2576" s="61" t="str">
        <f>IF(AND(ContainerType=6, '384-well Plates'!R123&lt;&gt;""), '384-well Plates'!R123,IF(AND(ContainerType=5,'96-well Plates'!K267&lt;&gt;""),'96-well Plates'!K267, ""))</f>
        <v/>
      </c>
      <c r="E2576" s="50"/>
      <c r="Y2576" s="56"/>
      <c r="Z2576" s="56"/>
      <c r="AA2576" s="56"/>
      <c r="AB2576" s="56"/>
      <c r="AC2576" s="56"/>
      <c r="AD2576" s="56"/>
    </row>
    <row r="2577" spans="1:30" x14ac:dyDescent="0.5">
      <c r="A2577" s="49">
        <v>2574</v>
      </c>
      <c r="B2577" s="2" t="str">
        <f t="shared" si="80"/>
        <v>plate7</v>
      </c>
      <c r="C2577" s="2" t="str">
        <f>IF(ContainerType=6,"N17",IF(ContainerType=5,"F10", ""))</f>
        <v>N17</v>
      </c>
      <c r="D2577" s="61" t="str">
        <f>IF(AND(ContainerType=6, '384-well Plates'!R124&lt;&gt;""), '384-well Plates'!R124,IF(AND(ContainerType=5,'96-well Plates'!K268&lt;&gt;""),'96-well Plates'!K268, ""))</f>
        <v/>
      </c>
      <c r="E2577" s="50"/>
      <c r="Y2577" s="56"/>
      <c r="Z2577" s="56"/>
      <c r="AA2577" s="56"/>
      <c r="AB2577" s="56"/>
      <c r="AC2577" s="56"/>
      <c r="AD2577" s="56"/>
    </row>
    <row r="2578" spans="1:30" x14ac:dyDescent="0.5">
      <c r="A2578" s="49">
        <v>2575</v>
      </c>
      <c r="B2578" s="2" t="str">
        <f t="shared" si="80"/>
        <v>plate7</v>
      </c>
      <c r="C2578" s="2" t="str">
        <f>IF(ContainerType=6,"O17",IF(ContainerType=5,"G10", ""))</f>
        <v>O17</v>
      </c>
      <c r="D2578" s="61" t="str">
        <f>IF(AND(ContainerType=6, '384-well Plates'!R125&lt;&gt;""), '384-well Plates'!R125,IF(AND(ContainerType=5,'96-well Plates'!K269&lt;&gt;""),'96-well Plates'!K269, ""))</f>
        <v/>
      </c>
      <c r="E2578" s="50"/>
      <c r="Y2578" s="56"/>
      <c r="Z2578" s="56"/>
      <c r="AA2578" s="56"/>
      <c r="AB2578" s="56"/>
      <c r="AC2578" s="56"/>
      <c r="AD2578" s="56"/>
    </row>
    <row r="2579" spans="1:30" x14ac:dyDescent="0.5">
      <c r="A2579" s="49">
        <v>2576</v>
      </c>
      <c r="B2579" s="2" t="str">
        <f t="shared" si="80"/>
        <v>plate7</v>
      </c>
      <c r="C2579" s="2" t="str">
        <f>IF(ContainerType=6,"P17",IF(ContainerType=5,"H10", ""))</f>
        <v>P17</v>
      </c>
      <c r="D2579" s="61" t="str">
        <f>IF(AND(ContainerType=6, '384-well Plates'!R126&lt;&gt;""), '384-well Plates'!R126,IF(AND(ContainerType=5,'96-well Plates'!K270&lt;&gt;""),'96-well Plates'!K270, ""))</f>
        <v/>
      </c>
      <c r="E2579" s="50"/>
      <c r="Y2579" s="56"/>
      <c r="Z2579" s="56"/>
      <c r="AA2579" s="56"/>
      <c r="AB2579" s="56"/>
      <c r="AC2579" s="56"/>
      <c r="AD2579" s="56"/>
    </row>
    <row r="2580" spans="1:30" x14ac:dyDescent="0.5">
      <c r="A2580" s="49">
        <v>2577</v>
      </c>
      <c r="B2580" s="2" t="str">
        <f t="shared" si="80"/>
        <v>plate7</v>
      </c>
      <c r="C2580" s="2" t="str">
        <f>IF(ContainerType=6,"A18",IF(ContainerType=5,"A11", ""))</f>
        <v>A18</v>
      </c>
      <c r="D2580" s="61" t="str">
        <f>IF(AND(ContainerType=6, '384-well Plates'!S111&lt;&gt;""), '384-well Plates'!S111,IF(AND(ContainerType=5,'96-well Plates'!L263&lt;&gt;""),'96-well Plates'!L263, ""))</f>
        <v/>
      </c>
      <c r="E2580" s="50"/>
      <c r="Y2580" s="56"/>
      <c r="Z2580" s="56"/>
      <c r="AA2580" s="56"/>
      <c r="AB2580" s="56"/>
      <c r="AC2580" s="56"/>
      <c r="AD2580" s="56"/>
    </row>
    <row r="2581" spans="1:30" x14ac:dyDescent="0.5">
      <c r="A2581" s="49">
        <v>2578</v>
      </c>
      <c r="B2581" s="2" t="str">
        <f t="shared" si="80"/>
        <v>plate7</v>
      </c>
      <c r="C2581" s="2" t="str">
        <f>IF(ContainerType=6,"B18",IF(ContainerType=5,"B11", ""))</f>
        <v>B18</v>
      </c>
      <c r="D2581" s="61" t="str">
        <f>IF(AND(ContainerType=6, '384-well Plates'!S112&lt;&gt;""), '384-well Plates'!S112,IF(AND(ContainerType=5,'96-well Plates'!L264&lt;&gt;""),'96-well Plates'!L264, ""))</f>
        <v/>
      </c>
      <c r="E2581" s="50"/>
      <c r="Y2581" s="56"/>
      <c r="Z2581" s="56"/>
      <c r="AA2581" s="56"/>
      <c r="AB2581" s="56"/>
      <c r="AC2581" s="56"/>
      <c r="AD2581" s="56"/>
    </row>
    <row r="2582" spans="1:30" x14ac:dyDescent="0.5">
      <c r="A2582" s="49">
        <v>2579</v>
      </c>
      <c r="B2582" s="2" t="str">
        <f t="shared" si="80"/>
        <v>plate7</v>
      </c>
      <c r="C2582" s="2" t="str">
        <f>IF(ContainerType=6,"C18",IF(ContainerType=5,"C11", ""))</f>
        <v>C18</v>
      </c>
      <c r="D2582" s="61" t="str">
        <f>IF(AND(ContainerType=6, '384-well Plates'!S113&lt;&gt;""), '384-well Plates'!S113,IF(AND(ContainerType=5,'96-well Plates'!L265&lt;&gt;""),'96-well Plates'!L265, ""))</f>
        <v/>
      </c>
      <c r="E2582" s="50"/>
      <c r="Y2582" s="56"/>
      <c r="Z2582" s="56"/>
      <c r="AA2582" s="56"/>
      <c r="AB2582" s="56"/>
      <c r="AC2582" s="56"/>
      <c r="AD2582" s="56"/>
    </row>
    <row r="2583" spans="1:30" x14ac:dyDescent="0.5">
      <c r="A2583" s="49">
        <v>2580</v>
      </c>
      <c r="B2583" s="2" t="str">
        <f t="shared" si="80"/>
        <v>plate7</v>
      </c>
      <c r="C2583" s="2" t="str">
        <f>IF(ContainerType=6,"D18",IF(ContainerType=5,"D11", ""))</f>
        <v>D18</v>
      </c>
      <c r="D2583" s="61" t="str">
        <f>IF(AND(ContainerType=6, '384-well Plates'!S114&lt;&gt;""), '384-well Plates'!S114,IF(AND(ContainerType=5,'96-well Plates'!L266&lt;&gt;""),'96-well Plates'!L266, ""))</f>
        <v/>
      </c>
      <c r="E2583" s="50"/>
      <c r="Y2583" s="56"/>
      <c r="Z2583" s="56"/>
      <c r="AA2583" s="56"/>
      <c r="AB2583" s="56"/>
      <c r="AC2583" s="56"/>
      <c r="AD2583" s="56"/>
    </row>
    <row r="2584" spans="1:30" x14ac:dyDescent="0.5">
      <c r="A2584" s="49">
        <v>2581</v>
      </c>
      <c r="B2584" s="2" t="str">
        <f t="shared" si="80"/>
        <v>plate7</v>
      </c>
      <c r="C2584" s="2" t="str">
        <f>IF(ContainerType=6,"E18",IF(ContainerType=5,"E11", ""))</f>
        <v>E18</v>
      </c>
      <c r="D2584" s="61" t="str">
        <f>IF(AND(ContainerType=6, '384-well Plates'!S115&lt;&gt;""), '384-well Plates'!S115,IF(AND(ContainerType=5,'96-well Plates'!L267&lt;&gt;""),'96-well Plates'!L267, ""))</f>
        <v/>
      </c>
      <c r="E2584" s="50"/>
      <c r="Y2584" s="56"/>
      <c r="Z2584" s="56"/>
      <c r="AA2584" s="56"/>
      <c r="AB2584" s="56"/>
      <c r="AC2584" s="56"/>
      <c r="AD2584" s="56"/>
    </row>
    <row r="2585" spans="1:30" x14ac:dyDescent="0.5">
      <c r="A2585" s="49">
        <v>2582</v>
      </c>
      <c r="B2585" s="2" t="str">
        <f t="shared" si="80"/>
        <v>plate7</v>
      </c>
      <c r="C2585" s="2" t="str">
        <f>IF(ContainerType=6,"F18",IF(ContainerType=5,"F11", ""))</f>
        <v>F18</v>
      </c>
      <c r="D2585" s="61" t="str">
        <f>IF(AND(ContainerType=6, '384-well Plates'!S116&lt;&gt;""), '384-well Plates'!S116,IF(AND(ContainerType=5,'96-well Plates'!L268&lt;&gt;""),'96-well Plates'!L268, ""))</f>
        <v/>
      </c>
      <c r="E2585" s="50"/>
      <c r="Y2585" s="56"/>
      <c r="Z2585" s="56"/>
      <c r="AA2585" s="56"/>
      <c r="AB2585" s="56"/>
      <c r="AC2585" s="56"/>
      <c r="AD2585" s="56"/>
    </row>
    <row r="2586" spans="1:30" x14ac:dyDescent="0.5">
      <c r="A2586" s="49">
        <v>2583</v>
      </c>
      <c r="B2586" s="2" t="str">
        <f t="shared" si="80"/>
        <v>plate7</v>
      </c>
      <c r="C2586" s="2" t="str">
        <f>IF(ContainerType=6,"G18",IF(ContainerType=5,"G11", ""))</f>
        <v>G18</v>
      </c>
      <c r="D2586" s="61" t="str">
        <f>IF(AND(ContainerType=6, '384-well Plates'!S117&lt;&gt;""), '384-well Plates'!S117,IF(AND(ContainerType=5,'96-well Plates'!L269&lt;&gt;""),'96-well Plates'!L269, ""))</f>
        <v/>
      </c>
      <c r="E2586" s="50"/>
      <c r="Y2586" s="56"/>
      <c r="Z2586" s="56"/>
      <c r="AA2586" s="56"/>
      <c r="AB2586" s="56"/>
      <c r="AC2586" s="56"/>
      <c r="AD2586" s="56"/>
    </row>
    <row r="2587" spans="1:30" x14ac:dyDescent="0.5">
      <c r="A2587" s="49">
        <v>2584</v>
      </c>
      <c r="B2587" s="2" t="str">
        <f t="shared" si="80"/>
        <v>plate7</v>
      </c>
      <c r="C2587" s="2" t="str">
        <f>IF(ContainerType=6,"H18",IF(ContainerType=5,"H11", ""))</f>
        <v>H18</v>
      </c>
      <c r="D2587" s="61" t="str">
        <f>IF(AND(ContainerType=6, '384-well Plates'!S118&lt;&gt;""), '384-well Plates'!S118,IF(AND(ContainerType=5,'96-well Plates'!L270&lt;&gt;""),'96-well Plates'!L270, ""))</f>
        <v/>
      </c>
      <c r="E2587" s="50"/>
      <c r="Y2587" s="56"/>
      <c r="Z2587" s="56"/>
      <c r="AA2587" s="56"/>
      <c r="AB2587" s="56"/>
      <c r="AC2587" s="56"/>
      <c r="AD2587" s="56"/>
    </row>
    <row r="2588" spans="1:30" x14ac:dyDescent="0.5">
      <c r="A2588" s="49">
        <v>2585</v>
      </c>
      <c r="B2588" s="2" t="str">
        <f t="shared" si="80"/>
        <v>plate7</v>
      </c>
      <c r="C2588" s="2" t="str">
        <f>IF(ContainerType=6,"I18",IF(ContainerType=5,"A12", ""))</f>
        <v>I18</v>
      </c>
      <c r="D2588" s="61" t="str">
        <f>IF(AND(ContainerType=6, '384-well Plates'!S119&lt;&gt;""), '384-well Plates'!S119,IF(AND(ContainerType=5,'96-well Plates'!M263&lt;&gt;""),'96-well Plates'!M263, ""))</f>
        <v/>
      </c>
      <c r="E2588" s="50"/>
      <c r="Y2588" s="56"/>
      <c r="Z2588" s="56"/>
      <c r="AA2588" s="56"/>
      <c r="AB2588" s="56"/>
      <c r="AC2588" s="56"/>
      <c r="AD2588" s="56"/>
    </row>
    <row r="2589" spans="1:30" x14ac:dyDescent="0.5">
      <c r="A2589" s="49">
        <v>2586</v>
      </c>
      <c r="B2589" s="2" t="str">
        <f t="shared" si="80"/>
        <v>plate7</v>
      </c>
      <c r="C2589" s="2" t="str">
        <f>IF(ContainerType=6,"J18",IF(ContainerType=5,"B12", ""))</f>
        <v>J18</v>
      </c>
      <c r="D2589" s="61" t="str">
        <f>IF(AND(ContainerType=6, '384-well Plates'!S120&lt;&gt;""), '384-well Plates'!S120,IF(AND(ContainerType=5,'96-well Plates'!M264&lt;&gt;""),'96-well Plates'!M264, ""))</f>
        <v/>
      </c>
      <c r="E2589" s="50"/>
      <c r="Y2589" s="56"/>
      <c r="Z2589" s="56"/>
      <c r="AA2589" s="56"/>
      <c r="AB2589" s="56"/>
      <c r="AC2589" s="56"/>
      <c r="AD2589" s="56"/>
    </row>
    <row r="2590" spans="1:30" x14ac:dyDescent="0.5">
      <c r="A2590" s="49">
        <v>2587</v>
      </c>
      <c r="B2590" s="2" t="str">
        <f t="shared" si="80"/>
        <v>plate7</v>
      </c>
      <c r="C2590" s="2" t="str">
        <f>IF(ContainerType=6,"K18",IF(ContainerType=5,"C12", ""))</f>
        <v>K18</v>
      </c>
      <c r="D2590" s="61" t="str">
        <f>IF(AND(ContainerType=6, '384-well Plates'!S121&lt;&gt;""), '384-well Plates'!S121,IF(AND(ContainerType=5,'96-well Plates'!M265&lt;&gt;""),'96-well Plates'!M265, ""))</f>
        <v/>
      </c>
      <c r="E2590" s="50"/>
      <c r="Y2590" s="56"/>
      <c r="Z2590" s="56"/>
      <c r="AA2590" s="56"/>
      <c r="AB2590" s="56"/>
      <c r="AC2590" s="56"/>
      <c r="AD2590" s="56"/>
    </row>
    <row r="2591" spans="1:30" x14ac:dyDescent="0.5">
      <c r="A2591" s="49">
        <v>2588</v>
      </c>
      <c r="B2591" s="2" t="str">
        <f t="shared" si="80"/>
        <v>plate7</v>
      </c>
      <c r="C2591" s="2" t="str">
        <f>IF(ContainerType=6,"L18",IF(ContainerType=5,"D12", ""))</f>
        <v>L18</v>
      </c>
      <c r="D2591" s="61" t="str">
        <f>IF(AND(ContainerType=6, '384-well Plates'!S122&lt;&gt;""), '384-well Plates'!S122,IF(AND(ContainerType=5,'96-well Plates'!M266&lt;&gt;""),'96-well Plates'!M266, ""))</f>
        <v/>
      </c>
      <c r="E2591" s="50"/>
      <c r="Y2591" s="56"/>
      <c r="Z2591" s="56"/>
      <c r="AA2591" s="56"/>
      <c r="AB2591" s="56"/>
      <c r="AC2591" s="56"/>
      <c r="AD2591" s="56"/>
    </row>
    <row r="2592" spans="1:30" x14ac:dyDescent="0.5">
      <c r="A2592" s="49">
        <v>2589</v>
      </c>
      <c r="B2592" s="2" t="str">
        <f t="shared" si="80"/>
        <v>plate7</v>
      </c>
      <c r="C2592" s="2" t="str">
        <f>IF(ContainerType=6,"M18",IF(ContainerType=5,"E12", ""))</f>
        <v>M18</v>
      </c>
      <c r="D2592" s="61" t="str">
        <f>IF(AND(ContainerType=6, '384-well Plates'!S123&lt;&gt;""), '384-well Plates'!S123,IF(AND(ContainerType=5,'96-well Plates'!M267&lt;&gt;""),'96-well Plates'!M267, ""))</f>
        <v/>
      </c>
      <c r="E2592" s="50"/>
      <c r="Y2592" s="56"/>
      <c r="Z2592" s="56"/>
      <c r="AA2592" s="56"/>
      <c r="AB2592" s="56"/>
      <c r="AC2592" s="56"/>
      <c r="AD2592" s="56"/>
    </row>
    <row r="2593" spans="1:30" x14ac:dyDescent="0.5">
      <c r="A2593" s="49">
        <v>2590</v>
      </c>
      <c r="B2593" s="2" t="str">
        <f t="shared" si="80"/>
        <v>plate7</v>
      </c>
      <c r="C2593" s="2" t="str">
        <f>IF(ContainerType=6,"N18",IF(ContainerType=5,"F12", ""))</f>
        <v>N18</v>
      </c>
      <c r="D2593" s="61" t="str">
        <f>IF(AND(ContainerType=6, '384-well Plates'!S124&lt;&gt;""), '384-well Plates'!S124,IF(AND(ContainerType=5,'96-well Plates'!M268&lt;&gt;""),'96-well Plates'!M268, ""))</f>
        <v/>
      </c>
      <c r="E2593" s="50"/>
      <c r="Y2593" s="56"/>
      <c r="Z2593" s="56"/>
      <c r="AA2593" s="56"/>
      <c r="AB2593" s="56"/>
      <c r="AC2593" s="56"/>
      <c r="AD2593" s="56"/>
    </row>
    <row r="2594" spans="1:30" x14ac:dyDescent="0.5">
      <c r="A2594" s="49">
        <v>2591</v>
      </c>
      <c r="B2594" s="2" t="str">
        <f t="shared" si="80"/>
        <v>plate7</v>
      </c>
      <c r="C2594" s="2" t="str">
        <f>IF(ContainerType=6,"O18",IF(ContainerType=5,"G12", ""))</f>
        <v>O18</v>
      </c>
      <c r="D2594" s="61" t="str">
        <f>IF(AND(ContainerType=6, '384-well Plates'!S125&lt;&gt;""), '384-well Plates'!S125,IF(AND(ContainerType=5,'96-well Plates'!M269&lt;&gt;""),'96-well Plates'!M269, ""))</f>
        <v/>
      </c>
      <c r="E2594" s="50"/>
      <c r="Y2594" s="56"/>
      <c r="Z2594" s="56"/>
      <c r="AA2594" s="56"/>
      <c r="AB2594" s="56"/>
      <c r="AC2594" s="56"/>
      <c r="AD2594" s="56"/>
    </row>
    <row r="2595" spans="1:30" x14ac:dyDescent="0.5">
      <c r="A2595" s="49">
        <v>2592</v>
      </c>
      <c r="B2595" s="2" t="str">
        <f t="shared" si="80"/>
        <v>plate7</v>
      </c>
      <c r="C2595" s="2" t="str">
        <f>IF(ContainerType=6,"P18",IF(ContainerType=5,"H12", ""))</f>
        <v>P18</v>
      </c>
      <c r="D2595" s="61" t="str">
        <f>IF(AND(ContainerType=6, '384-well Plates'!S126&lt;&gt;""), '384-well Plates'!S126,IF(AND(ContainerType=5,'96-well Plates'!M270&lt;&gt;""),'96-well Plates'!M270, ""))</f>
        <v/>
      </c>
      <c r="E2595" s="50"/>
      <c r="Y2595" s="56"/>
      <c r="Z2595" s="56"/>
      <c r="AA2595" s="56"/>
      <c r="AB2595" s="56"/>
      <c r="AC2595" s="56"/>
      <c r="AD2595" s="56"/>
    </row>
    <row r="2596" spans="1:30" x14ac:dyDescent="0.5">
      <c r="A2596" s="49">
        <v>2593</v>
      </c>
      <c r="B2596" s="2" t="str">
        <f t="shared" ref="B2596:B2627" si="81">IF(ContainerType=6,"plate7",IF(ContainerType=5,"plate28",""))</f>
        <v>plate7</v>
      </c>
      <c r="C2596" s="2" t="str">
        <f>IF(ContainerType=6,"A19",IF(ContainerType=5,"A01", ""))</f>
        <v>A19</v>
      </c>
      <c r="D2596" s="61" t="str">
        <f>IF(AND(ContainerType=6, '384-well Plates'!T111&lt;&gt;""), '384-well Plates'!T111,IF(AND(ContainerType=5,'96-well Plates'!B273&lt;&gt;""),'96-well Plates'!B273, ""))</f>
        <v/>
      </c>
      <c r="E2596" s="50"/>
      <c r="Y2596" s="56"/>
      <c r="Z2596" s="56"/>
      <c r="AA2596" s="56"/>
      <c r="AB2596" s="56"/>
      <c r="AC2596" s="56"/>
      <c r="AD2596" s="56"/>
    </row>
    <row r="2597" spans="1:30" x14ac:dyDescent="0.5">
      <c r="A2597" s="49">
        <v>2594</v>
      </c>
      <c r="B2597" s="2" t="str">
        <f t="shared" si="81"/>
        <v>plate7</v>
      </c>
      <c r="C2597" s="2" t="str">
        <f>IF(ContainerType=6,"B19",IF(ContainerType=5,"B01", ""))</f>
        <v>B19</v>
      </c>
      <c r="D2597" s="61" t="str">
        <f>IF(AND(ContainerType=6, '384-well Plates'!T112&lt;&gt;""), '384-well Plates'!T112,IF(AND(ContainerType=5,'96-well Plates'!B274&lt;&gt;""),'96-well Plates'!B274, ""))</f>
        <v/>
      </c>
      <c r="E2597" s="50"/>
      <c r="Y2597" s="56"/>
      <c r="Z2597" s="56"/>
      <c r="AA2597" s="56"/>
      <c r="AB2597" s="56"/>
      <c r="AC2597" s="56"/>
      <c r="AD2597" s="56"/>
    </row>
    <row r="2598" spans="1:30" x14ac:dyDescent="0.5">
      <c r="A2598" s="49">
        <v>2595</v>
      </c>
      <c r="B2598" s="2" t="str">
        <f t="shared" si="81"/>
        <v>plate7</v>
      </c>
      <c r="C2598" s="2" t="str">
        <f>IF(ContainerType=6,"C19",IF(ContainerType=5,"C01", ""))</f>
        <v>C19</v>
      </c>
      <c r="D2598" s="61" t="str">
        <f>IF(AND(ContainerType=6, '384-well Plates'!T113&lt;&gt;""), '384-well Plates'!T113,IF(AND(ContainerType=5,'96-well Plates'!B275&lt;&gt;""),'96-well Plates'!B275, ""))</f>
        <v/>
      </c>
      <c r="E2598" s="50"/>
      <c r="Y2598" s="56"/>
      <c r="Z2598" s="56"/>
      <c r="AA2598" s="56"/>
      <c r="AB2598" s="56"/>
      <c r="AC2598" s="56"/>
      <c r="AD2598" s="56"/>
    </row>
    <row r="2599" spans="1:30" x14ac:dyDescent="0.5">
      <c r="A2599" s="49">
        <v>2596</v>
      </c>
      <c r="B2599" s="2" t="str">
        <f t="shared" si="81"/>
        <v>plate7</v>
      </c>
      <c r="C2599" s="2" t="str">
        <f>IF(ContainerType=6,"D19",IF(ContainerType=5,"D01", ""))</f>
        <v>D19</v>
      </c>
      <c r="D2599" s="61" t="str">
        <f>IF(AND(ContainerType=6, '384-well Plates'!T114&lt;&gt;""), '384-well Plates'!T114,IF(AND(ContainerType=5,'96-well Plates'!B276&lt;&gt;""),'96-well Plates'!B276, ""))</f>
        <v/>
      </c>
      <c r="E2599" s="50"/>
      <c r="Y2599" s="56"/>
      <c r="Z2599" s="56"/>
      <c r="AA2599" s="56"/>
      <c r="AB2599" s="56"/>
      <c r="AC2599" s="56"/>
      <c r="AD2599" s="56"/>
    </row>
    <row r="2600" spans="1:30" x14ac:dyDescent="0.5">
      <c r="A2600" s="49">
        <v>2597</v>
      </c>
      <c r="B2600" s="2" t="str">
        <f t="shared" si="81"/>
        <v>plate7</v>
      </c>
      <c r="C2600" s="2" t="str">
        <f>IF(ContainerType=6,"E19",IF(ContainerType=5,"E01", ""))</f>
        <v>E19</v>
      </c>
      <c r="D2600" s="61" t="str">
        <f>IF(AND(ContainerType=6, '384-well Plates'!T115&lt;&gt;""), '384-well Plates'!T115,IF(AND(ContainerType=5,'96-well Plates'!B277&lt;&gt;""),'96-well Plates'!B277, ""))</f>
        <v/>
      </c>
      <c r="E2600" s="50"/>
      <c r="Y2600" s="56"/>
      <c r="Z2600" s="56"/>
      <c r="AA2600" s="56"/>
      <c r="AB2600" s="56"/>
      <c r="AC2600" s="56"/>
      <c r="AD2600" s="56"/>
    </row>
    <row r="2601" spans="1:30" x14ac:dyDescent="0.5">
      <c r="A2601" s="49">
        <v>2598</v>
      </c>
      <c r="B2601" s="2" t="str">
        <f t="shared" si="81"/>
        <v>plate7</v>
      </c>
      <c r="C2601" s="2" t="str">
        <f>IF(ContainerType=6,"F19",IF(ContainerType=5,"F01", ""))</f>
        <v>F19</v>
      </c>
      <c r="D2601" s="61" t="str">
        <f>IF(AND(ContainerType=6, '384-well Plates'!T116&lt;&gt;""), '384-well Plates'!T116,IF(AND(ContainerType=5,'96-well Plates'!B278&lt;&gt;""),'96-well Plates'!B278, ""))</f>
        <v/>
      </c>
      <c r="E2601" s="50"/>
      <c r="Y2601" s="56"/>
      <c r="Z2601" s="56"/>
      <c r="AA2601" s="56"/>
      <c r="AB2601" s="56"/>
      <c r="AC2601" s="56"/>
      <c r="AD2601" s="56"/>
    </row>
    <row r="2602" spans="1:30" x14ac:dyDescent="0.5">
      <c r="A2602" s="49">
        <v>2599</v>
      </c>
      <c r="B2602" s="2" t="str">
        <f t="shared" si="81"/>
        <v>plate7</v>
      </c>
      <c r="C2602" s="2" t="str">
        <f>IF(ContainerType=6,"G19",IF(ContainerType=5,"G01", ""))</f>
        <v>G19</v>
      </c>
      <c r="D2602" s="61" t="str">
        <f>IF(AND(ContainerType=6, '384-well Plates'!T117&lt;&gt;""), '384-well Plates'!T117,IF(AND(ContainerType=5,'96-well Plates'!B279&lt;&gt;""),'96-well Plates'!B279, ""))</f>
        <v/>
      </c>
      <c r="E2602" s="50"/>
      <c r="Y2602" s="56"/>
      <c r="Z2602" s="56"/>
      <c r="AA2602" s="56"/>
      <c r="AB2602" s="56"/>
      <c r="AC2602" s="56"/>
      <c r="AD2602" s="56"/>
    </row>
    <row r="2603" spans="1:30" x14ac:dyDescent="0.5">
      <c r="A2603" s="49">
        <v>2600</v>
      </c>
      <c r="B2603" s="2" t="str">
        <f t="shared" si="81"/>
        <v>plate7</v>
      </c>
      <c r="C2603" s="2" t="str">
        <f>IF(ContainerType=6,"H19",IF(ContainerType=5,"H01", ""))</f>
        <v>H19</v>
      </c>
      <c r="D2603" s="61" t="str">
        <f>IF(AND(ContainerType=6, '384-well Plates'!T118&lt;&gt;""), '384-well Plates'!T118,IF(AND(ContainerType=5,'96-well Plates'!B280&lt;&gt;""),'96-well Plates'!B280, ""))</f>
        <v/>
      </c>
      <c r="E2603" s="50"/>
      <c r="Y2603" s="56"/>
      <c r="Z2603" s="56"/>
      <c r="AA2603" s="56"/>
      <c r="AB2603" s="56"/>
      <c r="AC2603" s="56"/>
      <c r="AD2603" s="56"/>
    </row>
    <row r="2604" spans="1:30" x14ac:dyDescent="0.5">
      <c r="A2604" s="49">
        <v>2601</v>
      </c>
      <c r="B2604" s="2" t="str">
        <f t="shared" si="81"/>
        <v>plate7</v>
      </c>
      <c r="C2604" s="2" t="str">
        <f>IF(ContainerType=6,"I19",IF(ContainerType=5,"A02", ""))</f>
        <v>I19</v>
      </c>
      <c r="D2604" s="61" t="str">
        <f>IF(AND(ContainerType=6, '384-well Plates'!T119&lt;&gt;""), '384-well Plates'!T119,IF(AND(ContainerType=5,'96-well Plates'!C273&lt;&gt;""),'96-well Plates'!C273, ""))</f>
        <v/>
      </c>
      <c r="E2604" s="50"/>
      <c r="Y2604" s="56"/>
      <c r="Z2604" s="56"/>
      <c r="AA2604" s="56"/>
      <c r="AB2604" s="56"/>
      <c r="AC2604" s="56"/>
      <c r="AD2604" s="56"/>
    </row>
    <row r="2605" spans="1:30" x14ac:dyDescent="0.5">
      <c r="A2605" s="49">
        <v>2602</v>
      </c>
      <c r="B2605" s="2" t="str">
        <f t="shared" si="81"/>
        <v>plate7</v>
      </c>
      <c r="C2605" s="2" t="str">
        <f>IF(ContainerType=6,"J19",IF(ContainerType=5,"B02", ""))</f>
        <v>J19</v>
      </c>
      <c r="D2605" s="61" t="str">
        <f>IF(AND(ContainerType=6, '384-well Plates'!T120&lt;&gt;""), '384-well Plates'!T120,IF(AND(ContainerType=5,'96-well Plates'!C274&lt;&gt;""),'96-well Plates'!C274, ""))</f>
        <v/>
      </c>
      <c r="E2605" s="50"/>
      <c r="Y2605" s="56"/>
      <c r="Z2605" s="56"/>
      <c r="AA2605" s="56"/>
      <c r="AB2605" s="56"/>
      <c r="AC2605" s="56"/>
      <c r="AD2605" s="56"/>
    </row>
    <row r="2606" spans="1:30" x14ac:dyDescent="0.5">
      <c r="A2606" s="49">
        <v>2603</v>
      </c>
      <c r="B2606" s="2" t="str">
        <f t="shared" si="81"/>
        <v>plate7</v>
      </c>
      <c r="C2606" s="2" t="str">
        <f>IF(ContainerType=6,"K19",IF(ContainerType=5,"C02", ""))</f>
        <v>K19</v>
      </c>
      <c r="D2606" s="61" t="str">
        <f>IF(AND(ContainerType=6, '384-well Plates'!T121&lt;&gt;""), '384-well Plates'!T121,IF(AND(ContainerType=5,'96-well Plates'!C275&lt;&gt;""),'96-well Plates'!C275, ""))</f>
        <v/>
      </c>
      <c r="E2606" s="50"/>
      <c r="Y2606" s="56"/>
      <c r="Z2606" s="56"/>
      <c r="AA2606" s="56"/>
      <c r="AB2606" s="56"/>
      <c r="AC2606" s="56"/>
      <c r="AD2606" s="56"/>
    </row>
    <row r="2607" spans="1:30" x14ac:dyDescent="0.5">
      <c r="A2607" s="49">
        <v>2604</v>
      </c>
      <c r="B2607" s="2" t="str">
        <f t="shared" si="81"/>
        <v>plate7</v>
      </c>
      <c r="C2607" s="2" t="str">
        <f>IF(ContainerType=6,"L19",IF(ContainerType=5,"D02", ""))</f>
        <v>L19</v>
      </c>
      <c r="D2607" s="61" t="str">
        <f>IF(AND(ContainerType=6, '384-well Plates'!T122&lt;&gt;""), '384-well Plates'!T122,IF(AND(ContainerType=5,'96-well Plates'!C276&lt;&gt;""),'96-well Plates'!C276, ""))</f>
        <v/>
      </c>
      <c r="E2607" s="50"/>
      <c r="Y2607" s="56"/>
      <c r="Z2607" s="56"/>
      <c r="AA2607" s="56"/>
      <c r="AB2607" s="56"/>
      <c r="AC2607" s="56"/>
      <c r="AD2607" s="56"/>
    </row>
    <row r="2608" spans="1:30" x14ac:dyDescent="0.5">
      <c r="A2608" s="49">
        <v>2605</v>
      </c>
      <c r="B2608" s="2" t="str">
        <f t="shared" si="81"/>
        <v>plate7</v>
      </c>
      <c r="C2608" s="2" t="str">
        <f>IF(ContainerType=6,"M19",IF(ContainerType=5,"E02", ""))</f>
        <v>M19</v>
      </c>
      <c r="D2608" s="61" t="str">
        <f>IF(AND(ContainerType=6, '384-well Plates'!T123&lt;&gt;""), '384-well Plates'!T123,IF(AND(ContainerType=5,'96-well Plates'!C277&lt;&gt;""),'96-well Plates'!C277, ""))</f>
        <v/>
      </c>
      <c r="E2608" s="50"/>
      <c r="Y2608" s="56"/>
      <c r="Z2608" s="56"/>
      <c r="AA2608" s="56"/>
      <c r="AB2608" s="56"/>
      <c r="AC2608" s="56"/>
      <c r="AD2608" s="56"/>
    </row>
    <row r="2609" spans="1:30" x14ac:dyDescent="0.5">
      <c r="A2609" s="49">
        <v>2606</v>
      </c>
      <c r="B2609" s="2" t="str">
        <f t="shared" si="81"/>
        <v>plate7</v>
      </c>
      <c r="C2609" s="2" t="str">
        <f>IF(ContainerType=6,"N19",IF(ContainerType=5,"F02", ""))</f>
        <v>N19</v>
      </c>
      <c r="D2609" s="61" t="str">
        <f>IF(AND(ContainerType=6, '384-well Plates'!T124&lt;&gt;""), '384-well Plates'!T124,IF(AND(ContainerType=5,'96-well Plates'!C278&lt;&gt;""),'96-well Plates'!C278, ""))</f>
        <v/>
      </c>
      <c r="E2609" s="50"/>
      <c r="Y2609" s="56"/>
      <c r="Z2609" s="56"/>
      <c r="AA2609" s="56"/>
      <c r="AB2609" s="56"/>
      <c r="AC2609" s="56"/>
      <c r="AD2609" s="56"/>
    </row>
    <row r="2610" spans="1:30" x14ac:dyDescent="0.5">
      <c r="A2610" s="49">
        <v>2607</v>
      </c>
      <c r="B2610" s="2" t="str">
        <f t="shared" si="81"/>
        <v>plate7</v>
      </c>
      <c r="C2610" s="2" t="str">
        <f>IF(ContainerType=6,"O19",IF(ContainerType=5,"G02", ""))</f>
        <v>O19</v>
      </c>
      <c r="D2610" s="61" t="str">
        <f>IF(AND(ContainerType=6, '384-well Plates'!T125&lt;&gt;""), '384-well Plates'!T125,IF(AND(ContainerType=5,'96-well Plates'!C279&lt;&gt;""),'96-well Plates'!C279, ""))</f>
        <v/>
      </c>
      <c r="E2610" s="50"/>
      <c r="Y2610" s="56"/>
      <c r="Z2610" s="56"/>
      <c r="AA2610" s="56"/>
      <c r="AB2610" s="56"/>
      <c r="AC2610" s="56"/>
      <c r="AD2610" s="56"/>
    </row>
    <row r="2611" spans="1:30" x14ac:dyDescent="0.5">
      <c r="A2611" s="49">
        <v>2608</v>
      </c>
      <c r="B2611" s="2" t="str">
        <f t="shared" si="81"/>
        <v>plate7</v>
      </c>
      <c r="C2611" s="2" t="str">
        <f>IF(ContainerType=6,"P19",IF(ContainerType=5,"H02", ""))</f>
        <v>P19</v>
      </c>
      <c r="D2611" s="61" t="str">
        <f>IF(AND(ContainerType=6, '384-well Plates'!T126&lt;&gt;""), '384-well Plates'!T126,IF(AND(ContainerType=5,'96-well Plates'!C280&lt;&gt;""),'96-well Plates'!C280, ""))</f>
        <v/>
      </c>
      <c r="E2611" s="50"/>
      <c r="Y2611" s="56"/>
      <c r="Z2611" s="56"/>
      <c r="AA2611" s="56"/>
      <c r="AB2611" s="56"/>
      <c r="AC2611" s="56"/>
      <c r="AD2611" s="56"/>
    </row>
    <row r="2612" spans="1:30" x14ac:dyDescent="0.5">
      <c r="A2612" s="49">
        <v>2609</v>
      </c>
      <c r="B2612" s="2" t="str">
        <f t="shared" si="81"/>
        <v>plate7</v>
      </c>
      <c r="C2612" s="2" t="str">
        <f>IF(ContainerType=6,"A20",IF(ContainerType=5,"A03", ""))</f>
        <v>A20</v>
      </c>
      <c r="D2612" s="61" t="str">
        <f>IF(AND(ContainerType=6, '384-well Plates'!U111&lt;&gt;""), '384-well Plates'!U111,IF(AND(ContainerType=5,'96-well Plates'!D273&lt;&gt;""),'96-well Plates'!D273, ""))</f>
        <v/>
      </c>
      <c r="E2612" s="50"/>
      <c r="Y2612" s="56"/>
      <c r="Z2612" s="56"/>
      <c r="AA2612" s="56"/>
      <c r="AB2612" s="56"/>
      <c r="AC2612" s="56"/>
      <c r="AD2612" s="56"/>
    </row>
    <row r="2613" spans="1:30" x14ac:dyDescent="0.5">
      <c r="A2613" s="49">
        <v>2610</v>
      </c>
      <c r="B2613" s="2" t="str">
        <f t="shared" si="81"/>
        <v>plate7</v>
      </c>
      <c r="C2613" s="2" t="str">
        <f>IF(ContainerType=6,"B20",IF(ContainerType=5,"B03", ""))</f>
        <v>B20</v>
      </c>
      <c r="D2613" s="61" t="str">
        <f>IF(AND(ContainerType=6, '384-well Plates'!U112&lt;&gt;""), '384-well Plates'!U112,IF(AND(ContainerType=5,'96-well Plates'!D274&lt;&gt;""),'96-well Plates'!D274, ""))</f>
        <v/>
      </c>
      <c r="E2613" s="50"/>
      <c r="Y2613" s="56"/>
      <c r="Z2613" s="56"/>
      <c r="AA2613" s="56"/>
      <c r="AB2613" s="56"/>
      <c r="AC2613" s="56"/>
      <c r="AD2613" s="56"/>
    </row>
    <row r="2614" spans="1:30" x14ac:dyDescent="0.5">
      <c r="A2614" s="49">
        <v>2611</v>
      </c>
      <c r="B2614" s="2" t="str">
        <f t="shared" si="81"/>
        <v>plate7</v>
      </c>
      <c r="C2614" s="2" t="str">
        <f>IF(ContainerType=6,"C20",IF(ContainerType=5,"C03", ""))</f>
        <v>C20</v>
      </c>
      <c r="D2614" s="61" t="str">
        <f>IF(AND(ContainerType=6, '384-well Plates'!U113&lt;&gt;""), '384-well Plates'!U113,IF(AND(ContainerType=5,'96-well Plates'!D275&lt;&gt;""),'96-well Plates'!D275, ""))</f>
        <v/>
      </c>
      <c r="E2614" s="50"/>
      <c r="Y2614" s="56"/>
      <c r="Z2614" s="56"/>
      <c r="AA2614" s="56"/>
      <c r="AB2614" s="56"/>
      <c r="AC2614" s="56"/>
      <c r="AD2614" s="56"/>
    </row>
    <row r="2615" spans="1:30" x14ac:dyDescent="0.5">
      <c r="A2615" s="49">
        <v>2612</v>
      </c>
      <c r="B2615" s="2" t="str">
        <f t="shared" si="81"/>
        <v>plate7</v>
      </c>
      <c r="C2615" s="2" t="str">
        <f>IF(ContainerType=6,"D20",IF(ContainerType=5,"D03", ""))</f>
        <v>D20</v>
      </c>
      <c r="D2615" s="61" t="str">
        <f>IF(AND(ContainerType=6, '384-well Plates'!U114&lt;&gt;""), '384-well Plates'!U114,IF(AND(ContainerType=5,'96-well Plates'!D276&lt;&gt;""),'96-well Plates'!D276, ""))</f>
        <v/>
      </c>
      <c r="E2615" s="50"/>
      <c r="Y2615" s="56"/>
      <c r="Z2615" s="56"/>
      <c r="AA2615" s="56"/>
      <c r="AB2615" s="56"/>
      <c r="AC2615" s="56"/>
      <c r="AD2615" s="56"/>
    </row>
    <row r="2616" spans="1:30" x14ac:dyDescent="0.5">
      <c r="A2616" s="49">
        <v>2613</v>
      </c>
      <c r="B2616" s="2" t="str">
        <f t="shared" si="81"/>
        <v>plate7</v>
      </c>
      <c r="C2616" s="2" t="str">
        <f>IF(ContainerType=6,"E20",IF(ContainerType=5,"E03", ""))</f>
        <v>E20</v>
      </c>
      <c r="D2616" s="61" t="str">
        <f>IF(AND(ContainerType=6, '384-well Plates'!U115&lt;&gt;""), '384-well Plates'!U115,IF(AND(ContainerType=5,'96-well Plates'!D277&lt;&gt;""),'96-well Plates'!D277, ""))</f>
        <v/>
      </c>
      <c r="E2616" s="50"/>
      <c r="Y2616" s="56"/>
      <c r="Z2616" s="56"/>
      <c r="AA2616" s="56"/>
      <c r="AB2616" s="56"/>
      <c r="AC2616" s="56"/>
      <c r="AD2616" s="56"/>
    </row>
    <row r="2617" spans="1:30" x14ac:dyDescent="0.5">
      <c r="A2617" s="49">
        <v>2614</v>
      </c>
      <c r="B2617" s="2" t="str">
        <f t="shared" si="81"/>
        <v>plate7</v>
      </c>
      <c r="C2617" s="2" t="str">
        <f>IF(ContainerType=6,"F20",IF(ContainerType=5,"F03", ""))</f>
        <v>F20</v>
      </c>
      <c r="D2617" s="61" t="str">
        <f>IF(AND(ContainerType=6, '384-well Plates'!U116&lt;&gt;""), '384-well Plates'!U116,IF(AND(ContainerType=5,'96-well Plates'!D278&lt;&gt;""),'96-well Plates'!D278, ""))</f>
        <v/>
      </c>
      <c r="E2617" s="50"/>
      <c r="Y2617" s="56"/>
      <c r="Z2617" s="56"/>
      <c r="AA2617" s="56"/>
      <c r="AB2617" s="56"/>
      <c r="AC2617" s="56"/>
      <c r="AD2617" s="56"/>
    </row>
    <row r="2618" spans="1:30" x14ac:dyDescent="0.5">
      <c r="A2618" s="49">
        <v>2615</v>
      </c>
      <c r="B2618" s="2" t="str">
        <f t="shared" si="81"/>
        <v>plate7</v>
      </c>
      <c r="C2618" s="2" t="str">
        <f>IF(ContainerType=6,"G20",IF(ContainerType=5,"G03", ""))</f>
        <v>G20</v>
      </c>
      <c r="D2618" s="61" t="str">
        <f>IF(AND(ContainerType=6, '384-well Plates'!U117&lt;&gt;""), '384-well Plates'!U117,IF(AND(ContainerType=5,'96-well Plates'!D279&lt;&gt;""),'96-well Plates'!D279, ""))</f>
        <v/>
      </c>
      <c r="E2618" s="50"/>
      <c r="Y2618" s="56"/>
      <c r="Z2618" s="56"/>
      <c r="AA2618" s="56"/>
      <c r="AB2618" s="56"/>
      <c r="AC2618" s="56"/>
      <c r="AD2618" s="56"/>
    </row>
    <row r="2619" spans="1:30" x14ac:dyDescent="0.5">
      <c r="A2619" s="49">
        <v>2616</v>
      </c>
      <c r="B2619" s="2" t="str">
        <f t="shared" si="81"/>
        <v>plate7</v>
      </c>
      <c r="C2619" s="2" t="str">
        <f>IF(ContainerType=6,"H20",IF(ContainerType=5,"H03", ""))</f>
        <v>H20</v>
      </c>
      <c r="D2619" s="61" t="str">
        <f>IF(AND(ContainerType=6, '384-well Plates'!U118&lt;&gt;""), '384-well Plates'!U118,IF(AND(ContainerType=5,'96-well Plates'!D280&lt;&gt;""),'96-well Plates'!D280, ""))</f>
        <v/>
      </c>
      <c r="E2619" s="50"/>
      <c r="Y2619" s="56"/>
      <c r="Z2619" s="56"/>
      <c r="AA2619" s="56"/>
      <c r="AB2619" s="56"/>
      <c r="AC2619" s="56"/>
      <c r="AD2619" s="56"/>
    </row>
    <row r="2620" spans="1:30" x14ac:dyDescent="0.5">
      <c r="A2620" s="49">
        <v>2617</v>
      </c>
      <c r="B2620" s="2" t="str">
        <f t="shared" si="81"/>
        <v>plate7</v>
      </c>
      <c r="C2620" s="2" t="str">
        <f>IF(ContainerType=6,"I20",IF(ContainerType=5,"A04", ""))</f>
        <v>I20</v>
      </c>
      <c r="D2620" s="61" t="str">
        <f>IF(AND(ContainerType=6, '384-well Plates'!U119&lt;&gt;""), '384-well Plates'!U119,IF(AND(ContainerType=5,'96-well Plates'!E273&lt;&gt;""),'96-well Plates'!E273, ""))</f>
        <v/>
      </c>
      <c r="E2620" s="50"/>
      <c r="Y2620" s="56"/>
      <c r="Z2620" s="56"/>
      <c r="AA2620" s="56"/>
      <c r="AB2620" s="56"/>
      <c r="AC2620" s="56"/>
      <c r="AD2620" s="56"/>
    </row>
    <row r="2621" spans="1:30" x14ac:dyDescent="0.5">
      <c r="A2621" s="49">
        <v>2618</v>
      </c>
      <c r="B2621" s="2" t="str">
        <f t="shared" si="81"/>
        <v>plate7</v>
      </c>
      <c r="C2621" s="2" t="str">
        <f>IF(ContainerType=6,"J20",IF(ContainerType=5,"B04", ""))</f>
        <v>J20</v>
      </c>
      <c r="D2621" s="61" t="str">
        <f>IF(AND(ContainerType=6, '384-well Plates'!U120&lt;&gt;""), '384-well Plates'!U120,IF(AND(ContainerType=5,'96-well Plates'!E274&lt;&gt;""),'96-well Plates'!E274, ""))</f>
        <v/>
      </c>
      <c r="E2621" s="50"/>
      <c r="Y2621" s="56"/>
      <c r="Z2621" s="56"/>
      <c r="AA2621" s="56"/>
      <c r="AB2621" s="56"/>
      <c r="AC2621" s="56"/>
      <c r="AD2621" s="56"/>
    </row>
    <row r="2622" spans="1:30" x14ac:dyDescent="0.5">
      <c r="A2622" s="49">
        <v>2619</v>
      </c>
      <c r="B2622" s="2" t="str">
        <f t="shared" si="81"/>
        <v>plate7</v>
      </c>
      <c r="C2622" s="2" t="str">
        <f>IF(ContainerType=6,"K20",IF(ContainerType=5,"C04", ""))</f>
        <v>K20</v>
      </c>
      <c r="D2622" s="61" t="str">
        <f>IF(AND(ContainerType=6, '384-well Plates'!U121&lt;&gt;""), '384-well Plates'!U121,IF(AND(ContainerType=5,'96-well Plates'!E275&lt;&gt;""),'96-well Plates'!E275, ""))</f>
        <v/>
      </c>
      <c r="E2622" s="50"/>
      <c r="Y2622" s="56"/>
      <c r="Z2622" s="56"/>
      <c r="AA2622" s="56"/>
      <c r="AB2622" s="56"/>
      <c r="AC2622" s="56"/>
      <c r="AD2622" s="56"/>
    </row>
    <row r="2623" spans="1:30" x14ac:dyDescent="0.5">
      <c r="A2623" s="49">
        <v>2620</v>
      </c>
      <c r="B2623" s="2" t="str">
        <f t="shared" si="81"/>
        <v>plate7</v>
      </c>
      <c r="C2623" s="2" t="str">
        <f>IF(ContainerType=6,"L20",IF(ContainerType=5,"D04", ""))</f>
        <v>L20</v>
      </c>
      <c r="D2623" s="61" t="str">
        <f>IF(AND(ContainerType=6, '384-well Plates'!U122&lt;&gt;""), '384-well Plates'!U122,IF(AND(ContainerType=5,'96-well Plates'!E276&lt;&gt;""),'96-well Plates'!E276, ""))</f>
        <v/>
      </c>
      <c r="E2623" s="50"/>
      <c r="Y2623" s="56"/>
      <c r="Z2623" s="56"/>
      <c r="AA2623" s="56"/>
      <c r="AB2623" s="56"/>
      <c r="AC2623" s="56"/>
      <c r="AD2623" s="56"/>
    </row>
    <row r="2624" spans="1:30" x14ac:dyDescent="0.5">
      <c r="A2624" s="49">
        <v>2621</v>
      </c>
      <c r="B2624" s="2" t="str">
        <f t="shared" si="81"/>
        <v>plate7</v>
      </c>
      <c r="C2624" s="2" t="str">
        <f>IF(ContainerType=6,"M20",IF(ContainerType=5,"E04", ""))</f>
        <v>M20</v>
      </c>
      <c r="D2624" s="61" t="str">
        <f>IF(AND(ContainerType=6, '384-well Plates'!U123&lt;&gt;""), '384-well Plates'!U123,IF(AND(ContainerType=5,'96-well Plates'!E277&lt;&gt;""),'96-well Plates'!E277, ""))</f>
        <v/>
      </c>
      <c r="E2624" s="50"/>
      <c r="Y2624" s="56"/>
      <c r="Z2624" s="56"/>
      <c r="AA2624" s="56"/>
      <c r="AB2624" s="56"/>
      <c r="AC2624" s="56"/>
      <c r="AD2624" s="56"/>
    </row>
    <row r="2625" spans="1:30" x14ac:dyDescent="0.5">
      <c r="A2625" s="49">
        <v>2622</v>
      </c>
      <c r="B2625" s="2" t="str">
        <f t="shared" si="81"/>
        <v>plate7</v>
      </c>
      <c r="C2625" s="2" t="str">
        <f>IF(ContainerType=6,"N20",IF(ContainerType=5,"F04", ""))</f>
        <v>N20</v>
      </c>
      <c r="D2625" s="61" t="str">
        <f>IF(AND(ContainerType=6, '384-well Plates'!U124&lt;&gt;""), '384-well Plates'!U124,IF(AND(ContainerType=5,'96-well Plates'!E278&lt;&gt;""),'96-well Plates'!E278, ""))</f>
        <v/>
      </c>
      <c r="E2625" s="50"/>
      <c r="Y2625" s="56"/>
      <c r="Z2625" s="56"/>
      <c r="AA2625" s="56"/>
      <c r="AB2625" s="56"/>
      <c r="AC2625" s="56"/>
      <c r="AD2625" s="56"/>
    </row>
    <row r="2626" spans="1:30" x14ac:dyDescent="0.5">
      <c r="A2626" s="49">
        <v>2623</v>
      </c>
      <c r="B2626" s="2" t="str">
        <f t="shared" si="81"/>
        <v>plate7</v>
      </c>
      <c r="C2626" s="2" t="str">
        <f>IF(ContainerType=6,"O20",IF(ContainerType=5,"G04", ""))</f>
        <v>O20</v>
      </c>
      <c r="D2626" s="61" t="str">
        <f>IF(AND(ContainerType=6, '384-well Plates'!U125&lt;&gt;""), '384-well Plates'!U125,IF(AND(ContainerType=5,'96-well Plates'!E279&lt;&gt;""),'96-well Plates'!E279, ""))</f>
        <v/>
      </c>
      <c r="E2626" s="50"/>
      <c r="Y2626" s="56"/>
      <c r="Z2626" s="56"/>
      <c r="AA2626" s="56"/>
      <c r="AB2626" s="56"/>
      <c r="AC2626" s="56"/>
      <c r="AD2626" s="56"/>
    </row>
    <row r="2627" spans="1:30" x14ac:dyDescent="0.5">
      <c r="A2627" s="49">
        <v>2624</v>
      </c>
      <c r="B2627" s="2" t="str">
        <f t="shared" si="81"/>
        <v>plate7</v>
      </c>
      <c r="C2627" s="2" t="str">
        <f>IF(ContainerType=6,"P20",IF(ContainerType=5,"H04", ""))</f>
        <v>P20</v>
      </c>
      <c r="D2627" s="61" t="str">
        <f>IF(AND(ContainerType=6, '384-well Plates'!U126&lt;&gt;""), '384-well Plates'!U126,IF(AND(ContainerType=5,'96-well Plates'!E280&lt;&gt;""),'96-well Plates'!E280, ""))</f>
        <v/>
      </c>
      <c r="E2627" s="50"/>
      <c r="Y2627" s="56"/>
      <c r="Z2627" s="56"/>
      <c r="AA2627" s="56"/>
      <c r="AB2627" s="56"/>
      <c r="AC2627" s="56"/>
      <c r="AD2627" s="56"/>
    </row>
    <row r="2628" spans="1:30" x14ac:dyDescent="0.5">
      <c r="A2628" s="49">
        <v>2625</v>
      </c>
      <c r="B2628" s="2" t="str">
        <f t="shared" ref="B2628:B2659" si="82">IF(ContainerType=6,"plate7",IF(ContainerType=5,"plate28",""))</f>
        <v>plate7</v>
      </c>
      <c r="C2628" s="2" t="str">
        <f>IF(ContainerType=6,"A21",IF(ContainerType=5,"A05", ""))</f>
        <v>A21</v>
      </c>
      <c r="D2628" s="61" t="str">
        <f>IF(AND(ContainerType=6, '384-well Plates'!V111&lt;&gt;""), '384-well Plates'!V111,IF(AND(ContainerType=5,'96-well Plates'!F273&lt;&gt;""),'96-well Plates'!F273, ""))</f>
        <v/>
      </c>
      <c r="E2628" s="50"/>
      <c r="Y2628" s="56"/>
      <c r="Z2628" s="56"/>
      <c r="AA2628" s="56"/>
      <c r="AB2628" s="56"/>
      <c r="AC2628" s="56"/>
      <c r="AD2628" s="56"/>
    </row>
    <row r="2629" spans="1:30" x14ac:dyDescent="0.5">
      <c r="A2629" s="49">
        <v>2626</v>
      </c>
      <c r="B2629" s="2" t="str">
        <f t="shared" si="82"/>
        <v>plate7</v>
      </c>
      <c r="C2629" s="2" t="str">
        <f>IF(ContainerType=6,"B21",IF(ContainerType=5,"B05", ""))</f>
        <v>B21</v>
      </c>
      <c r="D2629" s="61" t="str">
        <f>IF(AND(ContainerType=6, '384-well Plates'!V112&lt;&gt;""), '384-well Plates'!V112,IF(AND(ContainerType=5,'96-well Plates'!F274&lt;&gt;""),'96-well Plates'!F274, ""))</f>
        <v/>
      </c>
      <c r="E2629" s="50"/>
      <c r="Y2629" s="56"/>
      <c r="Z2629" s="56"/>
      <c r="AA2629" s="56"/>
      <c r="AB2629" s="56"/>
      <c r="AC2629" s="56"/>
      <c r="AD2629" s="56"/>
    </row>
    <row r="2630" spans="1:30" x14ac:dyDescent="0.5">
      <c r="A2630" s="49">
        <v>2627</v>
      </c>
      <c r="B2630" s="2" t="str">
        <f t="shared" si="82"/>
        <v>plate7</v>
      </c>
      <c r="C2630" s="2" t="str">
        <f>IF(ContainerType=6,"C21",IF(ContainerType=5,"C05", ""))</f>
        <v>C21</v>
      </c>
      <c r="D2630" s="61" t="str">
        <f>IF(AND(ContainerType=6, '384-well Plates'!V113&lt;&gt;""), '384-well Plates'!V113,IF(AND(ContainerType=5,'96-well Plates'!F275&lt;&gt;""),'96-well Plates'!F275, ""))</f>
        <v/>
      </c>
      <c r="E2630" s="50"/>
      <c r="Y2630" s="56"/>
      <c r="Z2630" s="56"/>
      <c r="AA2630" s="56"/>
      <c r="AB2630" s="56"/>
      <c r="AC2630" s="56"/>
      <c r="AD2630" s="56"/>
    </row>
    <row r="2631" spans="1:30" x14ac:dyDescent="0.5">
      <c r="A2631" s="49">
        <v>2628</v>
      </c>
      <c r="B2631" s="2" t="str">
        <f t="shared" si="82"/>
        <v>plate7</v>
      </c>
      <c r="C2631" s="2" t="str">
        <f>IF(ContainerType=6,"D21",IF(ContainerType=5,"D05", ""))</f>
        <v>D21</v>
      </c>
      <c r="D2631" s="61" t="str">
        <f>IF(AND(ContainerType=6, '384-well Plates'!V114&lt;&gt;""), '384-well Plates'!V114,IF(AND(ContainerType=5,'96-well Plates'!F276&lt;&gt;""),'96-well Plates'!F276, ""))</f>
        <v/>
      </c>
      <c r="E2631" s="50"/>
      <c r="Y2631" s="56"/>
      <c r="Z2631" s="56"/>
      <c r="AA2631" s="56"/>
      <c r="AB2631" s="56"/>
      <c r="AC2631" s="56"/>
      <c r="AD2631" s="56"/>
    </row>
    <row r="2632" spans="1:30" x14ac:dyDescent="0.5">
      <c r="A2632" s="49">
        <v>2629</v>
      </c>
      <c r="B2632" s="2" t="str">
        <f t="shared" si="82"/>
        <v>plate7</v>
      </c>
      <c r="C2632" s="2" t="str">
        <f>IF(ContainerType=6,"E21",IF(ContainerType=5,"E05", ""))</f>
        <v>E21</v>
      </c>
      <c r="D2632" s="61" t="str">
        <f>IF(AND(ContainerType=6, '384-well Plates'!V115&lt;&gt;""), '384-well Plates'!V115,IF(AND(ContainerType=5,'96-well Plates'!F277&lt;&gt;""),'96-well Plates'!F277, ""))</f>
        <v/>
      </c>
      <c r="E2632" s="50"/>
      <c r="Y2632" s="56"/>
      <c r="Z2632" s="56"/>
      <c r="AA2632" s="56"/>
      <c r="AB2632" s="56"/>
      <c r="AC2632" s="56"/>
      <c r="AD2632" s="56"/>
    </row>
    <row r="2633" spans="1:30" x14ac:dyDescent="0.5">
      <c r="A2633" s="49">
        <v>2630</v>
      </c>
      <c r="B2633" s="2" t="str">
        <f t="shared" si="82"/>
        <v>plate7</v>
      </c>
      <c r="C2633" s="2" t="str">
        <f>IF(ContainerType=6,"F21",IF(ContainerType=5,"F05", ""))</f>
        <v>F21</v>
      </c>
      <c r="D2633" s="61" t="str">
        <f>IF(AND(ContainerType=6, '384-well Plates'!V116&lt;&gt;""), '384-well Plates'!V116,IF(AND(ContainerType=5,'96-well Plates'!F278&lt;&gt;""),'96-well Plates'!F278, ""))</f>
        <v/>
      </c>
      <c r="E2633" s="50"/>
      <c r="Y2633" s="56"/>
      <c r="Z2633" s="56"/>
      <c r="AA2633" s="56"/>
      <c r="AB2633" s="56"/>
      <c r="AC2633" s="56"/>
      <c r="AD2633" s="56"/>
    </row>
    <row r="2634" spans="1:30" x14ac:dyDescent="0.5">
      <c r="A2634" s="49">
        <v>2631</v>
      </c>
      <c r="B2634" s="2" t="str">
        <f t="shared" si="82"/>
        <v>plate7</v>
      </c>
      <c r="C2634" s="2" t="str">
        <f>IF(ContainerType=6,"G21",IF(ContainerType=5,"G05", ""))</f>
        <v>G21</v>
      </c>
      <c r="D2634" s="61" t="str">
        <f>IF(AND(ContainerType=6, '384-well Plates'!V117&lt;&gt;""), '384-well Plates'!V117,IF(AND(ContainerType=5,'96-well Plates'!F279&lt;&gt;""),'96-well Plates'!F279, ""))</f>
        <v/>
      </c>
      <c r="E2634" s="50"/>
      <c r="Y2634" s="56"/>
      <c r="Z2634" s="56"/>
      <c r="AA2634" s="56"/>
      <c r="AB2634" s="56"/>
      <c r="AC2634" s="56"/>
      <c r="AD2634" s="56"/>
    </row>
    <row r="2635" spans="1:30" x14ac:dyDescent="0.5">
      <c r="A2635" s="49">
        <v>2632</v>
      </c>
      <c r="B2635" s="2" t="str">
        <f t="shared" si="82"/>
        <v>plate7</v>
      </c>
      <c r="C2635" s="2" t="str">
        <f>IF(ContainerType=6,"H21",IF(ContainerType=5,"H05", ""))</f>
        <v>H21</v>
      </c>
      <c r="D2635" s="61" t="str">
        <f>IF(AND(ContainerType=6, '384-well Plates'!V118&lt;&gt;""), '384-well Plates'!V118,IF(AND(ContainerType=5,'96-well Plates'!F280&lt;&gt;""),'96-well Plates'!F280, ""))</f>
        <v/>
      </c>
      <c r="E2635" s="50"/>
      <c r="Y2635" s="56"/>
      <c r="Z2635" s="56"/>
      <c r="AA2635" s="56"/>
      <c r="AB2635" s="56"/>
      <c r="AC2635" s="56"/>
      <c r="AD2635" s="56"/>
    </row>
    <row r="2636" spans="1:30" x14ac:dyDescent="0.5">
      <c r="A2636" s="49">
        <v>2633</v>
      </c>
      <c r="B2636" s="2" t="str">
        <f t="shared" si="82"/>
        <v>plate7</v>
      </c>
      <c r="C2636" s="2" t="str">
        <f>IF(ContainerType=6,"I21",IF(ContainerType=5,"A06", ""))</f>
        <v>I21</v>
      </c>
      <c r="D2636" s="61" t="str">
        <f>IF(AND(ContainerType=6, '384-well Plates'!V119&lt;&gt;""), '384-well Plates'!V119,IF(AND(ContainerType=5,'96-well Plates'!G273&lt;&gt;""),'96-well Plates'!G273, ""))</f>
        <v/>
      </c>
      <c r="E2636" s="50"/>
      <c r="Y2636" s="56"/>
      <c r="Z2636" s="56"/>
      <c r="AA2636" s="56"/>
      <c r="AB2636" s="56"/>
      <c r="AC2636" s="56"/>
      <c r="AD2636" s="56"/>
    </row>
    <row r="2637" spans="1:30" x14ac:dyDescent="0.5">
      <c r="A2637" s="49">
        <v>2634</v>
      </c>
      <c r="B2637" s="2" t="str">
        <f t="shared" si="82"/>
        <v>plate7</v>
      </c>
      <c r="C2637" s="2" t="str">
        <f>IF(ContainerType=6,"J21",IF(ContainerType=5,"B06", ""))</f>
        <v>J21</v>
      </c>
      <c r="D2637" s="61" t="str">
        <f>IF(AND(ContainerType=6, '384-well Plates'!V120&lt;&gt;""), '384-well Plates'!V120,IF(AND(ContainerType=5,'96-well Plates'!G274&lt;&gt;""),'96-well Plates'!G274, ""))</f>
        <v/>
      </c>
      <c r="E2637" s="50"/>
      <c r="Y2637" s="56"/>
      <c r="Z2637" s="56"/>
      <c r="AA2637" s="56"/>
      <c r="AB2637" s="56"/>
      <c r="AC2637" s="56"/>
      <c r="AD2637" s="56"/>
    </row>
    <row r="2638" spans="1:30" x14ac:dyDescent="0.5">
      <c r="A2638" s="49">
        <v>2635</v>
      </c>
      <c r="B2638" s="2" t="str">
        <f t="shared" si="82"/>
        <v>plate7</v>
      </c>
      <c r="C2638" s="2" t="str">
        <f>IF(ContainerType=6,"K21",IF(ContainerType=5,"C06", ""))</f>
        <v>K21</v>
      </c>
      <c r="D2638" s="61" t="str">
        <f>IF(AND(ContainerType=6, '384-well Plates'!V121&lt;&gt;""), '384-well Plates'!V121,IF(AND(ContainerType=5,'96-well Plates'!G275&lt;&gt;""),'96-well Plates'!G275, ""))</f>
        <v/>
      </c>
      <c r="E2638" s="50"/>
      <c r="Y2638" s="56"/>
      <c r="Z2638" s="56"/>
      <c r="AA2638" s="56"/>
      <c r="AB2638" s="56"/>
      <c r="AC2638" s="56"/>
      <c r="AD2638" s="56"/>
    </row>
    <row r="2639" spans="1:30" x14ac:dyDescent="0.5">
      <c r="A2639" s="49">
        <v>2636</v>
      </c>
      <c r="B2639" s="2" t="str">
        <f t="shared" si="82"/>
        <v>plate7</v>
      </c>
      <c r="C2639" s="2" t="str">
        <f>IF(ContainerType=6,"L21",IF(ContainerType=5,"D06", ""))</f>
        <v>L21</v>
      </c>
      <c r="D2639" s="61" t="str">
        <f>IF(AND(ContainerType=6, '384-well Plates'!V122&lt;&gt;""), '384-well Plates'!V122,IF(AND(ContainerType=5,'96-well Plates'!G276&lt;&gt;""),'96-well Plates'!G276, ""))</f>
        <v/>
      </c>
      <c r="E2639" s="50"/>
      <c r="Y2639" s="56"/>
      <c r="Z2639" s="56"/>
      <c r="AA2639" s="56"/>
      <c r="AB2639" s="56"/>
      <c r="AC2639" s="56"/>
      <c r="AD2639" s="56"/>
    </row>
    <row r="2640" spans="1:30" x14ac:dyDescent="0.5">
      <c r="A2640" s="49">
        <v>2637</v>
      </c>
      <c r="B2640" s="2" t="str">
        <f t="shared" si="82"/>
        <v>plate7</v>
      </c>
      <c r="C2640" s="2" t="str">
        <f>IF(ContainerType=6,"M21",IF(ContainerType=5,"E06", ""))</f>
        <v>M21</v>
      </c>
      <c r="D2640" s="61" t="str">
        <f>IF(AND(ContainerType=6, '384-well Plates'!V123&lt;&gt;""), '384-well Plates'!V123,IF(AND(ContainerType=5,'96-well Plates'!G277&lt;&gt;""),'96-well Plates'!G277, ""))</f>
        <v/>
      </c>
      <c r="E2640" s="50"/>
      <c r="Y2640" s="56"/>
      <c r="Z2640" s="56"/>
      <c r="AA2640" s="56"/>
      <c r="AB2640" s="56"/>
      <c r="AC2640" s="56"/>
      <c r="AD2640" s="56"/>
    </row>
    <row r="2641" spans="1:30" x14ac:dyDescent="0.5">
      <c r="A2641" s="49">
        <v>2638</v>
      </c>
      <c r="B2641" s="2" t="str">
        <f t="shared" si="82"/>
        <v>plate7</v>
      </c>
      <c r="C2641" s="2" t="str">
        <f>IF(ContainerType=6,"N21",IF(ContainerType=5,"F06", ""))</f>
        <v>N21</v>
      </c>
      <c r="D2641" s="61" t="str">
        <f>IF(AND(ContainerType=6, '384-well Plates'!V124&lt;&gt;""), '384-well Plates'!V124,IF(AND(ContainerType=5,'96-well Plates'!G278&lt;&gt;""),'96-well Plates'!G278, ""))</f>
        <v/>
      </c>
      <c r="E2641" s="50"/>
      <c r="Y2641" s="56"/>
      <c r="Z2641" s="56"/>
      <c r="AA2641" s="56"/>
      <c r="AB2641" s="56"/>
      <c r="AC2641" s="56"/>
      <c r="AD2641" s="56"/>
    </row>
    <row r="2642" spans="1:30" x14ac:dyDescent="0.5">
      <c r="A2642" s="49">
        <v>2639</v>
      </c>
      <c r="B2642" s="2" t="str">
        <f t="shared" si="82"/>
        <v>plate7</v>
      </c>
      <c r="C2642" s="2" t="str">
        <f>IF(ContainerType=6,"O21",IF(ContainerType=5,"G06", ""))</f>
        <v>O21</v>
      </c>
      <c r="D2642" s="61" t="str">
        <f>IF(AND(ContainerType=6, '384-well Plates'!V125&lt;&gt;""), '384-well Plates'!V125,IF(AND(ContainerType=5,'96-well Plates'!G279&lt;&gt;""),'96-well Plates'!G279, ""))</f>
        <v/>
      </c>
      <c r="E2642" s="50"/>
      <c r="Y2642" s="56"/>
      <c r="Z2642" s="56"/>
      <c r="AA2642" s="56"/>
      <c r="AB2642" s="56"/>
      <c r="AC2642" s="56"/>
      <c r="AD2642" s="56"/>
    </row>
    <row r="2643" spans="1:30" x14ac:dyDescent="0.5">
      <c r="A2643" s="49">
        <v>2640</v>
      </c>
      <c r="B2643" s="2" t="str">
        <f t="shared" si="82"/>
        <v>plate7</v>
      </c>
      <c r="C2643" s="2" t="str">
        <f>IF(ContainerType=6,"P21",IF(ContainerType=5,"H06", ""))</f>
        <v>P21</v>
      </c>
      <c r="D2643" s="61" t="str">
        <f>IF(AND(ContainerType=6, '384-well Plates'!V126&lt;&gt;""), '384-well Plates'!V126,IF(AND(ContainerType=5,'96-well Plates'!G280&lt;&gt;""),'96-well Plates'!G280, ""))</f>
        <v/>
      </c>
      <c r="E2643" s="50"/>
      <c r="Y2643" s="56"/>
      <c r="Z2643" s="56"/>
      <c r="AA2643" s="56"/>
      <c r="AB2643" s="56"/>
      <c r="AC2643" s="56"/>
      <c r="AD2643" s="56"/>
    </row>
    <row r="2644" spans="1:30" x14ac:dyDescent="0.5">
      <c r="A2644" s="49">
        <v>2641</v>
      </c>
      <c r="B2644" s="2" t="str">
        <f t="shared" si="82"/>
        <v>plate7</v>
      </c>
      <c r="C2644" s="2" t="str">
        <f>IF(ContainerType=6,"A22",IF(ContainerType=5,"A07", ""))</f>
        <v>A22</v>
      </c>
      <c r="D2644" s="61" t="str">
        <f>IF(AND(ContainerType=6, '384-well Plates'!W111&lt;&gt;""), '384-well Plates'!W111,IF(AND(ContainerType=5,'96-well Plates'!H273&lt;&gt;""),'96-well Plates'!H273, ""))</f>
        <v/>
      </c>
      <c r="E2644" s="50"/>
      <c r="Y2644" s="56"/>
      <c r="Z2644" s="56"/>
      <c r="AA2644" s="56"/>
      <c r="AB2644" s="56"/>
      <c r="AC2644" s="56"/>
      <c r="AD2644" s="56"/>
    </row>
    <row r="2645" spans="1:30" x14ac:dyDescent="0.5">
      <c r="A2645" s="49">
        <v>2642</v>
      </c>
      <c r="B2645" s="2" t="str">
        <f t="shared" si="82"/>
        <v>plate7</v>
      </c>
      <c r="C2645" s="2" t="str">
        <f>IF(ContainerType=6,"B22",IF(ContainerType=5,"B07", ""))</f>
        <v>B22</v>
      </c>
      <c r="D2645" s="61" t="str">
        <f>IF(AND(ContainerType=6, '384-well Plates'!W112&lt;&gt;""), '384-well Plates'!W112,IF(AND(ContainerType=5,'96-well Plates'!H274&lt;&gt;""),'96-well Plates'!H274, ""))</f>
        <v/>
      </c>
      <c r="E2645" s="50"/>
      <c r="Y2645" s="56"/>
      <c r="Z2645" s="56"/>
      <c r="AA2645" s="56"/>
      <c r="AB2645" s="56"/>
      <c r="AC2645" s="56"/>
      <c r="AD2645" s="56"/>
    </row>
    <row r="2646" spans="1:30" x14ac:dyDescent="0.5">
      <c r="A2646" s="49">
        <v>2643</v>
      </c>
      <c r="B2646" s="2" t="str">
        <f t="shared" si="82"/>
        <v>plate7</v>
      </c>
      <c r="C2646" s="2" t="str">
        <f>IF(ContainerType=6,"C22",IF(ContainerType=5,"C07", ""))</f>
        <v>C22</v>
      </c>
      <c r="D2646" s="61" t="str">
        <f>IF(AND(ContainerType=6, '384-well Plates'!W113&lt;&gt;""), '384-well Plates'!W113,IF(AND(ContainerType=5,'96-well Plates'!H275&lt;&gt;""),'96-well Plates'!H275, ""))</f>
        <v/>
      </c>
      <c r="E2646" s="50"/>
      <c r="Y2646" s="56"/>
      <c r="Z2646" s="56"/>
      <c r="AA2646" s="56"/>
      <c r="AB2646" s="56"/>
      <c r="AC2646" s="56"/>
      <c r="AD2646" s="56"/>
    </row>
    <row r="2647" spans="1:30" x14ac:dyDescent="0.5">
      <c r="A2647" s="49">
        <v>2644</v>
      </c>
      <c r="B2647" s="2" t="str">
        <f t="shared" si="82"/>
        <v>plate7</v>
      </c>
      <c r="C2647" s="2" t="str">
        <f>IF(ContainerType=6,"D22",IF(ContainerType=5,"D07", ""))</f>
        <v>D22</v>
      </c>
      <c r="D2647" s="61" t="str">
        <f>IF(AND(ContainerType=6, '384-well Plates'!W114&lt;&gt;""), '384-well Plates'!W114,IF(AND(ContainerType=5,'96-well Plates'!H276&lt;&gt;""),'96-well Plates'!H276, ""))</f>
        <v/>
      </c>
      <c r="E2647" s="50"/>
      <c r="Y2647" s="56"/>
      <c r="Z2647" s="56"/>
      <c r="AA2647" s="56"/>
      <c r="AB2647" s="56"/>
      <c r="AC2647" s="56"/>
      <c r="AD2647" s="56"/>
    </row>
    <row r="2648" spans="1:30" x14ac:dyDescent="0.5">
      <c r="A2648" s="49">
        <v>2645</v>
      </c>
      <c r="B2648" s="2" t="str">
        <f t="shared" si="82"/>
        <v>plate7</v>
      </c>
      <c r="C2648" s="2" t="str">
        <f>IF(ContainerType=6,"E22",IF(ContainerType=5,"E07", ""))</f>
        <v>E22</v>
      </c>
      <c r="D2648" s="61" t="str">
        <f>IF(AND(ContainerType=6, '384-well Plates'!W115&lt;&gt;""), '384-well Plates'!W115,IF(AND(ContainerType=5,'96-well Plates'!H277&lt;&gt;""),'96-well Plates'!H277, ""))</f>
        <v/>
      </c>
      <c r="E2648" s="50"/>
      <c r="Y2648" s="56"/>
      <c r="Z2648" s="56"/>
      <c r="AA2648" s="56"/>
      <c r="AB2648" s="56"/>
      <c r="AC2648" s="56"/>
      <c r="AD2648" s="56"/>
    </row>
    <row r="2649" spans="1:30" x14ac:dyDescent="0.5">
      <c r="A2649" s="49">
        <v>2646</v>
      </c>
      <c r="B2649" s="2" t="str">
        <f t="shared" si="82"/>
        <v>plate7</v>
      </c>
      <c r="C2649" s="2" t="str">
        <f>IF(ContainerType=6,"F22",IF(ContainerType=5,"F07", ""))</f>
        <v>F22</v>
      </c>
      <c r="D2649" s="61" t="str">
        <f>IF(AND(ContainerType=6, '384-well Plates'!W116&lt;&gt;""), '384-well Plates'!W116,IF(AND(ContainerType=5,'96-well Plates'!H278&lt;&gt;""),'96-well Plates'!H278, ""))</f>
        <v/>
      </c>
      <c r="E2649" s="50"/>
      <c r="Y2649" s="56"/>
      <c r="Z2649" s="56"/>
      <c r="AA2649" s="56"/>
      <c r="AB2649" s="56"/>
      <c r="AC2649" s="56"/>
      <c r="AD2649" s="56"/>
    </row>
    <row r="2650" spans="1:30" x14ac:dyDescent="0.5">
      <c r="A2650" s="49">
        <v>2647</v>
      </c>
      <c r="B2650" s="2" t="str">
        <f t="shared" si="82"/>
        <v>plate7</v>
      </c>
      <c r="C2650" s="2" t="str">
        <f>IF(ContainerType=6,"G22",IF(ContainerType=5,"G07", ""))</f>
        <v>G22</v>
      </c>
      <c r="D2650" s="61" t="str">
        <f>IF(AND(ContainerType=6, '384-well Plates'!W117&lt;&gt;""), '384-well Plates'!W117,IF(AND(ContainerType=5,'96-well Plates'!H279&lt;&gt;""),'96-well Plates'!H279, ""))</f>
        <v/>
      </c>
      <c r="E2650" s="50"/>
      <c r="Y2650" s="56"/>
      <c r="Z2650" s="56"/>
      <c r="AA2650" s="56"/>
      <c r="AB2650" s="56"/>
      <c r="AC2650" s="56"/>
      <c r="AD2650" s="56"/>
    </row>
    <row r="2651" spans="1:30" x14ac:dyDescent="0.5">
      <c r="A2651" s="49">
        <v>2648</v>
      </c>
      <c r="B2651" s="2" t="str">
        <f t="shared" si="82"/>
        <v>plate7</v>
      </c>
      <c r="C2651" s="2" t="str">
        <f>IF(ContainerType=6,"H22",IF(ContainerType=5,"H07", ""))</f>
        <v>H22</v>
      </c>
      <c r="D2651" s="61" t="str">
        <f>IF(AND(ContainerType=6, '384-well Plates'!W118&lt;&gt;""), '384-well Plates'!W118,IF(AND(ContainerType=5,'96-well Plates'!H280&lt;&gt;""),'96-well Plates'!H280, ""))</f>
        <v/>
      </c>
      <c r="E2651" s="50"/>
      <c r="Y2651" s="56"/>
      <c r="Z2651" s="56"/>
      <c r="AA2651" s="56"/>
      <c r="AB2651" s="56"/>
      <c r="AC2651" s="56"/>
      <c r="AD2651" s="56"/>
    </row>
    <row r="2652" spans="1:30" x14ac:dyDescent="0.5">
      <c r="A2652" s="49">
        <v>2649</v>
      </c>
      <c r="B2652" s="2" t="str">
        <f t="shared" si="82"/>
        <v>plate7</v>
      </c>
      <c r="C2652" s="2" t="str">
        <f>IF(ContainerType=6,"I22",IF(ContainerType=5,"A08", ""))</f>
        <v>I22</v>
      </c>
      <c r="D2652" s="61" t="str">
        <f>IF(AND(ContainerType=6, '384-well Plates'!W119&lt;&gt;""), '384-well Plates'!W119,IF(AND(ContainerType=5,'96-well Plates'!I273&lt;&gt;""),'96-well Plates'!I273, ""))</f>
        <v/>
      </c>
      <c r="E2652" s="50"/>
      <c r="Y2652" s="56"/>
      <c r="Z2652" s="56"/>
      <c r="AA2652" s="56"/>
      <c r="AB2652" s="56"/>
      <c r="AC2652" s="56"/>
      <c r="AD2652" s="56"/>
    </row>
    <row r="2653" spans="1:30" x14ac:dyDescent="0.5">
      <c r="A2653" s="49">
        <v>2650</v>
      </c>
      <c r="B2653" s="2" t="str">
        <f t="shared" si="82"/>
        <v>plate7</v>
      </c>
      <c r="C2653" s="2" t="str">
        <f>IF(ContainerType=6,"J22",IF(ContainerType=5,"B08", ""))</f>
        <v>J22</v>
      </c>
      <c r="D2653" s="61" t="str">
        <f>IF(AND(ContainerType=6, '384-well Plates'!W120&lt;&gt;""), '384-well Plates'!W120,IF(AND(ContainerType=5,'96-well Plates'!I274&lt;&gt;""),'96-well Plates'!I274, ""))</f>
        <v/>
      </c>
      <c r="E2653" s="50"/>
      <c r="Y2653" s="56"/>
      <c r="Z2653" s="56"/>
      <c r="AA2653" s="56"/>
      <c r="AB2653" s="56"/>
      <c r="AC2653" s="56"/>
      <c r="AD2653" s="56"/>
    </row>
    <row r="2654" spans="1:30" x14ac:dyDescent="0.5">
      <c r="A2654" s="49">
        <v>2651</v>
      </c>
      <c r="B2654" s="2" t="str">
        <f t="shared" si="82"/>
        <v>plate7</v>
      </c>
      <c r="C2654" s="2" t="str">
        <f>IF(ContainerType=6,"K22",IF(ContainerType=5,"C08", ""))</f>
        <v>K22</v>
      </c>
      <c r="D2654" s="61" t="str">
        <f>IF(AND(ContainerType=6, '384-well Plates'!W121&lt;&gt;""), '384-well Plates'!W121,IF(AND(ContainerType=5,'96-well Plates'!I275&lt;&gt;""),'96-well Plates'!I275, ""))</f>
        <v/>
      </c>
      <c r="E2654" s="50"/>
      <c r="Y2654" s="56"/>
      <c r="Z2654" s="56"/>
      <c r="AA2654" s="56"/>
      <c r="AB2654" s="56"/>
      <c r="AC2654" s="56"/>
      <c r="AD2654" s="56"/>
    </row>
    <row r="2655" spans="1:30" x14ac:dyDescent="0.5">
      <c r="A2655" s="49">
        <v>2652</v>
      </c>
      <c r="B2655" s="2" t="str">
        <f t="shared" si="82"/>
        <v>plate7</v>
      </c>
      <c r="C2655" s="2" t="str">
        <f>IF(ContainerType=6,"L22",IF(ContainerType=5,"D08", ""))</f>
        <v>L22</v>
      </c>
      <c r="D2655" s="61" t="str">
        <f>IF(AND(ContainerType=6, '384-well Plates'!W122&lt;&gt;""), '384-well Plates'!W122,IF(AND(ContainerType=5,'96-well Plates'!I276&lt;&gt;""),'96-well Plates'!I276, ""))</f>
        <v/>
      </c>
      <c r="E2655" s="50"/>
      <c r="Y2655" s="56"/>
      <c r="Z2655" s="56"/>
      <c r="AA2655" s="56"/>
      <c r="AB2655" s="56"/>
      <c r="AC2655" s="56"/>
      <c r="AD2655" s="56"/>
    </row>
    <row r="2656" spans="1:30" x14ac:dyDescent="0.5">
      <c r="A2656" s="49">
        <v>2653</v>
      </c>
      <c r="B2656" s="2" t="str">
        <f t="shared" si="82"/>
        <v>plate7</v>
      </c>
      <c r="C2656" s="2" t="str">
        <f>IF(ContainerType=6,"M22",IF(ContainerType=5,"E08", ""))</f>
        <v>M22</v>
      </c>
      <c r="D2656" s="61" t="str">
        <f>IF(AND(ContainerType=6, '384-well Plates'!W123&lt;&gt;""), '384-well Plates'!W123,IF(AND(ContainerType=5,'96-well Plates'!I277&lt;&gt;""),'96-well Plates'!I277, ""))</f>
        <v/>
      </c>
      <c r="E2656" s="50"/>
      <c r="Y2656" s="56"/>
      <c r="Z2656" s="56"/>
      <c r="AA2656" s="56"/>
      <c r="AB2656" s="56"/>
      <c r="AC2656" s="56"/>
      <c r="AD2656" s="56"/>
    </row>
    <row r="2657" spans="1:30" x14ac:dyDescent="0.5">
      <c r="A2657" s="49">
        <v>2654</v>
      </c>
      <c r="B2657" s="2" t="str">
        <f t="shared" si="82"/>
        <v>plate7</v>
      </c>
      <c r="C2657" s="2" t="str">
        <f>IF(ContainerType=6,"N22",IF(ContainerType=5,"F08", ""))</f>
        <v>N22</v>
      </c>
      <c r="D2657" s="61" t="str">
        <f>IF(AND(ContainerType=6, '384-well Plates'!W124&lt;&gt;""), '384-well Plates'!W124,IF(AND(ContainerType=5,'96-well Plates'!I278&lt;&gt;""),'96-well Plates'!I278, ""))</f>
        <v/>
      </c>
      <c r="E2657" s="50"/>
      <c r="Y2657" s="56"/>
      <c r="Z2657" s="56"/>
      <c r="AA2657" s="56"/>
      <c r="AB2657" s="56"/>
      <c r="AC2657" s="56"/>
      <c r="AD2657" s="56"/>
    </row>
    <row r="2658" spans="1:30" x14ac:dyDescent="0.5">
      <c r="A2658" s="49">
        <v>2655</v>
      </c>
      <c r="B2658" s="2" t="str">
        <f t="shared" si="82"/>
        <v>plate7</v>
      </c>
      <c r="C2658" s="2" t="str">
        <f>IF(ContainerType=6,"O22",IF(ContainerType=5,"G08", ""))</f>
        <v>O22</v>
      </c>
      <c r="D2658" s="61" t="str">
        <f>IF(AND(ContainerType=6, '384-well Plates'!W125&lt;&gt;""), '384-well Plates'!W125,IF(AND(ContainerType=5,'96-well Plates'!I279&lt;&gt;""),'96-well Plates'!I279, ""))</f>
        <v/>
      </c>
      <c r="E2658" s="50"/>
      <c r="Y2658" s="56"/>
      <c r="Z2658" s="56"/>
      <c r="AA2658" s="56"/>
      <c r="AB2658" s="56"/>
      <c r="AC2658" s="56"/>
      <c r="AD2658" s="56"/>
    </row>
    <row r="2659" spans="1:30" x14ac:dyDescent="0.5">
      <c r="A2659" s="49">
        <v>2656</v>
      </c>
      <c r="B2659" s="2" t="str">
        <f t="shared" si="82"/>
        <v>plate7</v>
      </c>
      <c r="C2659" s="2" t="str">
        <f>IF(ContainerType=6,"P22",IF(ContainerType=5,"H08", ""))</f>
        <v>P22</v>
      </c>
      <c r="D2659" s="61" t="str">
        <f>IF(AND(ContainerType=6, '384-well Plates'!W126&lt;&gt;""), '384-well Plates'!W126,IF(AND(ContainerType=5,'96-well Plates'!I280&lt;&gt;""),'96-well Plates'!I280, ""))</f>
        <v/>
      </c>
      <c r="E2659" s="50"/>
      <c r="Y2659" s="56"/>
      <c r="Z2659" s="56"/>
      <c r="AA2659" s="56"/>
      <c r="AB2659" s="56"/>
      <c r="AC2659" s="56"/>
      <c r="AD2659" s="56"/>
    </row>
    <row r="2660" spans="1:30" x14ac:dyDescent="0.5">
      <c r="A2660" s="49">
        <v>2657</v>
      </c>
      <c r="B2660" s="2" t="str">
        <f t="shared" ref="B2660:B2691" si="83">IF(ContainerType=6,"plate7",IF(ContainerType=5,"plate28",""))</f>
        <v>plate7</v>
      </c>
      <c r="C2660" s="2" t="str">
        <f>IF(ContainerType=6,"A23",IF(ContainerType=5,"A09", ""))</f>
        <v>A23</v>
      </c>
      <c r="D2660" s="61" t="str">
        <f>IF(AND(ContainerType=6, '384-well Plates'!X111&lt;&gt;""), '384-well Plates'!X111,IF(AND(ContainerType=5,'96-well Plates'!J273&lt;&gt;""),'96-well Plates'!J273, ""))</f>
        <v/>
      </c>
      <c r="E2660" s="50"/>
      <c r="Y2660" s="56"/>
      <c r="Z2660" s="56"/>
      <c r="AA2660" s="56"/>
      <c r="AB2660" s="56"/>
      <c r="AC2660" s="56"/>
      <c r="AD2660" s="56"/>
    </row>
    <row r="2661" spans="1:30" x14ac:dyDescent="0.5">
      <c r="A2661" s="49">
        <v>2658</v>
      </c>
      <c r="B2661" s="2" t="str">
        <f t="shared" si="83"/>
        <v>plate7</v>
      </c>
      <c r="C2661" s="2" t="str">
        <f>IF(ContainerType=6,"B23",IF(ContainerType=5,"B09", ""))</f>
        <v>B23</v>
      </c>
      <c r="D2661" s="61" t="str">
        <f>IF(AND(ContainerType=6, '384-well Plates'!X112&lt;&gt;""), '384-well Plates'!X112,IF(AND(ContainerType=5,'96-well Plates'!J274&lt;&gt;""),'96-well Plates'!J274, ""))</f>
        <v/>
      </c>
      <c r="E2661" s="50"/>
      <c r="Y2661" s="56"/>
      <c r="Z2661" s="56"/>
      <c r="AA2661" s="56"/>
      <c r="AB2661" s="56"/>
      <c r="AC2661" s="56"/>
      <c r="AD2661" s="56"/>
    </row>
    <row r="2662" spans="1:30" x14ac:dyDescent="0.5">
      <c r="A2662" s="49">
        <v>2659</v>
      </c>
      <c r="B2662" s="2" t="str">
        <f t="shared" si="83"/>
        <v>plate7</v>
      </c>
      <c r="C2662" s="2" t="str">
        <f>IF(ContainerType=6,"C23",IF(ContainerType=5,"C09", ""))</f>
        <v>C23</v>
      </c>
      <c r="D2662" s="61" t="str">
        <f>IF(AND(ContainerType=6, '384-well Plates'!X113&lt;&gt;""), '384-well Plates'!X113,IF(AND(ContainerType=5,'96-well Plates'!J275&lt;&gt;""),'96-well Plates'!J275, ""))</f>
        <v/>
      </c>
      <c r="E2662" s="50"/>
      <c r="Y2662" s="56"/>
      <c r="Z2662" s="56"/>
      <c r="AA2662" s="56"/>
      <c r="AB2662" s="56"/>
      <c r="AC2662" s="56"/>
      <c r="AD2662" s="56"/>
    </row>
    <row r="2663" spans="1:30" x14ac:dyDescent="0.5">
      <c r="A2663" s="49">
        <v>2660</v>
      </c>
      <c r="B2663" s="2" t="str">
        <f t="shared" si="83"/>
        <v>plate7</v>
      </c>
      <c r="C2663" s="2" t="str">
        <f>IF(ContainerType=6,"D23",IF(ContainerType=5,"D09", ""))</f>
        <v>D23</v>
      </c>
      <c r="D2663" s="61" t="str">
        <f>IF(AND(ContainerType=6, '384-well Plates'!X114&lt;&gt;""), '384-well Plates'!X114,IF(AND(ContainerType=5,'96-well Plates'!J276&lt;&gt;""),'96-well Plates'!J276, ""))</f>
        <v/>
      </c>
      <c r="E2663" s="50"/>
      <c r="Y2663" s="56"/>
      <c r="Z2663" s="56"/>
      <c r="AA2663" s="56"/>
      <c r="AB2663" s="56"/>
      <c r="AC2663" s="56"/>
      <c r="AD2663" s="56"/>
    </row>
    <row r="2664" spans="1:30" x14ac:dyDescent="0.5">
      <c r="A2664" s="49">
        <v>2661</v>
      </c>
      <c r="B2664" s="2" t="str">
        <f t="shared" si="83"/>
        <v>plate7</v>
      </c>
      <c r="C2664" s="2" t="str">
        <f>IF(ContainerType=6,"E23",IF(ContainerType=5,"E09", ""))</f>
        <v>E23</v>
      </c>
      <c r="D2664" s="61" t="str">
        <f>IF(AND(ContainerType=6, '384-well Plates'!X115&lt;&gt;""), '384-well Plates'!X115,IF(AND(ContainerType=5,'96-well Plates'!J277&lt;&gt;""),'96-well Plates'!J277, ""))</f>
        <v/>
      </c>
      <c r="E2664" s="50"/>
      <c r="Y2664" s="56"/>
      <c r="Z2664" s="56"/>
      <c r="AA2664" s="56"/>
      <c r="AB2664" s="56"/>
      <c r="AC2664" s="56"/>
      <c r="AD2664" s="56"/>
    </row>
    <row r="2665" spans="1:30" x14ac:dyDescent="0.5">
      <c r="A2665" s="49">
        <v>2662</v>
      </c>
      <c r="B2665" s="2" t="str">
        <f t="shared" si="83"/>
        <v>plate7</v>
      </c>
      <c r="C2665" s="2" t="str">
        <f>IF(ContainerType=6,"F23",IF(ContainerType=5,"F09", ""))</f>
        <v>F23</v>
      </c>
      <c r="D2665" s="61" t="str">
        <f>IF(AND(ContainerType=6, '384-well Plates'!X116&lt;&gt;""), '384-well Plates'!X116,IF(AND(ContainerType=5,'96-well Plates'!J278&lt;&gt;""),'96-well Plates'!J278, ""))</f>
        <v/>
      </c>
      <c r="E2665" s="50"/>
      <c r="Y2665" s="56"/>
      <c r="Z2665" s="56"/>
      <c r="AA2665" s="56"/>
      <c r="AB2665" s="56"/>
      <c r="AC2665" s="56"/>
      <c r="AD2665" s="56"/>
    </row>
    <row r="2666" spans="1:30" x14ac:dyDescent="0.5">
      <c r="A2666" s="49">
        <v>2663</v>
      </c>
      <c r="B2666" s="2" t="str">
        <f t="shared" si="83"/>
        <v>plate7</v>
      </c>
      <c r="C2666" s="2" t="str">
        <f>IF(ContainerType=6,"G23",IF(ContainerType=5,"G09", ""))</f>
        <v>G23</v>
      </c>
      <c r="D2666" s="61" t="str">
        <f>IF(AND(ContainerType=6, '384-well Plates'!X117&lt;&gt;""), '384-well Plates'!X117,IF(AND(ContainerType=5,'96-well Plates'!J279&lt;&gt;""),'96-well Plates'!J279, ""))</f>
        <v/>
      </c>
      <c r="E2666" s="50"/>
      <c r="Y2666" s="56"/>
      <c r="Z2666" s="56"/>
      <c r="AA2666" s="56"/>
      <c r="AB2666" s="56"/>
      <c r="AC2666" s="56"/>
      <c r="AD2666" s="56"/>
    </row>
    <row r="2667" spans="1:30" x14ac:dyDescent="0.5">
      <c r="A2667" s="49">
        <v>2664</v>
      </c>
      <c r="B2667" s="2" t="str">
        <f t="shared" si="83"/>
        <v>plate7</v>
      </c>
      <c r="C2667" s="2" t="str">
        <f>IF(ContainerType=6,"H23",IF(ContainerType=5,"H09", ""))</f>
        <v>H23</v>
      </c>
      <c r="D2667" s="61" t="str">
        <f>IF(AND(ContainerType=6, '384-well Plates'!X118&lt;&gt;""), '384-well Plates'!X118,IF(AND(ContainerType=5,'96-well Plates'!J280&lt;&gt;""),'96-well Plates'!J280, ""))</f>
        <v/>
      </c>
      <c r="E2667" s="50"/>
      <c r="Y2667" s="56"/>
      <c r="Z2667" s="56"/>
      <c r="AA2667" s="56"/>
      <c r="AB2667" s="56"/>
      <c r="AC2667" s="56"/>
      <c r="AD2667" s="56"/>
    </row>
    <row r="2668" spans="1:30" x14ac:dyDescent="0.5">
      <c r="A2668" s="49">
        <v>2665</v>
      </c>
      <c r="B2668" s="2" t="str">
        <f t="shared" si="83"/>
        <v>plate7</v>
      </c>
      <c r="C2668" s="2" t="str">
        <f>IF(ContainerType=6,"I23",IF(ContainerType=5,"A10", ""))</f>
        <v>I23</v>
      </c>
      <c r="D2668" s="61" t="str">
        <f>IF(AND(ContainerType=6, '384-well Plates'!X119&lt;&gt;""), '384-well Plates'!X119,IF(AND(ContainerType=5,'96-well Plates'!K273&lt;&gt;""),'96-well Plates'!K273, ""))</f>
        <v/>
      </c>
      <c r="E2668" s="50"/>
      <c r="Y2668" s="56"/>
      <c r="Z2668" s="56"/>
      <c r="AA2668" s="56"/>
      <c r="AB2668" s="56"/>
      <c r="AC2668" s="56"/>
      <c r="AD2668" s="56"/>
    </row>
    <row r="2669" spans="1:30" x14ac:dyDescent="0.5">
      <c r="A2669" s="49">
        <v>2666</v>
      </c>
      <c r="B2669" s="2" t="str">
        <f t="shared" si="83"/>
        <v>plate7</v>
      </c>
      <c r="C2669" s="2" t="str">
        <f>IF(ContainerType=6,"J23",IF(ContainerType=5,"B10", ""))</f>
        <v>J23</v>
      </c>
      <c r="D2669" s="61" t="str">
        <f>IF(AND(ContainerType=6, '384-well Plates'!X120&lt;&gt;""), '384-well Plates'!X120,IF(AND(ContainerType=5,'96-well Plates'!K274&lt;&gt;""),'96-well Plates'!K274, ""))</f>
        <v/>
      </c>
      <c r="E2669" s="50"/>
      <c r="Y2669" s="56"/>
      <c r="Z2669" s="56"/>
      <c r="AA2669" s="56"/>
      <c r="AB2669" s="56"/>
      <c r="AC2669" s="56"/>
      <c r="AD2669" s="56"/>
    </row>
    <row r="2670" spans="1:30" x14ac:dyDescent="0.5">
      <c r="A2670" s="49">
        <v>2667</v>
      </c>
      <c r="B2670" s="2" t="str">
        <f t="shared" si="83"/>
        <v>plate7</v>
      </c>
      <c r="C2670" s="2" t="str">
        <f>IF(ContainerType=6,"K23",IF(ContainerType=5,"C10", ""))</f>
        <v>K23</v>
      </c>
      <c r="D2670" s="61" t="str">
        <f>IF(AND(ContainerType=6, '384-well Plates'!X121&lt;&gt;""), '384-well Plates'!X121,IF(AND(ContainerType=5,'96-well Plates'!K275&lt;&gt;""),'96-well Plates'!K275, ""))</f>
        <v/>
      </c>
      <c r="E2670" s="50"/>
      <c r="Y2670" s="56"/>
      <c r="Z2670" s="56"/>
      <c r="AA2670" s="56"/>
      <c r="AB2670" s="56"/>
      <c r="AC2670" s="56"/>
      <c r="AD2670" s="56"/>
    </row>
    <row r="2671" spans="1:30" x14ac:dyDescent="0.5">
      <c r="A2671" s="49">
        <v>2668</v>
      </c>
      <c r="B2671" s="2" t="str">
        <f t="shared" si="83"/>
        <v>plate7</v>
      </c>
      <c r="C2671" s="2" t="str">
        <f>IF(ContainerType=6,"L23",IF(ContainerType=5,"D10", ""))</f>
        <v>L23</v>
      </c>
      <c r="D2671" s="61" t="str">
        <f>IF(AND(ContainerType=6, '384-well Plates'!X122&lt;&gt;""), '384-well Plates'!X122,IF(AND(ContainerType=5,'96-well Plates'!K276&lt;&gt;""),'96-well Plates'!K276, ""))</f>
        <v/>
      </c>
      <c r="E2671" s="50"/>
      <c r="Y2671" s="56"/>
      <c r="Z2671" s="56"/>
      <c r="AA2671" s="56"/>
      <c r="AB2671" s="56"/>
      <c r="AC2671" s="56"/>
      <c r="AD2671" s="56"/>
    </row>
    <row r="2672" spans="1:30" x14ac:dyDescent="0.5">
      <c r="A2672" s="49">
        <v>2669</v>
      </c>
      <c r="B2672" s="2" t="str">
        <f t="shared" si="83"/>
        <v>plate7</v>
      </c>
      <c r="C2672" s="2" t="str">
        <f>IF(ContainerType=6,"M23",IF(ContainerType=5,"E10", ""))</f>
        <v>M23</v>
      </c>
      <c r="D2672" s="61" t="str">
        <f>IF(AND(ContainerType=6, '384-well Plates'!X123&lt;&gt;""), '384-well Plates'!X123,IF(AND(ContainerType=5,'96-well Plates'!K277&lt;&gt;""),'96-well Plates'!K277, ""))</f>
        <v/>
      </c>
      <c r="E2672" s="50"/>
      <c r="Y2672" s="56"/>
      <c r="Z2672" s="56"/>
      <c r="AA2672" s="56"/>
      <c r="AB2672" s="56"/>
      <c r="AC2672" s="56"/>
      <c r="AD2672" s="56"/>
    </row>
    <row r="2673" spans="1:30" x14ac:dyDescent="0.5">
      <c r="A2673" s="49">
        <v>2670</v>
      </c>
      <c r="B2673" s="2" t="str">
        <f t="shared" si="83"/>
        <v>plate7</v>
      </c>
      <c r="C2673" s="2" t="str">
        <f>IF(ContainerType=6,"N23",IF(ContainerType=5,"F10", ""))</f>
        <v>N23</v>
      </c>
      <c r="D2673" s="61" t="str">
        <f>IF(AND(ContainerType=6, '384-well Plates'!X124&lt;&gt;""), '384-well Plates'!X124,IF(AND(ContainerType=5,'96-well Plates'!K278&lt;&gt;""),'96-well Plates'!K278, ""))</f>
        <v/>
      </c>
      <c r="E2673" s="50"/>
      <c r="Y2673" s="56"/>
      <c r="Z2673" s="56"/>
      <c r="AA2673" s="56"/>
      <c r="AB2673" s="56"/>
      <c r="AC2673" s="56"/>
      <c r="AD2673" s="56"/>
    </row>
    <row r="2674" spans="1:30" x14ac:dyDescent="0.5">
      <c r="A2674" s="49">
        <v>2671</v>
      </c>
      <c r="B2674" s="2" t="str">
        <f t="shared" si="83"/>
        <v>plate7</v>
      </c>
      <c r="C2674" s="2" t="str">
        <f>IF(ContainerType=6,"O23",IF(ContainerType=5,"G10", ""))</f>
        <v>O23</v>
      </c>
      <c r="D2674" s="61" t="str">
        <f>IF(AND(ContainerType=6, '384-well Plates'!X125&lt;&gt;""), '384-well Plates'!X125,IF(AND(ContainerType=5,'96-well Plates'!K279&lt;&gt;""),'96-well Plates'!K279, ""))</f>
        <v/>
      </c>
      <c r="E2674" s="50"/>
      <c r="Y2674" s="56"/>
      <c r="Z2674" s="56"/>
      <c r="AA2674" s="56"/>
      <c r="AB2674" s="56"/>
      <c r="AC2674" s="56"/>
      <c r="AD2674" s="56"/>
    </row>
    <row r="2675" spans="1:30" x14ac:dyDescent="0.5">
      <c r="A2675" s="49">
        <v>2672</v>
      </c>
      <c r="B2675" s="2" t="str">
        <f t="shared" si="83"/>
        <v>plate7</v>
      </c>
      <c r="C2675" s="2" t="str">
        <f>IF(ContainerType=6,"P23",IF(ContainerType=5,"H10", ""))</f>
        <v>P23</v>
      </c>
      <c r="D2675" s="61" t="str">
        <f>IF(AND(ContainerType=6, '384-well Plates'!X126&lt;&gt;""), '384-well Plates'!X126,IF(AND(ContainerType=5,'96-well Plates'!K280&lt;&gt;""),'96-well Plates'!K280, ""))</f>
        <v/>
      </c>
      <c r="E2675" s="50"/>
      <c r="Y2675" s="56"/>
      <c r="Z2675" s="56"/>
      <c r="AA2675" s="56"/>
      <c r="AB2675" s="56"/>
      <c r="AC2675" s="56"/>
      <c r="AD2675" s="56"/>
    </row>
    <row r="2676" spans="1:30" x14ac:dyDescent="0.5">
      <c r="A2676" s="49">
        <v>2673</v>
      </c>
      <c r="B2676" s="2" t="str">
        <f t="shared" si="83"/>
        <v>plate7</v>
      </c>
      <c r="C2676" s="2" t="str">
        <f>IF(ContainerType=6,"A24",IF(ContainerType=5,"A11", ""))</f>
        <v>A24</v>
      </c>
      <c r="D2676" s="61" t="str">
        <f>IF(AND(ContainerType=6, '384-well Plates'!Y111&lt;&gt;""), '384-well Plates'!Y111,IF(AND(ContainerType=5,'96-well Plates'!L273&lt;&gt;""),'96-well Plates'!L273, ""))</f>
        <v/>
      </c>
      <c r="E2676" s="50"/>
      <c r="Y2676" s="56"/>
      <c r="Z2676" s="56"/>
      <c r="AA2676" s="56"/>
      <c r="AB2676" s="56"/>
      <c r="AC2676" s="56"/>
      <c r="AD2676" s="56"/>
    </row>
    <row r="2677" spans="1:30" x14ac:dyDescent="0.5">
      <c r="A2677" s="49">
        <v>2674</v>
      </c>
      <c r="B2677" s="2" t="str">
        <f t="shared" si="83"/>
        <v>plate7</v>
      </c>
      <c r="C2677" s="2" t="str">
        <f>IF(ContainerType=6,"B24",IF(ContainerType=5,"B11", ""))</f>
        <v>B24</v>
      </c>
      <c r="D2677" s="61" t="str">
        <f>IF(AND(ContainerType=6, '384-well Plates'!Y112&lt;&gt;""), '384-well Plates'!Y112,IF(AND(ContainerType=5,'96-well Plates'!L274&lt;&gt;""),'96-well Plates'!L274, ""))</f>
        <v/>
      </c>
      <c r="E2677" s="50"/>
      <c r="Y2677" s="56"/>
      <c r="Z2677" s="56"/>
      <c r="AA2677" s="56"/>
      <c r="AB2677" s="56"/>
      <c r="AC2677" s="56"/>
      <c r="AD2677" s="56"/>
    </row>
    <row r="2678" spans="1:30" x14ac:dyDescent="0.5">
      <c r="A2678" s="49">
        <v>2675</v>
      </c>
      <c r="B2678" s="2" t="str">
        <f t="shared" si="83"/>
        <v>plate7</v>
      </c>
      <c r="C2678" s="2" t="str">
        <f>IF(ContainerType=6,"C24",IF(ContainerType=5,"C11", ""))</f>
        <v>C24</v>
      </c>
      <c r="D2678" s="61" t="str">
        <f>IF(AND(ContainerType=6, '384-well Plates'!Y113&lt;&gt;""), '384-well Plates'!Y113,IF(AND(ContainerType=5,'96-well Plates'!L275&lt;&gt;""),'96-well Plates'!L275, ""))</f>
        <v/>
      </c>
      <c r="E2678" s="50"/>
      <c r="Y2678" s="56"/>
      <c r="Z2678" s="56"/>
      <c r="AA2678" s="56"/>
      <c r="AB2678" s="56"/>
      <c r="AC2678" s="56"/>
      <c r="AD2678" s="56"/>
    </row>
    <row r="2679" spans="1:30" x14ac:dyDescent="0.5">
      <c r="A2679" s="49">
        <v>2676</v>
      </c>
      <c r="B2679" s="2" t="str">
        <f t="shared" si="83"/>
        <v>plate7</v>
      </c>
      <c r="C2679" s="2" t="str">
        <f>IF(ContainerType=6,"D24",IF(ContainerType=5,"D11", ""))</f>
        <v>D24</v>
      </c>
      <c r="D2679" s="61" t="str">
        <f>IF(AND(ContainerType=6, '384-well Plates'!Y114&lt;&gt;""), '384-well Plates'!Y114,IF(AND(ContainerType=5,'96-well Plates'!L276&lt;&gt;""),'96-well Plates'!L276, ""))</f>
        <v/>
      </c>
      <c r="E2679" s="50"/>
      <c r="Y2679" s="56"/>
      <c r="Z2679" s="56"/>
      <c r="AA2679" s="56"/>
      <c r="AB2679" s="56"/>
      <c r="AC2679" s="56"/>
      <c r="AD2679" s="56"/>
    </row>
    <row r="2680" spans="1:30" x14ac:dyDescent="0.5">
      <c r="A2680" s="49">
        <v>2677</v>
      </c>
      <c r="B2680" s="2" t="str">
        <f t="shared" si="83"/>
        <v>plate7</v>
      </c>
      <c r="C2680" s="2" t="str">
        <f>IF(ContainerType=6,"E24",IF(ContainerType=5,"E11", ""))</f>
        <v>E24</v>
      </c>
      <c r="D2680" s="61" t="str">
        <f>IF(AND(ContainerType=6, '384-well Plates'!Y115&lt;&gt;""), '384-well Plates'!Y115,IF(AND(ContainerType=5,'96-well Plates'!L277&lt;&gt;""),'96-well Plates'!L277, ""))</f>
        <v/>
      </c>
      <c r="E2680" s="50"/>
      <c r="Y2680" s="56"/>
      <c r="Z2680" s="56"/>
      <c r="AA2680" s="56"/>
      <c r="AB2680" s="56"/>
      <c r="AC2680" s="56"/>
      <c r="AD2680" s="56"/>
    </row>
    <row r="2681" spans="1:30" x14ac:dyDescent="0.5">
      <c r="A2681" s="49">
        <v>2678</v>
      </c>
      <c r="B2681" s="2" t="str">
        <f t="shared" si="83"/>
        <v>plate7</v>
      </c>
      <c r="C2681" s="2" t="str">
        <f>IF(ContainerType=6,"F24",IF(ContainerType=5,"F11", ""))</f>
        <v>F24</v>
      </c>
      <c r="D2681" s="61" t="str">
        <f>IF(AND(ContainerType=6, '384-well Plates'!Y116&lt;&gt;""), '384-well Plates'!Y116,IF(AND(ContainerType=5,'96-well Plates'!L278&lt;&gt;""),'96-well Plates'!L278, ""))</f>
        <v/>
      </c>
      <c r="E2681" s="50"/>
      <c r="Y2681" s="56"/>
      <c r="Z2681" s="56"/>
      <c r="AA2681" s="56"/>
      <c r="AB2681" s="56"/>
      <c r="AC2681" s="56"/>
      <c r="AD2681" s="56"/>
    </row>
    <row r="2682" spans="1:30" x14ac:dyDescent="0.5">
      <c r="A2682" s="49">
        <v>2679</v>
      </c>
      <c r="B2682" s="2" t="str">
        <f t="shared" si="83"/>
        <v>plate7</v>
      </c>
      <c r="C2682" s="2" t="str">
        <f>IF(ContainerType=6,"G24",IF(ContainerType=5,"G11", ""))</f>
        <v>G24</v>
      </c>
      <c r="D2682" s="61" t="str">
        <f>IF(AND(ContainerType=6, '384-well Plates'!Y117&lt;&gt;""), '384-well Plates'!Y117,IF(AND(ContainerType=5,'96-well Plates'!L279&lt;&gt;""),'96-well Plates'!L279, ""))</f>
        <v/>
      </c>
      <c r="E2682" s="50"/>
      <c r="Y2682" s="56"/>
      <c r="Z2682" s="56"/>
      <c r="AA2682" s="56"/>
      <c r="AB2682" s="56"/>
      <c r="AC2682" s="56"/>
      <c r="AD2682" s="56"/>
    </row>
    <row r="2683" spans="1:30" x14ac:dyDescent="0.5">
      <c r="A2683" s="49">
        <v>2680</v>
      </c>
      <c r="B2683" s="2" t="str">
        <f t="shared" si="83"/>
        <v>plate7</v>
      </c>
      <c r="C2683" s="2" t="str">
        <f>IF(ContainerType=6,"H24",IF(ContainerType=5,"H11", ""))</f>
        <v>H24</v>
      </c>
      <c r="D2683" s="61" t="str">
        <f>IF(AND(ContainerType=6, '384-well Plates'!Y118&lt;&gt;""), '384-well Plates'!Y118,IF(AND(ContainerType=5,'96-well Plates'!L280&lt;&gt;""),'96-well Plates'!L280, ""))</f>
        <v/>
      </c>
      <c r="E2683" s="50"/>
      <c r="Y2683" s="56"/>
      <c r="Z2683" s="56"/>
      <c r="AA2683" s="56"/>
      <c r="AB2683" s="56"/>
      <c r="AC2683" s="56"/>
      <c r="AD2683" s="56"/>
    </row>
    <row r="2684" spans="1:30" x14ac:dyDescent="0.5">
      <c r="A2684" s="49">
        <v>2681</v>
      </c>
      <c r="B2684" s="2" t="str">
        <f t="shared" si="83"/>
        <v>plate7</v>
      </c>
      <c r="C2684" s="2" t="str">
        <f>IF(ContainerType=6,"I24",IF(ContainerType=5,"A12", ""))</f>
        <v>I24</v>
      </c>
      <c r="D2684" s="61" t="str">
        <f>IF(AND(ContainerType=6, '384-well Plates'!Y119&lt;&gt;""), '384-well Plates'!Y119,IF(AND(ContainerType=5,'96-well Plates'!M273&lt;&gt;""),'96-well Plates'!M273, ""))</f>
        <v/>
      </c>
      <c r="E2684" s="50"/>
      <c r="Y2684" s="56"/>
      <c r="Z2684" s="56"/>
      <c r="AA2684" s="56"/>
      <c r="AB2684" s="56"/>
      <c r="AC2684" s="56"/>
      <c r="AD2684" s="56"/>
    </row>
    <row r="2685" spans="1:30" x14ac:dyDescent="0.5">
      <c r="A2685" s="49">
        <v>2682</v>
      </c>
      <c r="B2685" s="2" t="str">
        <f t="shared" si="83"/>
        <v>plate7</v>
      </c>
      <c r="C2685" s="2" t="str">
        <f>IF(ContainerType=6,"J24",IF(ContainerType=5,"B12", ""))</f>
        <v>J24</v>
      </c>
      <c r="D2685" s="61" t="str">
        <f>IF(AND(ContainerType=6, '384-well Plates'!Y120&lt;&gt;""), '384-well Plates'!Y120,IF(AND(ContainerType=5,'96-well Plates'!M274&lt;&gt;""),'96-well Plates'!M274, ""))</f>
        <v/>
      </c>
      <c r="E2685" s="50"/>
      <c r="Y2685" s="56"/>
      <c r="Z2685" s="56"/>
      <c r="AA2685" s="56"/>
      <c r="AB2685" s="56"/>
      <c r="AC2685" s="56"/>
      <c r="AD2685" s="56"/>
    </row>
    <row r="2686" spans="1:30" x14ac:dyDescent="0.5">
      <c r="A2686" s="49">
        <v>2683</v>
      </c>
      <c r="B2686" s="2" t="str">
        <f t="shared" si="83"/>
        <v>plate7</v>
      </c>
      <c r="C2686" s="2" t="str">
        <f>IF(ContainerType=6,"K24",IF(ContainerType=5,"C12", ""))</f>
        <v>K24</v>
      </c>
      <c r="D2686" s="61" t="str">
        <f>IF(AND(ContainerType=6, '384-well Plates'!Y121&lt;&gt;""), '384-well Plates'!Y121,IF(AND(ContainerType=5,'96-well Plates'!M275&lt;&gt;""),'96-well Plates'!M275, ""))</f>
        <v/>
      </c>
      <c r="E2686" s="50"/>
      <c r="Y2686" s="56"/>
      <c r="Z2686" s="56"/>
      <c r="AA2686" s="56"/>
      <c r="AB2686" s="56"/>
      <c r="AC2686" s="56"/>
      <c r="AD2686" s="56"/>
    </row>
    <row r="2687" spans="1:30" x14ac:dyDescent="0.5">
      <c r="A2687" s="49">
        <v>2684</v>
      </c>
      <c r="B2687" s="2" t="str">
        <f t="shared" si="83"/>
        <v>plate7</v>
      </c>
      <c r="C2687" s="2" t="str">
        <f>IF(ContainerType=6,"L24",IF(ContainerType=5,"D12", ""))</f>
        <v>L24</v>
      </c>
      <c r="D2687" s="61" t="str">
        <f>IF(AND(ContainerType=6, '384-well Plates'!Y122&lt;&gt;""), '384-well Plates'!Y122,IF(AND(ContainerType=5,'96-well Plates'!M276&lt;&gt;""),'96-well Plates'!M276, ""))</f>
        <v/>
      </c>
      <c r="E2687" s="50"/>
      <c r="Y2687" s="56"/>
      <c r="Z2687" s="56"/>
      <c r="AA2687" s="56"/>
      <c r="AB2687" s="56"/>
      <c r="AC2687" s="56"/>
      <c r="AD2687" s="56"/>
    </row>
    <row r="2688" spans="1:30" x14ac:dyDescent="0.5">
      <c r="A2688" s="49">
        <v>2685</v>
      </c>
      <c r="B2688" s="2" t="str">
        <f t="shared" si="83"/>
        <v>plate7</v>
      </c>
      <c r="C2688" s="2" t="str">
        <f>IF(ContainerType=6,"M24",IF(ContainerType=5,"E12", ""))</f>
        <v>M24</v>
      </c>
      <c r="D2688" s="61" t="str">
        <f>IF(AND(ContainerType=6, '384-well Plates'!Y123&lt;&gt;""), '384-well Plates'!Y123,IF(AND(ContainerType=5,'96-well Plates'!M277&lt;&gt;""),'96-well Plates'!M277, ""))</f>
        <v/>
      </c>
      <c r="E2688" s="50"/>
      <c r="Y2688" s="56"/>
      <c r="Z2688" s="56"/>
      <c r="AA2688" s="56"/>
      <c r="AB2688" s="56"/>
      <c r="AC2688" s="56"/>
      <c r="AD2688" s="56"/>
    </row>
    <row r="2689" spans="1:30" x14ac:dyDescent="0.5">
      <c r="A2689" s="49">
        <v>2686</v>
      </c>
      <c r="B2689" s="2" t="str">
        <f t="shared" si="83"/>
        <v>plate7</v>
      </c>
      <c r="C2689" s="2" t="str">
        <f>IF(ContainerType=6,"N24",IF(ContainerType=5,"F12", ""))</f>
        <v>N24</v>
      </c>
      <c r="D2689" s="61" t="str">
        <f>IF(AND(ContainerType=6, '384-well Plates'!Y124&lt;&gt;""), '384-well Plates'!Y124,IF(AND(ContainerType=5,'96-well Plates'!M278&lt;&gt;""),'96-well Plates'!M278, ""))</f>
        <v/>
      </c>
      <c r="E2689" s="50"/>
      <c r="Y2689" s="56"/>
      <c r="Z2689" s="56"/>
      <c r="AA2689" s="56"/>
      <c r="AB2689" s="56"/>
      <c r="AC2689" s="56"/>
      <c r="AD2689" s="56"/>
    </row>
    <row r="2690" spans="1:30" x14ac:dyDescent="0.5">
      <c r="A2690" s="49">
        <v>2687</v>
      </c>
      <c r="B2690" s="2" t="str">
        <f t="shared" si="83"/>
        <v>plate7</v>
      </c>
      <c r="C2690" s="2" t="str">
        <f>IF(ContainerType=6,"O24",IF(ContainerType=5,"G12", ""))</f>
        <v>O24</v>
      </c>
      <c r="D2690" s="61" t="str">
        <f>IF(AND(ContainerType=6, '384-well Plates'!Y125&lt;&gt;""), '384-well Plates'!Y125,IF(AND(ContainerType=5,'96-well Plates'!M279&lt;&gt;""),'96-well Plates'!M279, ""))</f>
        <v/>
      </c>
      <c r="E2690" s="50"/>
      <c r="Y2690" s="56"/>
      <c r="Z2690" s="56"/>
      <c r="AA2690" s="56"/>
      <c r="AB2690" s="56"/>
      <c r="AC2690" s="56"/>
      <c r="AD2690" s="56"/>
    </row>
    <row r="2691" spans="1:30" x14ac:dyDescent="0.5">
      <c r="A2691" s="49">
        <v>2688</v>
      </c>
      <c r="B2691" s="2" t="str">
        <f t="shared" si="83"/>
        <v>plate7</v>
      </c>
      <c r="C2691" s="2" t="str">
        <f>IF(ContainerType=6,"P24",IF(ContainerType=5,"H12", ""))</f>
        <v>P24</v>
      </c>
      <c r="D2691" s="61" t="str">
        <f>IF(AND(ContainerType=6, '384-well Plates'!Y126&lt;&gt;""), '384-well Plates'!Y126,IF(AND(ContainerType=5,'96-well Plates'!M280&lt;&gt;""),'96-well Plates'!M280, ""))</f>
        <v/>
      </c>
      <c r="E2691" s="50"/>
      <c r="Y2691" s="56"/>
      <c r="Z2691" s="56"/>
      <c r="AA2691" s="56"/>
      <c r="AB2691" s="56"/>
      <c r="AC2691" s="56"/>
      <c r="AD2691" s="56"/>
    </row>
    <row r="2692" spans="1:30" x14ac:dyDescent="0.5">
      <c r="A2692" s="49">
        <v>2689</v>
      </c>
      <c r="B2692" s="2" t="str">
        <f t="shared" ref="B2692:B2723" si="84">IF(ContainerType=6,"plate8",IF(ContainerType=5,"plate29",""))</f>
        <v>plate8</v>
      </c>
      <c r="C2692" s="2" t="str">
        <f>IF(ContainerType=6,"A01",IF(ContainerType=5,"A01", ""))</f>
        <v>A01</v>
      </c>
      <c r="D2692" s="61" t="str">
        <f>IF(AND(ContainerType=6, '384-well Plates'!B129&lt;&gt;""), '384-well Plates'!B129,IF(AND(ContainerType=5,'96-well Plates'!B283&lt;&gt;""),'96-well Plates'!B283, ""))</f>
        <v/>
      </c>
      <c r="E2692" s="50"/>
      <c r="Y2692" s="56"/>
      <c r="Z2692" s="56"/>
      <c r="AA2692" s="56"/>
      <c r="AB2692" s="56"/>
      <c r="AC2692" s="56"/>
      <c r="AD2692" s="56"/>
    </row>
    <row r="2693" spans="1:30" x14ac:dyDescent="0.5">
      <c r="A2693" s="49">
        <v>2690</v>
      </c>
      <c r="B2693" s="2" t="str">
        <f t="shared" si="84"/>
        <v>plate8</v>
      </c>
      <c r="C2693" s="2" t="str">
        <f>IF(ContainerType=6,"B01",IF(ContainerType=5,"B01", ""))</f>
        <v>B01</v>
      </c>
      <c r="D2693" s="61" t="str">
        <f>IF(AND(ContainerType=6, '384-well Plates'!B130&lt;&gt;""), '384-well Plates'!B130,IF(AND(ContainerType=5,'96-well Plates'!B284&lt;&gt;""),'96-well Plates'!B284, ""))</f>
        <v/>
      </c>
      <c r="E2693" s="50"/>
      <c r="Y2693" s="56"/>
      <c r="Z2693" s="56"/>
      <c r="AA2693" s="56"/>
      <c r="AB2693" s="56"/>
      <c r="AC2693" s="56"/>
      <c r="AD2693" s="56"/>
    </row>
    <row r="2694" spans="1:30" x14ac:dyDescent="0.5">
      <c r="A2694" s="49">
        <v>2691</v>
      </c>
      <c r="B2694" s="2" t="str">
        <f t="shared" si="84"/>
        <v>plate8</v>
      </c>
      <c r="C2694" s="2" t="str">
        <f>IF(ContainerType=6,"C01",IF(ContainerType=5,"C01", ""))</f>
        <v>C01</v>
      </c>
      <c r="D2694" s="61" t="str">
        <f>IF(AND(ContainerType=6, '384-well Plates'!B131&lt;&gt;""), '384-well Plates'!B131,IF(AND(ContainerType=5,'96-well Plates'!B285&lt;&gt;""),'96-well Plates'!B285, ""))</f>
        <v/>
      </c>
      <c r="E2694" s="50"/>
      <c r="Y2694" s="56"/>
      <c r="Z2694" s="56"/>
      <c r="AA2694" s="56"/>
      <c r="AB2694" s="56"/>
      <c r="AC2694" s="56"/>
      <c r="AD2694" s="56"/>
    </row>
    <row r="2695" spans="1:30" x14ac:dyDescent="0.5">
      <c r="A2695" s="49">
        <v>2692</v>
      </c>
      <c r="B2695" s="2" t="str">
        <f t="shared" si="84"/>
        <v>plate8</v>
      </c>
      <c r="C2695" s="2" t="str">
        <f>IF(ContainerType=6,"D01",IF(ContainerType=5,"D01", ""))</f>
        <v>D01</v>
      </c>
      <c r="D2695" s="61" t="str">
        <f>IF(AND(ContainerType=6, '384-well Plates'!B132&lt;&gt;""), '384-well Plates'!B132,IF(AND(ContainerType=5,'96-well Plates'!B286&lt;&gt;""),'96-well Plates'!B286, ""))</f>
        <v/>
      </c>
      <c r="E2695" s="50"/>
      <c r="Y2695" s="56"/>
      <c r="Z2695" s="56"/>
      <c r="AA2695" s="56"/>
      <c r="AB2695" s="56"/>
      <c r="AC2695" s="56"/>
      <c r="AD2695" s="56"/>
    </row>
    <row r="2696" spans="1:30" x14ac:dyDescent="0.5">
      <c r="A2696" s="49">
        <v>2693</v>
      </c>
      <c r="B2696" s="2" t="str">
        <f t="shared" si="84"/>
        <v>plate8</v>
      </c>
      <c r="C2696" s="2" t="str">
        <f>IF(ContainerType=6,"E01",IF(ContainerType=5,"E01", ""))</f>
        <v>E01</v>
      </c>
      <c r="D2696" s="61" t="str">
        <f>IF(AND(ContainerType=6, '384-well Plates'!B133&lt;&gt;""), '384-well Plates'!B133,IF(AND(ContainerType=5,'96-well Plates'!B287&lt;&gt;""),'96-well Plates'!B287, ""))</f>
        <v/>
      </c>
      <c r="E2696" s="50"/>
      <c r="Y2696" s="56"/>
      <c r="Z2696" s="56"/>
      <c r="AA2696" s="56"/>
      <c r="AB2696" s="56"/>
      <c r="AC2696" s="56"/>
      <c r="AD2696" s="56"/>
    </row>
    <row r="2697" spans="1:30" x14ac:dyDescent="0.5">
      <c r="A2697" s="49">
        <v>2694</v>
      </c>
      <c r="B2697" s="2" t="str">
        <f t="shared" si="84"/>
        <v>plate8</v>
      </c>
      <c r="C2697" s="2" t="str">
        <f>IF(ContainerType=6,"F01",IF(ContainerType=5,"F01", ""))</f>
        <v>F01</v>
      </c>
      <c r="D2697" s="61" t="str">
        <f>IF(AND(ContainerType=6, '384-well Plates'!B134&lt;&gt;""), '384-well Plates'!B134,IF(AND(ContainerType=5,'96-well Plates'!B288&lt;&gt;""),'96-well Plates'!B288, ""))</f>
        <v/>
      </c>
      <c r="E2697" s="50"/>
      <c r="Y2697" s="56"/>
      <c r="Z2697" s="56"/>
      <c r="AA2697" s="56"/>
      <c r="AB2697" s="56"/>
      <c r="AC2697" s="56"/>
      <c r="AD2697" s="56"/>
    </row>
    <row r="2698" spans="1:30" x14ac:dyDescent="0.5">
      <c r="A2698" s="49">
        <v>2695</v>
      </c>
      <c r="B2698" s="2" t="str">
        <f t="shared" si="84"/>
        <v>plate8</v>
      </c>
      <c r="C2698" s="2" t="str">
        <f>IF(ContainerType=6,"G01",IF(ContainerType=5,"G01", ""))</f>
        <v>G01</v>
      </c>
      <c r="D2698" s="61" t="str">
        <f>IF(AND(ContainerType=6, '384-well Plates'!B135&lt;&gt;""), '384-well Plates'!B135,IF(AND(ContainerType=5,'96-well Plates'!B289&lt;&gt;""),'96-well Plates'!B289, ""))</f>
        <v/>
      </c>
      <c r="E2698" s="50"/>
      <c r="Y2698" s="56"/>
      <c r="Z2698" s="56"/>
      <c r="AA2698" s="56"/>
      <c r="AB2698" s="56"/>
      <c r="AC2698" s="56"/>
      <c r="AD2698" s="56"/>
    </row>
    <row r="2699" spans="1:30" x14ac:dyDescent="0.5">
      <c r="A2699" s="49">
        <v>2696</v>
      </c>
      <c r="B2699" s="2" t="str">
        <f t="shared" si="84"/>
        <v>plate8</v>
      </c>
      <c r="C2699" s="2" t="str">
        <f>IF(ContainerType=6,"H01",IF(ContainerType=5,"H01", ""))</f>
        <v>H01</v>
      </c>
      <c r="D2699" s="61" t="str">
        <f>IF(AND(ContainerType=6, '384-well Plates'!B136&lt;&gt;""), '384-well Plates'!B136,IF(AND(ContainerType=5,'96-well Plates'!B290&lt;&gt;""),'96-well Plates'!B290, ""))</f>
        <v/>
      </c>
      <c r="E2699" s="50"/>
      <c r="Y2699" s="56"/>
      <c r="Z2699" s="56"/>
      <c r="AA2699" s="56"/>
      <c r="AB2699" s="56"/>
      <c r="AC2699" s="56"/>
      <c r="AD2699" s="56"/>
    </row>
    <row r="2700" spans="1:30" x14ac:dyDescent="0.5">
      <c r="A2700" s="49">
        <v>2697</v>
      </c>
      <c r="B2700" s="2" t="str">
        <f t="shared" si="84"/>
        <v>plate8</v>
      </c>
      <c r="C2700" s="2" t="str">
        <f>IF(ContainerType=6,"I01",IF(ContainerType=5,"A02", ""))</f>
        <v>I01</v>
      </c>
      <c r="D2700" s="61" t="str">
        <f>IF(AND(ContainerType=6, '384-well Plates'!B137&lt;&gt;""), '384-well Plates'!B137,IF(AND(ContainerType=5,'96-well Plates'!C283&lt;&gt;""),'96-well Plates'!C283, ""))</f>
        <v/>
      </c>
      <c r="E2700" s="50"/>
      <c r="Y2700" s="56"/>
      <c r="Z2700" s="56"/>
      <c r="AA2700" s="56"/>
      <c r="AB2700" s="56"/>
      <c r="AC2700" s="56"/>
      <c r="AD2700" s="56"/>
    </row>
    <row r="2701" spans="1:30" x14ac:dyDescent="0.5">
      <c r="A2701" s="49">
        <v>2698</v>
      </c>
      <c r="B2701" s="2" t="str">
        <f t="shared" si="84"/>
        <v>plate8</v>
      </c>
      <c r="C2701" s="2" t="str">
        <f>IF(ContainerType=6,"J01",IF(ContainerType=5,"B02", ""))</f>
        <v>J01</v>
      </c>
      <c r="D2701" s="61" t="str">
        <f>IF(AND(ContainerType=6, '384-well Plates'!B138&lt;&gt;""), '384-well Plates'!B138,IF(AND(ContainerType=5,'96-well Plates'!C284&lt;&gt;""),'96-well Plates'!C284, ""))</f>
        <v/>
      </c>
      <c r="E2701" s="50"/>
      <c r="Y2701" s="56"/>
      <c r="Z2701" s="56"/>
      <c r="AA2701" s="56"/>
      <c r="AB2701" s="56"/>
      <c r="AC2701" s="56"/>
      <c r="AD2701" s="56"/>
    </row>
    <row r="2702" spans="1:30" x14ac:dyDescent="0.5">
      <c r="A2702" s="49">
        <v>2699</v>
      </c>
      <c r="B2702" s="2" t="str">
        <f t="shared" si="84"/>
        <v>plate8</v>
      </c>
      <c r="C2702" s="2" t="str">
        <f>IF(ContainerType=6,"K01",IF(ContainerType=5,"C02", ""))</f>
        <v>K01</v>
      </c>
      <c r="D2702" s="61" t="str">
        <f>IF(AND(ContainerType=6, '384-well Plates'!B139&lt;&gt;""), '384-well Plates'!B139,IF(AND(ContainerType=5,'96-well Plates'!C285&lt;&gt;""),'96-well Plates'!C285, ""))</f>
        <v/>
      </c>
      <c r="E2702" s="50"/>
      <c r="Y2702" s="56"/>
      <c r="Z2702" s="56"/>
      <c r="AA2702" s="56"/>
      <c r="AB2702" s="56"/>
      <c r="AC2702" s="56"/>
      <c r="AD2702" s="56"/>
    </row>
    <row r="2703" spans="1:30" x14ac:dyDescent="0.5">
      <c r="A2703" s="49">
        <v>2700</v>
      </c>
      <c r="B2703" s="2" t="str">
        <f t="shared" si="84"/>
        <v>plate8</v>
      </c>
      <c r="C2703" s="2" t="str">
        <f>IF(ContainerType=6,"L01",IF(ContainerType=5,"D02", ""))</f>
        <v>L01</v>
      </c>
      <c r="D2703" s="61" t="str">
        <f>IF(AND(ContainerType=6, '384-well Plates'!B140&lt;&gt;""), '384-well Plates'!B140,IF(AND(ContainerType=5,'96-well Plates'!C286&lt;&gt;""),'96-well Plates'!C286, ""))</f>
        <v/>
      </c>
      <c r="E2703" s="50"/>
      <c r="Y2703" s="56"/>
      <c r="Z2703" s="56"/>
      <c r="AA2703" s="56"/>
      <c r="AB2703" s="56"/>
      <c r="AC2703" s="56"/>
      <c r="AD2703" s="56"/>
    </row>
    <row r="2704" spans="1:30" x14ac:dyDescent="0.5">
      <c r="A2704" s="49">
        <v>2701</v>
      </c>
      <c r="B2704" s="2" t="str">
        <f t="shared" si="84"/>
        <v>plate8</v>
      </c>
      <c r="C2704" s="2" t="str">
        <f>IF(ContainerType=6,"M01",IF(ContainerType=5,"E02", ""))</f>
        <v>M01</v>
      </c>
      <c r="D2704" s="61" t="str">
        <f>IF(AND(ContainerType=6, '384-well Plates'!B141&lt;&gt;""), '384-well Plates'!B141,IF(AND(ContainerType=5,'96-well Plates'!C287&lt;&gt;""),'96-well Plates'!C287, ""))</f>
        <v/>
      </c>
      <c r="E2704" s="50"/>
      <c r="Y2704" s="56"/>
      <c r="Z2704" s="56"/>
      <c r="AA2704" s="56"/>
      <c r="AB2704" s="56"/>
      <c r="AC2704" s="56"/>
      <c r="AD2704" s="56"/>
    </row>
    <row r="2705" spans="1:30" x14ac:dyDescent="0.5">
      <c r="A2705" s="49">
        <v>2702</v>
      </c>
      <c r="B2705" s="2" t="str">
        <f t="shared" si="84"/>
        <v>plate8</v>
      </c>
      <c r="C2705" s="2" t="str">
        <f>IF(ContainerType=6,"N01",IF(ContainerType=5,"F02", ""))</f>
        <v>N01</v>
      </c>
      <c r="D2705" s="61" t="str">
        <f>IF(AND(ContainerType=6, '384-well Plates'!B142&lt;&gt;""), '384-well Plates'!B142,IF(AND(ContainerType=5,'96-well Plates'!C288&lt;&gt;""),'96-well Plates'!C288, ""))</f>
        <v/>
      </c>
      <c r="E2705" s="50"/>
      <c r="Y2705" s="56"/>
      <c r="Z2705" s="56"/>
      <c r="AA2705" s="56"/>
      <c r="AB2705" s="56"/>
      <c r="AC2705" s="56"/>
      <c r="AD2705" s="56"/>
    </row>
    <row r="2706" spans="1:30" x14ac:dyDescent="0.5">
      <c r="A2706" s="49">
        <v>2703</v>
      </c>
      <c r="B2706" s="2" t="str">
        <f t="shared" si="84"/>
        <v>plate8</v>
      </c>
      <c r="C2706" s="2" t="str">
        <f>IF(ContainerType=6,"O01",IF(ContainerType=5,"G02", ""))</f>
        <v>O01</v>
      </c>
      <c r="D2706" s="61" t="str">
        <f>IF(AND(ContainerType=6, '384-well Plates'!B143&lt;&gt;""), '384-well Plates'!B143,IF(AND(ContainerType=5,'96-well Plates'!C289&lt;&gt;""),'96-well Plates'!C289, ""))</f>
        <v/>
      </c>
      <c r="E2706" s="50"/>
      <c r="Y2706" s="56"/>
      <c r="Z2706" s="56"/>
      <c r="AA2706" s="56"/>
      <c r="AB2706" s="56"/>
      <c r="AC2706" s="56"/>
      <c r="AD2706" s="56"/>
    </row>
    <row r="2707" spans="1:30" x14ac:dyDescent="0.5">
      <c r="A2707" s="49">
        <v>2704</v>
      </c>
      <c r="B2707" s="2" t="str">
        <f t="shared" si="84"/>
        <v>plate8</v>
      </c>
      <c r="C2707" s="2" t="str">
        <f>IF(ContainerType=6,"P01",IF(ContainerType=5,"H02", ""))</f>
        <v>P01</v>
      </c>
      <c r="D2707" s="61" t="str">
        <f>IF(AND(ContainerType=6, '384-well Plates'!B144&lt;&gt;""), '384-well Plates'!B144,IF(AND(ContainerType=5,'96-well Plates'!C290&lt;&gt;""),'96-well Plates'!C290, ""))</f>
        <v/>
      </c>
      <c r="E2707" s="50"/>
      <c r="Y2707" s="56"/>
      <c r="Z2707" s="56"/>
      <c r="AA2707" s="56"/>
      <c r="AB2707" s="56"/>
      <c r="AC2707" s="56"/>
      <c r="AD2707" s="56"/>
    </row>
    <row r="2708" spans="1:30" x14ac:dyDescent="0.5">
      <c r="A2708" s="49">
        <v>2705</v>
      </c>
      <c r="B2708" s="2" t="str">
        <f t="shared" si="84"/>
        <v>plate8</v>
      </c>
      <c r="C2708" s="2" t="str">
        <f>IF(ContainerType=6,"A02",IF(ContainerType=5,"A03", ""))</f>
        <v>A02</v>
      </c>
      <c r="D2708" s="61" t="str">
        <f>IF(AND(ContainerType=6, '384-well Plates'!C129&lt;&gt;""), '384-well Plates'!C129,IF(AND(ContainerType=5,'96-well Plates'!D283&lt;&gt;""),'96-well Plates'!D283, ""))</f>
        <v/>
      </c>
      <c r="E2708" s="50"/>
      <c r="Y2708" s="56"/>
      <c r="Z2708" s="56"/>
      <c r="AA2708" s="56"/>
      <c r="AB2708" s="56"/>
      <c r="AC2708" s="56"/>
      <c r="AD2708" s="56"/>
    </row>
    <row r="2709" spans="1:30" x14ac:dyDescent="0.5">
      <c r="A2709" s="49">
        <v>2706</v>
      </c>
      <c r="B2709" s="2" t="str">
        <f t="shared" si="84"/>
        <v>plate8</v>
      </c>
      <c r="C2709" s="2" t="str">
        <f>IF(ContainerType=6,"B02",IF(ContainerType=5,"B03", ""))</f>
        <v>B02</v>
      </c>
      <c r="D2709" s="61" t="str">
        <f>IF(AND(ContainerType=6, '384-well Plates'!C130&lt;&gt;""), '384-well Plates'!C130,IF(AND(ContainerType=5,'96-well Plates'!D284&lt;&gt;""),'96-well Plates'!D284, ""))</f>
        <v/>
      </c>
      <c r="E2709" s="50"/>
      <c r="Y2709" s="56"/>
      <c r="Z2709" s="56"/>
      <c r="AA2709" s="56"/>
      <c r="AB2709" s="56"/>
      <c r="AC2709" s="56"/>
      <c r="AD2709" s="56"/>
    </row>
    <row r="2710" spans="1:30" x14ac:dyDescent="0.5">
      <c r="A2710" s="49">
        <v>2707</v>
      </c>
      <c r="B2710" s="2" t="str">
        <f t="shared" si="84"/>
        <v>plate8</v>
      </c>
      <c r="C2710" s="2" t="str">
        <f>IF(ContainerType=6,"C02",IF(ContainerType=5,"C03", ""))</f>
        <v>C02</v>
      </c>
      <c r="D2710" s="61" t="str">
        <f>IF(AND(ContainerType=6, '384-well Plates'!C131&lt;&gt;""), '384-well Plates'!C131,IF(AND(ContainerType=5,'96-well Plates'!D285&lt;&gt;""),'96-well Plates'!D285, ""))</f>
        <v/>
      </c>
      <c r="E2710" s="50"/>
      <c r="Y2710" s="56"/>
      <c r="Z2710" s="56"/>
      <c r="AA2710" s="56"/>
      <c r="AB2710" s="56"/>
      <c r="AC2710" s="56"/>
      <c r="AD2710" s="56"/>
    </row>
    <row r="2711" spans="1:30" x14ac:dyDescent="0.5">
      <c r="A2711" s="49">
        <v>2708</v>
      </c>
      <c r="B2711" s="2" t="str">
        <f t="shared" si="84"/>
        <v>plate8</v>
      </c>
      <c r="C2711" s="2" t="str">
        <f>IF(ContainerType=6,"D02",IF(ContainerType=5,"D03", ""))</f>
        <v>D02</v>
      </c>
      <c r="D2711" s="61" t="str">
        <f>IF(AND(ContainerType=6, '384-well Plates'!C132&lt;&gt;""), '384-well Plates'!C132,IF(AND(ContainerType=5,'96-well Plates'!D286&lt;&gt;""),'96-well Plates'!D286, ""))</f>
        <v/>
      </c>
      <c r="E2711" s="50"/>
      <c r="Y2711" s="56"/>
      <c r="Z2711" s="56"/>
      <c r="AA2711" s="56"/>
      <c r="AB2711" s="56"/>
      <c r="AC2711" s="56"/>
      <c r="AD2711" s="56"/>
    </row>
    <row r="2712" spans="1:30" x14ac:dyDescent="0.5">
      <c r="A2712" s="49">
        <v>2709</v>
      </c>
      <c r="B2712" s="2" t="str">
        <f t="shared" si="84"/>
        <v>plate8</v>
      </c>
      <c r="C2712" s="2" t="str">
        <f>IF(ContainerType=6,"E02",IF(ContainerType=5,"E03", ""))</f>
        <v>E02</v>
      </c>
      <c r="D2712" s="61" t="str">
        <f>IF(AND(ContainerType=6, '384-well Plates'!C133&lt;&gt;""), '384-well Plates'!C133,IF(AND(ContainerType=5,'96-well Plates'!D287&lt;&gt;""),'96-well Plates'!D287, ""))</f>
        <v/>
      </c>
      <c r="E2712" s="50"/>
      <c r="Y2712" s="56"/>
      <c r="Z2712" s="56"/>
      <c r="AA2712" s="56"/>
      <c r="AB2712" s="56"/>
      <c r="AC2712" s="56"/>
      <c r="AD2712" s="56"/>
    </row>
    <row r="2713" spans="1:30" x14ac:dyDescent="0.5">
      <c r="A2713" s="49">
        <v>2710</v>
      </c>
      <c r="B2713" s="2" t="str">
        <f t="shared" si="84"/>
        <v>plate8</v>
      </c>
      <c r="C2713" s="2" t="str">
        <f>IF(ContainerType=6,"F02",IF(ContainerType=5,"F03", ""))</f>
        <v>F02</v>
      </c>
      <c r="D2713" s="61" t="str">
        <f>IF(AND(ContainerType=6, '384-well Plates'!C134&lt;&gt;""), '384-well Plates'!C134,IF(AND(ContainerType=5,'96-well Plates'!D288&lt;&gt;""),'96-well Plates'!D288, ""))</f>
        <v/>
      </c>
      <c r="E2713" s="50"/>
      <c r="Y2713" s="56"/>
      <c r="Z2713" s="56"/>
      <c r="AA2713" s="56"/>
      <c r="AB2713" s="56"/>
      <c r="AC2713" s="56"/>
      <c r="AD2713" s="56"/>
    </row>
    <row r="2714" spans="1:30" x14ac:dyDescent="0.5">
      <c r="A2714" s="49">
        <v>2711</v>
      </c>
      <c r="B2714" s="2" t="str">
        <f t="shared" si="84"/>
        <v>plate8</v>
      </c>
      <c r="C2714" s="2" t="str">
        <f>IF(ContainerType=6,"G02",IF(ContainerType=5,"G03", ""))</f>
        <v>G02</v>
      </c>
      <c r="D2714" s="61" t="str">
        <f>IF(AND(ContainerType=6, '384-well Plates'!C135&lt;&gt;""), '384-well Plates'!C135,IF(AND(ContainerType=5,'96-well Plates'!D289&lt;&gt;""),'96-well Plates'!D289, ""))</f>
        <v/>
      </c>
      <c r="E2714" s="50"/>
      <c r="Y2714" s="56"/>
      <c r="Z2714" s="56"/>
      <c r="AA2714" s="56"/>
      <c r="AB2714" s="56"/>
      <c r="AC2714" s="56"/>
      <c r="AD2714" s="56"/>
    </row>
    <row r="2715" spans="1:30" x14ac:dyDescent="0.5">
      <c r="A2715" s="49">
        <v>2712</v>
      </c>
      <c r="B2715" s="2" t="str">
        <f t="shared" si="84"/>
        <v>plate8</v>
      </c>
      <c r="C2715" s="2" t="str">
        <f>IF(ContainerType=6,"H02",IF(ContainerType=5,"H03", ""))</f>
        <v>H02</v>
      </c>
      <c r="D2715" s="61" t="str">
        <f>IF(AND(ContainerType=6, '384-well Plates'!C136&lt;&gt;""), '384-well Plates'!C136,IF(AND(ContainerType=5,'96-well Plates'!D290&lt;&gt;""),'96-well Plates'!D290, ""))</f>
        <v/>
      </c>
      <c r="E2715" s="50"/>
      <c r="Y2715" s="56"/>
      <c r="Z2715" s="56"/>
      <c r="AA2715" s="56"/>
      <c r="AB2715" s="56"/>
      <c r="AC2715" s="56"/>
      <c r="AD2715" s="56"/>
    </row>
    <row r="2716" spans="1:30" x14ac:dyDescent="0.5">
      <c r="A2716" s="49">
        <v>2713</v>
      </c>
      <c r="B2716" s="2" t="str">
        <f t="shared" si="84"/>
        <v>plate8</v>
      </c>
      <c r="C2716" s="2" t="str">
        <f>IF(ContainerType=6,"I02",IF(ContainerType=5,"A04", ""))</f>
        <v>I02</v>
      </c>
      <c r="D2716" s="61" t="str">
        <f>IF(AND(ContainerType=6, '384-well Plates'!C137&lt;&gt;""), '384-well Plates'!C137,IF(AND(ContainerType=5,'96-well Plates'!E283&lt;&gt;""),'96-well Plates'!E283, ""))</f>
        <v/>
      </c>
      <c r="E2716" s="50"/>
      <c r="Y2716" s="56"/>
      <c r="Z2716" s="56"/>
      <c r="AA2716" s="56"/>
      <c r="AB2716" s="56"/>
      <c r="AC2716" s="56"/>
      <c r="AD2716" s="56"/>
    </row>
    <row r="2717" spans="1:30" x14ac:dyDescent="0.5">
      <c r="A2717" s="49">
        <v>2714</v>
      </c>
      <c r="B2717" s="2" t="str">
        <f t="shared" si="84"/>
        <v>plate8</v>
      </c>
      <c r="C2717" s="2" t="str">
        <f>IF(ContainerType=6,"J02",IF(ContainerType=5,"B04", ""))</f>
        <v>J02</v>
      </c>
      <c r="D2717" s="61" t="str">
        <f>IF(AND(ContainerType=6, '384-well Plates'!C138&lt;&gt;""), '384-well Plates'!C138,IF(AND(ContainerType=5,'96-well Plates'!E284&lt;&gt;""),'96-well Plates'!E284, ""))</f>
        <v/>
      </c>
      <c r="E2717" s="50"/>
      <c r="Y2717" s="56"/>
      <c r="Z2717" s="56"/>
      <c r="AA2717" s="56"/>
      <c r="AB2717" s="56"/>
      <c r="AC2717" s="56"/>
      <c r="AD2717" s="56"/>
    </row>
    <row r="2718" spans="1:30" x14ac:dyDescent="0.5">
      <c r="A2718" s="49">
        <v>2715</v>
      </c>
      <c r="B2718" s="2" t="str">
        <f t="shared" si="84"/>
        <v>plate8</v>
      </c>
      <c r="C2718" s="2" t="str">
        <f>IF(ContainerType=6,"K02",IF(ContainerType=5,"C04", ""))</f>
        <v>K02</v>
      </c>
      <c r="D2718" s="61" t="str">
        <f>IF(AND(ContainerType=6, '384-well Plates'!C139&lt;&gt;""), '384-well Plates'!C139,IF(AND(ContainerType=5,'96-well Plates'!E285&lt;&gt;""),'96-well Plates'!E285, ""))</f>
        <v/>
      </c>
      <c r="E2718" s="50"/>
      <c r="Y2718" s="56"/>
      <c r="Z2718" s="56"/>
      <c r="AA2718" s="56"/>
      <c r="AB2718" s="56"/>
      <c r="AC2718" s="56"/>
      <c r="AD2718" s="56"/>
    </row>
    <row r="2719" spans="1:30" x14ac:dyDescent="0.5">
      <c r="A2719" s="49">
        <v>2716</v>
      </c>
      <c r="B2719" s="2" t="str">
        <f t="shared" si="84"/>
        <v>plate8</v>
      </c>
      <c r="C2719" s="2" t="str">
        <f>IF(ContainerType=6,"L02",IF(ContainerType=5,"D04", ""))</f>
        <v>L02</v>
      </c>
      <c r="D2719" s="61" t="str">
        <f>IF(AND(ContainerType=6, '384-well Plates'!C140&lt;&gt;""), '384-well Plates'!C140,IF(AND(ContainerType=5,'96-well Plates'!E286&lt;&gt;""),'96-well Plates'!E286, ""))</f>
        <v/>
      </c>
      <c r="E2719" s="50"/>
      <c r="Y2719" s="56"/>
      <c r="Z2719" s="56"/>
      <c r="AA2719" s="56"/>
      <c r="AB2719" s="56"/>
      <c r="AC2719" s="56"/>
      <c r="AD2719" s="56"/>
    </row>
    <row r="2720" spans="1:30" x14ac:dyDescent="0.5">
      <c r="A2720" s="49">
        <v>2717</v>
      </c>
      <c r="B2720" s="2" t="str">
        <f t="shared" si="84"/>
        <v>plate8</v>
      </c>
      <c r="C2720" s="2" t="str">
        <f>IF(ContainerType=6,"M02",IF(ContainerType=5,"E04", ""))</f>
        <v>M02</v>
      </c>
      <c r="D2720" s="61" t="str">
        <f>IF(AND(ContainerType=6, '384-well Plates'!C141&lt;&gt;""), '384-well Plates'!C141,IF(AND(ContainerType=5,'96-well Plates'!E287&lt;&gt;""),'96-well Plates'!E287, ""))</f>
        <v/>
      </c>
      <c r="E2720" s="50"/>
      <c r="Y2720" s="56"/>
      <c r="Z2720" s="56"/>
      <c r="AA2720" s="56"/>
      <c r="AB2720" s="56"/>
      <c r="AC2720" s="56"/>
      <c r="AD2720" s="56"/>
    </row>
    <row r="2721" spans="1:30" x14ac:dyDescent="0.5">
      <c r="A2721" s="49">
        <v>2718</v>
      </c>
      <c r="B2721" s="2" t="str">
        <f t="shared" si="84"/>
        <v>plate8</v>
      </c>
      <c r="C2721" s="2" t="str">
        <f>IF(ContainerType=6,"N02",IF(ContainerType=5,"F04", ""))</f>
        <v>N02</v>
      </c>
      <c r="D2721" s="61" t="str">
        <f>IF(AND(ContainerType=6, '384-well Plates'!C142&lt;&gt;""), '384-well Plates'!C142,IF(AND(ContainerType=5,'96-well Plates'!E288&lt;&gt;""),'96-well Plates'!E288, ""))</f>
        <v/>
      </c>
      <c r="E2721" s="50"/>
      <c r="Y2721" s="56"/>
      <c r="Z2721" s="56"/>
      <c r="AA2721" s="56"/>
      <c r="AB2721" s="56"/>
      <c r="AC2721" s="56"/>
      <c r="AD2721" s="56"/>
    </row>
    <row r="2722" spans="1:30" x14ac:dyDescent="0.5">
      <c r="A2722" s="49">
        <v>2719</v>
      </c>
      <c r="B2722" s="2" t="str">
        <f t="shared" si="84"/>
        <v>plate8</v>
      </c>
      <c r="C2722" s="2" t="str">
        <f>IF(ContainerType=6,"O02",IF(ContainerType=5,"G04", ""))</f>
        <v>O02</v>
      </c>
      <c r="D2722" s="61" t="str">
        <f>IF(AND(ContainerType=6, '384-well Plates'!C143&lt;&gt;""), '384-well Plates'!C143,IF(AND(ContainerType=5,'96-well Plates'!E289&lt;&gt;""),'96-well Plates'!E289, ""))</f>
        <v/>
      </c>
      <c r="E2722" s="50"/>
      <c r="Y2722" s="56"/>
      <c r="Z2722" s="56"/>
      <c r="AA2722" s="56"/>
      <c r="AB2722" s="56"/>
      <c r="AC2722" s="56"/>
      <c r="AD2722" s="56"/>
    </row>
    <row r="2723" spans="1:30" x14ac:dyDescent="0.5">
      <c r="A2723" s="49">
        <v>2720</v>
      </c>
      <c r="B2723" s="2" t="str">
        <f t="shared" si="84"/>
        <v>plate8</v>
      </c>
      <c r="C2723" s="2" t="str">
        <f>IF(ContainerType=6,"P02",IF(ContainerType=5,"H04", ""))</f>
        <v>P02</v>
      </c>
      <c r="D2723" s="61" t="str">
        <f>IF(AND(ContainerType=6, '384-well Plates'!C144&lt;&gt;""), '384-well Plates'!C144,IF(AND(ContainerType=5,'96-well Plates'!E290&lt;&gt;""),'96-well Plates'!E290, ""))</f>
        <v/>
      </c>
      <c r="E2723" s="50"/>
      <c r="Y2723" s="56"/>
      <c r="Z2723" s="56"/>
      <c r="AA2723" s="56"/>
      <c r="AB2723" s="56"/>
      <c r="AC2723" s="56"/>
      <c r="AD2723" s="56"/>
    </row>
    <row r="2724" spans="1:30" x14ac:dyDescent="0.5">
      <c r="A2724" s="49">
        <v>2721</v>
      </c>
      <c r="B2724" s="2" t="str">
        <f t="shared" ref="B2724:B2755" si="85">IF(ContainerType=6,"plate8",IF(ContainerType=5,"plate29",""))</f>
        <v>plate8</v>
      </c>
      <c r="C2724" s="2" t="str">
        <f>IF(ContainerType=6,"A03",IF(ContainerType=5,"A05", ""))</f>
        <v>A03</v>
      </c>
      <c r="D2724" s="61" t="str">
        <f>IF(AND(ContainerType=6, '384-well Plates'!D129&lt;&gt;""), '384-well Plates'!D129,IF(AND(ContainerType=5,'96-well Plates'!F283&lt;&gt;""),'96-well Plates'!F283, ""))</f>
        <v/>
      </c>
      <c r="E2724" s="50"/>
      <c r="Y2724" s="56"/>
      <c r="Z2724" s="56"/>
      <c r="AA2724" s="56"/>
      <c r="AB2724" s="56"/>
      <c r="AC2724" s="56"/>
      <c r="AD2724" s="56"/>
    </row>
    <row r="2725" spans="1:30" x14ac:dyDescent="0.5">
      <c r="A2725" s="49">
        <v>2722</v>
      </c>
      <c r="B2725" s="2" t="str">
        <f t="shared" si="85"/>
        <v>plate8</v>
      </c>
      <c r="C2725" s="2" t="str">
        <f>IF(ContainerType=6,"B03",IF(ContainerType=5,"B05", ""))</f>
        <v>B03</v>
      </c>
      <c r="D2725" s="61" t="str">
        <f>IF(AND(ContainerType=6, '384-well Plates'!D130&lt;&gt;""), '384-well Plates'!D130,IF(AND(ContainerType=5,'96-well Plates'!F284&lt;&gt;""),'96-well Plates'!F284, ""))</f>
        <v/>
      </c>
      <c r="E2725" s="50"/>
      <c r="Y2725" s="56"/>
      <c r="Z2725" s="56"/>
      <c r="AA2725" s="56"/>
      <c r="AB2725" s="56"/>
      <c r="AC2725" s="56"/>
      <c r="AD2725" s="56"/>
    </row>
    <row r="2726" spans="1:30" x14ac:dyDescent="0.5">
      <c r="A2726" s="49">
        <v>2723</v>
      </c>
      <c r="B2726" s="2" t="str">
        <f t="shared" si="85"/>
        <v>plate8</v>
      </c>
      <c r="C2726" s="2" t="str">
        <f>IF(ContainerType=6,"C03",IF(ContainerType=5,"C05", ""))</f>
        <v>C03</v>
      </c>
      <c r="D2726" s="61" t="str">
        <f>IF(AND(ContainerType=6, '384-well Plates'!D131&lt;&gt;""), '384-well Plates'!D131,IF(AND(ContainerType=5,'96-well Plates'!F285&lt;&gt;""),'96-well Plates'!F285, ""))</f>
        <v/>
      </c>
      <c r="E2726" s="50"/>
      <c r="Y2726" s="56"/>
      <c r="Z2726" s="56"/>
      <c r="AA2726" s="56"/>
      <c r="AB2726" s="56"/>
      <c r="AC2726" s="56"/>
      <c r="AD2726" s="56"/>
    </row>
    <row r="2727" spans="1:30" x14ac:dyDescent="0.5">
      <c r="A2727" s="49">
        <v>2724</v>
      </c>
      <c r="B2727" s="2" t="str">
        <f t="shared" si="85"/>
        <v>plate8</v>
      </c>
      <c r="C2727" s="2" t="str">
        <f>IF(ContainerType=6,"D03",IF(ContainerType=5,"D05", ""))</f>
        <v>D03</v>
      </c>
      <c r="D2727" s="61" t="str">
        <f>IF(AND(ContainerType=6, '384-well Plates'!D132&lt;&gt;""), '384-well Plates'!D132,IF(AND(ContainerType=5,'96-well Plates'!F286&lt;&gt;""),'96-well Plates'!F286, ""))</f>
        <v/>
      </c>
      <c r="E2727" s="50"/>
      <c r="Y2727" s="56"/>
      <c r="Z2727" s="56"/>
      <c r="AA2727" s="56"/>
      <c r="AB2727" s="56"/>
      <c r="AC2727" s="56"/>
      <c r="AD2727" s="56"/>
    </row>
    <row r="2728" spans="1:30" x14ac:dyDescent="0.5">
      <c r="A2728" s="49">
        <v>2725</v>
      </c>
      <c r="B2728" s="2" t="str">
        <f t="shared" si="85"/>
        <v>plate8</v>
      </c>
      <c r="C2728" s="2" t="str">
        <f>IF(ContainerType=6,"E03",IF(ContainerType=5,"E05", ""))</f>
        <v>E03</v>
      </c>
      <c r="D2728" s="61" t="str">
        <f>IF(AND(ContainerType=6, '384-well Plates'!D133&lt;&gt;""), '384-well Plates'!D133,IF(AND(ContainerType=5,'96-well Plates'!F287&lt;&gt;""),'96-well Plates'!F287, ""))</f>
        <v/>
      </c>
      <c r="E2728" s="50"/>
      <c r="Y2728" s="56"/>
      <c r="Z2728" s="56"/>
      <c r="AA2728" s="56"/>
      <c r="AB2728" s="56"/>
      <c r="AC2728" s="56"/>
      <c r="AD2728" s="56"/>
    </row>
    <row r="2729" spans="1:30" x14ac:dyDescent="0.5">
      <c r="A2729" s="49">
        <v>2726</v>
      </c>
      <c r="B2729" s="2" t="str">
        <f t="shared" si="85"/>
        <v>plate8</v>
      </c>
      <c r="C2729" s="2" t="str">
        <f>IF(ContainerType=6,"F03",IF(ContainerType=5,"F05", ""))</f>
        <v>F03</v>
      </c>
      <c r="D2729" s="61" t="str">
        <f>IF(AND(ContainerType=6, '384-well Plates'!D134&lt;&gt;""), '384-well Plates'!D134,IF(AND(ContainerType=5,'96-well Plates'!F288&lt;&gt;""),'96-well Plates'!F288, ""))</f>
        <v/>
      </c>
      <c r="E2729" s="50"/>
      <c r="Y2729" s="56"/>
      <c r="Z2729" s="56"/>
      <c r="AA2729" s="56"/>
      <c r="AB2729" s="56"/>
      <c r="AC2729" s="56"/>
      <c r="AD2729" s="56"/>
    </row>
    <row r="2730" spans="1:30" x14ac:dyDescent="0.5">
      <c r="A2730" s="49">
        <v>2727</v>
      </c>
      <c r="B2730" s="2" t="str">
        <f t="shared" si="85"/>
        <v>plate8</v>
      </c>
      <c r="C2730" s="2" t="str">
        <f>IF(ContainerType=6,"G03",IF(ContainerType=5,"G05", ""))</f>
        <v>G03</v>
      </c>
      <c r="D2730" s="61" t="str">
        <f>IF(AND(ContainerType=6, '384-well Plates'!D135&lt;&gt;""), '384-well Plates'!D135,IF(AND(ContainerType=5,'96-well Plates'!F289&lt;&gt;""),'96-well Plates'!F289, ""))</f>
        <v/>
      </c>
      <c r="E2730" s="50"/>
      <c r="Y2730" s="56"/>
      <c r="Z2730" s="56"/>
      <c r="AA2730" s="56"/>
      <c r="AB2730" s="56"/>
      <c r="AC2730" s="56"/>
      <c r="AD2730" s="56"/>
    </row>
    <row r="2731" spans="1:30" x14ac:dyDescent="0.5">
      <c r="A2731" s="49">
        <v>2728</v>
      </c>
      <c r="B2731" s="2" t="str">
        <f t="shared" si="85"/>
        <v>plate8</v>
      </c>
      <c r="C2731" s="2" t="str">
        <f>IF(ContainerType=6,"H03",IF(ContainerType=5,"H05", ""))</f>
        <v>H03</v>
      </c>
      <c r="D2731" s="61" t="str">
        <f>IF(AND(ContainerType=6, '384-well Plates'!D136&lt;&gt;""), '384-well Plates'!D136,IF(AND(ContainerType=5,'96-well Plates'!F290&lt;&gt;""),'96-well Plates'!F290, ""))</f>
        <v/>
      </c>
      <c r="E2731" s="50"/>
      <c r="Y2731" s="56"/>
      <c r="Z2731" s="56"/>
      <c r="AA2731" s="56"/>
      <c r="AB2731" s="56"/>
      <c r="AC2731" s="56"/>
      <c r="AD2731" s="56"/>
    </row>
    <row r="2732" spans="1:30" x14ac:dyDescent="0.5">
      <c r="A2732" s="49">
        <v>2729</v>
      </c>
      <c r="B2732" s="2" t="str">
        <f t="shared" si="85"/>
        <v>plate8</v>
      </c>
      <c r="C2732" s="2" t="str">
        <f>IF(ContainerType=6,"I03",IF(ContainerType=5,"A06", ""))</f>
        <v>I03</v>
      </c>
      <c r="D2732" s="61" t="str">
        <f>IF(AND(ContainerType=6, '384-well Plates'!D137&lt;&gt;""), '384-well Plates'!D137,IF(AND(ContainerType=5,'96-well Plates'!G283&lt;&gt;""),'96-well Plates'!G283, ""))</f>
        <v/>
      </c>
      <c r="E2732" s="50"/>
      <c r="Y2732" s="56"/>
      <c r="Z2732" s="56"/>
      <c r="AA2732" s="56"/>
      <c r="AB2732" s="56"/>
      <c r="AC2732" s="56"/>
      <c r="AD2732" s="56"/>
    </row>
    <row r="2733" spans="1:30" x14ac:dyDescent="0.5">
      <c r="A2733" s="49">
        <v>2730</v>
      </c>
      <c r="B2733" s="2" t="str">
        <f t="shared" si="85"/>
        <v>plate8</v>
      </c>
      <c r="C2733" s="2" t="str">
        <f>IF(ContainerType=6,"J03",IF(ContainerType=5,"B06", ""))</f>
        <v>J03</v>
      </c>
      <c r="D2733" s="61" t="str">
        <f>IF(AND(ContainerType=6, '384-well Plates'!D138&lt;&gt;""), '384-well Plates'!D138,IF(AND(ContainerType=5,'96-well Plates'!G284&lt;&gt;""),'96-well Plates'!G284, ""))</f>
        <v/>
      </c>
      <c r="E2733" s="50"/>
      <c r="Y2733" s="56"/>
      <c r="Z2733" s="56"/>
      <c r="AA2733" s="56"/>
      <c r="AB2733" s="56"/>
      <c r="AC2733" s="56"/>
      <c r="AD2733" s="56"/>
    </row>
    <row r="2734" spans="1:30" x14ac:dyDescent="0.5">
      <c r="A2734" s="49">
        <v>2731</v>
      </c>
      <c r="B2734" s="2" t="str">
        <f t="shared" si="85"/>
        <v>plate8</v>
      </c>
      <c r="C2734" s="2" t="str">
        <f>IF(ContainerType=6,"K03",IF(ContainerType=5,"C06", ""))</f>
        <v>K03</v>
      </c>
      <c r="D2734" s="61" t="str">
        <f>IF(AND(ContainerType=6, '384-well Plates'!D139&lt;&gt;""), '384-well Plates'!D139,IF(AND(ContainerType=5,'96-well Plates'!G285&lt;&gt;""),'96-well Plates'!G285, ""))</f>
        <v/>
      </c>
      <c r="E2734" s="50"/>
      <c r="Y2734" s="56"/>
      <c r="Z2734" s="56"/>
      <c r="AA2734" s="56"/>
      <c r="AB2734" s="56"/>
      <c r="AC2734" s="56"/>
      <c r="AD2734" s="56"/>
    </row>
    <row r="2735" spans="1:30" x14ac:dyDescent="0.5">
      <c r="A2735" s="49">
        <v>2732</v>
      </c>
      <c r="B2735" s="2" t="str">
        <f t="shared" si="85"/>
        <v>plate8</v>
      </c>
      <c r="C2735" s="2" t="str">
        <f>IF(ContainerType=6,"L03",IF(ContainerType=5,"D06", ""))</f>
        <v>L03</v>
      </c>
      <c r="D2735" s="61" t="str">
        <f>IF(AND(ContainerType=6, '384-well Plates'!D140&lt;&gt;""), '384-well Plates'!D140,IF(AND(ContainerType=5,'96-well Plates'!G286&lt;&gt;""),'96-well Plates'!G286, ""))</f>
        <v/>
      </c>
      <c r="E2735" s="50"/>
      <c r="Y2735" s="56"/>
      <c r="Z2735" s="56"/>
      <c r="AA2735" s="56"/>
      <c r="AB2735" s="56"/>
      <c r="AC2735" s="56"/>
      <c r="AD2735" s="56"/>
    </row>
    <row r="2736" spans="1:30" x14ac:dyDescent="0.5">
      <c r="A2736" s="49">
        <v>2733</v>
      </c>
      <c r="B2736" s="2" t="str">
        <f t="shared" si="85"/>
        <v>plate8</v>
      </c>
      <c r="C2736" s="2" t="str">
        <f>IF(ContainerType=6,"M03",IF(ContainerType=5,"E06", ""))</f>
        <v>M03</v>
      </c>
      <c r="D2736" s="61" t="str">
        <f>IF(AND(ContainerType=6, '384-well Plates'!D141&lt;&gt;""), '384-well Plates'!D141,IF(AND(ContainerType=5,'96-well Plates'!G287&lt;&gt;""),'96-well Plates'!G287, ""))</f>
        <v/>
      </c>
      <c r="E2736" s="50"/>
      <c r="Y2736" s="56"/>
      <c r="Z2736" s="56"/>
      <c r="AA2736" s="56"/>
      <c r="AB2736" s="56"/>
      <c r="AC2736" s="56"/>
      <c r="AD2736" s="56"/>
    </row>
    <row r="2737" spans="1:30" x14ac:dyDescent="0.5">
      <c r="A2737" s="49">
        <v>2734</v>
      </c>
      <c r="B2737" s="2" t="str">
        <f t="shared" si="85"/>
        <v>plate8</v>
      </c>
      <c r="C2737" s="2" t="str">
        <f>IF(ContainerType=6,"N03",IF(ContainerType=5,"F06", ""))</f>
        <v>N03</v>
      </c>
      <c r="D2737" s="61" t="str">
        <f>IF(AND(ContainerType=6, '384-well Plates'!D142&lt;&gt;""), '384-well Plates'!D142,IF(AND(ContainerType=5,'96-well Plates'!G288&lt;&gt;""),'96-well Plates'!G288, ""))</f>
        <v/>
      </c>
      <c r="E2737" s="50"/>
      <c r="Y2737" s="56"/>
      <c r="Z2737" s="56"/>
      <c r="AA2737" s="56"/>
      <c r="AB2737" s="56"/>
      <c r="AC2737" s="56"/>
      <c r="AD2737" s="56"/>
    </row>
    <row r="2738" spans="1:30" x14ac:dyDescent="0.5">
      <c r="A2738" s="49">
        <v>2735</v>
      </c>
      <c r="B2738" s="2" t="str">
        <f t="shared" si="85"/>
        <v>plate8</v>
      </c>
      <c r="C2738" s="2" t="str">
        <f>IF(ContainerType=6,"O03",IF(ContainerType=5,"G06", ""))</f>
        <v>O03</v>
      </c>
      <c r="D2738" s="61" t="str">
        <f>IF(AND(ContainerType=6, '384-well Plates'!D143&lt;&gt;""), '384-well Plates'!D143,IF(AND(ContainerType=5,'96-well Plates'!G289&lt;&gt;""),'96-well Plates'!G289, ""))</f>
        <v/>
      </c>
      <c r="E2738" s="50"/>
      <c r="Y2738" s="56"/>
      <c r="Z2738" s="56"/>
      <c r="AA2738" s="56"/>
      <c r="AB2738" s="56"/>
      <c r="AC2738" s="56"/>
      <c r="AD2738" s="56"/>
    </row>
    <row r="2739" spans="1:30" x14ac:dyDescent="0.5">
      <c r="A2739" s="49">
        <v>2736</v>
      </c>
      <c r="B2739" s="2" t="str">
        <f t="shared" si="85"/>
        <v>plate8</v>
      </c>
      <c r="C2739" s="2" t="str">
        <f>IF(ContainerType=6,"P03",IF(ContainerType=5,"H06", ""))</f>
        <v>P03</v>
      </c>
      <c r="D2739" s="61" t="str">
        <f>IF(AND(ContainerType=6, '384-well Plates'!D144&lt;&gt;""), '384-well Plates'!D144,IF(AND(ContainerType=5,'96-well Plates'!G290&lt;&gt;""),'96-well Plates'!G290, ""))</f>
        <v/>
      </c>
      <c r="E2739" s="50"/>
      <c r="Y2739" s="56"/>
      <c r="Z2739" s="56"/>
      <c r="AA2739" s="56"/>
      <c r="AB2739" s="56"/>
      <c r="AC2739" s="56"/>
      <c r="AD2739" s="56"/>
    </row>
    <row r="2740" spans="1:30" x14ac:dyDescent="0.5">
      <c r="A2740" s="49">
        <v>2737</v>
      </c>
      <c r="B2740" s="2" t="str">
        <f t="shared" si="85"/>
        <v>plate8</v>
      </c>
      <c r="C2740" s="2" t="str">
        <f>IF(ContainerType=6,"A04",IF(ContainerType=5,"A07", ""))</f>
        <v>A04</v>
      </c>
      <c r="D2740" s="61" t="str">
        <f>IF(AND(ContainerType=6, '384-well Plates'!E129&lt;&gt;""), '384-well Plates'!E129,IF(AND(ContainerType=5,'96-well Plates'!H283&lt;&gt;""),'96-well Plates'!H283, ""))</f>
        <v/>
      </c>
      <c r="E2740" s="50"/>
      <c r="Y2740" s="56"/>
      <c r="Z2740" s="56"/>
      <c r="AA2740" s="56"/>
      <c r="AB2740" s="56"/>
      <c r="AC2740" s="56"/>
      <c r="AD2740" s="56"/>
    </row>
    <row r="2741" spans="1:30" x14ac:dyDescent="0.5">
      <c r="A2741" s="49">
        <v>2738</v>
      </c>
      <c r="B2741" s="2" t="str">
        <f t="shared" si="85"/>
        <v>plate8</v>
      </c>
      <c r="C2741" s="2" t="str">
        <f>IF(ContainerType=6,"B04",IF(ContainerType=5,"B07", ""))</f>
        <v>B04</v>
      </c>
      <c r="D2741" s="61" t="str">
        <f>IF(AND(ContainerType=6, '384-well Plates'!E130&lt;&gt;""), '384-well Plates'!E130,IF(AND(ContainerType=5,'96-well Plates'!H284&lt;&gt;""),'96-well Plates'!H284, ""))</f>
        <v/>
      </c>
      <c r="E2741" s="50"/>
      <c r="Y2741" s="56"/>
      <c r="Z2741" s="56"/>
      <c r="AA2741" s="56"/>
      <c r="AB2741" s="56"/>
      <c r="AC2741" s="56"/>
      <c r="AD2741" s="56"/>
    </row>
    <row r="2742" spans="1:30" x14ac:dyDescent="0.5">
      <c r="A2742" s="49">
        <v>2739</v>
      </c>
      <c r="B2742" s="2" t="str">
        <f t="shared" si="85"/>
        <v>plate8</v>
      </c>
      <c r="C2742" s="2" t="str">
        <f>IF(ContainerType=6,"C04",IF(ContainerType=5,"C07", ""))</f>
        <v>C04</v>
      </c>
      <c r="D2742" s="61" t="str">
        <f>IF(AND(ContainerType=6, '384-well Plates'!E131&lt;&gt;""), '384-well Plates'!E131,IF(AND(ContainerType=5,'96-well Plates'!H285&lt;&gt;""),'96-well Plates'!H285, ""))</f>
        <v/>
      </c>
      <c r="E2742" s="50"/>
      <c r="Y2742" s="56"/>
      <c r="Z2742" s="56"/>
      <c r="AA2742" s="56"/>
      <c r="AB2742" s="56"/>
      <c r="AC2742" s="56"/>
      <c r="AD2742" s="56"/>
    </row>
    <row r="2743" spans="1:30" x14ac:dyDescent="0.5">
      <c r="A2743" s="49">
        <v>2740</v>
      </c>
      <c r="B2743" s="2" t="str">
        <f t="shared" si="85"/>
        <v>plate8</v>
      </c>
      <c r="C2743" s="2" t="str">
        <f>IF(ContainerType=6,"D04",IF(ContainerType=5,"D07", ""))</f>
        <v>D04</v>
      </c>
      <c r="D2743" s="61" t="str">
        <f>IF(AND(ContainerType=6, '384-well Plates'!E132&lt;&gt;""), '384-well Plates'!E132,IF(AND(ContainerType=5,'96-well Plates'!H286&lt;&gt;""),'96-well Plates'!H286, ""))</f>
        <v/>
      </c>
      <c r="E2743" s="50"/>
      <c r="Y2743" s="56"/>
      <c r="Z2743" s="56"/>
      <c r="AA2743" s="56"/>
      <c r="AB2743" s="56"/>
      <c r="AC2743" s="56"/>
      <c r="AD2743" s="56"/>
    </row>
    <row r="2744" spans="1:30" x14ac:dyDescent="0.5">
      <c r="A2744" s="49">
        <v>2741</v>
      </c>
      <c r="B2744" s="2" t="str">
        <f t="shared" si="85"/>
        <v>plate8</v>
      </c>
      <c r="C2744" s="2" t="str">
        <f>IF(ContainerType=6,"E04",IF(ContainerType=5,"E07", ""))</f>
        <v>E04</v>
      </c>
      <c r="D2744" s="61" t="str">
        <f>IF(AND(ContainerType=6, '384-well Plates'!E133&lt;&gt;""), '384-well Plates'!E133,IF(AND(ContainerType=5,'96-well Plates'!H287&lt;&gt;""),'96-well Plates'!H287, ""))</f>
        <v/>
      </c>
      <c r="E2744" s="50"/>
      <c r="Y2744" s="56"/>
      <c r="Z2744" s="56"/>
      <c r="AA2744" s="56"/>
      <c r="AB2744" s="56"/>
      <c r="AC2744" s="56"/>
      <c r="AD2744" s="56"/>
    </row>
    <row r="2745" spans="1:30" x14ac:dyDescent="0.5">
      <c r="A2745" s="49">
        <v>2742</v>
      </c>
      <c r="B2745" s="2" t="str">
        <f t="shared" si="85"/>
        <v>plate8</v>
      </c>
      <c r="C2745" s="2" t="str">
        <f>IF(ContainerType=6,"F04",IF(ContainerType=5,"F07", ""))</f>
        <v>F04</v>
      </c>
      <c r="D2745" s="61" t="str">
        <f>IF(AND(ContainerType=6, '384-well Plates'!E134&lt;&gt;""), '384-well Plates'!E134,IF(AND(ContainerType=5,'96-well Plates'!H288&lt;&gt;""),'96-well Plates'!H288, ""))</f>
        <v/>
      </c>
      <c r="E2745" s="50"/>
      <c r="Y2745" s="56"/>
      <c r="Z2745" s="56"/>
      <c r="AA2745" s="56"/>
      <c r="AB2745" s="56"/>
      <c r="AC2745" s="56"/>
      <c r="AD2745" s="56"/>
    </row>
    <row r="2746" spans="1:30" x14ac:dyDescent="0.5">
      <c r="A2746" s="49">
        <v>2743</v>
      </c>
      <c r="B2746" s="2" t="str">
        <f t="shared" si="85"/>
        <v>plate8</v>
      </c>
      <c r="C2746" s="2" t="str">
        <f>IF(ContainerType=6,"G04",IF(ContainerType=5,"G07", ""))</f>
        <v>G04</v>
      </c>
      <c r="D2746" s="61" t="str">
        <f>IF(AND(ContainerType=6, '384-well Plates'!E135&lt;&gt;""), '384-well Plates'!E135,IF(AND(ContainerType=5,'96-well Plates'!H289&lt;&gt;""),'96-well Plates'!H289, ""))</f>
        <v/>
      </c>
      <c r="E2746" s="50"/>
      <c r="Y2746" s="56"/>
      <c r="Z2746" s="56"/>
      <c r="AA2746" s="56"/>
      <c r="AB2746" s="56"/>
      <c r="AC2746" s="56"/>
      <c r="AD2746" s="56"/>
    </row>
    <row r="2747" spans="1:30" x14ac:dyDescent="0.5">
      <c r="A2747" s="49">
        <v>2744</v>
      </c>
      <c r="B2747" s="2" t="str">
        <f t="shared" si="85"/>
        <v>plate8</v>
      </c>
      <c r="C2747" s="2" t="str">
        <f>IF(ContainerType=6,"H04",IF(ContainerType=5,"H07", ""))</f>
        <v>H04</v>
      </c>
      <c r="D2747" s="61" t="str">
        <f>IF(AND(ContainerType=6, '384-well Plates'!E136&lt;&gt;""), '384-well Plates'!E136,IF(AND(ContainerType=5,'96-well Plates'!H290&lt;&gt;""),'96-well Plates'!H290, ""))</f>
        <v/>
      </c>
      <c r="E2747" s="50"/>
      <c r="Y2747" s="56"/>
      <c r="Z2747" s="56"/>
      <c r="AA2747" s="56"/>
      <c r="AB2747" s="56"/>
      <c r="AC2747" s="56"/>
      <c r="AD2747" s="56"/>
    </row>
    <row r="2748" spans="1:30" x14ac:dyDescent="0.5">
      <c r="A2748" s="49">
        <v>2745</v>
      </c>
      <c r="B2748" s="2" t="str">
        <f t="shared" si="85"/>
        <v>plate8</v>
      </c>
      <c r="C2748" s="2" t="str">
        <f>IF(ContainerType=6,"I04",IF(ContainerType=5,"A08", ""))</f>
        <v>I04</v>
      </c>
      <c r="D2748" s="61" t="str">
        <f>IF(AND(ContainerType=6, '384-well Plates'!E137&lt;&gt;""), '384-well Plates'!E137,IF(AND(ContainerType=5,'96-well Plates'!I283&lt;&gt;""),'96-well Plates'!I283, ""))</f>
        <v/>
      </c>
      <c r="E2748" s="50"/>
      <c r="Y2748" s="56"/>
      <c r="Z2748" s="56"/>
      <c r="AA2748" s="56"/>
      <c r="AB2748" s="56"/>
      <c r="AC2748" s="56"/>
      <c r="AD2748" s="56"/>
    </row>
    <row r="2749" spans="1:30" x14ac:dyDescent="0.5">
      <c r="A2749" s="49">
        <v>2746</v>
      </c>
      <c r="B2749" s="2" t="str">
        <f t="shared" si="85"/>
        <v>plate8</v>
      </c>
      <c r="C2749" s="2" t="str">
        <f>IF(ContainerType=6,"J04",IF(ContainerType=5,"B08", ""))</f>
        <v>J04</v>
      </c>
      <c r="D2749" s="61" t="str">
        <f>IF(AND(ContainerType=6, '384-well Plates'!E138&lt;&gt;""), '384-well Plates'!E138,IF(AND(ContainerType=5,'96-well Plates'!I284&lt;&gt;""),'96-well Plates'!I284, ""))</f>
        <v/>
      </c>
      <c r="E2749" s="50"/>
      <c r="Y2749" s="56"/>
      <c r="Z2749" s="56"/>
      <c r="AA2749" s="56"/>
      <c r="AB2749" s="56"/>
      <c r="AC2749" s="56"/>
      <c r="AD2749" s="56"/>
    </row>
    <row r="2750" spans="1:30" x14ac:dyDescent="0.5">
      <c r="A2750" s="49">
        <v>2747</v>
      </c>
      <c r="B2750" s="2" t="str">
        <f t="shared" si="85"/>
        <v>plate8</v>
      </c>
      <c r="C2750" s="2" t="str">
        <f>IF(ContainerType=6,"K04",IF(ContainerType=5,"C08", ""))</f>
        <v>K04</v>
      </c>
      <c r="D2750" s="61" t="str">
        <f>IF(AND(ContainerType=6, '384-well Plates'!E139&lt;&gt;""), '384-well Plates'!E139,IF(AND(ContainerType=5,'96-well Plates'!I285&lt;&gt;""),'96-well Plates'!I285, ""))</f>
        <v/>
      </c>
      <c r="E2750" s="50"/>
      <c r="Y2750" s="56"/>
      <c r="Z2750" s="56"/>
      <c r="AA2750" s="56"/>
      <c r="AB2750" s="56"/>
      <c r="AC2750" s="56"/>
      <c r="AD2750" s="56"/>
    </row>
    <row r="2751" spans="1:30" x14ac:dyDescent="0.5">
      <c r="A2751" s="49">
        <v>2748</v>
      </c>
      <c r="B2751" s="2" t="str">
        <f t="shared" si="85"/>
        <v>plate8</v>
      </c>
      <c r="C2751" s="2" t="str">
        <f>IF(ContainerType=6,"L04",IF(ContainerType=5,"D08", ""))</f>
        <v>L04</v>
      </c>
      <c r="D2751" s="61" t="str">
        <f>IF(AND(ContainerType=6, '384-well Plates'!E140&lt;&gt;""), '384-well Plates'!E140,IF(AND(ContainerType=5,'96-well Plates'!I286&lt;&gt;""),'96-well Plates'!I286, ""))</f>
        <v/>
      </c>
      <c r="E2751" s="50"/>
      <c r="Y2751" s="56"/>
      <c r="Z2751" s="56"/>
      <c r="AA2751" s="56"/>
      <c r="AB2751" s="56"/>
      <c r="AC2751" s="56"/>
      <c r="AD2751" s="56"/>
    </row>
    <row r="2752" spans="1:30" x14ac:dyDescent="0.5">
      <c r="A2752" s="49">
        <v>2749</v>
      </c>
      <c r="B2752" s="2" t="str">
        <f t="shared" si="85"/>
        <v>plate8</v>
      </c>
      <c r="C2752" s="2" t="str">
        <f>IF(ContainerType=6,"M04",IF(ContainerType=5,"E08", ""))</f>
        <v>M04</v>
      </c>
      <c r="D2752" s="61" t="str">
        <f>IF(AND(ContainerType=6, '384-well Plates'!E141&lt;&gt;""), '384-well Plates'!E141,IF(AND(ContainerType=5,'96-well Plates'!I287&lt;&gt;""),'96-well Plates'!I287, ""))</f>
        <v/>
      </c>
      <c r="E2752" s="50"/>
      <c r="Y2752" s="56"/>
      <c r="Z2752" s="56"/>
      <c r="AA2752" s="56"/>
      <c r="AB2752" s="56"/>
      <c r="AC2752" s="56"/>
      <c r="AD2752" s="56"/>
    </row>
    <row r="2753" spans="1:30" x14ac:dyDescent="0.5">
      <c r="A2753" s="49">
        <v>2750</v>
      </c>
      <c r="B2753" s="2" t="str">
        <f t="shared" si="85"/>
        <v>plate8</v>
      </c>
      <c r="C2753" s="2" t="str">
        <f>IF(ContainerType=6,"N04",IF(ContainerType=5,"F08", ""))</f>
        <v>N04</v>
      </c>
      <c r="D2753" s="61" t="str">
        <f>IF(AND(ContainerType=6, '384-well Plates'!E142&lt;&gt;""), '384-well Plates'!E142,IF(AND(ContainerType=5,'96-well Plates'!I288&lt;&gt;""),'96-well Plates'!I288, ""))</f>
        <v/>
      </c>
      <c r="E2753" s="50"/>
      <c r="Y2753" s="56"/>
      <c r="Z2753" s="56"/>
      <c r="AA2753" s="56"/>
      <c r="AB2753" s="56"/>
      <c r="AC2753" s="56"/>
      <c r="AD2753" s="56"/>
    </row>
    <row r="2754" spans="1:30" x14ac:dyDescent="0.5">
      <c r="A2754" s="49">
        <v>2751</v>
      </c>
      <c r="B2754" s="2" t="str">
        <f t="shared" si="85"/>
        <v>plate8</v>
      </c>
      <c r="C2754" s="2" t="str">
        <f>IF(ContainerType=6,"O04",IF(ContainerType=5,"G08", ""))</f>
        <v>O04</v>
      </c>
      <c r="D2754" s="61" t="str">
        <f>IF(AND(ContainerType=6, '384-well Plates'!E143&lt;&gt;""), '384-well Plates'!E143,IF(AND(ContainerType=5,'96-well Plates'!I289&lt;&gt;""),'96-well Plates'!I289, ""))</f>
        <v/>
      </c>
      <c r="E2754" s="50"/>
      <c r="Y2754" s="56"/>
      <c r="Z2754" s="56"/>
      <c r="AA2754" s="56"/>
      <c r="AB2754" s="56"/>
      <c r="AC2754" s="56"/>
      <c r="AD2754" s="56"/>
    </row>
    <row r="2755" spans="1:30" x14ac:dyDescent="0.5">
      <c r="A2755" s="49">
        <v>2752</v>
      </c>
      <c r="B2755" s="2" t="str">
        <f t="shared" si="85"/>
        <v>plate8</v>
      </c>
      <c r="C2755" s="2" t="str">
        <f>IF(ContainerType=6,"P04",IF(ContainerType=5,"H08", ""))</f>
        <v>P04</v>
      </c>
      <c r="D2755" s="61" t="str">
        <f>IF(AND(ContainerType=6, '384-well Plates'!E144&lt;&gt;""), '384-well Plates'!E144,IF(AND(ContainerType=5,'96-well Plates'!I290&lt;&gt;""),'96-well Plates'!I290, ""))</f>
        <v/>
      </c>
      <c r="E2755" s="50"/>
      <c r="Y2755" s="56"/>
      <c r="Z2755" s="56"/>
      <c r="AA2755" s="56"/>
      <c r="AB2755" s="56"/>
      <c r="AC2755" s="56"/>
      <c r="AD2755" s="56"/>
    </row>
    <row r="2756" spans="1:30" x14ac:dyDescent="0.5">
      <c r="A2756" s="49">
        <v>2753</v>
      </c>
      <c r="B2756" s="2" t="str">
        <f t="shared" ref="B2756:B2787" si="86">IF(ContainerType=6,"plate8",IF(ContainerType=5,"plate29",""))</f>
        <v>plate8</v>
      </c>
      <c r="C2756" s="2" t="str">
        <f>IF(ContainerType=6,"A05",IF(ContainerType=5,"A09", ""))</f>
        <v>A05</v>
      </c>
      <c r="D2756" s="61" t="str">
        <f>IF(AND(ContainerType=6, '384-well Plates'!F129&lt;&gt;""), '384-well Plates'!F129,IF(AND(ContainerType=5,'96-well Plates'!J283&lt;&gt;""),'96-well Plates'!J283, ""))</f>
        <v/>
      </c>
      <c r="E2756" s="50"/>
      <c r="Y2756" s="56"/>
      <c r="Z2756" s="56"/>
      <c r="AA2756" s="56"/>
      <c r="AB2756" s="56"/>
      <c r="AC2756" s="56"/>
      <c r="AD2756" s="56"/>
    </row>
    <row r="2757" spans="1:30" x14ac:dyDescent="0.5">
      <c r="A2757" s="49">
        <v>2754</v>
      </c>
      <c r="B2757" s="2" t="str">
        <f t="shared" si="86"/>
        <v>plate8</v>
      </c>
      <c r="C2757" s="2" t="str">
        <f>IF(ContainerType=6,"B05",IF(ContainerType=5,"B09", ""))</f>
        <v>B05</v>
      </c>
      <c r="D2757" s="61" t="str">
        <f>IF(AND(ContainerType=6, '384-well Plates'!F130&lt;&gt;""), '384-well Plates'!F130,IF(AND(ContainerType=5,'96-well Plates'!J284&lt;&gt;""),'96-well Plates'!J284, ""))</f>
        <v/>
      </c>
      <c r="E2757" s="50"/>
      <c r="Y2757" s="56"/>
      <c r="Z2757" s="56"/>
      <c r="AA2757" s="56"/>
      <c r="AB2757" s="56"/>
      <c r="AC2757" s="56"/>
      <c r="AD2757" s="56"/>
    </row>
    <row r="2758" spans="1:30" x14ac:dyDescent="0.5">
      <c r="A2758" s="49">
        <v>2755</v>
      </c>
      <c r="B2758" s="2" t="str">
        <f t="shared" si="86"/>
        <v>plate8</v>
      </c>
      <c r="C2758" s="2" t="str">
        <f>IF(ContainerType=6,"C05",IF(ContainerType=5,"C09", ""))</f>
        <v>C05</v>
      </c>
      <c r="D2758" s="61" t="str">
        <f>IF(AND(ContainerType=6, '384-well Plates'!F131&lt;&gt;""), '384-well Plates'!F131,IF(AND(ContainerType=5,'96-well Plates'!J285&lt;&gt;""),'96-well Plates'!J285, ""))</f>
        <v/>
      </c>
      <c r="E2758" s="50"/>
      <c r="Y2758" s="56"/>
      <c r="Z2758" s="56"/>
      <c r="AA2758" s="56"/>
      <c r="AB2758" s="56"/>
      <c r="AC2758" s="56"/>
      <c r="AD2758" s="56"/>
    </row>
    <row r="2759" spans="1:30" x14ac:dyDescent="0.5">
      <c r="A2759" s="49">
        <v>2756</v>
      </c>
      <c r="B2759" s="2" t="str">
        <f t="shared" si="86"/>
        <v>plate8</v>
      </c>
      <c r="C2759" s="2" t="str">
        <f>IF(ContainerType=6,"D05",IF(ContainerType=5,"D09", ""))</f>
        <v>D05</v>
      </c>
      <c r="D2759" s="61" t="str">
        <f>IF(AND(ContainerType=6, '384-well Plates'!F132&lt;&gt;""), '384-well Plates'!F132,IF(AND(ContainerType=5,'96-well Plates'!J286&lt;&gt;""),'96-well Plates'!J286, ""))</f>
        <v/>
      </c>
      <c r="E2759" s="50"/>
      <c r="Y2759" s="56"/>
      <c r="Z2759" s="56"/>
      <c r="AA2759" s="56"/>
      <c r="AB2759" s="56"/>
      <c r="AC2759" s="56"/>
      <c r="AD2759" s="56"/>
    </row>
    <row r="2760" spans="1:30" x14ac:dyDescent="0.5">
      <c r="A2760" s="49">
        <v>2757</v>
      </c>
      <c r="B2760" s="2" t="str">
        <f t="shared" si="86"/>
        <v>plate8</v>
      </c>
      <c r="C2760" s="2" t="str">
        <f>IF(ContainerType=6,"E05",IF(ContainerType=5,"E09", ""))</f>
        <v>E05</v>
      </c>
      <c r="D2760" s="61" t="str">
        <f>IF(AND(ContainerType=6, '384-well Plates'!F133&lt;&gt;""), '384-well Plates'!F133,IF(AND(ContainerType=5,'96-well Plates'!J287&lt;&gt;""),'96-well Plates'!J287, ""))</f>
        <v/>
      </c>
      <c r="E2760" s="50"/>
      <c r="Y2760" s="56"/>
      <c r="Z2760" s="56"/>
      <c r="AA2760" s="56"/>
      <c r="AB2760" s="56"/>
      <c r="AC2760" s="56"/>
      <c r="AD2760" s="56"/>
    </row>
    <row r="2761" spans="1:30" x14ac:dyDescent="0.5">
      <c r="A2761" s="49">
        <v>2758</v>
      </c>
      <c r="B2761" s="2" t="str">
        <f t="shared" si="86"/>
        <v>plate8</v>
      </c>
      <c r="C2761" s="2" t="str">
        <f>IF(ContainerType=6,"F05",IF(ContainerType=5,"F09", ""))</f>
        <v>F05</v>
      </c>
      <c r="D2761" s="61" t="str">
        <f>IF(AND(ContainerType=6, '384-well Plates'!F134&lt;&gt;""), '384-well Plates'!F134,IF(AND(ContainerType=5,'96-well Plates'!J288&lt;&gt;""),'96-well Plates'!J288, ""))</f>
        <v/>
      </c>
      <c r="E2761" s="50"/>
      <c r="Y2761" s="56"/>
      <c r="Z2761" s="56"/>
      <c r="AA2761" s="56"/>
      <c r="AB2761" s="56"/>
      <c r="AC2761" s="56"/>
      <c r="AD2761" s="56"/>
    </row>
    <row r="2762" spans="1:30" x14ac:dyDescent="0.5">
      <c r="A2762" s="49">
        <v>2759</v>
      </c>
      <c r="B2762" s="2" t="str">
        <f t="shared" si="86"/>
        <v>plate8</v>
      </c>
      <c r="C2762" s="2" t="str">
        <f>IF(ContainerType=6,"G05",IF(ContainerType=5,"G09", ""))</f>
        <v>G05</v>
      </c>
      <c r="D2762" s="61" t="str">
        <f>IF(AND(ContainerType=6, '384-well Plates'!F135&lt;&gt;""), '384-well Plates'!F135,IF(AND(ContainerType=5,'96-well Plates'!J289&lt;&gt;""),'96-well Plates'!J289, ""))</f>
        <v/>
      </c>
      <c r="E2762" s="50"/>
      <c r="Y2762" s="56"/>
      <c r="Z2762" s="56"/>
      <c r="AA2762" s="56"/>
      <c r="AB2762" s="56"/>
      <c r="AC2762" s="56"/>
      <c r="AD2762" s="56"/>
    </row>
    <row r="2763" spans="1:30" x14ac:dyDescent="0.5">
      <c r="A2763" s="49">
        <v>2760</v>
      </c>
      <c r="B2763" s="2" t="str">
        <f t="shared" si="86"/>
        <v>plate8</v>
      </c>
      <c r="C2763" s="2" t="str">
        <f>IF(ContainerType=6,"H05",IF(ContainerType=5,"H09", ""))</f>
        <v>H05</v>
      </c>
      <c r="D2763" s="61" t="str">
        <f>IF(AND(ContainerType=6, '384-well Plates'!F136&lt;&gt;""), '384-well Plates'!F136,IF(AND(ContainerType=5,'96-well Plates'!J290&lt;&gt;""),'96-well Plates'!J290, ""))</f>
        <v/>
      </c>
      <c r="E2763" s="50"/>
      <c r="Y2763" s="56"/>
      <c r="Z2763" s="56"/>
      <c r="AA2763" s="56"/>
      <c r="AB2763" s="56"/>
      <c r="AC2763" s="56"/>
      <c r="AD2763" s="56"/>
    </row>
    <row r="2764" spans="1:30" x14ac:dyDescent="0.5">
      <c r="A2764" s="49">
        <v>2761</v>
      </c>
      <c r="B2764" s="2" t="str">
        <f t="shared" si="86"/>
        <v>plate8</v>
      </c>
      <c r="C2764" s="2" t="str">
        <f>IF(ContainerType=6,"I05",IF(ContainerType=5,"A10", ""))</f>
        <v>I05</v>
      </c>
      <c r="D2764" s="61" t="str">
        <f>IF(AND(ContainerType=6, '384-well Plates'!F137&lt;&gt;""), '384-well Plates'!F137,IF(AND(ContainerType=5,'96-well Plates'!K283&lt;&gt;""),'96-well Plates'!K283, ""))</f>
        <v/>
      </c>
      <c r="E2764" s="50"/>
      <c r="Y2764" s="56"/>
      <c r="Z2764" s="56"/>
      <c r="AA2764" s="56"/>
      <c r="AB2764" s="56"/>
      <c r="AC2764" s="56"/>
      <c r="AD2764" s="56"/>
    </row>
    <row r="2765" spans="1:30" x14ac:dyDescent="0.5">
      <c r="A2765" s="49">
        <v>2762</v>
      </c>
      <c r="B2765" s="2" t="str">
        <f t="shared" si="86"/>
        <v>plate8</v>
      </c>
      <c r="C2765" s="2" t="str">
        <f>IF(ContainerType=6,"J05",IF(ContainerType=5,"B10", ""))</f>
        <v>J05</v>
      </c>
      <c r="D2765" s="61" t="str">
        <f>IF(AND(ContainerType=6, '384-well Plates'!F138&lt;&gt;""), '384-well Plates'!F138,IF(AND(ContainerType=5,'96-well Plates'!K284&lt;&gt;""),'96-well Plates'!K284, ""))</f>
        <v/>
      </c>
      <c r="E2765" s="50"/>
      <c r="Y2765" s="56"/>
      <c r="Z2765" s="56"/>
      <c r="AA2765" s="56"/>
      <c r="AB2765" s="56"/>
      <c r="AC2765" s="56"/>
      <c r="AD2765" s="56"/>
    </row>
    <row r="2766" spans="1:30" x14ac:dyDescent="0.5">
      <c r="A2766" s="49">
        <v>2763</v>
      </c>
      <c r="B2766" s="2" t="str">
        <f t="shared" si="86"/>
        <v>plate8</v>
      </c>
      <c r="C2766" s="2" t="str">
        <f>IF(ContainerType=6,"K05",IF(ContainerType=5,"C10", ""))</f>
        <v>K05</v>
      </c>
      <c r="D2766" s="61" t="str">
        <f>IF(AND(ContainerType=6, '384-well Plates'!F139&lt;&gt;""), '384-well Plates'!F139,IF(AND(ContainerType=5,'96-well Plates'!K285&lt;&gt;""),'96-well Plates'!K285, ""))</f>
        <v/>
      </c>
      <c r="E2766" s="50"/>
      <c r="Y2766" s="56"/>
      <c r="Z2766" s="56"/>
      <c r="AA2766" s="56"/>
      <c r="AB2766" s="56"/>
      <c r="AC2766" s="56"/>
      <c r="AD2766" s="56"/>
    </row>
    <row r="2767" spans="1:30" x14ac:dyDescent="0.5">
      <c r="A2767" s="49">
        <v>2764</v>
      </c>
      <c r="B2767" s="2" t="str">
        <f t="shared" si="86"/>
        <v>plate8</v>
      </c>
      <c r="C2767" s="2" t="str">
        <f>IF(ContainerType=6,"L05",IF(ContainerType=5,"D10", ""))</f>
        <v>L05</v>
      </c>
      <c r="D2767" s="61" t="str">
        <f>IF(AND(ContainerType=6, '384-well Plates'!F140&lt;&gt;""), '384-well Plates'!F140,IF(AND(ContainerType=5,'96-well Plates'!K286&lt;&gt;""),'96-well Plates'!K286, ""))</f>
        <v/>
      </c>
      <c r="E2767" s="50"/>
      <c r="Y2767" s="56"/>
      <c r="Z2767" s="56"/>
      <c r="AA2767" s="56"/>
      <c r="AB2767" s="56"/>
      <c r="AC2767" s="56"/>
      <c r="AD2767" s="56"/>
    </row>
    <row r="2768" spans="1:30" x14ac:dyDescent="0.5">
      <c r="A2768" s="49">
        <v>2765</v>
      </c>
      <c r="B2768" s="2" t="str">
        <f t="shared" si="86"/>
        <v>plate8</v>
      </c>
      <c r="C2768" s="2" t="str">
        <f>IF(ContainerType=6,"M05",IF(ContainerType=5,"E10", ""))</f>
        <v>M05</v>
      </c>
      <c r="D2768" s="61" t="str">
        <f>IF(AND(ContainerType=6, '384-well Plates'!F141&lt;&gt;""), '384-well Plates'!F141,IF(AND(ContainerType=5,'96-well Plates'!K287&lt;&gt;""),'96-well Plates'!K287, ""))</f>
        <v/>
      </c>
      <c r="E2768" s="50"/>
      <c r="Y2768" s="56"/>
      <c r="Z2768" s="56"/>
      <c r="AA2768" s="56"/>
      <c r="AB2768" s="56"/>
      <c r="AC2768" s="56"/>
      <c r="AD2768" s="56"/>
    </row>
    <row r="2769" spans="1:30" x14ac:dyDescent="0.5">
      <c r="A2769" s="49">
        <v>2766</v>
      </c>
      <c r="B2769" s="2" t="str">
        <f t="shared" si="86"/>
        <v>plate8</v>
      </c>
      <c r="C2769" s="2" t="str">
        <f>IF(ContainerType=6,"N05",IF(ContainerType=5,"F10", ""))</f>
        <v>N05</v>
      </c>
      <c r="D2769" s="61" t="str">
        <f>IF(AND(ContainerType=6, '384-well Plates'!F142&lt;&gt;""), '384-well Plates'!F142,IF(AND(ContainerType=5,'96-well Plates'!K288&lt;&gt;""),'96-well Plates'!K288, ""))</f>
        <v/>
      </c>
      <c r="E2769" s="50"/>
      <c r="Y2769" s="56"/>
      <c r="Z2769" s="56"/>
      <c r="AA2769" s="56"/>
      <c r="AB2769" s="56"/>
      <c r="AC2769" s="56"/>
      <c r="AD2769" s="56"/>
    </row>
    <row r="2770" spans="1:30" x14ac:dyDescent="0.5">
      <c r="A2770" s="49">
        <v>2767</v>
      </c>
      <c r="B2770" s="2" t="str">
        <f t="shared" si="86"/>
        <v>plate8</v>
      </c>
      <c r="C2770" s="2" t="str">
        <f>IF(ContainerType=6,"O05",IF(ContainerType=5,"G10", ""))</f>
        <v>O05</v>
      </c>
      <c r="D2770" s="61" t="str">
        <f>IF(AND(ContainerType=6, '384-well Plates'!F143&lt;&gt;""), '384-well Plates'!F143,IF(AND(ContainerType=5,'96-well Plates'!K289&lt;&gt;""),'96-well Plates'!K289, ""))</f>
        <v/>
      </c>
      <c r="E2770" s="50"/>
      <c r="Y2770" s="56"/>
      <c r="Z2770" s="56"/>
      <c r="AA2770" s="56"/>
      <c r="AB2770" s="56"/>
      <c r="AC2770" s="56"/>
      <c r="AD2770" s="56"/>
    </row>
    <row r="2771" spans="1:30" x14ac:dyDescent="0.5">
      <c r="A2771" s="49">
        <v>2768</v>
      </c>
      <c r="B2771" s="2" t="str">
        <f t="shared" si="86"/>
        <v>plate8</v>
      </c>
      <c r="C2771" s="2" t="str">
        <f>IF(ContainerType=6,"P05",IF(ContainerType=5,"H10", ""))</f>
        <v>P05</v>
      </c>
      <c r="D2771" s="61" t="str">
        <f>IF(AND(ContainerType=6, '384-well Plates'!F144&lt;&gt;""), '384-well Plates'!F144,IF(AND(ContainerType=5,'96-well Plates'!K290&lt;&gt;""),'96-well Plates'!K290, ""))</f>
        <v/>
      </c>
      <c r="E2771" s="50"/>
      <c r="Y2771" s="56"/>
      <c r="Z2771" s="56"/>
      <c r="AA2771" s="56"/>
      <c r="AB2771" s="56"/>
      <c r="AC2771" s="56"/>
      <c r="AD2771" s="56"/>
    </row>
    <row r="2772" spans="1:30" x14ac:dyDescent="0.5">
      <c r="A2772" s="49">
        <v>2769</v>
      </c>
      <c r="B2772" s="2" t="str">
        <f t="shared" si="86"/>
        <v>plate8</v>
      </c>
      <c r="C2772" s="2" t="str">
        <f>IF(ContainerType=6,"A06",IF(ContainerType=5,"A11", ""))</f>
        <v>A06</v>
      </c>
      <c r="D2772" s="61" t="str">
        <f>IF(AND(ContainerType=6, '384-well Plates'!G129&lt;&gt;""), '384-well Plates'!G129,IF(AND(ContainerType=5,'96-well Plates'!L283&lt;&gt;""),'96-well Plates'!L283, ""))</f>
        <v/>
      </c>
      <c r="E2772" s="50"/>
      <c r="Y2772" s="56"/>
      <c r="Z2772" s="56"/>
      <c r="AA2772" s="56"/>
      <c r="AB2772" s="56"/>
      <c r="AC2772" s="56"/>
      <c r="AD2772" s="56"/>
    </row>
    <row r="2773" spans="1:30" x14ac:dyDescent="0.5">
      <c r="A2773" s="49">
        <v>2770</v>
      </c>
      <c r="B2773" s="2" t="str">
        <f t="shared" si="86"/>
        <v>plate8</v>
      </c>
      <c r="C2773" s="2" t="str">
        <f>IF(ContainerType=6,"B06",IF(ContainerType=5,"B11", ""))</f>
        <v>B06</v>
      </c>
      <c r="D2773" s="61" t="str">
        <f>IF(AND(ContainerType=6, '384-well Plates'!G130&lt;&gt;""), '384-well Plates'!G130,IF(AND(ContainerType=5,'96-well Plates'!L284&lt;&gt;""),'96-well Plates'!L284, ""))</f>
        <v/>
      </c>
      <c r="E2773" s="50"/>
      <c r="Y2773" s="56"/>
      <c r="Z2773" s="56"/>
      <c r="AA2773" s="56"/>
      <c r="AB2773" s="56"/>
      <c r="AC2773" s="56"/>
      <c r="AD2773" s="56"/>
    </row>
    <row r="2774" spans="1:30" x14ac:dyDescent="0.5">
      <c r="A2774" s="49">
        <v>2771</v>
      </c>
      <c r="B2774" s="2" t="str">
        <f t="shared" si="86"/>
        <v>plate8</v>
      </c>
      <c r="C2774" s="2" t="str">
        <f>IF(ContainerType=6,"C06",IF(ContainerType=5,"C11", ""))</f>
        <v>C06</v>
      </c>
      <c r="D2774" s="61" t="str">
        <f>IF(AND(ContainerType=6, '384-well Plates'!G131&lt;&gt;""), '384-well Plates'!G131,IF(AND(ContainerType=5,'96-well Plates'!L285&lt;&gt;""),'96-well Plates'!L285, ""))</f>
        <v/>
      </c>
      <c r="E2774" s="50"/>
      <c r="Y2774" s="56"/>
      <c r="Z2774" s="56"/>
      <c r="AA2774" s="56"/>
      <c r="AB2774" s="56"/>
      <c r="AC2774" s="56"/>
      <c r="AD2774" s="56"/>
    </row>
    <row r="2775" spans="1:30" x14ac:dyDescent="0.5">
      <c r="A2775" s="49">
        <v>2772</v>
      </c>
      <c r="B2775" s="2" t="str">
        <f t="shared" si="86"/>
        <v>plate8</v>
      </c>
      <c r="C2775" s="2" t="str">
        <f>IF(ContainerType=6,"D06",IF(ContainerType=5,"D11", ""))</f>
        <v>D06</v>
      </c>
      <c r="D2775" s="61" t="str">
        <f>IF(AND(ContainerType=6, '384-well Plates'!G132&lt;&gt;""), '384-well Plates'!G132,IF(AND(ContainerType=5,'96-well Plates'!L286&lt;&gt;""),'96-well Plates'!L286, ""))</f>
        <v/>
      </c>
      <c r="E2775" s="50"/>
      <c r="Y2775" s="56"/>
      <c r="Z2775" s="56"/>
      <c r="AA2775" s="56"/>
      <c r="AB2775" s="56"/>
      <c r="AC2775" s="56"/>
      <c r="AD2775" s="56"/>
    </row>
    <row r="2776" spans="1:30" x14ac:dyDescent="0.5">
      <c r="A2776" s="49">
        <v>2773</v>
      </c>
      <c r="B2776" s="2" t="str">
        <f t="shared" si="86"/>
        <v>plate8</v>
      </c>
      <c r="C2776" s="2" t="str">
        <f>IF(ContainerType=6,"E06",IF(ContainerType=5,"E11", ""))</f>
        <v>E06</v>
      </c>
      <c r="D2776" s="61" t="str">
        <f>IF(AND(ContainerType=6, '384-well Plates'!G133&lt;&gt;""), '384-well Plates'!G133,IF(AND(ContainerType=5,'96-well Plates'!L287&lt;&gt;""),'96-well Plates'!L287, ""))</f>
        <v/>
      </c>
      <c r="E2776" s="50"/>
      <c r="Y2776" s="56"/>
      <c r="Z2776" s="56"/>
      <c r="AA2776" s="56"/>
      <c r="AB2776" s="56"/>
      <c r="AC2776" s="56"/>
      <c r="AD2776" s="56"/>
    </row>
    <row r="2777" spans="1:30" x14ac:dyDescent="0.5">
      <c r="A2777" s="49">
        <v>2774</v>
      </c>
      <c r="B2777" s="2" t="str">
        <f t="shared" si="86"/>
        <v>plate8</v>
      </c>
      <c r="C2777" s="2" t="str">
        <f>IF(ContainerType=6,"F06",IF(ContainerType=5,"F11", ""))</f>
        <v>F06</v>
      </c>
      <c r="D2777" s="61" t="str">
        <f>IF(AND(ContainerType=6, '384-well Plates'!G134&lt;&gt;""), '384-well Plates'!G134,IF(AND(ContainerType=5,'96-well Plates'!L288&lt;&gt;""),'96-well Plates'!L288, ""))</f>
        <v/>
      </c>
      <c r="E2777" s="50"/>
      <c r="Y2777" s="56"/>
      <c r="Z2777" s="56"/>
      <c r="AA2777" s="56"/>
      <c r="AB2777" s="56"/>
      <c r="AC2777" s="56"/>
      <c r="AD2777" s="56"/>
    </row>
    <row r="2778" spans="1:30" x14ac:dyDescent="0.5">
      <c r="A2778" s="49">
        <v>2775</v>
      </c>
      <c r="B2778" s="2" t="str">
        <f t="shared" si="86"/>
        <v>plate8</v>
      </c>
      <c r="C2778" s="2" t="str">
        <f>IF(ContainerType=6,"G06",IF(ContainerType=5,"G11", ""))</f>
        <v>G06</v>
      </c>
      <c r="D2778" s="61" t="str">
        <f>IF(AND(ContainerType=6, '384-well Plates'!G135&lt;&gt;""), '384-well Plates'!G135,IF(AND(ContainerType=5,'96-well Plates'!L289&lt;&gt;""),'96-well Plates'!L289, ""))</f>
        <v/>
      </c>
      <c r="E2778" s="50"/>
      <c r="Y2778" s="56"/>
      <c r="Z2778" s="56"/>
      <c r="AA2778" s="56"/>
      <c r="AB2778" s="56"/>
      <c r="AC2778" s="56"/>
      <c r="AD2778" s="56"/>
    </row>
    <row r="2779" spans="1:30" x14ac:dyDescent="0.5">
      <c r="A2779" s="49">
        <v>2776</v>
      </c>
      <c r="B2779" s="2" t="str">
        <f t="shared" si="86"/>
        <v>plate8</v>
      </c>
      <c r="C2779" s="2" t="str">
        <f>IF(ContainerType=6,"H06",IF(ContainerType=5,"H11", ""))</f>
        <v>H06</v>
      </c>
      <c r="D2779" s="61" t="str">
        <f>IF(AND(ContainerType=6, '384-well Plates'!G136&lt;&gt;""), '384-well Plates'!G136,IF(AND(ContainerType=5,'96-well Plates'!L290&lt;&gt;""),'96-well Plates'!L290, ""))</f>
        <v/>
      </c>
      <c r="E2779" s="50"/>
      <c r="Y2779" s="56"/>
      <c r="Z2779" s="56"/>
      <c r="AA2779" s="56"/>
      <c r="AB2779" s="56"/>
      <c r="AC2779" s="56"/>
      <c r="AD2779" s="56"/>
    </row>
    <row r="2780" spans="1:30" x14ac:dyDescent="0.5">
      <c r="A2780" s="49">
        <v>2777</v>
      </c>
      <c r="B2780" s="2" t="str">
        <f t="shared" si="86"/>
        <v>plate8</v>
      </c>
      <c r="C2780" s="2" t="str">
        <f>IF(ContainerType=6,"I06",IF(ContainerType=5,"A12", ""))</f>
        <v>I06</v>
      </c>
      <c r="D2780" s="61" t="str">
        <f>IF(AND(ContainerType=6, '384-well Plates'!G137&lt;&gt;""), '384-well Plates'!G137,IF(AND(ContainerType=5,'96-well Plates'!M283&lt;&gt;""),'96-well Plates'!M283, ""))</f>
        <v/>
      </c>
      <c r="E2780" s="50"/>
      <c r="Y2780" s="56"/>
      <c r="Z2780" s="56"/>
      <c r="AA2780" s="56"/>
      <c r="AB2780" s="56"/>
      <c r="AC2780" s="56"/>
      <c r="AD2780" s="56"/>
    </row>
    <row r="2781" spans="1:30" x14ac:dyDescent="0.5">
      <c r="A2781" s="49">
        <v>2778</v>
      </c>
      <c r="B2781" s="2" t="str">
        <f t="shared" si="86"/>
        <v>plate8</v>
      </c>
      <c r="C2781" s="2" t="str">
        <f>IF(ContainerType=6,"J06",IF(ContainerType=5,"B12", ""))</f>
        <v>J06</v>
      </c>
      <c r="D2781" s="61" t="str">
        <f>IF(AND(ContainerType=6, '384-well Plates'!G138&lt;&gt;""), '384-well Plates'!G138,IF(AND(ContainerType=5,'96-well Plates'!M284&lt;&gt;""),'96-well Plates'!M284, ""))</f>
        <v/>
      </c>
      <c r="E2781" s="50"/>
      <c r="Y2781" s="56"/>
      <c r="Z2781" s="56"/>
      <c r="AA2781" s="56"/>
      <c r="AB2781" s="56"/>
      <c r="AC2781" s="56"/>
      <c r="AD2781" s="56"/>
    </row>
    <row r="2782" spans="1:30" x14ac:dyDescent="0.5">
      <c r="A2782" s="49">
        <v>2779</v>
      </c>
      <c r="B2782" s="2" t="str">
        <f t="shared" si="86"/>
        <v>plate8</v>
      </c>
      <c r="C2782" s="2" t="str">
        <f>IF(ContainerType=6,"K06",IF(ContainerType=5,"C12", ""))</f>
        <v>K06</v>
      </c>
      <c r="D2782" s="61" t="str">
        <f>IF(AND(ContainerType=6, '384-well Plates'!G139&lt;&gt;""), '384-well Plates'!G139,IF(AND(ContainerType=5,'96-well Plates'!M285&lt;&gt;""),'96-well Plates'!M285, ""))</f>
        <v/>
      </c>
      <c r="E2782" s="50"/>
      <c r="Y2782" s="56"/>
      <c r="Z2782" s="56"/>
      <c r="AA2782" s="56"/>
      <c r="AB2782" s="56"/>
      <c r="AC2782" s="56"/>
      <c r="AD2782" s="56"/>
    </row>
    <row r="2783" spans="1:30" x14ac:dyDescent="0.5">
      <c r="A2783" s="49">
        <v>2780</v>
      </c>
      <c r="B2783" s="2" t="str">
        <f t="shared" si="86"/>
        <v>plate8</v>
      </c>
      <c r="C2783" s="2" t="str">
        <f>IF(ContainerType=6,"L06",IF(ContainerType=5,"D12", ""))</f>
        <v>L06</v>
      </c>
      <c r="D2783" s="61" t="str">
        <f>IF(AND(ContainerType=6, '384-well Plates'!G140&lt;&gt;""), '384-well Plates'!G140,IF(AND(ContainerType=5,'96-well Plates'!M286&lt;&gt;""),'96-well Plates'!M286, ""))</f>
        <v/>
      </c>
      <c r="E2783" s="50"/>
      <c r="Y2783" s="56"/>
      <c r="Z2783" s="56"/>
      <c r="AA2783" s="56"/>
      <c r="AB2783" s="56"/>
      <c r="AC2783" s="56"/>
      <c r="AD2783" s="56"/>
    </row>
    <row r="2784" spans="1:30" x14ac:dyDescent="0.5">
      <c r="A2784" s="49">
        <v>2781</v>
      </c>
      <c r="B2784" s="2" t="str">
        <f t="shared" si="86"/>
        <v>plate8</v>
      </c>
      <c r="C2784" s="2" t="str">
        <f>IF(ContainerType=6,"M06",IF(ContainerType=5,"E12", ""))</f>
        <v>M06</v>
      </c>
      <c r="D2784" s="61" t="str">
        <f>IF(AND(ContainerType=6, '384-well Plates'!G141&lt;&gt;""), '384-well Plates'!G141,IF(AND(ContainerType=5,'96-well Plates'!M287&lt;&gt;""),'96-well Plates'!M287, ""))</f>
        <v/>
      </c>
      <c r="E2784" s="50"/>
      <c r="Y2784" s="56"/>
      <c r="Z2784" s="56"/>
      <c r="AA2784" s="56"/>
      <c r="AB2784" s="56"/>
      <c r="AC2784" s="56"/>
      <c r="AD2784" s="56"/>
    </row>
    <row r="2785" spans="1:30" x14ac:dyDescent="0.5">
      <c r="A2785" s="49">
        <v>2782</v>
      </c>
      <c r="B2785" s="2" t="str">
        <f t="shared" si="86"/>
        <v>plate8</v>
      </c>
      <c r="C2785" s="2" t="str">
        <f>IF(ContainerType=6,"N06",IF(ContainerType=5,"F12", ""))</f>
        <v>N06</v>
      </c>
      <c r="D2785" s="61" t="str">
        <f>IF(AND(ContainerType=6, '384-well Plates'!G142&lt;&gt;""), '384-well Plates'!G142,IF(AND(ContainerType=5,'96-well Plates'!M288&lt;&gt;""),'96-well Plates'!M288, ""))</f>
        <v/>
      </c>
      <c r="E2785" s="50"/>
      <c r="Y2785" s="56"/>
      <c r="Z2785" s="56"/>
      <c r="AA2785" s="56"/>
      <c r="AB2785" s="56"/>
      <c r="AC2785" s="56"/>
      <c r="AD2785" s="56"/>
    </row>
    <row r="2786" spans="1:30" x14ac:dyDescent="0.5">
      <c r="A2786" s="49">
        <v>2783</v>
      </c>
      <c r="B2786" s="2" t="str">
        <f t="shared" si="86"/>
        <v>plate8</v>
      </c>
      <c r="C2786" s="2" t="str">
        <f>IF(ContainerType=6,"O06",IF(ContainerType=5,"G12", ""))</f>
        <v>O06</v>
      </c>
      <c r="D2786" s="61" t="str">
        <f>IF(AND(ContainerType=6, '384-well Plates'!G143&lt;&gt;""), '384-well Plates'!G143,IF(AND(ContainerType=5,'96-well Plates'!M289&lt;&gt;""),'96-well Plates'!M289, ""))</f>
        <v/>
      </c>
      <c r="E2786" s="50"/>
      <c r="Y2786" s="56"/>
      <c r="Z2786" s="56"/>
      <c r="AA2786" s="56"/>
      <c r="AB2786" s="56"/>
      <c r="AC2786" s="56"/>
      <c r="AD2786" s="56"/>
    </row>
    <row r="2787" spans="1:30" x14ac:dyDescent="0.5">
      <c r="A2787" s="49">
        <v>2784</v>
      </c>
      <c r="B2787" s="2" t="str">
        <f t="shared" si="86"/>
        <v>plate8</v>
      </c>
      <c r="C2787" s="2" t="str">
        <f>IF(ContainerType=6,"P06",IF(ContainerType=5,"H12", ""))</f>
        <v>P06</v>
      </c>
      <c r="D2787" s="61" t="str">
        <f>IF(AND(ContainerType=6, '384-well Plates'!G144&lt;&gt;""), '384-well Plates'!G144,IF(AND(ContainerType=5,'96-well Plates'!M290&lt;&gt;""),'96-well Plates'!M290, ""))</f>
        <v/>
      </c>
      <c r="E2787" s="50"/>
      <c r="Y2787" s="56"/>
      <c r="Z2787" s="56"/>
      <c r="AA2787" s="56"/>
      <c r="AB2787" s="56"/>
      <c r="AC2787" s="56"/>
      <c r="AD2787" s="56"/>
    </row>
    <row r="2788" spans="1:30" x14ac:dyDescent="0.5">
      <c r="A2788" s="49">
        <v>2785</v>
      </c>
      <c r="B2788" s="2" t="str">
        <f t="shared" ref="B2788:B2819" si="87">IF(ContainerType=6,"plate8",IF(ContainerType=5,"plate30",""))</f>
        <v>plate8</v>
      </c>
      <c r="C2788" s="2" t="str">
        <f>IF(ContainerType=6,"A07",IF(ContainerType=5,"A01", ""))</f>
        <v>A07</v>
      </c>
      <c r="D2788" s="61" t="str">
        <f>IF(AND(ContainerType=6, '384-well Plates'!H129&lt;&gt;""), '384-well Plates'!H129,IF(AND(ContainerType=5,'96-well Plates'!B293&lt;&gt;""),'96-well Plates'!B293, ""))</f>
        <v/>
      </c>
      <c r="E2788" s="50"/>
      <c r="Y2788" s="56"/>
      <c r="Z2788" s="56"/>
      <c r="AA2788" s="56"/>
      <c r="AB2788" s="56"/>
      <c r="AC2788" s="56"/>
      <c r="AD2788" s="56"/>
    </row>
    <row r="2789" spans="1:30" x14ac:dyDescent="0.5">
      <c r="A2789" s="49">
        <v>2786</v>
      </c>
      <c r="B2789" s="2" t="str">
        <f t="shared" si="87"/>
        <v>plate8</v>
      </c>
      <c r="C2789" s="2" t="str">
        <f>IF(ContainerType=6,"B07",IF(ContainerType=5,"B01", ""))</f>
        <v>B07</v>
      </c>
      <c r="D2789" s="61" t="str">
        <f>IF(AND(ContainerType=6, '384-well Plates'!H130&lt;&gt;""), '384-well Plates'!H130,IF(AND(ContainerType=5,'96-well Plates'!B294&lt;&gt;""),'96-well Plates'!B294, ""))</f>
        <v/>
      </c>
      <c r="E2789" s="50"/>
      <c r="Y2789" s="56"/>
      <c r="Z2789" s="56"/>
      <c r="AA2789" s="56"/>
      <c r="AB2789" s="56"/>
      <c r="AC2789" s="56"/>
      <c r="AD2789" s="56"/>
    </row>
    <row r="2790" spans="1:30" x14ac:dyDescent="0.5">
      <c r="A2790" s="49">
        <v>2787</v>
      </c>
      <c r="B2790" s="2" t="str">
        <f t="shared" si="87"/>
        <v>plate8</v>
      </c>
      <c r="C2790" s="2" t="str">
        <f>IF(ContainerType=6,"C07",IF(ContainerType=5,"C01", ""))</f>
        <v>C07</v>
      </c>
      <c r="D2790" s="61" t="str">
        <f>IF(AND(ContainerType=6, '384-well Plates'!H131&lt;&gt;""), '384-well Plates'!H131,IF(AND(ContainerType=5,'96-well Plates'!B295&lt;&gt;""),'96-well Plates'!B295, ""))</f>
        <v/>
      </c>
      <c r="E2790" s="50"/>
      <c r="Y2790" s="56"/>
      <c r="Z2790" s="56"/>
      <c r="AA2790" s="56"/>
      <c r="AB2790" s="56"/>
      <c r="AC2790" s="56"/>
      <c r="AD2790" s="56"/>
    </row>
    <row r="2791" spans="1:30" x14ac:dyDescent="0.5">
      <c r="A2791" s="49">
        <v>2788</v>
      </c>
      <c r="B2791" s="2" t="str">
        <f t="shared" si="87"/>
        <v>plate8</v>
      </c>
      <c r="C2791" s="2" t="str">
        <f>IF(ContainerType=6,"D07",IF(ContainerType=5,"D01", ""))</f>
        <v>D07</v>
      </c>
      <c r="D2791" s="61" t="str">
        <f>IF(AND(ContainerType=6, '384-well Plates'!H132&lt;&gt;""), '384-well Plates'!H132,IF(AND(ContainerType=5,'96-well Plates'!B296&lt;&gt;""),'96-well Plates'!B296, ""))</f>
        <v/>
      </c>
      <c r="E2791" s="50"/>
      <c r="Y2791" s="56"/>
      <c r="Z2791" s="56"/>
      <c r="AA2791" s="56"/>
      <c r="AB2791" s="56"/>
      <c r="AC2791" s="56"/>
      <c r="AD2791" s="56"/>
    </row>
    <row r="2792" spans="1:30" x14ac:dyDescent="0.5">
      <c r="A2792" s="49">
        <v>2789</v>
      </c>
      <c r="B2792" s="2" t="str">
        <f t="shared" si="87"/>
        <v>plate8</v>
      </c>
      <c r="C2792" s="2" t="str">
        <f>IF(ContainerType=6,"E07",IF(ContainerType=5,"E01", ""))</f>
        <v>E07</v>
      </c>
      <c r="D2792" s="61" t="str">
        <f>IF(AND(ContainerType=6, '384-well Plates'!H133&lt;&gt;""), '384-well Plates'!H133,IF(AND(ContainerType=5,'96-well Plates'!B297&lt;&gt;""),'96-well Plates'!B297, ""))</f>
        <v/>
      </c>
      <c r="E2792" s="50"/>
      <c r="Y2792" s="56"/>
      <c r="Z2792" s="56"/>
      <c r="AA2792" s="56"/>
      <c r="AB2792" s="56"/>
      <c r="AC2792" s="56"/>
      <c r="AD2792" s="56"/>
    </row>
    <row r="2793" spans="1:30" x14ac:dyDescent="0.5">
      <c r="A2793" s="49">
        <v>2790</v>
      </c>
      <c r="B2793" s="2" t="str">
        <f t="shared" si="87"/>
        <v>plate8</v>
      </c>
      <c r="C2793" s="2" t="str">
        <f>IF(ContainerType=6,"F07",IF(ContainerType=5,"F01", ""))</f>
        <v>F07</v>
      </c>
      <c r="D2793" s="61" t="str">
        <f>IF(AND(ContainerType=6, '384-well Plates'!H134&lt;&gt;""), '384-well Plates'!H134,IF(AND(ContainerType=5,'96-well Plates'!B298&lt;&gt;""),'96-well Plates'!B298, ""))</f>
        <v/>
      </c>
      <c r="E2793" s="50"/>
      <c r="Y2793" s="56"/>
      <c r="Z2793" s="56"/>
      <c r="AA2793" s="56"/>
      <c r="AB2793" s="56"/>
      <c r="AC2793" s="56"/>
      <c r="AD2793" s="56"/>
    </row>
    <row r="2794" spans="1:30" x14ac:dyDescent="0.5">
      <c r="A2794" s="49">
        <v>2791</v>
      </c>
      <c r="B2794" s="2" t="str">
        <f t="shared" si="87"/>
        <v>plate8</v>
      </c>
      <c r="C2794" s="2" t="str">
        <f>IF(ContainerType=6,"G07",IF(ContainerType=5,"G01", ""))</f>
        <v>G07</v>
      </c>
      <c r="D2794" s="61" t="str">
        <f>IF(AND(ContainerType=6, '384-well Plates'!H135&lt;&gt;""), '384-well Plates'!H135,IF(AND(ContainerType=5,'96-well Plates'!B299&lt;&gt;""),'96-well Plates'!B299, ""))</f>
        <v/>
      </c>
      <c r="E2794" s="50"/>
      <c r="Y2794" s="56"/>
      <c r="Z2794" s="56"/>
      <c r="AA2794" s="56"/>
      <c r="AB2794" s="56"/>
      <c r="AC2794" s="56"/>
      <c r="AD2794" s="56"/>
    </row>
    <row r="2795" spans="1:30" x14ac:dyDescent="0.5">
      <c r="A2795" s="49">
        <v>2792</v>
      </c>
      <c r="B2795" s="2" t="str">
        <f t="shared" si="87"/>
        <v>plate8</v>
      </c>
      <c r="C2795" s="2" t="str">
        <f>IF(ContainerType=6,"H07",IF(ContainerType=5,"H01", ""))</f>
        <v>H07</v>
      </c>
      <c r="D2795" s="61" t="str">
        <f>IF(AND(ContainerType=6, '384-well Plates'!H136&lt;&gt;""), '384-well Plates'!H136,IF(AND(ContainerType=5,'96-well Plates'!B300&lt;&gt;""),'96-well Plates'!B300, ""))</f>
        <v/>
      </c>
      <c r="E2795" s="50"/>
      <c r="Y2795" s="56"/>
      <c r="Z2795" s="56"/>
      <c r="AA2795" s="56"/>
      <c r="AB2795" s="56"/>
      <c r="AC2795" s="56"/>
      <c r="AD2795" s="56"/>
    </row>
    <row r="2796" spans="1:30" x14ac:dyDescent="0.5">
      <c r="A2796" s="49">
        <v>2793</v>
      </c>
      <c r="B2796" s="2" t="str">
        <f t="shared" si="87"/>
        <v>plate8</v>
      </c>
      <c r="C2796" s="2" t="str">
        <f>IF(ContainerType=6,"I07",IF(ContainerType=5,"A02", ""))</f>
        <v>I07</v>
      </c>
      <c r="D2796" s="61" t="str">
        <f>IF(AND(ContainerType=6, '384-well Plates'!H137&lt;&gt;""), '384-well Plates'!H137,IF(AND(ContainerType=5,'96-well Plates'!C293&lt;&gt;""),'96-well Plates'!C293, ""))</f>
        <v/>
      </c>
      <c r="E2796" s="50"/>
      <c r="Y2796" s="56"/>
      <c r="Z2796" s="56"/>
      <c r="AA2796" s="56"/>
      <c r="AB2796" s="56"/>
      <c r="AC2796" s="56"/>
      <c r="AD2796" s="56"/>
    </row>
    <row r="2797" spans="1:30" x14ac:dyDescent="0.5">
      <c r="A2797" s="49">
        <v>2794</v>
      </c>
      <c r="B2797" s="2" t="str">
        <f t="shared" si="87"/>
        <v>plate8</v>
      </c>
      <c r="C2797" s="2" t="str">
        <f>IF(ContainerType=6,"J07",IF(ContainerType=5,"B02", ""))</f>
        <v>J07</v>
      </c>
      <c r="D2797" s="61" t="str">
        <f>IF(AND(ContainerType=6, '384-well Plates'!H138&lt;&gt;""), '384-well Plates'!H138,IF(AND(ContainerType=5,'96-well Plates'!C294&lt;&gt;""),'96-well Plates'!C294, ""))</f>
        <v/>
      </c>
      <c r="E2797" s="50"/>
      <c r="Y2797" s="56"/>
      <c r="Z2797" s="56"/>
      <c r="AA2797" s="56"/>
      <c r="AB2797" s="56"/>
      <c r="AC2797" s="56"/>
      <c r="AD2797" s="56"/>
    </row>
    <row r="2798" spans="1:30" x14ac:dyDescent="0.5">
      <c r="A2798" s="49">
        <v>2795</v>
      </c>
      <c r="B2798" s="2" t="str">
        <f t="shared" si="87"/>
        <v>plate8</v>
      </c>
      <c r="C2798" s="2" t="str">
        <f>IF(ContainerType=6,"K07",IF(ContainerType=5,"C02", ""))</f>
        <v>K07</v>
      </c>
      <c r="D2798" s="61" t="str">
        <f>IF(AND(ContainerType=6, '384-well Plates'!H139&lt;&gt;""), '384-well Plates'!H139,IF(AND(ContainerType=5,'96-well Plates'!C295&lt;&gt;""),'96-well Plates'!C295, ""))</f>
        <v/>
      </c>
      <c r="E2798" s="50"/>
      <c r="Y2798" s="56"/>
      <c r="Z2798" s="56"/>
      <c r="AA2798" s="56"/>
      <c r="AB2798" s="56"/>
      <c r="AC2798" s="56"/>
      <c r="AD2798" s="56"/>
    </row>
    <row r="2799" spans="1:30" x14ac:dyDescent="0.5">
      <c r="A2799" s="49">
        <v>2796</v>
      </c>
      <c r="B2799" s="2" t="str">
        <f t="shared" si="87"/>
        <v>plate8</v>
      </c>
      <c r="C2799" s="2" t="str">
        <f>IF(ContainerType=6,"L07",IF(ContainerType=5,"D02", ""))</f>
        <v>L07</v>
      </c>
      <c r="D2799" s="61" t="str">
        <f>IF(AND(ContainerType=6, '384-well Plates'!H140&lt;&gt;""), '384-well Plates'!H140,IF(AND(ContainerType=5,'96-well Plates'!C296&lt;&gt;""),'96-well Plates'!C296, ""))</f>
        <v/>
      </c>
      <c r="E2799" s="50"/>
      <c r="Y2799" s="56"/>
      <c r="Z2799" s="56"/>
      <c r="AA2799" s="56"/>
      <c r="AB2799" s="56"/>
      <c r="AC2799" s="56"/>
      <c r="AD2799" s="56"/>
    </row>
    <row r="2800" spans="1:30" x14ac:dyDescent="0.5">
      <c r="A2800" s="49">
        <v>2797</v>
      </c>
      <c r="B2800" s="2" t="str">
        <f t="shared" si="87"/>
        <v>plate8</v>
      </c>
      <c r="C2800" s="2" t="str">
        <f>IF(ContainerType=6,"M07",IF(ContainerType=5,"E02", ""))</f>
        <v>M07</v>
      </c>
      <c r="D2800" s="61" t="str">
        <f>IF(AND(ContainerType=6, '384-well Plates'!H141&lt;&gt;""), '384-well Plates'!H141,IF(AND(ContainerType=5,'96-well Plates'!C297&lt;&gt;""),'96-well Plates'!C297, ""))</f>
        <v/>
      </c>
      <c r="E2800" s="50"/>
      <c r="Y2800" s="56"/>
      <c r="Z2800" s="56"/>
      <c r="AA2800" s="56"/>
      <c r="AB2800" s="56"/>
      <c r="AC2800" s="56"/>
      <c r="AD2800" s="56"/>
    </row>
    <row r="2801" spans="1:30" x14ac:dyDescent="0.5">
      <c r="A2801" s="49">
        <v>2798</v>
      </c>
      <c r="B2801" s="2" t="str">
        <f t="shared" si="87"/>
        <v>plate8</v>
      </c>
      <c r="C2801" s="2" t="str">
        <f>IF(ContainerType=6,"N07",IF(ContainerType=5,"F02", ""))</f>
        <v>N07</v>
      </c>
      <c r="D2801" s="61" t="str">
        <f>IF(AND(ContainerType=6, '384-well Plates'!H142&lt;&gt;""), '384-well Plates'!H142,IF(AND(ContainerType=5,'96-well Plates'!C298&lt;&gt;""),'96-well Plates'!C298, ""))</f>
        <v/>
      </c>
      <c r="E2801" s="50"/>
      <c r="Y2801" s="56"/>
      <c r="Z2801" s="56"/>
      <c r="AA2801" s="56"/>
      <c r="AB2801" s="56"/>
      <c r="AC2801" s="56"/>
      <c r="AD2801" s="56"/>
    </row>
    <row r="2802" spans="1:30" x14ac:dyDescent="0.5">
      <c r="A2802" s="49">
        <v>2799</v>
      </c>
      <c r="B2802" s="2" t="str">
        <f t="shared" si="87"/>
        <v>plate8</v>
      </c>
      <c r="C2802" s="2" t="str">
        <f>IF(ContainerType=6,"O07",IF(ContainerType=5,"G02", ""))</f>
        <v>O07</v>
      </c>
      <c r="D2802" s="61" t="str">
        <f>IF(AND(ContainerType=6, '384-well Plates'!H143&lt;&gt;""), '384-well Plates'!H143,IF(AND(ContainerType=5,'96-well Plates'!C299&lt;&gt;""),'96-well Plates'!C299, ""))</f>
        <v/>
      </c>
      <c r="E2802" s="50"/>
      <c r="Y2802" s="56"/>
      <c r="Z2802" s="56"/>
      <c r="AA2802" s="56"/>
      <c r="AB2802" s="56"/>
      <c r="AC2802" s="56"/>
      <c r="AD2802" s="56"/>
    </row>
    <row r="2803" spans="1:30" x14ac:dyDescent="0.5">
      <c r="A2803" s="49">
        <v>2800</v>
      </c>
      <c r="B2803" s="2" t="str">
        <f t="shared" si="87"/>
        <v>plate8</v>
      </c>
      <c r="C2803" s="2" t="str">
        <f>IF(ContainerType=6,"P07",IF(ContainerType=5,"H02", ""))</f>
        <v>P07</v>
      </c>
      <c r="D2803" s="61" t="str">
        <f>IF(AND(ContainerType=6, '384-well Plates'!H144&lt;&gt;""), '384-well Plates'!H144,IF(AND(ContainerType=5,'96-well Plates'!C300&lt;&gt;""),'96-well Plates'!C300, ""))</f>
        <v/>
      </c>
      <c r="E2803" s="50"/>
      <c r="Y2803" s="56"/>
      <c r="Z2803" s="56"/>
      <c r="AA2803" s="56"/>
      <c r="AB2803" s="56"/>
      <c r="AC2803" s="56"/>
      <c r="AD2803" s="56"/>
    </row>
    <row r="2804" spans="1:30" x14ac:dyDescent="0.5">
      <c r="A2804" s="49">
        <v>2801</v>
      </c>
      <c r="B2804" s="2" t="str">
        <f t="shared" si="87"/>
        <v>plate8</v>
      </c>
      <c r="C2804" s="2" t="str">
        <f>IF(ContainerType=6,"A08",IF(ContainerType=5,"A03", ""))</f>
        <v>A08</v>
      </c>
      <c r="D2804" s="61" t="str">
        <f>IF(AND(ContainerType=6, '384-well Plates'!I129&lt;&gt;""), '384-well Plates'!I129,IF(AND(ContainerType=5,'96-well Plates'!D293&lt;&gt;""),'96-well Plates'!D293, ""))</f>
        <v/>
      </c>
      <c r="E2804" s="50"/>
      <c r="Y2804" s="56"/>
      <c r="Z2804" s="56"/>
      <c r="AA2804" s="56"/>
      <c r="AB2804" s="56"/>
      <c r="AC2804" s="56"/>
      <c r="AD2804" s="56"/>
    </row>
    <row r="2805" spans="1:30" x14ac:dyDescent="0.5">
      <c r="A2805" s="49">
        <v>2802</v>
      </c>
      <c r="B2805" s="2" t="str">
        <f t="shared" si="87"/>
        <v>plate8</v>
      </c>
      <c r="C2805" s="2" t="str">
        <f>IF(ContainerType=6,"B08",IF(ContainerType=5,"B03", ""))</f>
        <v>B08</v>
      </c>
      <c r="D2805" s="61" t="str">
        <f>IF(AND(ContainerType=6, '384-well Plates'!I130&lt;&gt;""), '384-well Plates'!I130,IF(AND(ContainerType=5,'96-well Plates'!D294&lt;&gt;""),'96-well Plates'!D294, ""))</f>
        <v/>
      </c>
      <c r="E2805" s="50"/>
      <c r="Y2805" s="56"/>
      <c r="Z2805" s="56"/>
      <c r="AA2805" s="56"/>
      <c r="AB2805" s="56"/>
      <c r="AC2805" s="56"/>
      <c r="AD2805" s="56"/>
    </row>
    <row r="2806" spans="1:30" x14ac:dyDescent="0.5">
      <c r="A2806" s="49">
        <v>2803</v>
      </c>
      <c r="B2806" s="2" t="str">
        <f t="shared" si="87"/>
        <v>plate8</v>
      </c>
      <c r="C2806" s="2" t="str">
        <f>IF(ContainerType=6,"C08",IF(ContainerType=5,"C03", ""))</f>
        <v>C08</v>
      </c>
      <c r="D2806" s="61" t="str">
        <f>IF(AND(ContainerType=6, '384-well Plates'!I131&lt;&gt;""), '384-well Plates'!I131,IF(AND(ContainerType=5,'96-well Plates'!D295&lt;&gt;""),'96-well Plates'!D295, ""))</f>
        <v/>
      </c>
      <c r="E2806" s="50"/>
      <c r="Y2806" s="56"/>
      <c r="Z2806" s="56"/>
      <c r="AA2806" s="56"/>
      <c r="AB2806" s="56"/>
      <c r="AC2806" s="56"/>
      <c r="AD2806" s="56"/>
    </row>
    <row r="2807" spans="1:30" x14ac:dyDescent="0.5">
      <c r="A2807" s="49">
        <v>2804</v>
      </c>
      <c r="B2807" s="2" t="str">
        <f t="shared" si="87"/>
        <v>plate8</v>
      </c>
      <c r="C2807" s="2" t="str">
        <f>IF(ContainerType=6,"D08",IF(ContainerType=5,"D03", ""))</f>
        <v>D08</v>
      </c>
      <c r="D2807" s="61" t="str">
        <f>IF(AND(ContainerType=6, '384-well Plates'!I132&lt;&gt;""), '384-well Plates'!I132,IF(AND(ContainerType=5,'96-well Plates'!D296&lt;&gt;""),'96-well Plates'!D296, ""))</f>
        <v/>
      </c>
      <c r="E2807" s="50"/>
      <c r="Y2807" s="56"/>
      <c r="Z2807" s="56"/>
      <c r="AA2807" s="56"/>
      <c r="AB2807" s="56"/>
      <c r="AC2807" s="56"/>
      <c r="AD2807" s="56"/>
    </row>
    <row r="2808" spans="1:30" x14ac:dyDescent="0.5">
      <c r="A2808" s="49">
        <v>2805</v>
      </c>
      <c r="B2808" s="2" t="str">
        <f t="shared" si="87"/>
        <v>plate8</v>
      </c>
      <c r="C2808" s="2" t="str">
        <f>IF(ContainerType=6,"E08",IF(ContainerType=5,"E03", ""))</f>
        <v>E08</v>
      </c>
      <c r="D2808" s="61" t="str">
        <f>IF(AND(ContainerType=6, '384-well Plates'!I133&lt;&gt;""), '384-well Plates'!I133,IF(AND(ContainerType=5,'96-well Plates'!D297&lt;&gt;""),'96-well Plates'!D297, ""))</f>
        <v/>
      </c>
      <c r="E2808" s="50"/>
      <c r="Y2808" s="56"/>
      <c r="Z2808" s="56"/>
      <c r="AA2808" s="56"/>
      <c r="AB2808" s="56"/>
      <c r="AC2808" s="56"/>
      <c r="AD2808" s="56"/>
    </row>
    <row r="2809" spans="1:30" x14ac:dyDescent="0.5">
      <c r="A2809" s="49">
        <v>2806</v>
      </c>
      <c r="B2809" s="2" t="str">
        <f t="shared" si="87"/>
        <v>plate8</v>
      </c>
      <c r="C2809" s="2" t="str">
        <f>IF(ContainerType=6,"F08",IF(ContainerType=5,"F03", ""))</f>
        <v>F08</v>
      </c>
      <c r="D2809" s="61" t="str">
        <f>IF(AND(ContainerType=6, '384-well Plates'!I134&lt;&gt;""), '384-well Plates'!I134,IF(AND(ContainerType=5,'96-well Plates'!D298&lt;&gt;""),'96-well Plates'!D298, ""))</f>
        <v/>
      </c>
      <c r="E2809" s="50"/>
      <c r="Y2809" s="56"/>
      <c r="Z2809" s="56"/>
      <c r="AA2809" s="56"/>
      <c r="AB2809" s="56"/>
      <c r="AC2809" s="56"/>
      <c r="AD2809" s="56"/>
    </row>
    <row r="2810" spans="1:30" x14ac:dyDescent="0.5">
      <c r="A2810" s="49">
        <v>2807</v>
      </c>
      <c r="B2810" s="2" t="str">
        <f t="shared" si="87"/>
        <v>plate8</v>
      </c>
      <c r="C2810" s="2" t="str">
        <f>IF(ContainerType=6,"G08",IF(ContainerType=5,"G03", ""))</f>
        <v>G08</v>
      </c>
      <c r="D2810" s="61" t="str">
        <f>IF(AND(ContainerType=6, '384-well Plates'!I135&lt;&gt;""), '384-well Plates'!I135,IF(AND(ContainerType=5,'96-well Plates'!D299&lt;&gt;""),'96-well Plates'!D299, ""))</f>
        <v/>
      </c>
      <c r="E2810" s="50"/>
      <c r="Y2810" s="56"/>
      <c r="Z2810" s="56"/>
      <c r="AA2810" s="56"/>
      <c r="AB2810" s="56"/>
      <c r="AC2810" s="56"/>
      <c r="AD2810" s="56"/>
    </row>
    <row r="2811" spans="1:30" x14ac:dyDescent="0.5">
      <c r="A2811" s="49">
        <v>2808</v>
      </c>
      <c r="B2811" s="2" t="str">
        <f t="shared" si="87"/>
        <v>plate8</v>
      </c>
      <c r="C2811" s="2" t="str">
        <f>IF(ContainerType=6,"H08",IF(ContainerType=5,"H03", ""))</f>
        <v>H08</v>
      </c>
      <c r="D2811" s="61" t="str">
        <f>IF(AND(ContainerType=6, '384-well Plates'!I136&lt;&gt;""), '384-well Plates'!I136,IF(AND(ContainerType=5,'96-well Plates'!D300&lt;&gt;""),'96-well Plates'!D300, ""))</f>
        <v/>
      </c>
      <c r="E2811" s="50"/>
      <c r="Y2811" s="56"/>
      <c r="Z2811" s="56"/>
      <c r="AA2811" s="56"/>
      <c r="AB2811" s="56"/>
      <c r="AC2811" s="56"/>
      <c r="AD2811" s="56"/>
    </row>
    <row r="2812" spans="1:30" x14ac:dyDescent="0.5">
      <c r="A2812" s="49">
        <v>2809</v>
      </c>
      <c r="B2812" s="2" t="str">
        <f t="shared" si="87"/>
        <v>plate8</v>
      </c>
      <c r="C2812" s="2" t="str">
        <f>IF(ContainerType=6,"I08",IF(ContainerType=5,"A04", ""))</f>
        <v>I08</v>
      </c>
      <c r="D2812" s="61" t="str">
        <f>IF(AND(ContainerType=6, '384-well Plates'!I137&lt;&gt;""), '384-well Plates'!I137,IF(AND(ContainerType=5,'96-well Plates'!E293&lt;&gt;""),'96-well Plates'!E293, ""))</f>
        <v/>
      </c>
      <c r="E2812" s="50"/>
      <c r="Y2812" s="56"/>
      <c r="Z2812" s="56"/>
      <c r="AA2812" s="56"/>
      <c r="AB2812" s="56"/>
      <c r="AC2812" s="56"/>
      <c r="AD2812" s="56"/>
    </row>
    <row r="2813" spans="1:30" x14ac:dyDescent="0.5">
      <c r="A2813" s="49">
        <v>2810</v>
      </c>
      <c r="B2813" s="2" t="str">
        <f t="shared" si="87"/>
        <v>plate8</v>
      </c>
      <c r="C2813" s="2" t="str">
        <f>IF(ContainerType=6,"J08",IF(ContainerType=5,"B04", ""))</f>
        <v>J08</v>
      </c>
      <c r="D2813" s="61" t="str">
        <f>IF(AND(ContainerType=6, '384-well Plates'!I138&lt;&gt;""), '384-well Plates'!I138,IF(AND(ContainerType=5,'96-well Plates'!E294&lt;&gt;""),'96-well Plates'!E294, ""))</f>
        <v/>
      </c>
      <c r="E2813" s="50"/>
      <c r="Y2813" s="56"/>
      <c r="Z2813" s="56"/>
      <c r="AA2813" s="56"/>
      <c r="AB2813" s="56"/>
      <c r="AC2813" s="56"/>
      <c r="AD2813" s="56"/>
    </row>
    <row r="2814" spans="1:30" x14ac:dyDescent="0.5">
      <c r="A2814" s="49">
        <v>2811</v>
      </c>
      <c r="B2814" s="2" t="str">
        <f t="shared" si="87"/>
        <v>plate8</v>
      </c>
      <c r="C2814" s="2" t="str">
        <f>IF(ContainerType=6,"K08",IF(ContainerType=5,"C04", ""))</f>
        <v>K08</v>
      </c>
      <c r="D2814" s="61" t="str">
        <f>IF(AND(ContainerType=6, '384-well Plates'!I139&lt;&gt;""), '384-well Plates'!I139,IF(AND(ContainerType=5,'96-well Plates'!E295&lt;&gt;""),'96-well Plates'!E295, ""))</f>
        <v/>
      </c>
      <c r="E2814" s="50"/>
      <c r="Y2814" s="56"/>
      <c r="Z2814" s="56"/>
      <c r="AA2814" s="56"/>
      <c r="AB2814" s="56"/>
      <c r="AC2814" s="56"/>
      <c r="AD2814" s="56"/>
    </row>
    <row r="2815" spans="1:30" x14ac:dyDescent="0.5">
      <c r="A2815" s="49">
        <v>2812</v>
      </c>
      <c r="B2815" s="2" t="str">
        <f t="shared" si="87"/>
        <v>plate8</v>
      </c>
      <c r="C2815" s="2" t="str">
        <f>IF(ContainerType=6,"L08",IF(ContainerType=5,"D04", ""))</f>
        <v>L08</v>
      </c>
      <c r="D2815" s="61" t="str">
        <f>IF(AND(ContainerType=6, '384-well Plates'!I140&lt;&gt;""), '384-well Plates'!I140,IF(AND(ContainerType=5,'96-well Plates'!E296&lt;&gt;""),'96-well Plates'!E296, ""))</f>
        <v/>
      </c>
      <c r="E2815" s="50"/>
      <c r="Y2815" s="56"/>
      <c r="Z2815" s="56"/>
      <c r="AA2815" s="56"/>
      <c r="AB2815" s="56"/>
      <c r="AC2815" s="56"/>
      <c r="AD2815" s="56"/>
    </row>
    <row r="2816" spans="1:30" x14ac:dyDescent="0.5">
      <c r="A2816" s="49">
        <v>2813</v>
      </c>
      <c r="B2816" s="2" t="str">
        <f t="shared" si="87"/>
        <v>plate8</v>
      </c>
      <c r="C2816" s="2" t="str">
        <f>IF(ContainerType=6,"M08",IF(ContainerType=5,"E04", ""))</f>
        <v>M08</v>
      </c>
      <c r="D2816" s="61" t="str">
        <f>IF(AND(ContainerType=6, '384-well Plates'!I141&lt;&gt;""), '384-well Plates'!I141,IF(AND(ContainerType=5,'96-well Plates'!E297&lt;&gt;""),'96-well Plates'!E297, ""))</f>
        <v/>
      </c>
      <c r="E2816" s="50"/>
      <c r="Y2816" s="56"/>
      <c r="Z2816" s="56"/>
      <c r="AA2816" s="56"/>
      <c r="AB2816" s="56"/>
      <c r="AC2816" s="56"/>
      <c r="AD2816" s="56"/>
    </row>
    <row r="2817" spans="1:30" x14ac:dyDescent="0.5">
      <c r="A2817" s="49">
        <v>2814</v>
      </c>
      <c r="B2817" s="2" t="str">
        <f t="shared" si="87"/>
        <v>plate8</v>
      </c>
      <c r="C2817" s="2" t="str">
        <f>IF(ContainerType=6,"N08",IF(ContainerType=5,"F04", ""))</f>
        <v>N08</v>
      </c>
      <c r="D2817" s="61" t="str">
        <f>IF(AND(ContainerType=6, '384-well Plates'!I142&lt;&gt;""), '384-well Plates'!I142,IF(AND(ContainerType=5,'96-well Plates'!E298&lt;&gt;""),'96-well Plates'!E298, ""))</f>
        <v/>
      </c>
      <c r="E2817" s="50"/>
      <c r="Y2817" s="56"/>
      <c r="Z2817" s="56"/>
      <c r="AA2817" s="56"/>
      <c r="AB2817" s="56"/>
      <c r="AC2817" s="56"/>
      <c r="AD2817" s="56"/>
    </row>
    <row r="2818" spans="1:30" x14ac:dyDescent="0.5">
      <c r="A2818" s="49">
        <v>2815</v>
      </c>
      <c r="B2818" s="2" t="str">
        <f t="shared" si="87"/>
        <v>plate8</v>
      </c>
      <c r="C2818" s="2" t="str">
        <f>IF(ContainerType=6,"O08",IF(ContainerType=5,"G04", ""))</f>
        <v>O08</v>
      </c>
      <c r="D2818" s="61" t="str">
        <f>IF(AND(ContainerType=6, '384-well Plates'!I143&lt;&gt;""), '384-well Plates'!I143,IF(AND(ContainerType=5,'96-well Plates'!E299&lt;&gt;""),'96-well Plates'!E299, ""))</f>
        <v/>
      </c>
      <c r="E2818" s="50"/>
      <c r="Y2818" s="56"/>
      <c r="Z2818" s="56"/>
      <c r="AA2818" s="56"/>
      <c r="AB2818" s="56"/>
      <c r="AC2818" s="56"/>
      <c r="AD2818" s="56"/>
    </row>
    <row r="2819" spans="1:30" x14ac:dyDescent="0.5">
      <c r="A2819" s="49">
        <v>2816</v>
      </c>
      <c r="B2819" s="2" t="str">
        <f t="shared" si="87"/>
        <v>plate8</v>
      </c>
      <c r="C2819" s="2" t="str">
        <f>IF(ContainerType=6,"P08",IF(ContainerType=5,"H04", ""))</f>
        <v>P08</v>
      </c>
      <c r="D2819" s="61" t="str">
        <f>IF(AND(ContainerType=6, '384-well Plates'!I144&lt;&gt;""), '384-well Plates'!I144,IF(AND(ContainerType=5,'96-well Plates'!E300&lt;&gt;""),'96-well Plates'!E300, ""))</f>
        <v/>
      </c>
      <c r="E2819" s="50"/>
      <c r="Y2819" s="56"/>
      <c r="Z2819" s="56"/>
      <c r="AA2819" s="56"/>
      <c r="AB2819" s="56"/>
      <c r="AC2819" s="56"/>
      <c r="AD2819" s="56"/>
    </row>
    <row r="2820" spans="1:30" x14ac:dyDescent="0.5">
      <c r="A2820" s="49">
        <v>2817</v>
      </c>
      <c r="B2820" s="2" t="str">
        <f t="shared" ref="B2820:B2851" si="88">IF(ContainerType=6,"plate8",IF(ContainerType=5,"plate30",""))</f>
        <v>plate8</v>
      </c>
      <c r="C2820" s="2" t="str">
        <f>IF(ContainerType=6,"A09",IF(ContainerType=5,"A05", ""))</f>
        <v>A09</v>
      </c>
      <c r="D2820" s="61" t="str">
        <f>IF(AND(ContainerType=6, '384-well Plates'!J129&lt;&gt;""), '384-well Plates'!J129,IF(AND(ContainerType=5,'96-well Plates'!F293&lt;&gt;""),'96-well Plates'!F293, ""))</f>
        <v/>
      </c>
      <c r="E2820" s="50"/>
      <c r="Y2820" s="56"/>
      <c r="Z2820" s="56"/>
      <c r="AA2820" s="56"/>
      <c r="AB2820" s="56"/>
      <c r="AC2820" s="56"/>
      <c r="AD2820" s="56"/>
    </row>
    <row r="2821" spans="1:30" x14ac:dyDescent="0.5">
      <c r="A2821" s="49">
        <v>2818</v>
      </c>
      <c r="B2821" s="2" t="str">
        <f t="shared" si="88"/>
        <v>plate8</v>
      </c>
      <c r="C2821" s="2" t="str">
        <f>IF(ContainerType=6,"B09",IF(ContainerType=5,"B05", ""))</f>
        <v>B09</v>
      </c>
      <c r="D2821" s="61" t="str">
        <f>IF(AND(ContainerType=6, '384-well Plates'!J130&lt;&gt;""), '384-well Plates'!J130,IF(AND(ContainerType=5,'96-well Plates'!F294&lt;&gt;""),'96-well Plates'!F294, ""))</f>
        <v/>
      </c>
      <c r="E2821" s="50"/>
      <c r="Y2821" s="56"/>
      <c r="Z2821" s="56"/>
      <c r="AA2821" s="56"/>
      <c r="AB2821" s="56"/>
      <c r="AC2821" s="56"/>
      <c r="AD2821" s="56"/>
    </row>
    <row r="2822" spans="1:30" x14ac:dyDescent="0.5">
      <c r="A2822" s="49">
        <v>2819</v>
      </c>
      <c r="B2822" s="2" t="str">
        <f t="shared" si="88"/>
        <v>plate8</v>
      </c>
      <c r="C2822" s="2" t="str">
        <f>IF(ContainerType=6,"C09",IF(ContainerType=5,"C05", ""))</f>
        <v>C09</v>
      </c>
      <c r="D2822" s="61" t="str">
        <f>IF(AND(ContainerType=6, '384-well Plates'!J131&lt;&gt;""), '384-well Plates'!J131,IF(AND(ContainerType=5,'96-well Plates'!F295&lt;&gt;""),'96-well Plates'!F295, ""))</f>
        <v/>
      </c>
      <c r="E2822" s="50"/>
      <c r="Y2822" s="56"/>
      <c r="Z2822" s="56"/>
      <c r="AA2822" s="56"/>
      <c r="AB2822" s="56"/>
      <c r="AC2822" s="56"/>
      <c r="AD2822" s="56"/>
    </row>
    <row r="2823" spans="1:30" x14ac:dyDescent="0.5">
      <c r="A2823" s="49">
        <v>2820</v>
      </c>
      <c r="B2823" s="2" t="str">
        <f t="shared" si="88"/>
        <v>plate8</v>
      </c>
      <c r="C2823" s="2" t="str">
        <f>IF(ContainerType=6,"D09",IF(ContainerType=5,"D05", ""))</f>
        <v>D09</v>
      </c>
      <c r="D2823" s="61" t="str">
        <f>IF(AND(ContainerType=6, '384-well Plates'!J132&lt;&gt;""), '384-well Plates'!J132,IF(AND(ContainerType=5,'96-well Plates'!F296&lt;&gt;""),'96-well Plates'!F296, ""))</f>
        <v/>
      </c>
      <c r="E2823" s="50"/>
      <c r="Y2823" s="56"/>
      <c r="Z2823" s="56"/>
      <c r="AA2823" s="56"/>
      <c r="AB2823" s="56"/>
      <c r="AC2823" s="56"/>
      <c r="AD2823" s="56"/>
    </row>
    <row r="2824" spans="1:30" x14ac:dyDescent="0.5">
      <c r="A2824" s="49">
        <v>2821</v>
      </c>
      <c r="B2824" s="2" t="str">
        <f t="shared" si="88"/>
        <v>plate8</v>
      </c>
      <c r="C2824" s="2" t="str">
        <f>IF(ContainerType=6,"E09",IF(ContainerType=5,"E05", ""))</f>
        <v>E09</v>
      </c>
      <c r="D2824" s="61" t="str">
        <f>IF(AND(ContainerType=6, '384-well Plates'!J133&lt;&gt;""), '384-well Plates'!J133,IF(AND(ContainerType=5,'96-well Plates'!F297&lt;&gt;""),'96-well Plates'!F297, ""))</f>
        <v/>
      </c>
      <c r="E2824" s="50"/>
      <c r="Y2824" s="56"/>
      <c r="Z2824" s="56"/>
      <c r="AA2824" s="56"/>
      <c r="AB2824" s="56"/>
      <c r="AC2824" s="56"/>
      <c r="AD2824" s="56"/>
    </row>
    <row r="2825" spans="1:30" x14ac:dyDescent="0.5">
      <c r="A2825" s="49">
        <v>2822</v>
      </c>
      <c r="B2825" s="2" t="str">
        <f t="shared" si="88"/>
        <v>plate8</v>
      </c>
      <c r="C2825" s="2" t="str">
        <f>IF(ContainerType=6,"F09",IF(ContainerType=5,"F05", ""))</f>
        <v>F09</v>
      </c>
      <c r="D2825" s="61" t="str">
        <f>IF(AND(ContainerType=6, '384-well Plates'!J134&lt;&gt;""), '384-well Plates'!J134,IF(AND(ContainerType=5,'96-well Plates'!F298&lt;&gt;""),'96-well Plates'!F298, ""))</f>
        <v/>
      </c>
      <c r="E2825" s="50"/>
      <c r="Y2825" s="56"/>
      <c r="Z2825" s="56"/>
      <c r="AA2825" s="56"/>
      <c r="AB2825" s="56"/>
      <c r="AC2825" s="56"/>
      <c r="AD2825" s="56"/>
    </row>
    <row r="2826" spans="1:30" x14ac:dyDescent="0.5">
      <c r="A2826" s="49">
        <v>2823</v>
      </c>
      <c r="B2826" s="2" t="str">
        <f t="shared" si="88"/>
        <v>plate8</v>
      </c>
      <c r="C2826" s="2" t="str">
        <f>IF(ContainerType=6,"G09",IF(ContainerType=5,"G05", ""))</f>
        <v>G09</v>
      </c>
      <c r="D2826" s="61" t="str">
        <f>IF(AND(ContainerType=6, '384-well Plates'!J135&lt;&gt;""), '384-well Plates'!J135,IF(AND(ContainerType=5,'96-well Plates'!F299&lt;&gt;""),'96-well Plates'!F299, ""))</f>
        <v/>
      </c>
      <c r="E2826" s="50"/>
      <c r="Y2826" s="56"/>
      <c r="Z2826" s="56"/>
      <c r="AA2826" s="56"/>
      <c r="AB2826" s="56"/>
      <c r="AC2826" s="56"/>
      <c r="AD2826" s="56"/>
    </row>
    <row r="2827" spans="1:30" x14ac:dyDescent="0.5">
      <c r="A2827" s="49">
        <v>2824</v>
      </c>
      <c r="B2827" s="2" t="str">
        <f t="shared" si="88"/>
        <v>plate8</v>
      </c>
      <c r="C2827" s="2" t="str">
        <f>IF(ContainerType=6,"H09",IF(ContainerType=5,"H05", ""))</f>
        <v>H09</v>
      </c>
      <c r="D2827" s="61" t="str">
        <f>IF(AND(ContainerType=6, '384-well Plates'!J136&lt;&gt;""), '384-well Plates'!J136,IF(AND(ContainerType=5,'96-well Plates'!F300&lt;&gt;""),'96-well Plates'!F300, ""))</f>
        <v/>
      </c>
      <c r="E2827" s="50"/>
      <c r="Y2827" s="56"/>
      <c r="Z2827" s="56"/>
      <c r="AA2827" s="56"/>
      <c r="AB2827" s="56"/>
      <c r="AC2827" s="56"/>
      <c r="AD2827" s="56"/>
    </row>
    <row r="2828" spans="1:30" x14ac:dyDescent="0.5">
      <c r="A2828" s="49">
        <v>2825</v>
      </c>
      <c r="B2828" s="2" t="str">
        <f t="shared" si="88"/>
        <v>plate8</v>
      </c>
      <c r="C2828" s="2" t="str">
        <f>IF(ContainerType=6,"I09",IF(ContainerType=5,"A06", ""))</f>
        <v>I09</v>
      </c>
      <c r="D2828" s="61" t="str">
        <f>IF(AND(ContainerType=6, '384-well Plates'!J137&lt;&gt;""), '384-well Plates'!J137,IF(AND(ContainerType=5,'96-well Plates'!G293&lt;&gt;""),'96-well Plates'!G293, ""))</f>
        <v/>
      </c>
      <c r="E2828" s="50"/>
      <c r="Y2828" s="56"/>
      <c r="Z2828" s="56"/>
      <c r="AA2828" s="56"/>
      <c r="AB2828" s="56"/>
      <c r="AC2828" s="56"/>
      <c r="AD2828" s="56"/>
    </row>
    <row r="2829" spans="1:30" x14ac:dyDescent="0.5">
      <c r="A2829" s="49">
        <v>2826</v>
      </c>
      <c r="B2829" s="2" t="str">
        <f t="shared" si="88"/>
        <v>plate8</v>
      </c>
      <c r="C2829" s="2" t="str">
        <f>IF(ContainerType=6,"J09",IF(ContainerType=5,"B06", ""))</f>
        <v>J09</v>
      </c>
      <c r="D2829" s="61" t="str">
        <f>IF(AND(ContainerType=6, '384-well Plates'!J138&lt;&gt;""), '384-well Plates'!J138,IF(AND(ContainerType=5,'96-well Plates'!G294&lt;&gt;""),'96-well Plates'!G294, ""))</f>
        <v/>
      </c>
      <c r="E2829" s="50"/>
      <c r="Y2829" s="56"/>
      <c r="Z2829" s="56"/>
      <c r="AA2829" s="56"/>
      <c r="AB2829" s="56"/>
      <c r="AC2829" s="56"/>
      <c r="AD2829" s="56"/>
    </row>
    <row r="2830" spans="1:30" x14ac:dyDescent="0.5">
      <c r="A2830" s="49">
        <v>2827</v>
      </c>
      <c r="B2830" s="2" t="str">
        <f t="shared" si="88"/>
        <v>plate8</v>
      </c>
      <c r="C2830" s="2" t="str">
        <f>IF(ContainerType=6,"K09",IF(ContainerType=5,"C06", ""))</f>
        <v>K09</v>
      </c>
      <c r="D2830" s="61" t="str">
        <f>IF(AND(ContainerType=6, '384-well Plates'!J139&lt;&gt;""), '384-well Plates'!J139,IF(AND(ContainerType=5,'96-well Plates'!G295&lt;&gt;""),'96-well Plates'!G295, ""))</f>
        <v/>
      </c>
      <c r="E2830" s="50"/>
      <c r="Y2830" s="56"/>
      <c r="Z2830" s="56"/>
      <c r="AA2830" s="56"/>
      <c r="AB2830" s="56"/>
      <c r="AC2830" s="56"/>
      <c r="AD2830" s="56"/>
    </row>
    <row r="2831" spans="1:30" x14ac:dyDescent="0.5">
      <c r="A2831" s="49">
        <v>2828</v>
      </c>
      <c r="B2831" s="2" t="str">
        <f t="shared" si="88"/>
        <v>plate8</v>
      </c>
      <c r="C2831" s="2" t="str">
        <f>IF(ContainerType=6,"L09",IF(ContainerType=5,"D06", ""))</f>
        <v>L09</v>
      </c>
      <c r="D2831" s="61" t="str">
        <f>IF(AND(ContainerType=6, '384-well Plates'!J140&lt;&gt;""), '384-well Plates'!J140,IF(AND(ContainerType=5,'96-well Plates'!G296&lt;&gt;""),'96-well Plates'!G296, ""))</f>
        <v/>
      </c>
      <c r="E2831" s="50"/>
      <c r="Y2831" s="56"/>
      <c r="Z2831" s="56"/>
      <c r="AA2831" s="56"/>
      <c r="AB2831" s="56"/>
      <c r="AC2831" s="56"/>
      <c r="AD2831" s="56"/>
    </row>
    <row r="2832" spans="1:30" x14ac:dyDescent="0.5">
      <c r="A2832" s="49">
        <v>2829</v>
      </c>
      <c r="B2832" s="2" t="str">
        <f t="shared" si="88"/>
        <v>plate8</v>
      </c>
      <c r="C2832" s="2" t="str">
        <f>IF(ContainerType=6,"M09",IF(ContainerType=5,"E06", ""))</f>
        <v>M09</v>
      </c>
      <c r="D2832" s="61" t="str">
        <f>IF(AND(ContainerType=6, '384-well Plates'!J141&lt;&gt;""), '384-well Plates'!J141,IF(AND(ContainerType=5,'96-well Plates'!G297&lt;&gt;""),'96-well Plates'!G297, ""))</f>
        <v/>
      </c>
      <c r="E2832" s="50"/>
      <c r="Y2832" s="56"/>
      <c r="Z2832" s="56"/>
      <c r="AA2832" s="56"/>
      <c r="AB2832" s="56"/>
      <c r="AC2832" s="56"/>
      <c r="AD2832" s="56"/>
    </row>
    <row r="2833" spans="1:30" x14ac:dyDescent="0.5">
      <c r="A2833" s="49">
        <v>2830</v>
      </c>
      <c r="B2833" s="2" t="str">
        <f t="shared" si="88"/>
        <v>plate8</v>
      </c>
      <c r="C2833" s="2" t="str">
        <f>IF(ContainerType=6,"N09",IF(ContainerType=5,"F06", ""))</f>
        <v>N09</v>
      </c>
      <c r="D2833" s="61" t="str">
        <f>IF(AND(ContainerType=6, '384-well Plates'!J142&lt;&gt;""), '384-well Plates'!J142,IF(AND(ContainerType=5,'96-well Plates'!G298&lt;&gt;""),'96-well Plates'!G298, ""))</f>
        <v/>
      </c>
      <c r="E2833" s="50"/>
      <c r="Y2833" s="56"/>
      <c r="Z2833" s="56"/>
      <c r="AA2833" s="56"/>
      <c r="AB2833" s="56"/>
      <c r="AC2833" s="56"/>
      <c r="AD2833" s="56"/>
    </row>
    <row r="2834" spans="1:30" x14ac:dyDescent="0.5">
      <c r="A2834" s="49">
        <v>2831</v>
      </c>
      <c r="B2834" s="2" t="str">
        <f t="shared" si="88"/>
        <v>plate8</v>
      </c>
      <c r="C2834" s="2" t="str">
        <f>IF(ContainerType=6,"O09",IF(ContainerType=5,"G06", ""))</f>
        <v>O09</v>
      </c>
      <c r="D2834" s="61" t="str">
        <f>IF(AND(ContainerType=6, '384-well Plates'!J143&lt;&gt;""), '384-well Plates'!J143,IF(AND(ContainerType=5,'96-well Plates'!G299&lt;&gt;""),'96-well Plates'!G299, ""))</f>
        <v/>
      </c>
      <c r="E2834" s="50"/>
      <c r="Y2834" s="56"/>
      <c r="Z2834" s="56"/>
      <c r="AA2834" s="56"/>
      <c r="AB2834" s="56"/>
      <c r="AC2834" s="56"/>
      <c r="AD2834" s="56"/>
    </row>
    <row r="2835" spans="1:30" x14ac:dyDescent="0.5">
      <c r="A2835" s="49">
        <v>2832</v>
      </c>
      <c r="B2835" s="2" t="str">
        <f t="shared" si="88"/>
        <v>plate8</v>
      </c>
      <c r="C2835" s="2" t="str">
        <f>IF(ContainerType=6,"P09",IF(ContainerType=5,"H06", ""))</f>
        <v>P09</v>
      </c>
      <c r="D2835" s="61" t="str">
        <f>IF(AND(ContainerType=6, '384-well Plates'!J144&lt;&gt;""), '384-well Plates'!J144,IF(AND(ContainerType=5,'96-well Plates'!G300&lt;&gt;""),'96-well Plates'!G300, ""))</f>
        <v/>
      </c>
      <c r="E2835" s="50"/>
      <c r="Y2835" s="56"/>
      <c r="Z2835" s="56"/>
      <c r="AA2835" s="56"/>
      <c r="AB2835" s="56"/>
      <c r="AC2835" s="56"/>
      <c r="AD2835" s="56"/>
    </row>
    <row r="2836" spans="1:30" x14ac:dyDescent="0.5">
      <c r="A2836" s="49">
        <v>2833</v>
      </c>
      <c r="B2836" s="2" t="str">
        <f t="shared" si="88"/>
        <v>plate8</v>
      </c>
      <c r="C2836" s="2" t="str">
        <f>IF(ContainerType=6,"A10",IF(ContainerType=5,"A07", ""))</f>
        <v>A10</v>
      </c>
      <c r="D2836" s="61" t="str">
        <f>IF(AND(ContainerType=6, '384-well Plates'!K129&lt;&gt;""), '384-well Plates'!K129,IF(AND(ContainerType=5,'96-well Plates'!H293&lt;&gt;""),'96-well Plates'!H293, ""))</f>
        <v/>
      </c>
      <c r="E2836" s="50"/>
      <c r="Y2836" s="56"/>
      <c r="Z2836" s="56"/>
      <c r="AA2836" s="56"/>
      <c r="AB2836" s="56"/>
      <c r="AC2836" s="56"/>
      <c r="AD2836" s="56"/>
    </row>
    <row r="2837" spans="1:30" x14ac:dyDescent="0.5">
      <c r="A2837" s="49">
        <v>2834</v>
      </c>
      <c r="B2837" s="2" t="str">
        <f t="shared" si="88"/>
        <v>plate8</v>
      </c>
      <c r="C2837" s="2" t="str">
        <f>IF(ContainerType=6,"B10",IF(ContainerType=5,"B07", ""))</f>
        <v>B10</v>
      </c>
      <c r="D2837" s="61" t="str">
        <f>IF(AND(ContainerType=6, '384-well Plates'!K130&lt;&gt;""), '384-well Plates'!K130,IF(AND(ContainerType=5,'96-well Plates'!H294&lt;&gt;""),'96-well Plates'!H294, ""))</f>
        <v/>
      </c>
      <c r="E2837" s="50"/>
      <c r="Y2837" s="56"/>
      <c r="Z2837" s="56"/>
      <c r="AA2837" s="56"/>
      <c r="AB2837" s="56"/>
      <c r="AC2837" s="56"/>
      <c r="AD2837" s="56"/>
    </row>
    <row r="2838" spans="1:30" x14ac:dyDescent="0.5">
      <c r="A2838" s="49">
        <v>2835</v>
      </c>
      <c r="B2838" s="2" t="str">
        <f t="shared" si="88"/>
        <v>plate8</v>
      </c>
      <c r="C2838" s="2" t="str">
        <f>IF(ContainerType=6,"C10",IF(ContainerType=5,"C07", ""))</f>
        <v>C10</v>
      </c>
      <c r="D2838" s="61" t="str">
        <f>IF(AND(ContainerType=6, '384-well Plates'!K131&lt;&gt;""), '384-well Plates'!K131,IF(AND(ContainerType=5,'96-well Plates'!H295&lt;&gt;""),'96-well Plates'!H295, ""))</f>
        <v/>
      </c>
      <c r="E2838" s="50"/>
      <c r="Y2838" s="56"/>
      <c r="Z2838" s="56"/>
      <c r="AA2838" s="56"/>
      <c r="AB2838" s="56"/>
      <c r="AC2838" s="56"/>
      <c r="AD2838" s="56"/>
    </row>
    <row r="2839" spans="1:30" x14ac:dyDescent="0.5">
      <c r="A2839" s="49">
        <v>2836</v>
      </c>
      <c r="B2839" s="2" t="str">
        <f t="shared" si="88"/>
        <v>plate8</v>
      </c>
      <c r="C2839" s="2" t="str">
        <f>IF(ContainerType=6,"D10",IF(ContainerType=5,"D07", ""))</f>
        <v>D10</v>
      </c>
      <c r="D2839" s="61" t="str">
        <f>IF(AND(ContainerType=6, '384-well Plates'!K132&lt;&gt;""), '384-well Plates'!K132,IF(AND(ContainerType=5,'96-well Plates'!H296&lt;&gt;""),'96-well Plates'!H296, ""))</f>
        <v/>
      </c>
      <c r="E2839" s="50"/>
      <c r="Y2839" s="56"/>
      <c r="Z2839" s="56"/>
      <c r="AA2839" s="56"/>
      <c r="AB2839" s="56"/>
      <c r="AC2839" s="56"/>
      <c r="AD2839" s="56"/>
    </row>
    <row r="2840" spans="1:30" x14ac:dyDescent="0.5">
      <c r="A2840" s="49">
        <v>2837</v>
      </c>
      <c r="B2840" s="2" t="str">
        <f t="shared" si="88"/>
        <v>plate8</v>
      </c>
      <c r="C2840" s="2" t="str">
        <f>IF(ContainerType=6,"E10",IF(ContainerType=5,"E07", ""))</f>
        <v>E10</v>
      </c>
      <c r="D2840" s="61" t="str">
        <f>IF(AND(ContainerType=6, '384-well Plates'!K133&lt;&gt;""), '384-well Plates'!K133,IF(AND(ContainerType=5,'96-well Plates'!H297&lt;&gt;""),'96-well Plates'!H297, ""))</f>
        <v/>
      </c>
      <c r="E2840" s="50"/>
      <c r="Y2840" s="56"/>
      <c r="Z2840" s="56"/>
      <c r="AA2840" s="56"/>
      <c r="AB2840" s="56"/>
      <c r="AC2840" s="56"/>
      <c r="AD2840" s="56"/>
    </row>
    <row r="2841" spans="1:30" x14ac:dyDescent="0.5">
      <c r="A2841" s="49">
        <v>2838</v>
      </c>
      <c r="B2841" s="2" t="str">
        <f t="shared" si="88"/>
        <v>plate8</v>
      </c>
      <c r="C2841" s="2" t="str">
        <f>IF(ContainerType=6,"F10",IF(ContainerType=5,"F07", ""))</f>
        <v>F10</v>
      </c>
      <c r="D2841" s="61" t="str">
        <f>IF(AND(ContainerType=6, '384-well Plates'!K134&lt;&gt;""), '384-well Plates'!K134,IF(AND(ContainerType=5,'96-well Plates'!H298&lt;&gt;""),'96-well Plates'!H298, ""))</f>
        <v/>
      </c>
      <c r="E2841" s="50"/>
      <c r="Y2841" s="56"/>
      <c r="Z2841" s="56"/>
      <c r="AA2841" s="56"/>
      <c r="AB2841" s="56"/>
      <c r="AC2841" s="56"/>
      <c r="AD2841" s="56"/>
    </row>
    <row r="2842" spans="1:30" x14ac:dyDescent="0.5">
      <c r="A2842" s="49">
        <v>2839</v>
      </c>
      <c r="B2842" s="2" t="str">
        <f t="shared" si="88"/>
        <v>plate8</v>
      </c>
      <c r="C2842" s="2" t="str">
        <f>IF(ContainerType=6,"G10",IF(ContainerType=5,"G07", ""))</f>
        <v>G10</v>
      </c>
      <c r="D2842" s="61" t="str">
        <f>IF(AND(ContainerType=6, '384-well Plates'!K135&lt;&gt;""), '384-well Plates'!K135,IF(AND(ContainerType=5,'96-well Plates'!H299&lt;&gt;""),'96-well Plates'!H299, ""))</f>
        <v/>
      </c>
      <c r="E2842" s="50"/>
      <c r="Y2842" s="56"/>
      <c r="Z2842" s="56"/>
      <c r="AA2842" s="56"/>
      <c r="AB2842" s="56"/>
      <c r="AC2842" s="56"/>
      <c r="AD2842" s="56"/>
    </row>
    <row r="2843" spans="1:30" x14ac:dyDescent="0.5">
      <c r="A2843" s="49">
        <v>2840</v>
      </c>
      <c r="B2843" s="2" t="str">
        <f t="shared" si="88"/>
        <v>plate8</v>
      </c>
      <c r="C2843" s="2" t="str">
        <f>IF(ContainerType=6,"H10",IF(ContainerType=5,"H07", ""))</f>
        <v>H10</v>
      </c>
      <c r="D2843" s="61" t="str">
        <f>IF(AND(ContainerType=6, '384-well Plates'!K136&lt;&gt;""), '384-well Plates'!K136,IF(AND(ContainerType=5,'96-well Plates'!H300&lt;&gt;""),'96-well Plates'!H300, ""))</f>
        <v/>
      </c>
      <c r="E2843" s="50"/>
      <c r="Y2843" s="56"/>
      <c r="Z2843" s="56"/>
      <c r="AA2843" s="56"/>
      <c r="AB2843" s="56"/>
      <c r="AC2843" s="56"/>
      <c r="AD2843" s="56"/>
    </row>
    <row r="2844" spans="1:30" x14ac:dyDescent="0.5">
      <c r="A2844" s="49">
        <v>2841</v>
      </c>
      <c r="B2844" s="2" t="str">
        <f t="shared" si="88"/>
        <v>plate8</v>
      </c>
      <c r="C2844" s="2" t="str">
        <f>IF(ContainerType=6,"I10",IF(ContainerType=5,"A08", ""))</f>
        <v>I10</v>
      </c>
      <c r="D2844" s="61" t="str">
        <f>IF(AND(ContainerType=6, '384-well Plates'!K137&lt;&gt;""), '384-well Plates'!K137,IF(AND(ContainerType=5,'96-well Plates'!I293&lt;&gt;""),'96-well Plates'!I293, ""))</f>
        <v/>
      </c>
      <c r="E2844" s="50"/>
      <c r="Y2844" s="56"/>
      <c r="Z2844" s="56"/>
      <c r="AA2844" s="56"/>
      <c r="AB2844" s="56"/>
      <c r="AC2844" s="56"/>
      <c r="AD2844" s="56"/>
    </row>
    <row r="2845" spans="1:30" x14ac:dyDescent="0.5">
      <c r="A2845" s="49">
        <v>2842</v>
      </c>
      <c r="B2845" s="2" t="str">
        <f t="shared" si="88"/>
        <v>plate8</v>
      </c>
      <c r="C2845" s="2" t="str">
        <f>IF(ContainerType=6,"J10",IF(ContainerType=5,"B08", ""))</f>
        <v>J10</v>
      </c>
      <c r="D2845" s="61" t="str">
        <f>IF(AND(ContainerType=6, '384-well Plates'!K138&lt;&gt;""), '384-well Plates'!K138,IF(AND(ContainerType=5,'96-well Plates'!I294&lt;&gt;""),'96-well Plates'!I294, ""))</f>
        <v/>
      </c>
      <c r="E2845" s="50"/>
      <c r="Y2845" s="56"/>
      <c r="Z2845" s="56"/>
      <c r="AA2845" s="56"/>
      <c r="AB2845" s="56"/>
      <c r="AC2845" s="56"/>
      <c r="AD2845" s="56"/>
    </row>
    <row r="2846" spans="1:30" x14ac:dyDescent="0.5">
      <c r="A2846" s="49">
        <v>2843</v>
      </c>
      <c r="B2846" s="2" t="str">
        <f t="shared" si="88"/>
        <v>plate8</v>
      </c>
      <c r="C2846" s="2" t="str">
        <f>IF(ContainerType=6,"K10",IF(ContainerType=5,"C08", ""))</f>
        <v>K10</v>
      </c>
      <c r="D2846" s="61" t="str">
        <f>IF(AND(ContainerType=6, '384-well Plates'!K139&lt;&gt;""), '384-well Plates'!K139,IF(AND(ContainerType=5,'96-well Plates'!I295&lt;&gt;""),'96-well Plates'!I295, ""))</f>
        <v/>
      </c>
      <c r="E2846" s="50"/>
      <c r="Y2846" s="56"/>
      <c r="Z2846" s="56"/>
      <c r="AA2846" s="56"/>
      <c r="AB2846" s="56"/>
      <c r="AC2846" s="56"/>
      <c r="AD2846" s="56"/>
    </row>
    <row r="2847" spans="1:30" x14ac:dyDescent="0.5">
      <c r="A2847" s="49">
        <v>2844</v>
      </c>
      <c r="B2847" s="2" t="str">
        <f t="shared" si="88"/>
        <v>plate8</v>
      </c>
      <c r="C2847" s="2" t="str">
        <f>IF(ContainerType=6,"L10",IF(ContainerType=5,"D08", ""))</f>
        <v>L10</v>
      </c>
      <c r="D2847" s="61" t="str">
        <f>IF(AND(ContainerType=6, '384-well Plates'!K140&lt;&gt;""), '384-well Plates'!K140,IF(AND(ContainerType=5,'96-well Plates'!I296&lt;&gt;""),'96-well Plates'!I296, ""))</f>
        <v/>
      </c>
      <c r="E2847" s="50"/>
      <c r="Y2847" s="56"/>
      <c r="Z2847" s="56"/>
      <c r="AA2847" s="56"/>
      <c r="AB2847" s="56"/>
      <c r="AC2847" s="56"/>
      <c r="AD2847" s="56"/>
    </row>
    <row r="2848" spans="1:30" x14ac:dyDescent="0.5">
      <c r="A2848" s="49">
        <v>2845</v>
      </c>
      <c r="B2848" s="2" t="str">
        <f t="shared" si="88"/>
        <v>plate8</v>
      </c>
      <c r="C2848" s="2" t="str">
        <f>IF(ContainerType=6,"M10",IF(ContainerType=5,"E08", ""))</f>
        <v>M10</v>
      </c>
      <c r="D2848" s="61" t="str">
        <f>IF(AND(ContainerType=6, '384-well Plates'!K141&lt;&gt;""), '384-well Plates'!K141,IF(AND(ContainerType=5,'96-well Plates'!I297&lt;&gt;""),'96-well Plates'!I297, ""))</f>
        <v/>
      </c>
      <c r="E2848" s="50"/>
      <c r="Y2848" s="56"/>
      <c r="Z2848" s="56"/>
      <c r="AA2848" s="56"/>
      <c r="AB2848" s="56"/>
      <c r="AC2848" s="56"/>
      <c r="AD2848" s="56"/>
    </row>
    <row r="2849" spans="1:30" x14ac:dyDescent="0.5">
      <c r="A2849" s="49">
        <v>2846</v>
      </c>
      <c r="B2849" s="2" t="str">
        <f t="shared" si="88"/>
        <v>plate8</v>
      </c>
      <c r="C2849" s="2" t="str">
        <f>IF(ContainerType=6,"N10",IF(ContainerType=5,"F08", ""))</f>
        <v>N10</v>
      </c>
      <c r="D2849" s="61" t="str">
        <f>IF(AND(ContainerType=6, '384-well Plates'!K142&lt;&gt;""), '384-well Plates'!K142,IF(AND(ContainerType=5,'96-well Plates'!I298&lt;&gt;""),'96-well Plates'!I298, ""))</f>
        <v/>
      </c>
      <c r="E2849" s="50"/>
      <c r="Y2849" s="56"/>
      <c r="Z2849" s="56"/>
      <c r="AA2849" s="56"/>
      <c r="AB2849" s="56"/>
      <c r="AC2849" s="56"/>
      <c r="AD2849" s="56"/>
    </row>
    <row r="2850" spans="1:30" x14ac:dyDescent="0.5">
      <c r="A2850" s="49">
        <v>2847</v>
      </c>
      <c r="B2850" s="2" t="str">
        <f t="shared" si="88"/>
        <v>plate8</v>
      </c>
      <c r="C2850" s="2" t="str">
        <f>IF(ContainerType=6,"O10",IF(ContainerType=5,"G08", ""))</f>
        <v>O10</v>
      </c>
      <c r="D2850" s="61" t="str">
        <f>IF(AND(ContainerType=6, '384-well Plates'!K143&lt;&gt;""), '384-well Plates'!K143,IF(AND(ContainerType=5,'96-well Plates'!I299&lt;&gt;""),'96-well Plates'!I299, ""))</f>
        <v/>
      </c>
      <c r="E2850" s="50"/>
      <c r="Y2850" s="56"/>
      <c r="Z2850" s="56"/>
      <c r="AA2850" s="56"/>
      <c r="AB2850" s="56"/>
      <c r="AC2850" s="56"/>
      <c r="AD2850" s="56"/>
    </row>
    <row r="2851" spans="1:30" x14ac:dyDescent="0.5">
      <c r="A2851" s="49">
        <v>2848</v>
      </c>
      <c r="B2851" s="2" t="str">
        <f t="shared" si="88"/>
        <v>plate8</v>
      </c>
      <c r="C2851" s="2" t="str">
        <f>IF(ContainerType=6,"P10",IF(ContainerType=5,"H08", ""))</f>
        <v>P10</v>
      </c>
      <c r="D2851" s="61" t="str">
        <f>IF(AND(ContainerType=6, '384-well Plates'!K144&lt;&gt;""), '384-well Plates'!K144,IF(AND(ContainerType=5,'96-well Plates'!I300&lt;&gt;""),'96-well Plates'!I300, ""))</f>
        <v/>
      </c>
      <c r="E2851" s="50"/>
      <c r="Y2851" s="56"/>
      <c r="Z2851" s="56"/>
      <c r="AA2851" s="56"/>
      <c r="AB2851" s="56"/>
      <c r="AC2851" s="56"/>
      <c r="AD2851" s="56"/>
    </row>
    <row r="2852" spans="1:30" x14ac:dyDescent="0.5">
      <c r="A2852" s="49">
        <v>2849</v>
      </c>
      <c r="B2852" s="2" t="str">
        <f t="shared" ref="B2852:B2883" si="89">IF(ContainerType=6,"plate8",IF(ContainerType=5,"plate30",""))</f>
        <v>plate8</v>
      </c>
      <c r="C2852" s="2" t="str">
        <f>IF(ContainerType=6,"A11",IF(ContainerType=5,"A09", ""))</f>
        <v>A11</v>
      </c>
      <c r="D2852" s="61" t="str">
        <f>IF(AND(ContainerType=6, '384-well Plates'!L129&lt;&gt;""), '384-well Plates'!L129,IF(AND(ContainerType=5,'96-well Plates'!J293&lt;&gt;""),'96-well Plates'!J293, ""))</f>
        <v/>
      </c>
      <c r="E2852" s="50"/>
      <c r="Y2852" s="56"/>
      <c r="Z2852" s="56"/>
      <c r="AA2852" s="56"/>
      <c r="AB2852" s="56"/>
      <c r="AC2852" s="56"/>
      <c r="AD2852" s="56"/>
    </row>
    <row r="2853" spans="1:30" x14ac:dyDescent="0.5">
      <c r="A2853" s="49">
        <v>2850</v>
      </c>
      <c r="B2853" s="2" t="str">
        <f t="shared" si="89"/>
        <v>plate8</v>
      </c>
      <c r="C2853" s="2" t="str">
        <f>IF(ContainerType=6,"B11",IF(ContainerType=5,"B09", ""))</f>
        <v>B11</v>
      </c>
      <c r="D2853" s="61" t="str">
        <f>IF(AND(ContainerType=6, '384-well Plates'!L130&lt;&gt;""), '384-well Plates'!L130,IF(AND(ContainerType=5,'96-well Plates'!J294&lt;&gt;""),'96-well Plates'!J294, ""))</f>
        <v/>
      </c>
      <c r="E2853" s="50"/>
      <c r="Y2853" s="56"/>
      <c r="Z2853" s="56"/>
      <c r="AA2853" s="56"/>
      <c r="AB2853" s="56"/>
      <c r="AC2853" s="56"/>
      <c r="AD2853" s="56"/>
    </row>
    <row r="2854" spans="1:30" x14ac:dyDescent="0.5">
      <c r="A2854" s="49">
        <v>2851</v>
      </c>
      <c r="B2854" s="2" t="str">
        <f t="shared" si="89"/>
        <v>plate8</v>
      </c>
      <c r="C2854" s="2" t="str">
        <f>IF(ContainerType=6,"C11",IF(ContainerType=5,"C09", ""))</f>
        <v>C11</v>
      </c>
      <c r="D2854" s="61" t="str">
        <f>IF(AND(ContainerType=6, '384-well Plates'!L131&lt;&gt;""), '384-well Plates'!L131,IF(AND(ContainerType=5,'96-well Plates'!J295&lt;&gt;""),'96-well Plates'!J295, ""))</f>
        <v/>
      </c>
      <c r="E2854" s="50"/>
      <c r="Y2854" s="56"/>
      <c r="Z2854" s="56"/>
      <c r="AA2854" s="56"/>
      <c r="AB2854" s="56"/>
      <c r="AC2854" s="56"/>
      <c r="AD2854" s="56"/>
    </row>
    <row r="2855" spans="1:30" x14ac:dyDescent="0.5">
      <c r="A2855" s="49">
        <v>2852</v>
      </c>
      <c r="B2855" s="2" t="str">
        <f t="shared" si="89"/>
        <v>plate8</v>
      </c>
      <c r="C2855" s="2" t="str">
        <f>IF(ContainerType=6,"D11",IF(ContainerType=5,"D09", ""))</f>
        <v>D11</v>
      </c>
      <c r="D2855" s="61" t="str">
        <f>IF(AND(ContainerType=6, '384-well Plates'!L132&lt;&gt;""), '384-well Plates'!L132,IF(AND(ContainerType=5,'96-well Plates'!J296&lt;&gt;""),'96-well Plates'!J296, ""))</f>
        <v/>
      </c>
      <c r="E2855" s="50"/>
      <c r="Y2855" s="56"/>
      <c r="Z2855" s="56"/>
      <c r="AA2855" s="56"/>
      <c r="AB2855" s="56"/>
      <c r="AC2855" s="56"/>
      <c r="AD2855" s="56"/>
    </row>
    <row r="2856" spans="1:30" x14ac:dyDescent="0.5">
      <c r="A2856" s="49">
        <v>2853</v>
      </c>
      <c r="B2856" s="2" t="str">
        <f t="shared" si="89"/>
        <v>plate8</v>
      </c>
      <c r="C2856" s="2" t="str">
        <f>IF(ContainerType=6,"E11",IF(ContainerType=5,"E09", ""))</f>
        <v>E11</v>
      </c>
      <c r="D2856" s="61" t="str">
        <f>IF(AND(ContainerType=6, '384-well Plates'!L133&lt;&gt;""), '384-well Plates'!L133,IF(AND(ContainerType=5,'96-well Plates'!J297&lt;&gt;""),'96-well Plates'!J297, ""))</f>
        <v/>
      </c>
      <c r="E2856" s="50"/>
      <c r="Y2856" s="56"/>
      <c r="Z2856" s="56"/>
      <c r="AA2856" s="56"/>
      <c r="AB2856" s="56"/>
      <c r="AC2856" s="56"/>
      <c r="AD2856" s="56"/>
    </row>
    <row r="2857" spans="1:30" x14ac:dyDescent="0.5">
      <c r="A2857" s="49">
        <v>2854</v>
      </c>
      <c r="B2857" s="2" t="str">
        <f t="shared" si="89"/>
        <v>plate8</v>
      </c>
      <c r="C2857" s="2" t="str">
        <f>IF(ContainerType=6,"F11",IF(ContainerType=5,"F09", ""))</f>
        <v>F11</v>
      </c>
      <c r="D2857" s="61" t="str">
        <f>IF(AND(ContainerType=6, '384-well Plates'!L134&lt;&gt;""), '384-well Plates'!L134,IF(AND(ContainerType=5,'96-well Plates'!J298&lt;&gt;""),'96-well Plates'!J298, ""))</f>
        <v/>
      </c>
      <c r="E2857" s="50"/>
      <c r="Y2857" s="56"/>
      <c r="Z2857" s="56"/>
      <c r="AA2857" s="56"/>
      <c r="AB2857" s="56"/>
      <c r="AC2857" s="56"/>
      <c r="AD2857" s="56"/>
    </row>
    <row r="2858" spans="1:30" x14ac:dyDescent="0.5">
      <c r="A2858" s="49">
        <v>2855</v>
      </c>
      <c r="B2858" s="2" t="str">
        <f t="shared" si="89"/>
        <v>plate8</v>
      </c>
      <c r="C2858" s="2" t="str">
        <f>IF(ContainerType=6,"G11",IF(ContainerType=5,"G09", ""))</f>
        <v>G11</v>
      </c>
      <c r="D2858" s="61" t="str">
        <f>IF(AND(ContainerType=6, '384-well Plates'!L135&lt;&gt;""), '384-well Plates'!L135,IF(AND(ContainerType=5,'96-well Plates'!J299&lt;&gt;""),'96-well Plates'!J299, ""))</f>
        <v/>
      </c>
      <c r="E2858" s="50"/>
      <c r="Y2858" s="56"/>
      <c r="Z2858" s="56"/>
      <c r="AA2858" s="56"/>
      <c r="AB2858" s="56"/>
      <c r="AC2858" s="56"/>
      <c r="AD2858" s="56"/>
    </row>
    <row r="2859" spans="1:30" x14ac:dyDescent="0.5">
      <c r="A2859" s="49">
        <v>2856</v>
      </c>
      <c r="B2859" s="2" t="str">
        <f t="shared" si="89"/>
        <v>plate8</v>
      </c>
      <c r="C2859" s="2" t="str">
        <f>IF(ContainerType=6,"H11",IF(ContainerType=5,"H09", ""))</f>
        <v>H11</v>
      </c>
      <c r="D2859" s="61" t="str">
        <f>IF(AND(ContainerType=6, '384-well Plates'!L136&lt;&gt;""), '384-well Plates'!L136,IF(AND(ContainerType=5,'96-well Plates'!J300&lt;&gt;""),'96-well Plates'!J300, ""))</f>
        <v/>
      </c>
      <c r="E2859" s="50"/>
      <c r="Y2859" s="56"/>
      <c r="Z2859" s="56"/>
      <c r="AA2859" s="56"/>
      <c r="AB2859" s="56"/>
      <c r="AC2859" s="56"/>
      <c r="AD2859" s="56"/>
    </row>
    <row r="2860" spans="1:30" x14ac:dyDescent="0.5">
      <c r="A2860" s="49">
        <v>2857</v>
      </c>
      <c r="B2860" s="2" t="str">
        <f t="shared" si="89"/>
        <v>plate8</v>
      </c>
      <c r="C2860" s="2" t="str">
        <f>IF(ContainerType=6,"I11",IF(ContainerType=5,"A10", ""))</f>
        <v>I11</v>
      </c>
      <c r="D2860" s="61" t="str">
        <f>IF(AND(ContainerType=6, '384-well Plates'!L137&lt;&gt;""), '384-well Plates'!L137,IF(AND(ContainerType=5,'96-well Plates'!K293&lt;&gt;""),'96-well Plates'!K293, ""))</f>
        <v/>
      </c>
      <c r="E2860" s="50"/>
      <c r="Y2860" s="56"/>
      <c r="Z2860" s="56"/>
      <c r="AA2860" s="56"/>
      <c r="AB2860" s="56"/>
      <c r="AC2860" s="56"/>
      <c r="AD2860" s="56"/>
    </row>
    <row r="2861" spans="1:30" x14ac:dyDescent="0.5">
      <c r="A2861" s="49">
        <v>2858</v>
      </c>
      <c r="B2861" s="2" t="str">
        <f t="shared" si="89"/>
        <v>plate8</v>
      </c>
      <c r="C2861" s="2" t="str">
        <f>IF(ContainerType=6,"J11",IF(ContainerType=5,"B10", ""))</f>
        <v>J11</v>
      </c>
      <c r="D2861" s="61" t="str">
        <f>IF(AND(ContainerType=6, '384-well Plates'!L138&lt;&gt;""), '384-well Plates'!L138,IF(AND(ContainerType=5,'96-well Plates'!K294&lt;&gt;""),'96-well Plates'!K294, ""))</f>
        <v/>
      </c>
      <c r="E2861" s="50"/>
      <c r="Y2861" s="56"/>
      <c r="Z2861" s="56"/>
      <c r="AA2861" s="56"/>
      <c r="AB2861" s="56"/>
      <c r="AC2861" s="56"/>
      <c r="AD2861" s="56"/>
    </row>
    <row r="2862" spans="1:30" x14ac:dyDescent="0.5">
      <c r="A2862" s="49">
        <v>2859</v>
      </c>
      <c r="B2862" s="2" t="str">
        <f t="shared" si="89"/>
        <v>plate8</v>
      </c>
      <c r="C2862" s="2" t="str">
        <f>IF(ContainerType=6,"K11",IF(ContainerType=5,"C10", ""))</f>
        <v>K11</v>
      </c>
      <c r="D2862" s="61" t="str">
        <f>IF(AND(ContainerType=6, '384-well Plates'!L139&lt;&gt;""), '384-well Plates'!L139,IF(AND(ContainerType=5,'96-well Plates'!K295&lt;&gt;""),'96-well Plates'!K295, ""))</f>
        <v/>
      </c>
      <c r="E2862" s="50"/>
      <c r="Y2862" s="56"/>
      <c r="Z2862" s="56"/>
      <c r="AA2862" s="56"/>
      <c r="AB2862" s="56"/>
      <c r="AC2862" s="56"/>
      <c r="AD2862" s="56"/>
    </row>
    <row r="2863" spans="1:30" x14ac:dyDescent="0.5">
      <c r="A2863" s="49">
        <v>2860</v>
      </c>
      <c r="B2863" s="2" t="str">
        <f t="shared" si="89"/>
        <v>plate8</v>
      </c>
      <c r="C2863" s="2" t="str">
        <f>IF(ContainerType=6,"L11",IF(ContainerType=5,"D10", ""))</f>
        <v>L11</v>
      </c>
      <c r="D2863" s="61" t="str">
        <f>IF(AND(ContainerType=6, '384-well Plates'!L140&lt;&gt;""), '384-well Plates'!L140,IF(AND(ContainerType=5,'96-well Plates'!K296&lt;&gt;""),'96-well Plates'!K296, ""))</f>
        <v/>
      </c>
      <c r="E2863" s="50"/>
      <c r="Y2863" s="56"/>
      <c r="Z2863" s="56"/>
      <c r="AA2863" s="56"/>
      <c r="AB2863" s="56"/>
      <c r="AC2863" s="56"/>
      <c r="AD2863" s="56"/>
    </row>
    <row r="2864" spans="1:30" x14ac:dyDescent="0.5">
      <c r="A2864" s="49">
        <v>2861</v>
      </c>
      <c r="B2864" s="2" t="str">
        <f t="shared" si="89"/>
        <v>plate8</v>
      </c>
      <c r="C2864" s="2" t="str">
        <f>IF(ContainerType=6,"M11",IF(ContainerType=5,"E10", ""))</f>
        <v>M11</v>
      </c>
      <c r="D2864" s="61" t="str">
        <f>IF(AND(ContainerType=6, '384-well Plates'!L141&lt;&gt;""), '384-well Plates'!L141,IF(AND(ContainerType=5,'96-well Plates'!K297&lt;&gt;""),'96-well Plates'!K297, ""))</f>
        <v/>
      </c>
      <c r="E2864" s="50"/>
      <c r="Y2864" s="56"/>
      <c r="Z2864" s="56"/>
      <c r="AA2864" s="56"/>
      <c r="AB2864" s="56"/>
      <c r="AC2864" s="56"/>
      <c r="AD2864" s="56"/>
    </row>
    <row r="2865" spans="1:30" x14ac:dyDescent="0.5">
      <c r="A2865" s="49">
        <v>2862</v>
      </c>
      <c r="B2865" s="2" t="str">
        <f t="shared" si="89"/>
        <v>plate8</v>
      </c>
      <c r="C2865" s="2" t="str">
        <f>IF(ContainerType=6,"N11",IF(ContainerType=5,"F10", ""))</f>
        <v>N11</v>
      </c>
      <c r="D2865" s="61" t="str">
        <f>IF(AND(ContainerType=6, '384-well Plates'!L142&lt;&gt;""), '384-well Plates'!L142,IF(AND(ContainerType=5,'96-well Plates'!K298&lt;&gt;""),'96-well Plates'!K298, ""))</f>
        <v/>
      </c>
      <c r="E2865" s="50"/>
      <c r="Y2865" s="56"/>
      <c r="Z2865" s="56"/>
      <c r="AA2865" s="56"/>
      <c r="AB2865" s="56"/>
      <c r="AC2865" s="56"/>
      <c r="AD2865" s="56"/>
    </row>
    <row r="2866" spans="1:30" x14ac:dyDescent="0.5">
      <c r="A2866" s="49">
        <v>2863</v>
      </c>
      <c r="B2866" s="2" t="str">
        <f t="shared" si="89"/>
        <v>plate8</v>
      </c>
      <c r="C2866" s="2" t="str">
        <f>IF(ContainerType=6,"O11",IF(ContainerType=5,"G10", ""))</f>
        <v>O11</v>
      </c>
      <c r="D2866" s="61" t="str">
        <f>IF(AND(ContainerType=6, '384-well Plates'!L143&lt;&gt;""), '384-well Plates'!L143,IF(AND(ContainerType=5,'96-well Plates'!K299&lt;&gt;""),'96-well Plates'!K299, ""))</f>
        <v/>
      </c>
      <c r="E2866" s="50"/>
      <c r="Y2866" s="56"/>
      <c r="Z2866" s="56"/>
      <c r="AA2866" s="56"/>
      <c r="AB2866" s="56"/>
      <c r="AC2866" s="56"/>
      <c r="AD2866" s="56"/>
    </row>
    <row r="2867" spans="1:30" x14ac:dyDescent="0.5">
      <c r="A2867" s="49">
        <v>2864</v>
      </c>
      <c r="B2867" s="2" t="str">
        <f t="shared" si="89"/>
        <v>plate8</v>
      </c>
      <c r="C2867" s="2" t="str">
        <f>IF(ContainerType=6,"P11",IF(ContainerType=5,"H10", ""))</f>
        <v>P11</v>
      </c>
      <c r="D2867" s="61" t="str">
        <f>IF(AND(ContainerType=6, '384-well Plates'!L144&lt;&gt;""), '384-well Plates'!L144,IF(AND(ContainerType=5,'96-well Plates'!K300&lt;&gt;""),'96-well Plates'!K300, ""))</f>
        <v/>
      </c>
      <c r="E2867" s="50"/>
      <c r="Y2867" s="56"/>
      <c r="Z2867" s="56"/>
      <c r="AA2867" s="56"/>
      <c r="AB2867" s="56"/>
      <c r="AC2867" s="56"/>
      <c r="AD2867" s="56"/>
    </row>
    <row r="2868" spans="1:30" x14ac:dyDescent="0.5">
      <c r="A2868" s="49">
        <v>2865</v>
      </c>
      <c r="B2868" s="2" t="str">
        <f t="shared" si="89"/>
        <v>plate8</v>
      </c>
      <c r="C2868" s="2" t="str">
        <f>IF(ContainerType=6,"A12",IF(ContainerType=5,"A11", ""))</f>
        <v>A12</v>
      </c>
      <c r="D2868" s="61" t="str">
        <f>IF(AND(ContainerType=6, '384-well Plates'!M129&lt;&gt;""), '384-well Plates'!M129,IF(AND(ContainerType=5,'96-well Plates'!L293&lt;&gt;""),'96-well Plates'!L293, ""))</f>
        <v/>
      </c>
      <c r="E2868" s="50"/>
      <c r="Y2868" s="56"/>
      <c r="Z2868" s="56"/>
      <c r="AA2868" s="56"/>
      <c r="AB2868" s="56"/>
      <c r="AC2868" s="56"/>
      <c r="AD2868" s="56"/>
    </row>
    <row r="2869" spans="1:30" x14ac:dyDescent="0.5">
      <c r="A2869" s="49">
        <v>2866</v>
      </c>
      <c r="B2869" s="2" t="str">
        <f t="shared" si="89"/>
        <v>plate8</v>
      </c>
      <c r="C2869" s="2" t="str">
        <f>IF(ContainerType=6,"B12",IF(ContainerType=5,"B11", ""))</f>
        <v>B12</v>
      </c>
      <c r="D2869" s="61" t="str">
        <f>IF(AND(ContainerType=6, '384-well Plates'!M130&lt;&gt;""), '384-well Plates'!M130,IF(AND(ContainerType=5,'96-well Plates'!L294&lt;&gt;""),'96-well Plates'!L294, ""))</f>
        <v/>
      </c>
      <c r="E2869" s="50"/>
      <c r="Y2869" s="56"/>
      <c r="Z2869" s="56"/>
      <c r="AA2869" s="56"/>
      <c r="AB2869" s="56"/>
      <c r="AC2869" s="56"/>
      <c r="AD2869" s="56"/>
    </row>
    <row r="2870" spans="1:30" x14ac:dyDescent="0.5">
      <c r="A2870" s="49">
        <v>2867</v>
      </c>
      <c r="B2870" s="2" t="str">
        <f t="shared" si="89"/>
        <v>plate8</v>
      </c>
      <c r="C2870" s="2" t="str">
        <f>IF(ContainerType=6,"C12",IF(ContainerType=5,"C11", ""))</f>
        <v>C12</v>
      </c>
      <c r="D2870" s="61" t="str">
        <f>IF(AND(ContainerType=6, '384-well Plates'!M131&lt;&gt;""), '384-well Plates'!M131,IF(AND(ContainerType=5,'96-well Plates'!L295&lt;&gt;""),'96-well Plates'!L295, ""))</f>
        <v/>
      </c>
      <c r="E2870" s="50"/>
      <c r="Y2870" s="56"/>
      <c r="Z2870" s="56"/>
      <c r="AA2870" s="56"/>
      <c r="AB2870" s="56"/>
      <c r="AC2870" s="56"/>
      <c r="AD2870" s="56"/>
    </row>
    <row r="2871" spans="1:30" x14ac:dyDescent="0.5">
      <c r="A2871" s="49">
        <v>2868</v>
      </c>
      <c r="B2871" s="2" t="str">
        <f t="shared" si="89"/>
        <v>plate8</v>
      </c>
      <c r="C2871" s="2" t="str">
        <f>IF(ContainerType=6,"D12",IF(ContainerType=5,"D11", ""))</f>
        <v>D12</v>
      </c>
      <c r="D2871" s="61" t="str">
        <f>IF(AND(ContainerType=6, '384-well Plates'!M132&lt;&gt;""), '384-well Plates'!M132,IF(AND(ContainerType=5,'96-well Plates'!L296&lt;&gt;""),'96-well Plates'!L296, ""))</f>
        <v/>
      </c>
      <c r="E2871" s="50"/>
      <c r="Y2871" s="56"/>
      <c r="Z2871" s="56"/>
      <c r="AA2871" s="56"/>
      <c r="AB2871" s="56"/>
      <c r="AC2871" s="56"/>
      <c r="AD2871" s="56"/>
    </row>
    <row r="2872" spans="1:30" x14ac:dyDescent="0.5">
      <c r="A2872" s="49">
        <v>2869</v>
      </c>
      <c r="B2872" s="2" t="str">
        <f t="shared" si="89"/>
        <v>plate8</v>
      </c>
      <c r="C2872" s="2" t="str">
        <f>IF(ContainerType=6,"E12",IF(ContainerType=5,"E11", ""))</f>
        <v>E12</v>
      </c>
      <c r="D2872" s="61" t="str">
        <f>IF(AND(ContainerType=6, '384-well Plates'!M133&lt;&gt;""), '384-well Plates'!M133,IF(AND(ContainerType=5,'96-well Plates'!L297&lt;&gt;""),'96-well Plates'!L297, ""))</f>
        <v/>
      </c>
      <c r="E2872" s="50"/>
      <c r="Y2872" s="56"/>
      <c r="Z2872" s="56"/>
      <c r="AA2872" s="56"/>
      <c r="AB2872" s="56"/>
      <c r="AC2872" s="56"/>
      <c r="AD2872" s="56"/>
    </row>
    <row r="2873" spans="1:30" x14ac:dyDescent="0.5">
      <c r="A2873" s="49">
        <v>2870</v>
      </c>
      <c r="B2873" s="2" t="str">
        <f t="shared" si="89"/>
        <v>plate8</v>
      </c>
      <c r="C2873" s="2" t="str">
        <f>IF(ContainerType=6,"F12",IF(ContainerType=5,"F11", ""))</f>
        <v>F12</v>
      </c>
      <c r="D2873" s="61" t="str">
        <f>IF(AND(ContainerType=6, '384-well Plates'!M134&lt;&gt;""), '384-well Plates'!M134,IF(AND(ContainerType=5,'96-well Plates'!L298&lt;&gt;""),'96-well Plates'!L298, ""))</f>
        <v/>
      </c>
      <c r="E2873" s="50"/>
      <c r="Y2873" s="56"/>
      <c r="Z2873" s="56"/>
      <c r="AA2873" s="56"/>
      <c r="AB2873" s="56"/>
      <c r="AC2873" s="56"/>
      <c r="AD2873" s="56"/>
    </row>
    <row r="2874" spans="1:30" x14ac:dyDescent="0.5">
      <c r="A2874" s="49">
        <v>2871</v>
      </c>
      <c r="B2874" s="2" t="str">
        <f t="shared" si="89"/>
        <v>plate8</v>
      </c>
      <c r="C2874" s="2" t="str">
        <f>IF(ContainerType=6,"G12",IF(ContainerType=5,"G11", ""))</f>
        <v>G12</v>
      </c>
      <c r="D2874" s="61" t="str">
        <f>IF(AND(ContainerType=6, '384-well Plates'!M135&lt;&gt;""), '384-well Plates'!M135,IF(AND(ContainerType=5,'96-well Plates'!L299&lt;&gt;""),'96-well Plates'!L299, ""))</f>
        <v/>
      </c>
      <c r="E2874" s="50"/>
      <c r="Y2874" s="56"/>
      <c r="Z2874" s="56"/>
      <c r="AA2874" s="56"/>
      <c r="AB2874" s="56"/>
      <c r="AC2874" s="56"/>
      <c r="AD2874" s="56"/>
    </row>
    <row r="2875" spans="1:30" x14ac:dyDescent="0.5">
      <c r="A2875" s="49">
        <v>2872</v>
      </c>
      <c r="B2875" s="2" t="str">
        <f t="shared" si="89"/>
        <v>plate8</v>
      </c>
      <c r="C2875" s="2" t="str">
        <f>IF(ContainerType=6,"H12",IF(ContainerType=5,"H11", ""))</f>
        <v>H12</v>
      </c>
      <c r="D2875" s="61" t="str">
        <f>IF(AND(ContainerType=6, '384-well Plates'!M136&lt;&gt;""), '384-well Plates'!M136,IF(AND(ContainerType=5,'96-well Plates'!L300&lt;&gt;""),'96-well Plates'!L300, ""))</f>
        <v/>
      </c>
      <c r="E2875" s="50"/>
      <c r="Y2875" s="56"/>
      <c r="Z2875" s="56"/>
      <c r="AA2875" s="56"/>
      <c r="AB2875" s="56"/>
      <c r="AC2875" s="56"/>
      <c r="AD2875" s="56"/>
    </row>
    <row r="2876" spans="1:30" x14ac:dyDescent="0.5">
      <c r="A2876" s="49">
        <v>2873</v>
      </c>
      <c r="B2876" s="2" t="str">
        <f t="shared" si="89"/>
        <v>plate8</v>
      </c>
      <c r="C2876" s="2" t="str">
        <f>IF(ContainerType=6,"I12",IF(ContainerType=5,"A12", ""))</f>
        <v>I12</v>
      </c>
      <c r="D2876" s="61" t="str">
        <f>IF(AND(ContainerType=6, '384-well Plates'!M137&lt;&gt;""), '384-well Plates'!M137,IF(AND(ContainerType=5,'96-well Plates'!M293&lt;&gt;""),'96-well Plates'!M293, ""))</f>
        <v/>
      </c>
      <c r="E2876" s="50"/>
      <c r="Y2876" s="56"/>
      <c r="Z2876" s="56"/>
      <c r="AA2876" s="56"/>
      <c r="AB2876" s="56"/>
      <c r="AC2876" s="56"/>
      <c r="AD2876" s="56"/>
    </row>
    <row r="2877" spans="1:30" x14ac:dyDescent="0.5">
      <c r="A2877" s="49">
        <v>2874</v>
      </c>
      <c r="B2877" s="2" t="str">
        <f t="shared" si="89"/>
        <v>plate8</v>
      </c>
      <c r="C2877" s="2" t="str">
        <f>IF(ContainerType=6,"J12",IF(ContainerType=5,"B12", ""))</f>
        <v>J12</v>
      </c>
      <c r="D2877" s="61" t="str">
        <f>IF(AND(ContainerType=6, '384-well Plates'!M138&lt;&gt;""), '384-well Plates'!M138,IF(AND(ContainerType=5,'96-well Plates'!M294&lt;&gt;""),'96-well Plates'!M294, ""))</f>
        <v/>
      </c>
      <c r="E2877" s="50"/>
      <c r="Y2877" s="56"/>
      <c r="Z2877" s="56"/>
      <c r="AA2877" s="56"/>
      <c r="AB2877" s="56"/>
      <c r="AC2877" s="56"/>
      <c r="AD2877" s="56"/>
    </row>
    <row r="2878" spans="1:30" x14ac:dyDescent="0.5">
      <c r="A2878" s="49">
        <v>2875</v>
      </c>
      <c r="B2878" s="2" t="str">
        <f t="shared" si="89"/>
        <v>plate8</v>
      </c>
      <c r="C2878" s="2" t="str">
        <f>IF(ContainerType=6,"K12",IF(ContainerType=5,"C12", ""))</f>
        <v>K12</v>
      </c>
      <c r="D2878" s="61" t="str">
        <f>IF(AND(ContainerType=6, '384-well Plates'!M139&lt;&gt;""), '384-well Plates'!M139,IF(AND(ContainerType=5,'96-well Plates'!M295&lt;&gt;""),'96-well Plates'!M295, ""))</f>
        <v/>
      </c>
      <c r="E2878" s="50"/>
      <c r="Y2878" s="56"/>
      <c r="Z2878" s="56"/>
      <c r="AA2878" s="56"/>
      <c r="AB2878" s="56"/>
      <c r="AC2878" s="56"/>
      <c r="AD2878" s="56"/>
    </row>
    <row r="2879" spans="1:30" x14ac:dyDescent="0.5">
      <c r="A2879" s="49">
        <v>2876</v>
      </c>
      <c r="B2879" s="2" t="str">
        <f t="shared" si="89"/>
        <v>plate8</v>
      </c>
      <c r="C2879" s="2" t="str">
        <f>IF(ContainerType=6,"L12",IF(ContainerType=5,"D12", ""))</f>
        <v>L12</v>
      </c>
      <c r="D2879" s="61" t="str">
        <f>IF(AND(ContainerType=6, '384-well Plates'!M140&lt;&gt;""), '384-well Plates'!M140,IF(AND(ContainerType=5,'96-well Plates'!M296&lt;&gt;""),'96-well Plates'!M296, ""))</f>
        <v/>
      </c>
      <c r="E2879" s="50"/>
      <c r="Y2879" s="56"/>
      <c r="Z2879" s="56"/>
      <c r="AA2879" s="56"/>
      <c r="AB2879" s="56"/>
      <c r="AC2879" s="56"/>
      <c r="AD2879" s="56"/>
    </row>
    <row r="2880" spans="1:30" x14ac:dyDescent="0.5">
      <c r="A2880" s="49">
        <v>2877</v>
      </c>
      <c r="B2880" s="2" t="str">
        <f t="shared" si="89"/>
        <v>plate8</v>
      </c>
      <c r="C2880" s="2" t="str">
        <f>IF(ContainerType=6,"M12",IF(ContainerType=5,"E12", ""))</f>
        <v>M12</v>
      </c>
      <c r="D2880" s="61" t="str">
        <f>IF(AND(ContainerType=6, '384-well Plates'!M141&lt;&gt;""), '384-well Plates'!M141,IF(AND(ContainerType=5,'96-well Plates'!M297&lt;&gt;""),'96-well Plates'!M297, ""))</f>
        <v/>
      </c>
      <c r="E2880" s="50"/>
      <c r="Y2880" s="56"/>
      <c r="Z2880" s="56"/>
      <c r="AA2880" s="56"/>
      <c r="AB2880" s="56"/>
      <c r="AC2880" s="56"/>
      <c r="AD2880" s="56"/>
    </row>
    <row r="2881" spans="1:30" x14ac:dyDescent="0.5">
      <c r="A2881" s="49">
        <v>2878</v>
      </c>
      <c r="B2881" s="2" t="str">
        <f t="shared" si="89"/>
        <v>plate8</v>
      </c>
      <c r="C2881" s="2" t="str">
        <f>IF(ContainerType=6,"N12",IF(ContainerType=5,"F12", ""))</f>
        <v>N12</v>
      </c>
      <c r="D2881" s="61" t="str">
        <f>IF(AND(ContainerType=6, '384-well Plates'!M142&lt;&gt;""), '384-well Plates'!M142,IF(AND(ContainerType=5,'96-well Plates'!M298&lt;&gt;""),'96-well Plates'!M298, ""))</f>
        <v/>
      </c>
      <c r="E2881" s="50"/>
      <c r="Y2881" s="56"/>
      <c r="Z2881" s="56"/>
      <c r="AA2881" s="56"/>
      <c r="AB2881" s="56"/>
      <c r="AC2881" s="56"/>
      <c r="AD2881" s="56"/>
    </row>
    <row r="2882" spans="1:30" x14ac:dyDescent="0.5">
      <c r="A2882" s="49">
        <v>2879</v>
      </c>
      <c r="B2882" s="2" t="str">
        <f t="shared" si="89"/>
        <v>plate8</v>
      </c>
      <c r="C2882" s="2" t="str">
        <f>IF(ContainerType=6,"O12",IF(ContainerType=5,"G12", ""))</f>
        <v>O12</v>
      </c>
      <c r="D2882" s="61" t="str">
        <f>IF(AND(ContainerType=6, '384-well Plates'!M143&lt;&gt;""), '384-well Plates'!M143,IF(AND(ContainerType=5,'96-well Plates'!M299&lt;&gt;""),'96-well Plates'!M299, ""))</f>
        <v/>
      </c>
      <c r="E2882" s="50"/>
      <c r="Y2882" s="56"/>
      <c r="Z2882" s="56"/>
      <c r="AA2882" s="56"/>
      <c r="AB2882" s="56"/>
      <c r="AC2882" s="56"/>
      <c r="AD2882" s="56"/>
    </row>
    <row r="2883" spans="1:30" x14ac:dyDescent="0.5">
      <c r="A2883" s="49">
        <v>2880</v>
      </c>
      <c r="B2883" s="2" t="str">
        <f t="shared" si="89"/>
        <v>plate8</v>
      </c>
      <c r="C2883" s="2" t="str">
        <f>IF(ContainerType=6,"P12",IF(ContainerType=5,"H12", ""))</f>
        <v>P12</v>
      </c>
      <c r="D2883" s="61" t="str">
        <f>IF(AND(ContainerType=6, '384-well Plates'!M144&lt;&gt;""), '384-well Plates'!M144,IF(AND(ContainerType=5,'96-well Plates'!M300&lt;&gt;""),'96-well Plates'!M300, ""))</f>
        <v/>
      </c>
      <c r="E2883" s="50"/>
      <c r="Y2883" s="56"/>
      <c r="Z2883" s="56"/>
      <c r="AA2883" s="56"/>
      <c r="AB2883" s="56"/>
      <c r="AC2883" s="56"/>
      <c r="AD2883" s="56"/>
    </row>
    <row r="2884" spans="1:30" x14ac:dyDescent="0.5">
      <c r="A2884" s="49">
        <v>2881</v>
      </c>
      <c r="B2884" s="2" t="str">
        <f t="shared" ref="B2884:B2915" si="90">IF(ContainerType=6,"plate8",IF(ContainerType=5,"plate31",""))</f>
        <v>plate8</v>
      </c>
      <c r="C2884" s="2" t="str">
        <f>IF(ContainerType=6,"A13",IF(ContainerType=5,"A01", ""))</f>
        <v>A13</v>
      </c>
      <c r="D2884" s="61" t="str">
        <f>IF(AND(ContainerType=6, '384-well Plates'!N129&lt;&gt;""), '384-well Plates'!N129,IF(AND(ContainerType=5,'96-well Plates'!B303&lt;&gt;""),'96-well Plates'!B303, ""))</f>
        <v/>
      </c>
      <c r="E2884" s="50"/>
      <c r="Y2884" s="56"/>
      <c r="Z2884" s="56"/>
      <c r="AA2884" s="56"/>
      <c r="AB2884" s="56"/>
      <c r="AC2884" s="56"/>
      <c r="AD2884" s="56"/>
    </row>
    <row r="2885" spans="1:30" x14ac:dyDescent="0.5">
      <c r="A2885" s="49">
        <v>2882</v>
      </c>
      <c r="B2885" s="2" t="str">
        <f t="shared" si="90"/>
        <v>plate8</v>
      </c>
      <c r="C2885" s="2" t="str">
        <f>IF(ContainerType=6,"B13",IF(ContainerType=5,"B01", ""))</f>
        <v>B13</v>
      </c>
      <c r="D2885" s="61" t="str">
        <f>IF(AND(ContainerType=6, '384-well Plates'!N130&lt;&gt;""), '384-well Plates'!N130,IF(AND(ContainerType=5,'96-well Plates'!B304&lt;&gt;""),'96-well Plates'!B304, ""))</f>
        <v/>
      </c>
      <c r="E2885" s="50"/>
      <c r="Y2885" s="56"/>
      <c r="Z2885" s="56"/>
      <c r="AA2885" s="56"/>
      <c r="AB2885" s="56"/>
      <c r="AC2885" s="56"/>
      <c r="AD2885" s="56"/>
    </row>
    <row r="2886" spans="1:30" x14ac:dyDescent="0.5">
      <c r="A2886" s="49">
        <v>2883</v>
      </c>
      <c r="B2886" s="2" t="str">
        <f t="shared" si="90"/>
        <v>plate8</v>
      </c>
      <c r="C2886" s="2" t="str">
        <f>IF(ContainerType=6,"C13",IF(ContainerType=5,"C01", ""))</f>
        <v>C13</v>
      </c>
      <c r="D2886" s="61" t="str">
        <f>IF(AND(ContainerType=6, '384-well Plates'!N131&lt;&gt;""), '384-well Plates'!N131,IF(AND(ContainerType=5,'96-well Plates'!B305&lt;&gt;""),'96-well Plates'!B305, ""))</f>
        <v/>
      </c>
      <c r="E2886" s="50"/>
      <c r="Y2886" s="56"/>
      <c r="Z2886" s="56"/>
      <c r="AA2886" s="56"/>
      <c r="AB2886" s="56"/>
      <c r="AC2886" s="56"/>
      <c r="AD2886" s="56"/>
    </row>
    <row r="2887" spans="1:30" x14ac:dyDescent="0.5">
      <c r="A2887" s="49">
        <v>2884</v>
      </c>
      <c r="B2887" s="2" t="str">
        <f t="shared" si="90"/>
        <v>plate8</v>
      </c>
      <c r="C2887" s="2" t="str">
        <f>IF(ContainerType=6,"D13",IF(ContainerType=5,"D01", ""))</f>
        <v>D13</v>
      </c>
      <c r="D2887" s="61" t="str">
        <f>IF(AND(ContainerType=6, '384-well Plates'!N132&lt;&gt;""), '384-well Plates'!N132,IF(AND(ContainerType=5,'96-well Plates'!B306&lt;&gt;""),'96-well Plates'!B306, ""))</f>
        <v/>
      </c>
      <c r="E2887" s="50"/>
      <c r="Y2887" s="56"/>
      <c r="Z2887" s="56"/>
      <c r="AA2887" s="56"/>
      <c r="AB2887" s="56"/>
      <c r="AC2887" s="56"/>
      <c r="AD2887" s="56"/>
    </row>
    <row r="2888" spans="1:30" x14ac:dyDescent="0.5">
      <c r="A2888" s="49">
        <v>2885</v>
      </c>
      <c r="B2888" s="2" t="str">
        <f t="shared" si="90"/>
        <v>plate8</v>
      </c>
      <c r="C2888" s="2" t="str">
        <f>IF(ContainerType=6,"E13",IF(ContainerType=5,"E01", ""))</f>
        <v>E13</v>
      </c>
      <c r="D2888" s="61" t="str">
        <f>IF(AND(ContainerType=6, '384-well Plates'!N133&lt;&gt;""), '384-well Plates'!N133,IF(AND(ContainerType=5,'96-well Plates'!B307&lt;&gt;""),'96-well Plates'!B307, ""))</f>
        <v/>
      </c>
      <c r="E2888" s="50"/>
      <c r="Y2888" s="56"/>
      <c r="Z2888" s="56"/>
      <c r="AA2888" s="56"/>
      <c r="AB2888" s="56"/>
      <c r="AC2888" s="56"/>
      <c r="AD2888" s="56"/>
    </row>
    <row r="2889" spans="1:30" x14ac:dyDescent="0.5">
      <c r="A2889" s="49">
        <v>2886</v>
      </c>
      <c r="B2889" s="2" t="str">
        <f t="shared" si="90"/>
        <v>plate8</v>
      </c>
      <c r="C2889" s="2" t="str">
        <f>IF(ContainerType=6,"F13",IF(ContainerType=5,"F01", ""))</f>
        <v>F13</v>
      </c>
      <c r="D2889" s="61" t="str">
        <f>IF(AND(ContainerType=6, '384-well Plates'!N134&lt;&gt;""), '384-well Plates'!N134,IF(AND(ContainerType=5,'96-well Plates'!B308&lt;&gt;""),'96-well Plates'!B308, ""))</f>
        <v/>
      </c>
      <c r="E2889" s="50"/>
      <c r="Y2889" s="56"/>
      <c r="Z2889" s="56"/>
      <c r="AA2889" s="56"/>
      <c r="AB2889" s="56"/>
      <c r="AC2889" s="56"/>
      <c r="AD2889" s="56"/>
    </row>
    <row r="2890" spans="1:30" x14ac:dyDescent="0.5">
      <c r="A2890" s="49">
        <v>2887</v>
      </c>
      <c r="B2890" s="2" t="str">
        <f t="shared" si="90"/>
        <v>plate8</v>
      </c>
      <c r="C2890" s="2" t="str">
        <f>IF(ContainerType=6,"G13",IF(ContainerType=5,"G01", ""))</f>
        <v>G13</v>
      </c>
      <c r="D2890" s="61" t="str">
        <f>IF(AND(ContainerType=6, '384-well Plates'!N135&lt;&gt;""), '384-well Plates'!N135,IF(AND(ContainerType=5,'96-well Plates'!B309&lt;&gt;""),'96-well Plates'!B309, ""))</f>
        <v/>
      </c>
      <c r="E2890" s="50"/>
      <c r="Y2890" s="56"/>
      <c r="Z2890" s="56"/>
      <c r="AA2890" s="56"/>
      <c r="AB2890" s="56"/>
      <c r="AC2890" s="56"/>
      <c r="AD2890" s="56"/>
    </row>
    <row r="2891" spans="1:30" x14ac:dyDescent="0.5">
      <c r="A2891" s="49">
        <v>2888</v>
      </c>
      <c r="B2891" s="2" t="str">
        <f t="shared" si="90"/>
        <v>plate8</v>
      </c>
      <c r="C2891" s="2" t="str">
        <f>IF(ContainerType=6,"H13",IF(ContainerType=5,"H01", ""))</f>
        <v>H13</v>
      </c>
      <c r="D2891" s="61" t="str">
        <f>IF(AND(ContainerType=6, '384-well Plates'!N136&lt;&gt;""), '384-well Plates'!N136,IF(AND(ContainerType=5,'96-well Plates'!B310&lt;&gt;""),'96-well Plates'!B310, ""))</f>
        <v/>
      </c>
      <c r="E2891" s="50"/>
      <c r="Y2891" s="56"/>
      <c r="Z2891" s="56"/>
      <c r="AA2891" s="56"/>
      <c r="AB2891" s="56"/>
      <c r="AC2891" s="56"/>
      <c r="AD2891" s="56"/>
    </row>
    <row r="2892" spans="1:30" x14ac:dyDescent="0.5">
      <c r="A2892" s="49">
        <v>2889</v>
      </c>
      <c r="B2892" s="2" t="str">
        <f t="shared" si="90"/>
        <v>plate8</v>
      </c>
      <c r="C2892" s="2" t="str">
        <f>IF(ContainerType=6,"I13",IF(ContainerType=5,"A02", ""))</f>
        <v>I13</v>
      </c>
      <c r="D2892" s="61" t="str">
        <f>IF(AND(ContainerType=6, '384-well Plates'!N137&lt;&gt;""), '384-well Plates'!N137,IF(AND(ContainerType=5,'96-well Plates'!C303&lt;&gt;""),'96-well Plates'!C303, ""))</f>
        <v/>
      </c>
      <c r="E2892" s="50"/>
      <c r="Y2892" s="56"/>
      <c r="Z2892" s="56"/>
      <c r="AA2892" s="56"/>
      <c r="AB2892" s="56"/>
      <c r="AC2892" s="56"/>
      <c r="AD2892" s="56"/>
    </row>
    <row r="2893" spans="1:30" x14ac:dyDescent="0.5">
      <c r="A2893" s="49">
        <v>2890</v>
      </c>
      <c r="B2893" s="2" t="str">
        <f t="shared" si="90"/>
        <v>plate8</v>
      </c>
      <c r="C2893" s="2" t="str">
        <f>IF(ContainerType=6,"J13",IF(ContainerType=5,"B02", ""))</f>
        <v>J13</v>
      </c>
      <c r="D2893" s="61" t="str">
        <f>IF(AND(ContainerType=6, '384-well Plates'!N138&lt;&gt;""), '384-well Plates'!N138,IF(AND(ContainerType=5,'96-well Plates'!C304&lt;&gt;""),'96-well Plates'!C304, ""))</f>
        <v/>
      </c>
      <c r="E2893" s="50"/>
      <c r="Y2893" s="56"/>
      <c r="Z2893" s="56"/>
      <c r="AA2893" s="56"/>
      <c r="AB2893" s="56"/>
      <c r="AC2893" s="56"/>
      <c r="AD2893" s="56"/>
    </row>
    <row r="2894" spans="1:30" x14ac:dyDescent="0.5">
      <c r="A2894" s="49">
        <v>2891</v>
      </c>
      <c r="B2894" s="2" t="str">
        <f t="shared" si="90"/>
        <v>plate8</v>
      </c>
      <c r="C2894" s="2" t="str">
        <f>IF(ContainerType=6,"K13",IF(ContainerType=5,"C02", ""))</f>
        <v>K13</v>
      </c>
      <c r="D2894" s="61" t="str">
        <f>IF(AND(ContainerType=6, '384-well Plates'!N139&lt;&gt;""), '384-well Plates'!N139,IF(AND(ContainerType=5,'96-well Plates'!C305&lt;&gt;""),'96-well Plates'!C305, ""))</f>
        <v/>
      </c>
      <c r="E2894" s="50"/>
      <c r="Y2894" s="56"/>
      <c r="Z2894" s="56"/>
      <c r="AA2894" s="56"/>
      <c r="AB2894" s="56"/>
      <c r="AC2894" s="56"/>
      <c r="AD2894" s="56"/>
    </row>
    <row r="2895" spans="1:30" x14ac:dyDescent="0.5">
      <c r="A2895" s="49">
        <v>2892</v>
      </c>
      <c r="B2895" s="2" t="str">
        <f t="shared" si="90"/>
        <v>plate8</v>
      </c>
      <c r="C2895" s="2" t="str">
        <f>IF(ContainerType=6,"L13",IF(ContainerType=5,"D02", ""))</f>
        <v>L13</v>
      </c>
      <c r="D2895" s="61" t="str">
        <f>IF(AND(ContainerType=6, '384-well Plates'!N140&lt;&gt;""), '384-well Plates'!N140,IF(AND(ContainerType=5,'96-well Plates'!C306&lt;&gt;""),'96-well Plates'!C306, ""))</f>
        <v/>
      </c>
      <c r="E2895" s="50"/>
      <c r="Y2895" s="56"/>
      <c r="Z2895" s="56"/>
      <c r="AA2895" s="56"/>
      <c r="AB2895" s="56"/>
      <c r="AC2895" s="56"/>
      <c r="AD2895" s="56"/>
    </row>
    <row r="2896" spans="1:30" x14ac:dyDescent="0.5">
      <c r="A2896" s="49">
        <v>2893</v>
      </c>
      <c r="B2896" s="2" t="str">
        <f t="shared" si="90"/>
        <v>plate8</v>
      </c>
      <c r="C2896" s="2" t="str">
        <f>IF(ContainerType=6,"M13",IF(ContainerType=5,"E02", ""))</f>
        <v>M13</v>
      </c>
      <c r="D2896" s="61" t="str">
        <f>IF(AND(ContainerType=6, '384-well Plates'!N141&lt;&gt;""), '384-well Plates'!N141,IF(AND(ContainerType=5,'96-well Plates'!C307&lt;&gt;""),'96-well Plates'!C307, ""))</f>
        <v/>
      </c>
      <c r="E2896" s="50"/>
      <c r="Y2896" s="56"/>
      <c r="Z2896" s="56"/>
      <c r="AA2896" s="56"/>
      <c r="AB2896" s="56"/>
      <c r="AC2896" s="56"/>
      <c r="AD2896" s="56"/>
    </row>
    <row r="2897" spans="1:30" x14ac:dyDescent="0.5">
      <c r="A2897" s="49">
        <v>2894</v>
      </c>
      <c r="B2897" s="2" t="str">
        <f t="shared" si="90"/>
        <v>plate8</v>
      </c>
      <c r="C2897" s="2" t="str">
        <f>IF(ContainerType=6,"N13",IF(ContainerType=5,"F02", ""))</f>
        <v>N13</v>
      </c>
      <c r="D2897" s="61" t="str">
        <f>IF(AND(ContainerType=6, '384-well Plates'!N142&lt;&gt;""), '384-well Plates'!N142,IF(AND(ContainerType=5,'96-well Plates'!C308&lt;&gt;""),'96-well Plates'!C308, ""))</f>
        <v/>
      </c>
      <c r="E2897" s="50"/>
      <c r="Y2897" s="56"/>
      <c r="Z2897" s="56"/>
      <c r="AA2897" s="56"/>
      <c r="AB2897" s="56"/>
      <c r="AC2897" s="56"/>
      <c r="AD2897" s="56"/>
    </row>
    <row r="2898" spans="1:30" x14ac:dyDescent="0.5">
      <c r="A2898" s="49">
        <v>2895</v>
      </c>
      <c r="B2898" s="2" t="str">
        <f t="shared" si="90"/>
        <v>plate8</v>
      </c>
      <c r="C2898" s="2" t="str">
        <f>IF(ContainerType=6,"O13",IF(ContainerType=5,"G02", ""))</f>
        <v>O13</v>
      </c>
      <c r="D2898" s="61" t="str">
        <f>IF(AND(ContainerType=6, '384-well Plates'!N143&lt;&gt;""), '384-well Plates'!N143,IF(AND(ContainerType=5,'96-well Plates'!C309&lt;&gt;""),'96-well Plates'!C309, ""))</f>
        <v/>
      </c>
      <c r="E2898" s="50"/>
      <c r="Y2898" s="56"/>
      <c r="Z2898" s="56"/>
      <c r="AA2898" s="56"/>
      <c r="AB2898" s="56"/>
      <c r="AC2898" s="56"/>
      <c r="AD2898" s="56"/>
    </row>
    <row r="2899" spans="1:30" x14ac:dyDescent="0.5">
      <c r="A2899" s="49">
        <v>2896</v>
      </c>
      <c r="B2899" s="2" t="str">
        <f t="shared" si="90"/>
        <v>plate8</v>
      </c>
      <c r="C2899" s="2" t="str">
        <f>IF(ContainerType=6,"P13",IF(ContainerType=5,"H02", ""))</f>
        <v>P13</v>
      </c>
      <c r="D2899" s="61" t="str">
        <f>IF(AND(ContainerType=6, '384-well Plates'!N144&lt;&gt;""), '384-well Plates'!N144,IF(AND(ContainerType=5,'96-well Plates'!C310&lt;&gt;""),'96-well Plates'!C310, ""))</f>
        <v/>
      </c>
      <c r="E2899" s="50"/>
      <c r="Y2899" s="56"/>
      <c r="Z2899" s="56"/>
      <c r="AA2899" s="56"/>
      <c r="AB2899" s="56"/>
      <c r="AC2899" s="56"/>
      <c r="AD2899" s="56"/>
    </row>
    <row r="2900" spans="1:30" x14ac:dyDescent="0.5">
      <c r="A2900" s="49">
        <v>2897</v>
      </c>
      <c r="B2900" s="2" t="str">
        <f t="shared" si="90"/>
        <v>plate8</v>
      </c>
      <c r="C2900" s="2" t="str">
        <f>IF(ContainerType=6,"A14",IF(ContainerType=5,"A03", ""))</f>
        <v>A14</v>
      </c>
      <c r="D2900" s="61" t="str">
        <f>IF(AND(ContainerType=6, '384-well Plates'!O129&lt;&gt;""), '384-well Plates'!O129,IF(AND(ContainerType=5,'96-well Plates'!D303&lt;&gt;""),'96-well Plates'!D303, ""))</f>
        <v/>
      </c>
      <c r="E2900" s="50"/>
      <c r="Y2900" s="56"/>
      <c r="Z2900" s="56"/>
      <c r="AA2900" s="56"/>
      <c r="AB2900" s="56"/>
      <c r="AC2900" s="56"/>
      <c r="AD2900" s="56"/>
    </row>
    <row r="2901" spans="1:30" x14ac:dyDescent="0.5">
      <c r="A2901" s="49">
        <v>2898</v>
      </c>
      <c r="B2901" s="2" t="str">
        <f t="shared" si="90"/>
        <v>plate8</v>
      </c>
      <c r="C2901" s="2" t="str">
        <f>IF(ContainerType=6,"B14",IF(ContainerType=5,"B03", ""))</f>
        <v>B14</v>
      </c>
      <c r="D2901" s="61" t="str">
        <f>IF(AND(ContainerType=6, '384-well Plates'!O130&lt;&gt;""), '384-well Plates'!O130,IF(AND(ContainerType=5,'96-well Plates'!D304&lt;&gt;""),'96-well Plates'!D304, ""))</f>
        <v/>
      </c>
      <c r="E2901" s="50"/>
      <c r="Y2901" s="56"/>
      <c r="Z2901" s="56"/>
      <c r="AA2901" s="56"/>
      <c r="AB2901" s="56"/>
      <c r="AC2901" s="56"/>
      <c r="AD2901" s="56"/>
    </row>
    <row r="2902" spans="1:30" x14ac:dyDescent="0.5">
      <c r="A2902" s="49">
        <v>2899</v>
      </c>
      <c r="B2902" s="2" t="str">
        <f t="shared" si="90"/>
        <v>plate8</v>
      </c>
      <c r="C2902" s="2" t="str">
        <f>IF(ContainerType=6,"C14",IF(ContainerType=5,"C03", ""))</f>
        <v>C14</v>
      </c>
      <c r="D2902" s="61" t="str">
        <f>IF(AND(ContainerType=6, '384-well Plates'!O131&lt;&gt;""), '384-well Plates'!O131,IF(AND(ContainerType=5,'96-well Plates'!D305&lt;&gt;""),'96-well Plates'!D305, ""))</f>
        <v/>
      </c>
      <c r="E2902" s="50"/>
      <c r="Y2902" s="56"/>
      <c r="Z2902" s="56"/>
      <c r="AA2902" s="56"/>
      <c r="AB2902" s="56"/>
      <c r="AC2902" s="56"/>
      <c r="AD2902" s="56"/>
    </row>
    <row r="2903" spans="1:30" x14ac:dyDescent="0.5">
      <c r="A2903" s="49">
        <v>2900</v>
      </c>
      <c r="B2903" s="2" t="str">
        <f t="shared" si="90"/>
        <v>plate8</v>
      </c>
      <c r="C2903" s="2" t="str">
        <f>IF(ContainerType=6,"D14",IF(ContainerType=5,"D03", ""))</f>
        <v>D14</v>
      </c>
      <c r="D2903" s="61" t="str">
        <f>IF(AND(ContainerType=6, '384-well Plates'!O132&lt;&gt;""), '384-well Plates'!O132,IF(AND(ContainerType=5,'96-well Plates'!D306&lt;&gt;""),'96-well Plates'!D306, ""))</f>
        <v/>
      </c>
      <c r="E2903" s="50"/>
      <c r="Y2903" s="56"/>
      <c r="Z2903" s="56"/>
      <c r="AA2903" s="56"/>
      <c r="AB2903" s="56"/>
      <c r="AC2903" s="56"/>
      <c r="AD2903" s="56"/>
    </row>
    <row r="2904" spans="1:30" x14ac:dyDescent="0.5">
      <c r="A2904" s="49">
        <v>2901</v>
      </c>
      <c r="B2904" s="2" t="str">
        <f t="shared" si="90"/>
        <v>plate8</v>
      </c>
      <c r="C2904" s="2" t="str">
        <f>IF(ContainerType=6,"E14",IF(ContainerType=5,"E03", ""))</f>
        <v>E14</v>
      </c>
      <c r="D2904" s="61" t="str">
        <f>IF(AND(ContainerType=6, '384-well Plates'!O133&lt;&gt;""), '384-well Plates'!O133,IF(AND(ContainerType=5,'96-well Plates'!D307&lt;&gt;""),'96-well Plates'!D307, ""))</f>
        <v/>
      </c>
      <c r="E2904" s="50"/>
      <c r="Y2904" s="56"/>
      <c r="Z2904" s="56"/>
      <c r="AA2904" s="56"/>
      <c r="AB2904" s="56"/>
      <c r="AC2904" s="56"/>
      <c r="AD2904" s="56"/>
    </row>
    <row r="2905" spans="1:30" x14ac:dyDescent="0.5">
      <c r="A2905" s="49">
        <v>2902</v>
      </c>
      <c r="B2905" s="2" t="str">
        <f t="shared" si="90"/>
        <v>plate8</v>
      </c>
      <c r="C2905" s="2" t="str">
        <f>IF(ContainerType=6,"F14",IF(ContainerType=5,"F03", ""))</f>
        <v>F14</v>
      </c>
      <c r="D2905" s="61" t="str">
        <f>IF(AND(ContainerType=6, '384-well Plates'!O134&lt;&gt;""), '384-well Plates'!O134,IF(AND(ContainerType=5,'96-well Plates'!D308&lt;&gt;""),'96-well Plates'!D308, ""))</f>
        <v/>
      </c>
      <c r="E2905" s="50"/>
      <c r="Y2905" s="56"/>
      <c r="Z2905" s="56"/>
      <c r="AA2905" s="56"/>
      <c r="AB2905" s="56"/>
      <c r="AC2905" s="56"/>
      <c r="AD2905" s="56"/>
    </row>
    <row r="2906" spans="1:30" x14ac:dyDescent="0.5">
      <c r="A2906" s="49">
        <v>2903</v>
      </c>
      <c r="B2906" s="2" t="str">
        <f t="shared" si="90"/>
        <v>plate8</v>
      </c>
      <c r="C2906" s="2" t="str">
        <f>IF(ContainerType=6,"G14",IF(ContainerType=5,"G03", ""))</f>
        <v>G14</v>
      </c>
      <c r="D2906" s="61" t="str">
        <f>IF(AND(ContainerType=6, '384-well Plates'!O135&lt;&gt;""), '384-well Plates'!O135,IF(AND(ContainerType=5,'96-well Plates'!D309&lt;&gt;""),'96-well Plates'!D309, ""))</f>
        <v/>
      </c>
      <c r="E2906" s="50"/>
      <c r="Y2906" s="56"/>
      <c r="Z2906" s="56"/>
      <c r="AA2906" s="56"/>
      <c r="AB2906" s="56"/>
      <c r="AC2906" s="56"/>
      <c r="AD2906" s="56"/>
    </row>
    <row r="2907" spans="1:30" x14ac:dyDescent="0.5">
      <c r="A2907" s="49">
        <v>2904</v>
      </c>
      <c r="B2907" s="2" t="str">
        <f t="shared" si="90"/>
        <v>plate8</v>
      </c>
      <c r="C2907" s="2" t="str">
        <f>IF(ContainerType=6,"H14",IF(ContainerType=5,"H03", ""))</f>
        <v>H14</v>
      </c>
      <c r="D2907" s="61" t="str">
        <f>IF(AND(ContainerType=6, '384-well Plates'!O136&lt;&gt;""), '384-well Plates'!O136,IF(AND(ContainerType=5,'96-well Plates'!D310&lt;&gt;""),'96-well Plates'!D310, ""))</f>
        <v/>
      </c>
      <c r="E2907" s="50"/>
      <c r="Y2907" s="56"/>
      <c r="Z2907" s="56"/>
      <c r="AA2907" s="56"/>
      <c r="AB2907" s="56"/>
      <c r="AC2907" s="56"/>
      <c r="AD2907" s="56"/>
    </row>
    <row r="2908" spans="1:30" x14ac:dyDescent="0.5">
      <c r="A2908" s="49">
        <v>2905</v>
      </c>
      <c r="B2908" s="2" t="str">
        <f t="shared" si="90"/>
        <v>plate8</v>
      </c>
      <c r="C2908" s="2" t="str">
        <f>IF(ContainerType=6,"I14",IF(ContainerType=5,"A04", ""))</f>
        <v>I14</v>
      </c>
      <c r="D2908" s="61" t="str">
        <f>IF(AND(ContainerType=6, '384-well Plates'!O137&lt;&gt;""), '384-well Plates'!O137,IF(AND(ContainerType=5,'96-well Plates'!E303&lt;&gt;""),'96-well Plates'!E303, ""))</f>
        <v/>
      </c>
      <c r="E2908" s="50"/>
      <c r="Y2908" s="56"/>
      <c r="Z2908" s="56"/>
      <c r="AA2908" s="56"/>
      <c r="AB2908" s="56"/>
      <c r="AC2908" s="56"/>
      <c r="AD2908" s="56"/>
    </row>
    <row r="2909" spans="1:30" x14ac:dyDescent="0.5">
      <c r="A2909" s="49">
        <v>2906</v>
      </c>
      <c r="B2909" s="2" t="str">
        <f t="shared" si="90"/>
        <v>plate8</v>
      </c>
      <c r="C2909" s="2" t="str">
        <f>IF(ContainerType=6,"J14",IF(ContainerType=5,"B04", ""))</f>
        <v>J14</v>
      </c>
      <c r="D2909" s="61" t="str">
        <f>IF(AND(ContainerType=6, '384-well Plates'!O138&lt;&gt;""), '384-well Plates'!O138,IF(AND(ContainerType=5,'96-well Plates'!E304&lt;&gt;""),'96-well Plates'!E304, ""))</f>
        <v/>
      </c>
      <c r="E2909" s="50"/>
      <c r="Y2909" s="56"/>
      <c r="Z2909" s="56"/>
      <c r="AA2909" s="56"/>
      <c r="AB2909" s="56"/>
      <c r="AC2909" s="56"/>
      <c r="AD2909" s="56"/>
    </row>
    <row r="2910" spans="1:30" x14ac:dyDescent="0.5">
      <c r="A2910" s="49">
        <v>2907</v>
      </c>
      <c r="B2910" s="2" t="str">
        <f t="shared" si="90"/>
        <v>plate8</v>
      </c>
      <c r="C2910" s="2" t="str">
        <f>IF(ContainerType=6,"K14",IF(ContainerType=5,"C04", ""))</f>
        <v>K14</v>
      </c>
      <c r="D2910" s="61" t="str">
        <f>IF(AND(ContainerType=6, '384-well Plates'!O139&lt;&gt;""), '384-well Plates'!O139,IF(AND(ContainerType=5,'96-well Plates'!E305&lt;&gt;""),'96-well Plates'!E305, ""))</f>
        <v/>
      </c>
      <c r="E2910" s="50"/>
      <c r="Y2910" s="56"/>
      <c r="Z2910" s="56"/>
      <c r="AA2910" s="56"/>
      <c r="AB2910" s="56"/>
      <c r="AC2910" s="56"/>
      <c r="AD2910" s="56"/>
    </row>
    <row r="2911" spans="1:30" x14ac:dyDescent="0.5">
      <c r="A2911" s="49">
        <v>2908</v>
      </c>
      <c r="B2911" s="2" t="str">
        <f t="shared" si="90"/>
        <v>plate8</v>
      </c>
      <c r="C2911" s="2" t="str">
        <f>IF(ContainerType=6,"L14",IF(ContainerType=5,"D04", ""))</f>
        <v>L14</v>
      </c>
      <c r="D2911" s="61" t="str">
        <f>IF(AND(ContainerType=6, '384-well Plates'!O140&lt;&gt;""), '384-well Plates'!O140,IF(AND(ContainerType=5,'96-well Plates'!E306&lt;&gt;""),'96-well Plates'!E306, ""))</f>
        <v/>
      </c>
      <c r="E2911" s="50"/>
      <c r="Y2911" s="56"/>
      <c r="Z2911" s="56"/>
      <c r="AA2911" s="56"/>
      <c r="AB2911" s="56"/>
      <c r="AC2911" s="56"/>
      <c r="AD2911" s="56"/>
    </row>
    <row r="2912" spans="1:30" x14ac:dyDescent="0.5">
      <c r="A2912" s="49">
        <v>2909</v>
      </c>
      <c r="B2912" s="2" t="str">
        <f t="shared" si="90"/>
        <v>plate8</v>
      </c>
      <c r="C2912" s="2" t="str">
        <f>IF(ContainerType=6,"M14",IF(ContainerType=5,"E04", ""))</f>
        <v>M14</v>
      </c>
      <c r="D2912" s="61" t="str">
        <f>IF(AND(ContainerType=6, '384-well Plates'!O141&lt;&gt;""), '384-well Plates'!O141,IF(AND(ContainerType=5,'96-well Plates'!E307&lt;&gt;""),'96-well Plates'!E307, ""))</f>
        <v/>
      </c>
      <c r="E2912" s="50"/>
      <c r="Y2912" s="56"/>
      <c r="Z2912" s="56"/>
      <c r="AA2912" s="56"/>
      <c r="AB2912" s="56"/>
      <c r="AC2912" s="56"/>
      <c r="AD2912" s="56"/>
    </row>
    <row r="2913" spans="1:30" x14ac:dyDescent="0.5">
      <c r="A2913" s="49">
        <v>2910</v>
      </c>
      <c r="B2913" s="2" t="str">
        <f t="shared" si="90"/>
        <v>plate8</v>
      </c>
      <c r="C2913" s="2" t="str">
        <f>IF(ContainerType=6,"N14",IF(ContainerType=5,"F04", ""))</f>
        <v>N14</v>
      </c>
      <c r="D2913" s="61" t="str">
        <f>IF(AND(ContainerType=6, '384-well Plates'!O142&lt;&gt;""), '384-well Plates'!O142,IF(AND(ContainerType=5,'96-well Plates'!E308&lt;&gt;""),'96-well Plates'!E308, ""))</f>
        <v/>
      </c>
      <c r="E2913" s="50"/>
      <c r="Y2913" s="56"/>
      <c r="Z2913" s="56"/>
      <c r="AA2913" s="56"/>
      <c r="AB2913" s="56"/>
      <c r="AC2913" s="56"/>
      <c r="AD2913" s="56"/>
    </row>
    <row r="2914" spans="1:30" x14ac:dyDescent="0.5">
      <c r="A2914" s="49">
        <v>2911</v>
      </c>
      <c r="B2914" s="2" t="str">
        <f t="shared" si="90"/>
        <v>plate8</v>
      </c>
      <c r="C2914" s="2" t="str">
        <f>IF(ContainerType=6,"O14",IF(ContainerType=5,"G04", ""))</f>
        <v>O14</v>
      </c>
      <c r="D2914" s="61" t="str">
        <f>IF(AND(ContainerType=6, '384-well Plates'!O143&lt;&gt;""), '384-well Plates'!O143,IF(AND(ContainerType=5,'96-well Plates'!E309&lt;&gt;""),'96-well Plates'!E309, ""))</f>
        <v/>
      </c>
      <c r="E2914" s="50"/>
      <c r="Y2914" s="56"/>
      <c r="Z2914" s="56"/>
      <c r="AA2914" s="56"/>
      <c r="AB2914" s="56"/>
      <c r="AC2914" s="56"/>
      <c r="AD2914" s="56"/>
    </row>
    <row r="2915" spans="1:30" x14ac:dyDescent="0.5">
      <c r="A2915" s="49">
        <v>2912</v>
      </c>
      <c r="B2915" s="2" t="str">
        <f t="shared" si="90"/>
        <v>plate8</v>
      </c>
      <c r="C2915" s="2" t="str">
        <f>IF(ContainerType=6,"P14",IF(ContainerType=5,"H04", ""))</f>
        <v>P14</v>
      </c>
      <c r="D2915" s="61" t="str">
        <f>IF(AND(ContainerType=6, '384-well Plates'!O144&lt;&gt;""), '384-well Plates'!O144,IF(AND(ContainerType=5,'96-well Plates'!E310&lt;&gt;""),'96-well Plates'!E310, ""))</f>
        <v/>
      </c>
      <c r="E2915" s="50"/>
      <c r="Y2915" s="56"/>
      <c r="Z2915" s="56"/>
      <c r="AA2915" s="56"/>
      <c r="AB2915" s="56"/>
      <c r="AC2915" s="56"/>
      <c r="AD2915" s="56"/>
    </row>
    <row r="2916" spans="1:30" x14ac:dyDescent="0.5">
      <c r="A2916" s="49">
        <v>2913</v>
      </c>
      <c r="B2916" s="2" t="str">
        <f t="shared" ref="B2916:B2947" si="91">IF(ContainerType=6,"plate8",IF(ContainerType=5,"plate31",""))</f>
        <v>plate8</v>
      </c>
      <c r="C2916" s="2" t="str">
        <f>IF(ContainerType=6,"A15",IF(ContainerType=5,"A05", ""))</f>
        <v>A15</v>
      </c>
      <c r="D2916" s="61" t="str">
        <f>IF(AND(ContainerType=6, '384-well Plates'!P129&lt;&gt;""), '384-well Plates'!P129,IF(AND(ContainerType=5,'96-well Plates'!F303&lt;&gt;""),'96-well Plates'!F303, ""))</f>
        <v/>
      </c>
      <c r="E2916" s="50"/>
      <c r="Y2916" s="56"/>
      <c r="Z2916" s="56"/>
      <c r="AA2916" s="56"/>
      <c r="AB2916" s="56"/>
      <c r="AC2916" s="56"/>
      <c r="AD2916" s="56"/>
    </row>
    <row r="2917" spans="1:30" x14ac:dyDescent="0.5">
      <c r="A2917" s="49">
        <v>2914</v>
      </c>
      <c r="B2917" s="2" t="str">
        <f t="shared" si="91"/>
        <v>plate8</v>
      </c>
      <c r="C2917" s="2" t="str">
        <f>IF(ContainerType=6,"B15",IF(ContainerType=5,"B05", ""))</f>
        <v>B15</v>
      </c>
      <c r="D2917" s="61" t="str">
        <f>IF(AND(ContainerType=6, '384-well Plates'!P130&lt;&gt;""), '384-well Plates'!P130,IF(AND(ContainerType=5,'96-well Plates'!F304&lt;&gt;""),'96-well Plates'!F304, ""))</f>
        <v/>
      </c>
      <c r="E2917" s="50"/>
      <c r="Y2917" s="56"/>
      <c r="Z2917" s="56"/>
      <c r="AA2917" s="56"/>
      <c r="AB2917" s="56"/>
      <c r="AC2917" s="56"/>
      <c r="AD2917" s="56"/>
    </row>
    <row r="2918" spans="1:30" x14ac:dyDescent="0.5">
      <c r="A2918" s="49">
        <v>2915</v>
      </c>
      <c r="B2918" s="2" t="str">
        <f t="shared" si="91"/>
        <v>plate8</v>
      </c>
      <c r="C2918" s="2" t="str">
        <f>IF(ContainerType=6,"C15",IF(ContainerType=5,"C05", ""))</f>
        <v>C15</v>
      </c>
      <c r="D2918" s="61" t="str">
        <f>IF(AND(ContainerType=6, '384-well Plates'!P131&lt;&gt;""), '384-well Plates'!P131,IF(AND(ContainerType=5,'96-well Plates'!F305&lt;&gt;""),'96-well Plates'!F305, ""))</f>
        <v/>
      </c>
      <c r="E2918" s="50"/>
      <c r="Y2918" s="56"/>
      <c r="Z2918" s="56"/>
      <c r="AA2918" s="56"/>
      <c r="AB2918" s="56"/>
      <c r="AC2918" s="56"/>
      <c r="AD2918" s="56"/>
    </row>
    <row r="2919" spans="1:30" x14ac:dyDescent="0.5">
      <c r="A2919" s="49">
        <v>2916</v>
      </c>
      <c r="B2919" s="2" t="str">
        <f t="shared" si="91"/>
        <v>plate8</v>
      </c>
      <c r="C2919" s="2" t="str">
        <f>IF(ContainerType=6,"D15",IF(ContainerType=5,"D05", ""))</f>
        <v>D15</v>
      </c>
      <c r="D2919" s="61" t="str">
        <f>IF(AND(ContainerType=6, '384-well Plates'!P132&lt;&gt;""), '384-well Plates'!P132,IF(AND(ContainerType=5,'96-well Plates'!F306&lt;&gt;""),'96-well Plates'!F306, ""))</f>
        <v/>
      </c>
      <c r="E2919" s="50"/>
      <c r="Y2919" s="56"/>
      <c r="Z2919" s="56"/>
      <c r="AA2919" s="56"/>
      <c r="AB2919" s="56"/>
      <c r="AC2919" s="56"/>
      <c r="AD2919" s="56"/>
    </row>
    <row r="2920" spans="1:30" x14ac:dyDescent="0.5">
      <c r="A2920" s="49">
        <v>2917</v>
      </c>
      <c r="B2920" s="2" t="str">
        <f t="shared" si="91"/>
        <v>plate8</v>
      </c>
      <c r="C2920" s="2" t="str">
        <f>IF(ContainerType=6,"E15",IF(ContainerType=5,"E05", ""))</f>
        <v>E15</v>
      </c>
      <c r="D2920" s="61" t="str">
        <f>IF(AND(ContainerType=6, '384-well Plates'!P133&lt;&gt;""), '384-well Plates'!P133,IF(AND(ContainerType=5,'96-well Plates'!F307&lt;&gt;""),'96-well Plates'!F307, ""))</f>
        <v/>
      </c>
      <c r="E2920" s="50"/>
      <c r="Y2920" s="56"/>
      <c r="Z2920" s="56"/>
      <c r="AA2920" s="56"/>
      <c r="AB2920" s="56"/>
      <c r="AC2920" s="56"/>
      <c r="AD2920" s="56"/>
    </row>
    <row r="2921" spans="1:30" x14ac:dyDescent="0.5">
      <c r="A2921" s="49">
        <v>2918</v>
      </c>
      <c r="B2921" s="2" t="str">
        <f t="shared" si="91"/>
        <v>plate8</v>
      </c>
      <c r="C2921" s="2" t="str">
        <f>IF(ContainerType=6,"F15",IF(ContainerType=5,"F05", ""))</f>
        <v>F15</v>
      </c>
      <c r="D2921" s="61" t="str">
        <f>IF(AND(ContainerType=6, '384-well Plates'!P134&lt;&gt;""), '384-well Plates'!P134,IF(AND(ContainerType=5,'96-well Plates'!F308&lt;&gt;""),'96-well Plates'!F308, ""))</f>
        <v/>
      </c>
      <c r="E2921" s="50"/>
      <c r="Y2921" s="56"/>
      <c r="Z2921" s="56"/>
      <c r="AA2921" s="56"/>
      <c r="AB2921" s="56"/>
      <c r="AC2921" s="56"/>
      <c r="AD2921" s="56"/>
    </row>
    <row r="2922" spans="1:30" x14ac:dyDescent="0.5">
      <c r="A2922" s="49">
        <v>2919</v>
      </c>
      <c r="B2922" s="2" t="str">
        <f t="shared" si="91"/>
        <v>plate8</v>
      </c>
      <c r="C2922" s="2" t="str">
        <f>IF(ContainerType=6,"G15",IF(ContainerType=5,"G05", ""))</f>
        <v>G15</v>
      </c>
      <c r="D2922" s="61" t="str">
        <f>IF(AND(ContainerType=6, '384-well Plates'!P135&lt;&gt;""), '384-well Plates'!P135,IF(AND(ContainerType=5,'96-well Plates'!F309&lt;&gt;""),'96-well Plates'!F309, ""))</f>
        <v/>
      </c>
      <c r="E2922" s="50"/>
      <c r="Y2922" s="56"/>
      <c r="Z2922" s="56"/>
      <c r="AA2922" s="56"/>
      <c r="AB2922" s="56"/>
      <c r="AC2922" s="56"/>
      <c r="AD2922" s="56"/>
    </row>
    <row r="2923" spans="1:30" x14ac:dyDescent="0.5">
      <c r="A2923" s="49">
        <v>2920</v>
      </c>
      <c r="B2923" s="2" t="str">
        <f t="shared" si="91"/>
        <v>plate8</v>
      </c>
      <c r="C2923" s="2" t="str">
        <f>IF(ContainerType=6,"H15",IF(ContainerType=5,"H05", ""))</f>
        <v>H15</v>
      </c>
      <c r="D2923" s="61" t="str">
        <f>IF(AND(ContainerType=6, '384-well Plates'!P136&lt;&gt;""), '384-well Plates'!P136,IF(AND(ContainerType=5,'96-well Plates'!F310&lt;&gt;""),'96-well Plates'!F310, ""))</f>
        <v/>
      </c>
      <c r="E2923" s="50"/>
      <c r="Y2923" s="56"/>
      <c r="Z2923" s="56"/>
      <c r="AA2923" s="56"/>
      <c r="AB2923" s="56"/>
      <c r="AC2923" s="56"/>
      <c r="AD2923" s="56"/>
    </row>
    <row r="2924" spans="1:30" x14ac:dyDescent="0.5">
      <c r="A2924" s="49">
        <v>2921</v>
      </c>
      <c r="B2924" s="2" t="str">
        <f t="shared" si="91"/>
        <v>plate8</v>
      </c>
      <c r="C2924" s="2" t="str">
        <f>IF(ContainerType=6,"I15",IF(ContainerType=5,"A06", ""))</f>
        <v>I15</v>
      </c>
      <c r="D2924" s="61" t="str">
        <f>IF(AND(ContainerType=6, '384-well Plates'!P137&lt;&gt;""), '384-well Plates'!P137,IF(AND(ContainerType=5,'96-well Plates'!G303&lt;&gt;""),'96-well Plates'!G303, ""))</f>
        <v/>
      </c>
      <c r="E2924" s="50"/>
      <c r="Y2924" s="56"/>
      <c r="Z2924" s="56"/>
      <c r="AA2924" s="56"/>
      <c r="AB2924" s="56"/>
      <c r="AC2924" s="56"/>
      <c r="AD2924" s="56"/>
    </row>
    <row r="2925" spans="1:30" x14ac:dyDescent="0.5">
      <c r="A2925" s="49">
        <v>2922</v>
      </c>
      <c r="B2925" s="2" t="str">
        <f t="shared" si="91"/>
        <v>plate8</v>
      </c>
      <c r="C2925" s="2" t="str">
        <f>IF(ContainerType=6,"J15",IF(ContainerType=5,"B06", ""))</f>
        <v>J15</v>
      </c>
      <c r="D2925" s="61" t="str">
        <f>IF(AND(ContainerType=6, '384-well Plates'!P138&lt;&gt;""), '384-well Plates'!P138,IF(AND(ContainerType=5,'96-well Plates'!G304&lt;&gt;""),'96-well Plates'!G304, ""))</f>
        <v/>
      </c>
      <c r="E2925" s="50"/>
      <c r="Y2925" s="56"/>
      <c r="Z2925" s="56"/>
      <c r="AA2925" s="56"/>
      <c r="AB2925" s="56"/>
      <c r="AC2925" s="56"/>
      <c r="AD2925" s="56"/>
    </row>
    <row r="2926" spans="1:30" x14ac:dyDescent="0.5">
      <c r="A2926" s="49">
        <v>2923</v>
      </c>
      <c r="B2926" s="2" t="str">
        <f t="shared" si="91"/>
        <v>plate8</v>
      </c>
      <c r="C2926" s="2" t="str">
        <f>IF(ContainerType=6,"K15",IF(ContainerType=5,"C06", ""))</f>
        <v>K15</v>
      </c>
      <c r="D2926" s="61" t="str">
        <f>IF(AND(ContainerType=6, '384-well Plates'!P139&lt;&gt;""), '384-well Plates'!P139,IF(AND(ContainerType=5,'96-well Plates'!G305&lt;&gt;""),'96-well Plates'!G305, ""))</f>
        <v/>
      </c>
      <c r="E2926" s="50"/>
      <c r="Y2926" s="56"/>
      <c r="Z2926" s="56"/>
      <c r="AA2926" s="56"/>
      <c r="AB2926" s="56"/>
      <c r="AC2926" s="56"/>
      <c r="AD2926" s="56"/>
    </row>
    <row r="2927" spans="1:30" x14ac:dyDescent="0.5">
      <c r="A2927" s="49">
        <v>2924</v>
      </c>
      <c r="B2927" s="2" t="str">
        <f t="shared" si="91"/>
        <v>plate8</v>
      </c>
      <c r="C2927" s="2" t="str">
        <f>IF(ContainerType=6,"L15",IF(ContainerType=5,"D06", ""))</f>
        <v>L15</v>
      </c>
      <c r="D2927" s="61" t="str">
        <f>IF(AND(ContainerType=6, '384-well Plates'!P140&lt;&gt;""), '384-well Plates'!P140,IF(AND(ContainerType=5,'96-well Plates'!G306&lt;&gt;""),'96-well Plates'!G306, ""))</f>
        <v/>
      </c>
      <c r="E2927" s="50"/>
      <c r="Y2927" s="56"/>
      <c r="Z2927" s="56"/>
      <c r="AA2927" s="56"/>
      <c r="AB2927" s="56"/>
      <c r="AC2927" s="56"/>
      <c r="AD2927" s="56"/>
    </row>
    <row r="2928" spans="1:30" x14ac:dyDescent="0.5">
      <c r="A2928" s="49">
        <v>2925</v>
      </c>
      <c r="B2928" s="2" t="str">
        <f t="shared" si="91"/>
        <v>plate8</v>
      </c>
      <c r="C2928" s="2" t="str">
        <f>IF(ContainerType=6,"M15",IF(ContainerType=5,"E06", ""))</f>
        <v>M15</v>
      </c>
      <c r="D2928" s="61" t="str">
        <f>IF(AND(ContainerType=6, '384-well Plates'!P141&lt;&gt;""), '384-well Plates'!P141,IF(AND(ContainerType=5,'96-well Plates'!G307&lt;&gt;""),'96-well Plates'!G307, ""))</f>
        <v/>
      </c>
      <c r="E2928" s="50"/>
      <c r="Y2928" s="56"/>
      <c r="Z2928" s="56"/>
      <c r="AA2928" s="56"/>
      <c r="AB2928" s="56"/>
      <c r="AC2928" s="56"/>
      <c r="AD2928" s="56"/>
    </row>
    <row r="2929" spans="1:30" x14ac:dyDescent="0.5">
      <c r="A2929" s="49">
        <v>2926</v>
      </c>
      <c r="B2929" s="2" t="str">
        <f t="shared" si="91"/>
        <v>plate8</v>
      </c>
      <c r="C2929" s="2" t="str">
        <f>IF(ContainerType=6,"N15",IF(ContainerType=5,"F06", ""))</f>
        <v>N15</v>
      </c>
      <c r="D2929" s="61" t="str">
        <f>IF(AND(ContainerType=6, '384-well Plates'!P142&lt;&gt;""), '384-well Plates'!P142,IF(AND(ContainerType=5,'96-well Plates'!G308&lt;&gt;""),'96-well Plates'!G308, ""))</f>
        <v/>
      </c>
      <c r="E2929" s="50"/>
      <c r="Y2929" s="56"/>
      <c r="Z2929" s="56"/>
      <c r="AA2929" s="56"/>
      <c r="AB2929" s="56"/>
      <c r="AC2929" s="56"/>
      <c r="AD2929" s="56"/>
    </row>
    <row r="2930" spans="1:30" x14ac:dyDescent="0.5">
      <c r="A2930" s="49">
        <v>2927</v>
      </c>
      <c r="B2930" s="2" t="str">
        <f t="shared" si="91"/>
        <v>plate8</v>
      </c>
      <c r="C2930" s="2" t="str">
        <f>IF(ContainerType=6,"O15",IF(ContainerType=5,"G06", ""))</f>
        <v>O15</v>
      </c>
      <c r="D2930" s="61" t="str">
        <f>IF(AND(ContainerType=6, '384-well Plates'!P143&lt;&gt;""), '384-well Plates'!P143,IF(AND(ContainerType=5,'96-well Plates'!G309&lt;&gt;""),'96-well Plates'!G309, ""))</f>
        <v/>
      </c>
      <c r="E2930" s="50"/>
      <c r="Y2930" s="56"/>
      <c r="Z2930" s="56"/>
      <c r="AA2930" s="56"/>
      <c r="AB2930" s="56"/>
      <c r="AC2930" s="56"/>
      <c r="AD2930" s="56"/>
    </row>
    <row r="2931" spans="1:30" x14ac:dyDescent="0.5">
      <c r="A2931" s="49">
        <v>2928</v>
      </c>
      <c r="B2931" s="2" t="str">
        <f t="shared" si="91"/>
        <v>plate8</v>
      </c>
      <c r="C2931" s="2" t="str">
        <f>IF(ContainerType=6,"P15",IF(ContainerType=5,"H06", ""))</f>
        <v>P15</v>
      </c>
      <c r="D2931" s="61" t="str">
        <f>IF(AND(ContainerType=6, '384-well Plates'!P144&lt;&gt;""), '384-well Plates'!P144,IF(AND(ContainerType=5,'96-well Plates'!G310&lt;&gt;""),'96-well Plates'!G310, ""))</f>
        <v/>
      </c>
      <c r="E2931" s="50"/>
      <c r="Y2931" s="56"/>
      <c r="Z2931" s="56"/>
      <c r="AA2931" s="56"/>
      <c r="AB2931" s="56"/>
      <c r="AC2931" s="56"/>
      <c r="AD2931" s="56"/>
    </row>
    <row r="2932" spans="1:30" x14ac:dyDescent="0.5">
      <c r="A2932" s="49">
        <v>2929</v>
      </c>
      <c r="B2932" s="2" t="str">
        <f t="shared" si="91"/>
        <v>plate8</v>
      </c>
      <c r="C2932" s="2" t="str">
        <f>IF(ContainerType=6,"A16",IF(ContainerType=5,"A07", ""))</f>
        <v>A16</v>
      </c>
      <c r="D2932" s="61" t="str">
        <f>IF(AND(ContainerType=6, '384-well Plates'!Q129&lt;&gt;""), '384-well Plates'!Q129,IF(AND(ContainerType=5,'96-well Plates'!H303&lt;&gt;""),'96-well Plates'!H303, ""))</f>
        <v/>
      </c>
      <c r="E2932" s="50"/>
      <c r="Y2932" s="56"/>
      <c r="Z2932" s="56"/>
      <c r="AA2932" s="56"/>
      <c r="AB2932" s="56"/>
      <c r="AC2932" s="56"/>
      <c r="AD2932" s="56"/>
    </row>
    <row r="2933" spans="1:30" x14ac:dyDescent="0.5">
      <c r="A2933" s="49">
        <v>2930</v>
      </c>
      <c r="B2933" s="2" t="str">
        <f t="shared" si="91"/>
        <v>plate8</v>
      </c>
      <c r="C2933" s="2" t="str">
        <f>IF(ContainerType=6,"B16",IF(ContainerType=5,"B07", ""))</f>
        <v>B16</v>
      </c>
      <c r="D2933" s="61" t="str">
        <f>IF(AND(ContainerType=6, '384-well Plates'!Q130&lt;&gt;""), '384-well Plates'!Q130,IF(AND(ContainerType=5,'96-well Plates'!H304&lt;&gt;""),'96-well Plates'!H304, ""))</f>
        <v/>
      </c>
      <c r="E2933" s="50"/>
      <c r="Y2933" s="56"/>
      <c r="Z2933" s="56"/>
      <c r="AA2933" s="56"/>
      <c r="AB2933" s="56"/>
      <c r="AC2933" s="56"/>
      <c r="AD2933" s="56"/>
    </row>
    <row r="2934" spans="1:30" x14ac:dyDescent="0.5">
      <c r="A2934" s="49">
        <v>2931</v>
      </c>
      <c r="B2934" s="2" t="str">
        <f t="shared" si="91"/>
        <v>plate8</v>
      </c>
      <c r="C2934" s="2" t="str">
        <f>IF(ContainerType=6,"C16",IF(ContainerType=5,"C07", ""))</f>
        <v>C16</v>
      </c>
      <c r="D2934" s="61" t="str">
        <f>IF(AND(ContainerType=6, '384-well Plates'!Q131&lt;&gt;""), '384-well Plates'!Q131,IF(AND(ContainerType=5,'96-well Plates'!H305&lt;&gt;""),'96-well Plates'!H305, ""))</f>
        <v/>
      </c>
      <c r="E2934" s="50"/>
      <c r="Y2934" s="56"/>
      <c r="Z2934" s="56"/>
      <c r="AA2934" s="56"/>
      <c r="AB2934" s="56"/>
      <c r="AC2934" s="56"/>
      <c r="AD2934" s="56"/>
    </row>
    <row r="2935" spans="1:30" x14ac:dyDescent="0.5">
      <c r="A2935" s="49">
        <v>2932</v>
      </c>
      <c r="B2935" s="2" t="str">
        <f t="shared" si="91"/>
        <v>plate8</v>
      </c>
      <c r="C2935" s="2" t="str">
        <f>IF(ContainerType=6,"D16",IF(ContainerType=5,"D07", ""))</f>
        <v>D16</v>
      </c>
      <c r="D2935" s="61" t="str">
        <f>IF(AND(ContainerType=6, '384-well Plates'!Q132&lt;&gt;""), '384-well Plates'!Q132,IF(AND(ContainerType=5,'96-well Plates'!H306&lt;&gt;""),'96-well Plates'!H306, ""))</f>
        <v/>
      </c>
      <c r="E2935" s="50"/>
      <c r="Y2935" s="56"/>
      <c r="Z2935" s="56"/>
      <c r="AA2935" s="56"/>
      <c r="AB2935" s="56"/>
      <c r="AC2935" s="56"/>
      <c r="AD2935" s="56"/>
    </row>
    <row r="2936" spans="1:30" x14ac:dyDescent="0.5">
      <c r="A2936" s="49">
        <v>2933</v>
      </c>
      <c r="B2936" s="2" t="str">
        <f t="shared" si="91"/>
        <v>plate8</v>
      </c>
      <c r="C2936" s="2" t="str">
        <f>IF(ContainerType=6,"E16",IF(ContainerType=5,"E07", ""))</f>
        <v>E16</v>
      </c>
      <c r="D2936" s="61" t="str">
        <f>IF(AND(ContainerType=6, '384-well Plates'!Q133&lt;&gt;""), '384-well Plates'!Q133,IF(AND(ContainerType=5,'96-well Plates'!H307&lt;&gt;""),'96-well Plates'!H307, ""))</f>
        <v/>
      </c>
      <c r="E2936" s="50"/>
      <c r="Y2936" s="56"/>
      <c r="Z2936" s="56"/>
      <c r="AA2936" s="56"/>
      <c r="AB2936" s="56"/>
      <c r="AC2936" s="56"/>
      <c r="AD2936" s="56"/>
    </row>
    <row r="2937" spans="1:30" x14ac:dyDescent="0.5">
      <c r="A2937" s="49">
        <v>2934</v>
      </c>
      <c r="B2937" s="2" t="str">
        <f t="shared" si="91"/>
        <v>plate8</v>
      </c>
      <c r="C2937" s="2" t="str">
        <f>IF(ContainerType=6,"F16",IF(ContainerType=5,"F07", ""))</f>
        <v>F16</v>
      </c>
      <c r="D2937" s="61" t="str">
        <f>IF(AND(ContainerType=6, '384-well Plates'!Q134&lt;&gt;""), '384-well Plates'!Q134,IF(AND(ContainerType=5,'96-well Plates'!H308&lt;&gt;""),'96-well Plates'!H308, ""))</f>
        <v/>
      </c>
      <c r="E2937" s="50"/>
      <c r="Y2937" s="56"/>
      <c r="Z2937" s="56"/>
      <c r="AA2937" s="56"/>
      <c r="AB2937" s="56"/>
      <c r="AC2937" s="56"/>
      <c r="AD2937" s="56"/>
    </row>
    <row r="2938" spans="1:30" x14ac:dyDescent="0.5">
      <c r="A2938" s="49">
        <v>2935</v>
      </c>
      <c r="B2938" s="2" t="str">
        <f t="shared" si="91"/>
        <v>plate8</v>
      </c>
      <c r="C2938" s="2" t="str">
        <f>IF(ContainerType=6,"G16",IF(ContainerType=5,"G07", ""))</f>
        <v>G16</v>
      </c>
      <c r="D2938" s="61" t="str">
        <f>IF(AND(ContainerType=6, '384-well Plates'!Q135&lt;&gt;""), '384-well Plates'!Q135,IF(AND(ContainerType=5,'96-well Plates'!H309&lt;&gt;""),'96-well Plates'!H309, ""))</f>
        <v/>
      </c>
      <c r="E2938" s="50"/>
      <c r="Y2938" s="56"/>
      <c r="Z2938" s="56"/>
      <c r="AA2938" s="56"/>
      <c r="AB2938" s="56"/>
      <c r="AC2938" s="56"/>
      <c r="AD2938" s="56"/>
    </row>
    <row r="2939" spans="1:30" x14ac:dyDescent="0.5">
      <c r="A2939" s="49">
        <v>2936</v>
      </c>
      <c r="B2939" s="2" t="str">
        <f t="shared" si="91"/>
        <v>plate8</v>
      </c>
      <c r="C2939" s="2" t="str">
        <f>IF(ContainerType=6,"H16",IF(ContainerType=5,"H07", ""))</f>
        <v>H16</v>
      </c>
      <c r="D2939" s="61" t="str">
        <f>IF(AND(ContainerType=6, '384-well Plates'!Q136&lt;&gt;""), '384-well Plates'!Q136,IF(AND(ContainerType=5,'96-well Plates'!H310&lt;&gt;""),'96-well Plates'!H310, ""))</f>
        <v/>
      </c>
      <c r="E2939" s="50"/>
      <c r="Y2939" s="56"/>
      <c r="Z2939" s="56"/>
      <c r="AA2939" s="56"/>
      <c r="AB2939" s="56"/>
      <c r="AC2939" s="56"/>
      <c r="AD2939" s="56"/>
    </row>
    <row r="2940" spans="1:30" x14ac:dyDescent="0.5">
      <c r="A2940" s="49">
        <v>2937</v>
      </c>
      <c r="B2940" s="2" t="str">
        <f t="shared" si="91"/>
        <v>plate8</v>
      </c>
      <c r="C2940" s="2" t="str">
        <f>IF(ContainerType=6,"I16",IF(ContainerType=5,"A08", ""))</f>
        <v>I16</v>
      </c>
      <c r="D2940" s="61" t="str">
        <f>IF(AND(ContainerType=6, '384-well Plates'!Q137&lt;&gt;""), '384-well Plates'!Q137,IF(AND(ContainerType=5,'96-well Plates'!I303&lt;&gt;""),'96-well Plates'!I303, ""))</f>
        <v/>
      </c>
      <c r="E2940" s="50"/>
      <c r="Y2940" s="56"/>
      <c r="Z2940" s="56"/>
      <c r="AA2940" s="56"/>
      <c r="AB2940" s="56"/>
      <c r="AC2940" s="56"/>
      <c r="AD2940" s="56"/>
    </row>
    <row r="2941" spans="1:30" x14ac:dyDescent="0.5">
      <c r="A2941" s="49">
        <v>2938</v>
      </c>
      <c r="B2941" s="2" t="str">
        <f t="shared" si="91"/>
        <v>plate8</v>
      </c>
      <c r="C2941" s="2" t="str">
        <f>IF(ContainerType=6,"J16",IF(ContainerType=5,"B08", ""))</f>
        <v>J16</v>
      </c>
      <c r="D2941" s="61" t="str">
        <f>IF(AND(ContainerType=6, '384-well Plates'!Q138&lt;&gt;""), '384-well Plates'!Q138,IF(AND(ContainerType=5,'96-well Plates'!I304&lt;&gt;""),'96-well Plates'!I304, ""))</f>
        <v/>
      </c>
      <c r="E2941" s="50"/>
      <c r="Y2941" s="56"/>
      <c r="Z2941" s="56"/>
      <c r="AA2941" s="56"/>
      <c r="AB2941" s="56"/>
      <c r="AC2941" s="56"/>
      <c r="AD2941" s="56"/>
    </row>
    <row r="2942" spans="1:30" x14ac:dyDescent="0.5">
      <c r="A2942" s="49">
        <v>2939</v>
      </c>
      <c r="B2942" s="2" t="str">
        <f t="shared" si="91"/>
        <v>plate8</v>
      </c>
      <c r="C2942" s="2" t="str">
        <f>IF(ContainerType=6,"K16",IF(ContainerType=5,"C08", ""))</f>
        <v>K16</v>
      </c>
      <c r="D2942" s="61" t="str">
        <f>IF(AND(ContainerType=6, '384-well Plates'!Q139&lt;&gt;""), '384-well Plates'!Q139,IF(AND(ContainerType=5,'96-well Plates'!I305&lt;&gt;""),'96-well Plates'!I305, ""))</f>
        <v/>
      </c>
      <c r="E2942" s="50"/>
      <c r="Y2942" s="56"/>
      <c r="Z2942" s="56"/>
      <c r="AA2942" s="56"/>
      <c r="AB2942" s="56"/>
      <c r="AC2942" s="56"/>
      <c r="AD2942" s="56"/>
    </row>
    <row r="2943" spans="1:30" x14ac:dyDescent="0.5">
      <c r="A2943" s="49">
        <v>2940</v>
      </c>
      <c r="B2943" s="2" t="str">
        <f t="shared" si="91"/>
        <v>plate8</v>
      </c>
      <c r="C2943" s="2" t="str">
        <f>IF(ContainerType=6,"L16",IF(ContainerType=5,"D08", ""))</f>
        <v>L16</v>
      </c>
      <c r="D2943" s="61" t="str">
        <f>IF(AND(ContainerType=6, '384-well Plates'!Q140&lt;&gt;""), '384-well Plates'!Q140,IF(AND(ContainerType=5,'96-well Plates'!I306&lt;&gt;""),'96-well Plates'!I306, ""))</f>
        <v/>
      </c>
      <c r="E2943" s="50"/>
      <c r="Y2943" s="56"/>
      <c r="Z2943" s="56"/>
      <c r="AA2943" s="56"/>
      <c r="AB2943" s="56"/>
      <c r="AC2943" s="56"/>
      <c r="AD2943" s="56"/>
    </row>
    <row r="2944" spans="1:30" x14ac:dyDescent="0.5">
      <c r="A2944" s="49">
        <v>2941</v>
      </c>
      <c r="B2944" s="2" t="str">
        <f t="shared" si="91"/>
        <v>plate8</v>
      </c>
      <c r="C2944" s="2" t="str">
        <f>IF(ContainerType=6,"M16",IF(ContainerType=5,"E08", ""))</f>
        <v>M16</v>
      </c>
      <c r="D2944" s="61" t="str">
        <f>IF(AND(ContainerType=6, '384-well Plates'!Q141&lt;&gt;""), '384-well Plates'!Q141,IF(AND(ContainerType=5,'96-well Plates'!I307&lt;&gt;""),'96-well Plates'!I307, ""))</f>
        <v/>
      </c>
      <c r="E2944" s="50"/>
      <c r="Y2944" s="56"/>
      <c r="Z2944" s="56"/>
      <c r="AA2944" s="56"/>
      <c r="AB2944" s="56"/>
      <c r="AC2944" s="56"/>
      <c r="AD2944" s="56"/>
    </row>
    <row r="2945" spans="1:30" x14ac:dyDescent="0.5">
      <c r="A2945" s="49">
        <v>2942</v>
      </c>
      <c r="B2945" s="2" t="str">
        <f t="shared" si="91"/>
        <v>plate8</v>
      </c>
      <c r="C2945" s="2" t="str">
        <f>IF(ContainerType=6,"N16",IF(ContainerType=5,"F08", ""))</f>
        <v>N16</v>
      </c>
      <c r="D2945" s="61" t="str">
        <f>IF(AND(ContainerType=6, '384-well Plates'!Q142&lt;&gt;""), '384-well Plates'!Q142,IF(AND(ContainerType=5,'96-well Plates'!I308&lt;&gt;""),'96-well Plates'!I308, ""))</f>
        <v/>
      </c>
      <c r="E2945" s="50"/>
      <c r="Y2945" s="56"/>
      <c r="Z2945" s="56"/>
      <c r="AA2945" s="56"/>
      <c r="AB2945" s="56"/>
      <c r="AC2945" s="56"/>
      <c r="AD2945" s="56"/>
    </row>
    <row r="2946" spans="1:30" x14ac:dyDescent="0.5">
      <c r="A2946" s="49">
        <v>2943</v>
      </c>
      <c r="B2946" s="2" t="str">
        <f t="shared" si="91"/>
        <v>plate8</v>
      </c>
      <c r="C2946" s="2" t="str">
        <f>IF(ContainerType=6,"O16",IF(ContainerType=5,"G08", ""))</f>
        <v>O16</v>
      </c>
      <c r="D2946" s="61" t="str">
        <f>IF(AND(ContainerType=6, '384-well Plates'!Q143&lt;&gt;""), '384-well Plates'!Q143,IF(AND(ContainerType=5,'96-well Plates'!I309&lt;&gt;""),'96-well Plates'!I309, ""))</f>
        <v/>
      </c>
      <c r="E2946" s="50"/>
      <c r="Y2946" s="56"/>
      <c r="Z2946" s="56"/>
      <c r="AA2946" s="56"/>
      <c r="AB2946" s="56"/>
      <c r="AC2946" s="56"/>
      <c r="AD2946" s="56"/>
    </row>
    <row r="2947" spans="1:30" x14ac:dyDescent="0.5">
      <c r="A2947" s="49">
        <v>2944</v>
      </c>
      <c r="B2947" s="2" t="str">
        <f t="shared" si="91"/>
        <v>plate8</v>
      </c>
      <c r="C2947" s="2" t="str">
        <f>IF(ContainerType=6,"P16",IF(ContainerType=5,"H08", ""))</f>
        <v>P16</v>
      </c>
      <c r="D2947" s="61" t="str">
        <f>IF(AND(ContainerType=6, '384-well Plates'!Q144&lt;&gt;""), '384-well Plates'!Q144,IF(AND(ContainerType=5,'96-well Plates'!I310&lt;&gt;""),'96-well Plates'!I310, ""))</f>
        <v/>
      </c>
      <c r="E2947" s="50"/>
      <c r="Y2947" s="56"/>
      <c r="Z2947" s="56"/>
      <c r="AA2947" s="56"/>
      <c r="AB2947" s="56"/>
      <c r="AC2947" s="56"/>
      <c r="AD2947" s="56"/>
    </row>
    <row r="2948" spans="1:30" x14ac:dyDescent="0.5">
      <c r="A2948" s="49">
        <v>2945</v>
      </c>
      <c r="B2948" s="2" t="str">
        <f t="shared" ref="B2948:B2979" si="92">IF(ContainerType=6,"plate8",IF(ContainerType=5,"plate31",""))</f>
        <v>plate8</v>
      </c>
      <c r="C2948" s="2" t="str">
        <f>IF(ContainerType=6,"A17",IF(ContainerType=5,"A09", ""))</f>
        <v>A17</v>
      </c>
      <c r="D2948" s="61" t="str">
        <f>IF(AND(ContainerType=6, '384-well Plates'!R129&lt;&gt;""), '384-well Plates'!R129,IF(AND(ContainerType=5,'96-well Plates'!J303&lt;&gt;""),'96-well Plates'!J303, ""))</f>
        <v/>
      </c>
      <c r="E2948" s="50"/>
      <c r="Y2948" s="56"/>
      <c r="Z2948" s="56"/>
      <c r="AA2948" s="56"/>
      <c r="AB2948" s="56"/>
      <c r="AC2948" s="56"/>
      <c r="AD2948" s="56"/>
    </row>
    <row r="2949" spans="1:30" x14ac:dyDescent="0.5">
      <c r="A2949" s="49">
        <v>2946</v>
      </c>
      <c r="B2949" s="2" t="str">
        <f t="shared" si="92"/>
        <v>plate8</v>
      </c>
      <c r="C2949" s="2" t="str">
        <f>IF(ContainerType=6,"B17",IF(ContainerType=5,"B09", ""))</f>
        <v>B17</v>
      </c>
      <c r="D2949" s="61" t="str">
        <f>IF(AND(ContainerType=6, '384-well Plates'!R130&lt;&gt;""), '384-well Plates'!R130,IF(AND(ContainerType=5,'96-well Plates'!J304&lt;&gt;""),'96-well Plates'!J304, ""))</f>
        <v/>
      </c>
      <c r="E2949" s="50"/>
      <c r="Y2949" s="56"/>
      <c r="Z2949" s="56"/>
      <c r="AA2949" s="56"/>
      <c r="AB2949" s="56"/>
      <c r="AC2949" s="56"/>
      <c r="AD2949" s="56"/>
    </row>
    <row r="2950" spans="1:30" x14ac:dyDescent="0.5">
      <c r="A2950" s="49">
        <v>2947</v>
      </c>
      <c r="B2950" s="2" t="str">
        <f t="shared" si="92"/>
        <v>plate8</v>
      </c>
      <c r="C2950" s="2" t="str">
        <f>IF(ContainerType=6,"C17",IF(ContainerType=5,"C09", ""))</f>
        <v>C17</v>
      </c>
      <c r="D2950" s="61" t="str">
        <f>IF(AND(ContainerType=6, '384-well Plates'!R131&lt;&gt;""), '384-well Plates'!R131,IF(AND(ContainerType=5,'96-well Plates'!J305&lt;&gt;""),'96-well Plates'!J305, ""))</f>
        <v/>
      </c>
      <c r="E2950" s="50"/>
      <c r="Y2950" s="56"/>
      <c r="Z2950" s="56"/>
      <c r="AA2950" s="56"/>
      <c r="AB2950" s="56"/>
      <c r="AC2950" s="56"/>
      <c r="AD2950" s="56"/>
    </row>
    <row r="2951" spans="1:30" x14ac:dyDescent="0.5">
      <c r="A2951" s="49">
        <v>2948</v>
      </c>
      <c r="B2951" s="2" t="str">
        <f t="shared" si="92"/>
        <v>plate8</v>
      </c>
      <c r="C2951" s="2" t="str">
        <f>IF(ContainerType=6,"D17",IF(ContainerType=5,"D09", ""))</f>
        <v>D17</v>
      </c>
      <c r="D2951" s="61" t="str">
        <f>IF(AND(ContainerType=6, '384-well Plates'!R132&lt;&gt;""), '384-well Plates'!R132,IF(AND(ContainerType=5,'96-well Plates'!J306&lt;&gt;""),'96-well Plates'!J306, ""))</f>
        <v/>
      </c>
      <c r="E2951" s="50"/>
      <c r="Y2951" s="56"/>
      <c r="Z2951" s="56"/>
      <c r="AA2951" s="56"/>
      <c r="AB2951" s="56"/>
      <c r="AC2951" s="56"/>
      <c r="AD2951" s="56"/>
    </row>
    <row r="2952" spans="1:30" x14ac:dyDescent="0.5">
      <c r="A2952" s="49">
        <v>2949</v>
      </c>
      <c r="B2952" s="2" t="str">
        <f t="shared" si="92"/>
        <v>plate8</v>
      </c>
      <c r="C2952" s="2" t="str">
        <f>IF(ContainerType=6,"E17",IF(ContainerType=5,"E09", ""))</f>
        <v>E17</v>
      </c>
      <c r="D2952" s="61" t="str">
        <f>IF(AND(ContainerType=6, '384-well Plates'!R133&lt;&gt;""), '384-well Plates'!R133,IF(AND(ContainerType=5,'96-well Plates'!J307&lt;&gt;""),'96-well Plates'!J307, ""))</f>
        <v/>
      </c>
      <c r="E2952" s="50"/>
      <c r="Y2952" s="56"/>
      <c r="Z2952" s="56"/>
      <c r="AA2952" s="56"/>
      <c r="AB2952" s="56"/>
      <c r="AC2952" s="56"/>
      <c r="AD2952" s="56"/>
    </row>
    <row r="2953" spans="1:30" x14ac:dyDescent="0.5">
      <c r="A2953" s="49">
        <v>2950</v>
      </c>
      <c r="B2953" s="2" t="str">
        <f t="shared" si="92"/>
        <v>plate8</v>
      </c>
      <c r="C2953" s="2" t="str">
        <f>IF(ContainerType=6,"F17",IF(ContainerType=5,"F09", ""))</f>
        <v>F17</v>
      </c>
      <c r="D2953" s="61" t="str">
        <f>IF(AND(ContainerType=6, '384-well Plates'!R134&lt;&gt;""), '384-well Plates'!R134,IF(AND(ContainerType=5,'96-well Plates'!J308&lt;&gt;""),'96-well Plates'!J308, ""))</f>
        <v/>
      </c>
      <c r="E2953" s="50"/>
      <c r="Y2953" s="56"/>
      <c r="Z2953" s="56"/>
      <c r="AA2953" s="56"/>
      <c r="AB2953" s="56"/>
      <c r="AC2953" s="56"/>
      <c r="AD2953" s="56"/>
    </row>
    <row r="2954" spans="1:30" x14ac:dyDescent="0.5">
      <c r="A2954" s="49">
        <v>2951</v>
      </c>
      <c r="B2954" s="2" t="str">
        <f t="shared" si="92"/>
        <v>plate8</v>
      </c>
      <c r="C2954" s="2" t="str">
        <f>IF(ContainerType=6,"G17",IF(ContainerType=5,"G09", ""))</f>
        <v>G17</v>
      </c>
      <c r="D2954" s="61" t="str">
        <f>IF(AND(ContainerType=6, '384-well Plates'!R135&lt;&gt;""), '384-well Plates'!R135,IF(AND(ContainerType=5,'96-well Plates'!J309&lt;&gt;""),'96-well Plates'!J309, ""))</f>
        <v/>
      </c>
      <c r="E2954" s="50"/>
      <c r="Y2954" s="56"/>
      <c r="Z2954" s="56"/>
      <c r="AA2954" s="56"/>
      <c r="AB2954" s="56"/>
      <c r="AC2954" s="56"/>
      <c r="AD2954" s="56"/>
    </row>
    <row r="2955" spans="1:30" x14ac:dyDescent="0.5">
      <c r="A2955" s="49">
        <v>2952</v>
      </c>
      <c r="B2955" s="2" t="str">
        <f t="shared" si="92"/>
        <v>plate8</v>
      </c>
      <c r="C2955" s="2" t="str">
        <f>IF(ContainerType=6,"H17",IF(ContainerType=5,"H09", ""))</f>
        <v>H17</v>
      </c>
      <c r="D2955" s="61" t="str">
        <f>IF(AND(ContainerType=6, '384-well Plates'!R136&lt;&gt;""), '384-well Plates'!R136,IF(AND(ContainerType=5,'96-well Plates'!J310&lt;&gt;""),'96-well Plates'!J310, ""))</f>
        <v/>
      </c>
      <c r="E2955" s="50"/>
      <c r="Y2955" s="56"/>
      <c r="Z2955" s="56"/>
      <c r="AA2955" s="56"/>
      <c r="AB2955" s="56"/>
      <c r="AC2955" s="56"/>
      <c r="AD2955" s="56"/>
    </row>
    <row r="2956" spans="1:30" x14ac:dyDescent="0.5">
      <c r="A2956" s="49">
        <v>2953</v>
      </c>
      <c r="B2956" s="2" t="str">
        <f t="shared" si="92"/>
        <v>plate8</v>
      </c>
      <c r="C2956" s="2" t="str">
        <f>IF(ContainerType=6,"I17",IF(ContainerType=5,"A10", ""))</f>
        <v>I17</v>
      </c>
      <c r="D2956" s="61" t="str">
        <f>IF(AND(ContainerType=6, '384-well Plates'!R137&lt;&gt;""), '384-well Plates'!R137,IF(AND(ContainerType=5,'96-well Plates'!K303&lt;&gt;""),'96-well Plates'!K303, ""))</f>
        <v/>
      </c>
      <c r="E2956" s="50"/>
      <c r="Y2956" s="56"/>
      <c r="Z2956" s="56"/>
      <c r="AA2956" s="56"/>
      <c r="AB2956" s="56"/>
      <c r="AC2956" s="56"/>
      <c r="AD2956" s="56"/>
    </row>
    <row r="2957" spans="1:30" x14ac:dyDescent="0.5">
      <c r="A2957" s="49">
        <v>2954</v>
      </c>
      <c r="B2957" s="2" t="str">
        <f t="shared" si="92"/>
        <v>plate8</v>
      </c>
      <c r="C2957" s="2" t="str">
        <f>IF(ContainerType=6,"J17",IF(ContainerType=5,"B10", ""))</f>
        <v>J17</v>
      </c>
      <c r="D2957" s="61" t="str">
        <f>IF(AND(ContainerType=6, '384-well Plates'!R138&lt;&gt;""), '384-well Plates'!R138,IF(AND(ContainerType=5,'96-well Plates'!K304&lt;&gt;""),'96-well Plates'!K304, ""))</f>
        <v/>
      </c>
      <c r="E2957" s="50"/>
      <c r="Y2957" s="56"/>
      <c r="Z2957" s="56"/>
      <c r="AA2957" s="56"/>
      <c r="AB2957" s="56"/>
      <c r="AC2957" s="56"/>
      <c r="AD2957" s="56"/>
    </row>
    <row r="2958" spans="1:30" x14ac:dyDescent="0.5">
      <c r="A2958" s="49">
        <v>2955</v>
      </c>
      <c r="B2958" s="2" t="str">
        <f t="shared" si="92"/>
        <v>plate8</v>
      </c>
      <c r="C2958" s="2" t="str">
        <f>IF(ContainerType=6,"K17",IF(ContainerType=5,"C10", ""))</f>
        <v>K17</v>
      </c>
      <c r="D2958" s="61" t="str">
        <f>IF(AND(ContainerType=6, '384-well Plates'!R139&lt;&gt;""), '384-well Plates'!R139,IF(AND(ContainerType=5,'96-well Plates'!K305&lt;&gt;""),'96-well Plates'!K305, ""))</f>
        <v/>
      </c>
      <c r="E2958" s="50"/>
      <c r="Y2958" s="56"/>
      <c r="Z2958" s="56"/>
      <c r="AA2958" s="56"/>
      <c r="AB2958" s="56"/>
      <c r="AC2958" s="56"/>
      <c r="AD2958" s="56"/>
    </row>
    <row r="2959" spans="1:30" x14ac:dyDescent="0.5">
      <c r="A2959" s="49">
        <v>2956</v>
      </c>
      <c r="B2959" s="2" t="str">
        <f t="shared" si="92"/>
        <v>plate8</v>
      </c>
      <c r="C2959" s="2" t="str">
        <f>IF(ContainerType=6,"L17",IF(ContainerType=5,"D10", ""))</f>
        <v>L17</v>
      </c>
      <c r="D2959" s="61" t="str">
        <f>IF(AND(ContainerType=6, '384-well Plates'!R140&lt;&gt;""), '384-well Plates'!R140,IF(AND(ContainerType=5,'96-well Plates'!K306&lt;&gt;""),'96-well Plates'!K306, ""))</f>
        <v/>
      </c>
      <c r="E2959" s="50"/>
      <c r="Y2959" s="56"/>
      <c r="Z2959" s="56"/>
      <c r="AA2959" s="56"/>
      <c r="AB2959" s="56"/>
      <c r="AC2959" s="56"/>
      <c r="AD2959" s="56"/>
    </row>
    <row r="2960" spans="1:30" x14ac:dyDescent="0.5">
      <c r="A2960" s="49">
        <v>2957</v>
      </c>
      <c r="B2960" s="2" t="str">
        <f t="shared" si="92"/>
        <v>plate8</v>
      </c>
      <c r="C2960" s="2" t="str">
        <f>IF(ContainerType=6,"M17",IF(ContainerType=5,"E10", ""))</f>
        <v>M17</v>
      </c>
      <c r="D2960" s="61" t="str">
        <f>IF(AND(ContainerType=6, '384-well Plates'!R141&lt;&gt;""), '384-well Plates'!R141,IF(AND(ContainerType=5,'96-well Plates'!K307&lt;&gt;""),'96-well Plates'!K307, ""))</f>
        <v/>
      </c>
      <c r="E2960" s="50"/>
      <c r="Y2960" s="56"/>
      <c r="Z2960" s="56"/>
      <c r="AA2960" s="56"/>
      <c r="AB2960" s="56"/>
      <c r="AC2960" s="56"/>
      <c r="AD2960" s="56"/>
    </row>
    <row r="2961" spans="1:30" x14ac:dyDescent="0.5">
      <c r="A2961" s="49">
        <v>2958</v>
      </c>
      <c r="B2961" s="2" t="str">
        <f t="shared" si="92"/>
        <v>plate8</v>
      </c>
      <c r="C2961" s="2" t="str">
        <f>IF(ContainerType=6,"N17",IF(ContainerType=5,"F10", ""))</f>
        <v>N17</v>
      </c>
      <c r="D2961" s="61" t="str">
        <f>IF(AND(ContainerType=6, '384-well Plates'!R142&lt;&gt;""), '384-well Plates'!R142,IF(AND(ContainerType=5,'96-well Plates'!K308&lt;&gt;""),'96-well Plates'!K308, ""))</f>
        <v/>
      </c>
      <c r="E2961" s="50"/>
      <c r="Y2961" s="56"/>
      <c r="Z2961" s="56"/>
      <c r="AA2961" s="56"/>
      <c r="AB2961" s="56"/>
      <c r="AC2961" s="56"/>
      <c r="AD2961" s="56"/>
    </row>
    <row r="2962" spans="1:30" x14ac:dyDescent="0.5">
      <c r="A2962" s="49">
        <v>2959</v>
      </c>
      <c r="B2962" s="2" t="str">
        <f t="shared" si="92"/>
        <v>plate8</v>
      </c>
      <c r="C2962" s="2" t="str">
        <f>IF(ContainerType=6,"O17",IF(ContainerType=5,"G10", ""))</f>
        <v>O17</v>
      </c>
      <c r="D2962" s="61" t="str">
        <f>IF(AND(ContainerType=6, '384-well Plates'!R143&lt;&gt;""), '384-well Plates'!R143,IF(AND(ContainerType=5,'96-well Plates'!K309&lt;&gt;""),'96-well Plates'!K309, ""))</f>
        <v/>
      </c>
      <c r="E2962" s="50"/>
      <c r="Y2962" s="56"/>
      <c r="Z2962" s="56"/>
      <c r="AA2962" s="56"/>
      <c r="AB2962" s="56"/>
      <c r="AC2962" s="56"/>
      <c r="AD2962" s="56"/>
    </row>
    <row r="2963" spans="1:30" x14ac:dyDescent="0.5">
      <c r="A2963" s="49">
        <v>2960</v>
      </c>
      <c r="B2963" s="2" t="str">
        <f t="shared" si="92"/>
        <v>plate8</v>
      </c>
      <c r="C2963" s="2" t="str">
        <f>IF(ContainerType=6,"P17",IF(ContainerType=5,"H10", ""))</f>
        <v>P17</v>
      </c>
      <c r="D2963" s="61" t="str">
        <f>IF(AND(ContainerType=6, '384-well Plates'!R144&lt;&gt;""), '384-well Plates'!R144,IF(AND(ContainerType=5,'96-well Plates'!K310&lt;&gt;""),'96-well Plates'!K310, ""))</f>
        <v/>
      </c>
      <c r="E2963" s="50"/>
      <c r="Y2963" s="56"/>
      <c r="Z2963" s="56"/>
      <c r="AA2963" s="56"/>
      <c r="AB2963" s="56"/>
      <c r="AC2963" s="56"/>
      <c r="AD2963" s="56"/>
    </row>
    <row r="2964" spans="1:30" x14ac:dyDescent="0.5">
      <c r="A2964" s="49">
        <v>2961</v>
      </c>
      <c r="B2964" s="2" t="str">
        <f t="shared" si="92"/>
        <v>plate8</v>
      </c>
      <c r="C2964" s="2" t="str">
        <f>IF(ContainerType=6,"A18",IF(ContainerType=5,"A11", ""))</f>
        <v>A18</v>
      </c>
      <c r="D2964" s="61" t="str">
        <f>IF(AND(ContainerType=6, '384-well Plates'!S129&lt;&gt;""), '384-well Plates'!S129,IF(AND(ContainerType=5,'96-well Plates'!L303&lt;&gt;""),'96-well Plates'!L303, ""))</f>
        <v/>
      </c>
      <c r="E2964" s="50"/>
      <c r="Y2964" s="56"/>
      <c r="Z2964" s="56"/>
      <c r="AA2964" s="56"/>
      <c r="AB2964" s="56"/>
      <c r="AC2964" s="56"/>
      <c r="AD2964" s="56"/>
    </row>
    <row r="2965" spans="1:30" x14ac:dyDescent="0.5">
      <c r="A2965" s="49">
        <v>2962</v>
      </c>
      <c r="B2965" s="2" t="str">
        <f t="shared" si="92"/>
        <v>plate8</v>
      </c>
      <c r="C2965" s="2" t="str">
        <f>IF(ContainerType=6,"B18",IF(ContainerType=5,"B11", ""))</f>
        <v>B18</v>
      </c>
      <c r="D2965" s="61" t="str">
        <f>IF(AND(ContainerType=6, '384-well Plates'!S130&lt;&gt;""), '384-well Plates'!S130,IF(AND(ContainerType=5,'96-well Plates'!L304&lt;&gt;""),'96-well Plates'!L304, ""))</f>
        <v/>
      </c>
      <c r="E2965" s="50"/>
      <c r="Y2965" s="56"/>
      <c r="Z2965" s="56"/>
      <c r="AA2965" s="56"/>
      <c r="AB2965" s="56"/>
      <c r="AC2965" s="56"/>
      <c r="AD2965" s="56"/>
    </row>
    <row r="2966" spans="1:30" x14ac:dyDescent="0.5">
      <c r="A2966" s="49">
        <v>2963</v>
      </c>
      <c r="B2966" s="2" t="str">
        <f t="shared" si="92"/>
        <v>plate8</v>
      </c>
      <c r="C2966" s="2" t="str">
        <f>IF(ContainerType=6,"C18",IF(ContainerType=5,"C11", ""))</f>
        <v>C18</v>
      </c>
      <c r="D2966" s="61" t="str">
        <f>IF(AND(ContainerType=6, '384-well Plates'!S131&lt;&gt;""), '384-well Plates'!S131,IF(AND(ContainerType=5,'96-well Plates'!L305&lt;&gt;""),'96-well Plates'!L305, ""))</f>
        <v/>
      </c>
      <c r="E2966" s="50"/>
      <c r="Y2966" s="56"/>
      <c r="Z2966" s="56"/>
      <c r="AA2966" s="56"/>
      <c r="AB2966" s="56"/>
      <c r="AC2966" s="56"/>
      <c r="AD2966" s="56"/>
    </row>
    <row r="2967" spans="1:30" x14ac:dyDescent="0.5">
      <c r="A2967" s="49">
        <v>2964</v>
      </c>
      <c r="B2967" s="2" t="str">
        <f t="shared" si="92"/>
        <v>plate8</v>
      </c>
      <c r="C2967" s="2" t="str">
        <f>IF(ContainerType=6,"D18",IF(ContainerType=5,"D11", ""))</f>
        <v>D18</v>
      </c>
      <c r="D2967" s="61" t="str">
        <f>IF(AND(ContainerType=6, '384-well Plates'!S132&lt;&gt;""), '384-well Plates'!S132,IF(AND(ContainerType=5,'96-well Plates'!L306&lt;&gt;""),'96-well Plates'!L306, ""))</f>
        <v/>
      </c>
      <c r="E2967" s="50"/>
      <c r="Y2967" s="56"/>
      <c r="Z2967" s="56"/>
      <c r="AA2967" s="56"/>
      <c r="AB2967" s="56"/>
      <c r="AC2967" s="56"/>
      <c r="AD2967" s="56"/>
    </row>
    <row r="2968" spans="1:30" x14ac:dyDescent="0.5">
      <c r="A2968" s="49">
        <v>2965</v>
      </c>
      <c r="B2968" s="2" t="str">
        <f t="shared" si="92"/>
        <v>plate8</v>
      </c>
      <c r="C2968" s="2" t="str">
        <f>IF(ContainerType=6,"E18",IF(ContainerType=5,"E11", ""))</f>
        <v>E18</v>
      </c>
      <c r="D2968" s="61" t="str">
        <f>IF(AND(ContainerType=6, '384-well Plates'!S133&lt;&gt;""), '384-well Plates'!S133,IF(AND(ContainerType=5,'96-well Plates'!L307&lt;&gt;""),'96-well Plates'!L307, ""))</f>
        <v/>
      </c>
      <c r="E2968" s="50"/>
      <c r="Y2968" s="56"/>
      <c r="Z2968" s="56"/>
      <c r="AA2968" s="56"/>
      <c r="AB2968" s="56"/>
      <c r="AC2968" s="56"/>
      <c r="AD2968" s="56"/>
    </row>
    <row r="2969" spans="1:30" x14ac:dyDescent="0.5">
      <c r="A2969" s="49">
        <v>2966</v>
      </c>
      <c r="B2969" s="2" t="str">
        <f t="shared" si="92"/>
        <v>plate8</v>
      </c>
      <c r="C2969" s="2" t="str">
        <f>IF(ContainerType=6,"F18",IF(ContainerType=5,"F11", ""))</f>
        <v>F18</v>
      </c>
      <c r="D2969" s="61" t="str">
        <f>IF(AND(ContainerType=6, '384-well Plates'!S134&lt;&gt;""), '384-well Plates'!S134,IF(AND(ContainerType=5,'96-well Plates'!L308&lt;&gt;""),'96-well Plates'!L308, ""))</f>
        <v/>
      </c>
      <c r="E2969" s="50"/>
      <c r="Y2969" s="56"/>
      <c r="Z2969" s="56"/>
      <c r="AA2969" s="56"/>
      <c r="AB2969" s="56"/>
      <c r="AC2969" s="56"/>
      <c r="AD2969" s="56"/>
    </row>
    <row r="2970" spans="1:30" x14ac:dyDescent="0.5">
      <c r="A2970" s="49">
        <v>2967</v>
      </c>
      <c r="B2970" s="2" t="str">
        <f t="shared" si="92"/>
        <v>plate8</v>
      </c>
      <c r="C2970" s="2" t="str">
        <f>IF(ContainerType=6,"G18",IF(ContainerType=5,"G11", ""))</f>
        <v>G18</v>
      </c>
      <c r="D2970" s="61" t="str">
        <f>IF(AND(ContainerType=6, '384-well Plates'!S135&lt;&gt;""), '384-well Plates'!S135,IF(AND(ContainerType=5,'96-well Plates'!L309&lt;&gt;""),'96-well Plates'!L309, ""))</f>
        <v/>
      </c>
      <c r="E2970" s="50"/>
      <c r="Y2970" s="56"/>
      <c r="Z2970" s="56"/>
      <c r="AA2970" s="56"/>
      <c r="AB2970" s="56"/>
      <c r="AC2970" s="56"/>
      <c r="AD2970" s="56"/>
    </row>
    <row r="2971" spans="1:30" x14ac:dyDescent="0.5">
      <c r="A2971" s="49">
        <v>2968</v>
      </c>
      <c r="B2971" s="2" t="str">
        <f t="shared" si="92"/>
        <v>plate8</v>
      </c>
      <c r="C2971" s="2" t="str">
        <f>IF(ContainerType=6,"H18",IF(ContainerType=5,"H11", ""))</f>
        <v>H18</v>
      </c>
      <c r="D2971" s="61" t="str">
        <f>IF(AND(ContainerType=6, '384-well Plates'!S136&lt;&gt;""), '384-well Plates'!S136,IF(AND(ContainerType=5,'96-well Plates'!L310&lt;&gt;""),'96-well Plates'!L310, ""))</f>
        <v/>
      </c>
      <c r="E2971" s="50"/>
      <c r="Y2971" s="56"/>
      <c r="Z2971" s="56"/>
      <c r="AA2971" s="56"/>
      <c r="AB2971" s="56"/>
      <c r="AC2971" s="56"/>
      <c r="AD2971" s="56"/>
    </row>
    <row r="2972" spans="1:30" x14ac:dyDescent="0.5">
      <c r="A2972" s="49">
        <v>2969</v>
      </c>
      <c r="B2972" s="2" t="str">
        <f t="shared" si="92"/>
        <v>plate8</v>
      </c>
      <c r="C2972" s="2" t="str">
        <f>IF(ContainerType=6,"I18",IF(ContainerType=5,"A12", ""))</f>
        <v>I18</v>
      </c>
      <c r="D2972" s="61" t="str">
        <f>IF(AND(ContainerType=6, '384-well Plates'!S137&lt;&gt;""), '384-well Plates'!S137,IF(AND(ContainerType=5,'96-well Plates'!M303&lt;&gt;""),'96-well Plates'!M303, ""))</f>
        <v/>
      </c>
      <c r="E2972" s="50"/>
      <c r="Y2972" s="56"/>
      <c r="Z2972" s="56"/>
      <c r="AA2972" s="56"/>
      <c r="AB2972" s="56"/>
      <c r="AC2972" s="56"/>
      <c r="AD2972" s="56"/>
    </row>
    <row r="2973" spans="1:30" x14ac:dyDescent="0.5">
      <c r="A2973" s="49">
        <v>2970</v>
      </c>
      <c r="B2973" s="2" t="str">
        <f t="shared" si="92"/>
        <v>plate8</v>
      </c>
      <c r="C2973" s="2" t="str">
        <f>IF(ContainerType=6,"J18",IF(ContainerType=5,"B12", ""))</f>
        <v>J18</v>
      </c>
      <c r="D2973" s="61" t="str">
        <f>IF(AND(ContainerType=6, '384-well Plates'!S138&lt;&gt;""), '384-well Plates'!S138,IF(AND(ContainerType=5,'96-well Plates'!M304&lt;&gt;""),'96-well Plates'!M304, ""))</f>
        <v/>
      </c>
      <c r="E2973" s="50"/>
      <c r="Y2973" s="56"/>
      <c r="Z2973" s="56"/>
      <c r="AA2973" s="56"/>
      <c r="AB2973" s="56"/>
      <c r="AC2973" s="56"/>
      <c r="AD2973" s="56"/>
    </row>
    <row r="2974" spans="1:30" x14ac:dyDescent="0.5">
      <c r="A2974" s="49">
        <v>2971</v>
      </c>
      <c r="B2974" s="2" t="str">
        <f t="shared" si="92"/>
        <v>plate8</v>
      </c>
      <c r="C2974" s="2" t="str">
        <f>IF(ContainerType=6,"K18",IF(ContainerType=5,"C12", ""))</f>
        <v>K18</v>
      </c>
      <c r="D2974" s="61" t="str">
        <f>IF(AND(ContainerType=6, '384-well Plates'!S139&lt;&gt;""), '384-well Plates'!S139,IF(AND(ContainerType=5,'96-well Plates'!M305&lt;&gt;""),'96-well Plates'!M305, ""))</f>
        <v/>
      </c>
      <c r="E2974" s="50"/>
      <c r="Y2974" s="56"/>
      <c r="Z2974" s="56"/>
      <c r="AA2974" s="56"/>
      <c r="AB2974" s="56"/>
      <c r="AC2974" s="56"/>
      <c r="AD2974" s="56"/>
    </row>
    <row r="2975" spans="1:30" x14ac:dyDescent="0.5">
      <c r="A2975" s="49">
        <v>2972</v>
      </c>
      <c r="B2975" s="2" t="str">
        <f t="shared" si="92"/>
        <v>plate8</v>
      </c>
      <c r="C2975" s="2" t="str">
        <f>IF(ContainerType=6,"L18",IF(ContainerType=5,"D12", ""))</f>
        <v>L18</v>
      </c>
      <c r="D2975" s="61" t="str">
        <f>IF(AND(ContainerType=6, '384-well Plates'!S140&lt;&gt;""), '384-well Plates'!S140,IF(AND(ContainerType=5,'96-well Plates'!M306&lt;&gt;""),'96-well Plates'!M306, ""))</f>
        <v/>
      </c>
      <c r="E2975" s="50"/>
      <c r="Y2975" s="56"/>
      <c r="Z2975" s="56"/>
      <c r="AA2975" s="56"/>
      <c r="AB2975" s="56"/>
      <c r="AC2975" s="56"/>
      <c r="AD2975" s="56"/>
    </row>
    <row r="2976" spans="1:30" x14ac:dyDescent="0.5">
      <c r="A2976" s="49">
        <v>2973</v>
      </c>
      <c r="B2976" s="2" t="str">
        <f t="shared" si="92"/>
        <v>plate8</v>
      </c>
      <c r="C2976" s="2" t="str">
        <f>IF(ContainerType=6,"M18",IF(ContainerType=5,"E12", ""))</f>
        <v>M18</v>
      </c>
      <c r="D2976" s="61" t="str">
        <f>IF(AND(ContainerType=6, '384-well Plates'!S141&lt;&gt;""), '384-well Plates'!S141,IF(AND(ContainerType=5,'96-well Plates'!M307&lt;&gt;""),'96-well Plates'!M307, ""))</f>
        <v/>
      </c>
      <c r="E2976" s="50"/>
      <c r="Y2976" s="56"/>
      <c r="Z2976" s="56"/>
      <c r="AA2976" s="56"/>
      <c r="AB2976" s="56"/>
      <c r="AC2976" s="56"/>
      <c r="AD2976" s="56"/>
    </row>
    <row r="2977" spans="1:30" x14ac:dyDescent="0.5">
      <c r="A2977" s="49">
        <v>2974</v>
      </c>
      <c r="B2977" s="2" t="str">
        <f t="shared" si="92"/>
        <v>plate8</v>
      </c>
      <c r="C2977" s="2" t="str">
        <f>IF(ContainerType=6,"N18",IF(ContainerType=5,"F12", ""))</f>
        <v>N18</v>
      </c>
      <c r="D2977" s="61" t="str">
        <f>IF(AND(ContainerType=6, '384-well Plates'!S142&lt;&gt;""), '384-well Plates'!S142,IF(AND(ContainerType=5,'96-well Plates'!M308&lt;&gt;""),'96-well Plates'!M308, ""))</f>
        <v/>
      </c>
      <c r="E2977" s="50"/>
      <c r="Y2977" s="56"/>
      <c r="Z2977" s="56"/>
      <c r="AA2977" s="56"/>
      <c r="AB2977" s="56"/>
      <c r="AC2977" s="56"/>
      <c r="AD2977" s="56"/>
    </row>
    <row r="2978" spans="1:30" x14ac:dyDescent="0.5">
      <c r="A2978" s="49">
        <v>2975</v>
      </c>
      <c r="B2978" s="2" t="str">
        <f t="shared" si="92"/>
        <v>plate8</v>
      </c>
      <c r="C2978" s="2" t="str">
        <f>IF(ContainerType=6,"O18",IF(ContainerType=5,"G12", ""))</f>
        <v>O18</v>
      </c>
      <c r="D2978" s="61" t="str">
        <f>IF(AND(ContainerType=6, '384-well Plates'!S143&lt;&gt;""), '384-well Plates'!S143,IF(AND(ContainerType=5,'96-well Plates'!M309&lt;&gt;""),'96-well Plates'!M309, ""))</f>
        <v/>
      </c>
      <c r="E2978" s="50"/>
      <c r="Y2978" s="56"/>
      <c r="Z2978" s="56"/>
      <c r="AA2978" s="56"/>
      <c r="AB2978" s="56"/>
      <c r="AC2978" s="56"/>
      <c r="AD2978" s="56"/>
    </row>
    <row r="2979" spans="1:30" x14ac:dyDescent="0.5">
      <c r="A2979" s="49">
        <v>2976</v>
      </c>
      <c r="B2979" s="2" t="str">
        <f t="shared" si="92"/>
        <v>plate8</v>
      </c>
      <c r="C2979" s="2" t="str">
        <f>IF(ContainerType=6,"P18",IF(ContainerType=5,"H12", ""))</f>
        <v>P18</v>
      </c>
      <c r="D2979" s="61" t="str">
        <f>IF(AND(ContainerType=6, '384-well Plates'!S144&lt;&gt;""), '384-well Plates'!S144,IF(AND(ContainerType=5,'96-well Plates'!M310&lt;&gt;""),'96-well Plates'!M310, ""))</f>
        <v/>
      </c>
      <c r="E2979" s="50"/>
      <c r="Y2979" s="56"/>
      <c r="Z2979" s="56"/>
      <c r="AA2979" s="56"/>
      <c r="AB2979" s="56"/>
      <c r="AC2979" s="56"/>
      <c r="AD2979" s="56"/>
    </row>
    <row r="2980" spans="1:30" x14ac:dyDescent="0.5">
      <c r="A2980" s="49">
        <v>2977</v>
      </c>
      <c r="B2980" s="2" t="str">
        <f t="shared" ref="B2980:B3011" si="93">IF(ContainerType=6,"plate8",IF(ContainerType=5,"plate32",""))</f>
        <v>plate8</v>
      </c>
      <c r="C2980" s="2" t="str">
        <f>IF(ContainerType=6,"A19",IF(ContainerType=5,"A01", ""))</f>
        <v>A19</v>
      </c>
      <c r="D2980" s="61" t="str">
        <f>IF(AND(ContainerType=6, '384-well Plates'!T129&lt;&gt;""), '384-well Plates'!T129,IF(AND(ContainerType=5,'96-well Plates'!B313&lt;&gt;""),'96-well Plates'!B313, ""))</f>
        <v/>
      </c>
      <c r="E2980" s="50"/>
      <c r="Y2980" s="56"/>
      <c r="Z2980" s="56"/>
      <c r="AA2980" s="56"/>
      <c r="AB2980" s="56"/>
      <c r="AC2980" s="56"/>
      <c r="AD2980" s="56"/>
    </row>
    <row r="2981" spans="1:30" x14ac:dyDescent="0.5">
      <c r="A2981" s="49">
        <v>2978</v>
      </c>
      <c r="B2981" s="2" t="str">
        <f t="shared" si="93"/>
        <v>plate8</v>
      </c>
      <c r="C2981" s="2" t="str">
        <f>IF(ContainerType=6,"B19",IF(ContainerType=5,"B01", ""))</f>
        <v>B19</v>
      </c>
      <c r="D2981" s="61" t="str">
        <f>IF(AND(ContainerType=6, '384-well Plates'!T130&lt;&gt;""), '384-well Plates'!T130,IF(AND(ContainerType=5,'96-well Plates'!B314&lt;&gt;""),'96-well Plates'!B314, ""))</f>
        <v/>
      </c>
      <c r="E2981" s="50"/>
      <c r="Y2981" s="56"/>
      <c r="Z2981" s="56"/>
      <c r="AA2981" s="56"/>
      <c r="AB2981" s="56"/>
      <c r="AC2981" s="56"/>
      <c r="AD2981" s="56"/>
    </row>
    <row r="2982" spans="1:30" x14ac:dyDescent="0.5">
      <c r="A2982" s="49">
        <v>2979</v>
      </c>
      <c r="B2982" s="2" t="str">
        <f t="shared" si="93"/>
        <v>plate8</v>
      </c>
      <c r="C2982" s="2" t="str">
        <f>IF(ContainerType=6,"C19",IF(ContainerType=5,"C01", ""))</f>
        <v>C19</v>
      </c>
      <c r="D2982" s="61" t="str">
        <f>IF(AND(ContainerType=6, '384-well Plates'!T131&lt;&gt;""), '384-well Plates'!T131,IF(AND(ContainerType=5,'96-well Plates'!B315&lt;&gt;""),'96-well Plates'!B315, ""))</f>
        <v/>
      </c>
      <c r="E2982" s="50"/>
      <c r="Y2982" s="56"/>
      <c r="Z2982" s="56"/>
      <c r="AA2982" s="56"/>
      <c r="AB2982" s="56"/>
      <c r="AC2982" s="56"/>
      <c r="AD2982" s="56"/>
    </row>
    <row r="2983" spans="1:30" x14ac:dyDescent="0.5">
      <c r="A2983" s="49">
        <v>2980</v>
      </c>
      <c r="B2983" s="2" t="str">
        <f t="shared" si="93"/>
        <v>plate8</v>
      </c>
      <c r="C2983" s="2" t="str">
        <f>IF(ContainerType=6,"D19",IF(ContainerType=5,"D01", ""))</f>
        <v>D19</v>
      </c>
      <c r="D2983" s="61" t="str">
        <f>IF(AND(ContainerType=6, '384-well Plates'!T132&lt;&gt;""), '384-well Plates'!T132,IF(AND(ContainerType=5,'96-well Plates'!B316&lt;&gt;""),'96-well Plates'!B316, ""))</f>
        <v/>
      </c>
      <c r="E2983" s="50"/>
      <c r="Y2983" s="56"/>
      <c r="Z2983" s="56"/>
      <c r="AA2983" s="56"/>
      <c r="AB2983" s="56"/>
      <c r="AC2983" s="56"/>
      <c r="AD2983" s="56"/>
    </row>
    <row r="2984" spans="1:30" x14ac:dyDescent="0.5">
      <c r="A2984" s="49">
        <v>2981</v>
      </c>
      <c r="B2984" s="2" t="str">
        <f t="shared" si="93"/>
        <v>plate8</v>
      </c>
      <c r="C2984" s="2" t="str">
        <f>IF(ContainerType=6,"E19",IF(ContainerType=5,"E01", ""))</f>
        <v>E19</v>
      </c>
      <c r="D2984" s="61" t="str">
        <f>IF(AND(ContainerType=6, '384-well Plates'!T133&lt;&gt;""), '384-well Plates'!T133,IF(AND(ContainerType=5,'96-well Plates'!B317&lt;&gt;""),'96-well Plates'!B317, ""))</f>
        <v/>
      </c>
      <c r="E2984" s="50"/>
      <c r="Y2984" s="56"/>
      <c r="Z2984" s="56"/>
      <c r="AA2984" s="56"/>
      <c r="AB2984" s="56"/>
      <c r="AC2984" s="56"/>
      <c r="AD2984" s="56"/>
    </row>
    <row r="2985" spans="1:30" x14ac:dyDescent="0.5">
      <c r="A2985" s="49">
        <v>2982</v>
      </c>
      <c r="B2985" s="2" t="str">
        <f t="shared" si="93"/>
        <v>plate8</v>
      </c>
      <c r="C2985" s="2" t="str">
        <f>IF(ContainerType=6,"F19",IF(ContainerType=5,"F01", ""))</f>
        <v>F19</v>
      </c>
      <c r="D2985" s="61" t="str">
        <f>IF(AND(ContainerType=6, '384-well Plates'!T134&lt;&gt;""), '384-well Plates'!T134,IF(AND(ContainerType=5,'96-well Plates'!B318&lt;&gt;""),'96-well Plates'!B318, ""))</f>
        <v/>
      </c>
      <c r="E2985" s="50"/>
      <c r="Y2985" s="56"/>
      <c r="Z2985" s="56"/>
      <c r="AA2985" s="56"/>
      <c r="AB2985" s="56"/>
      <c r="AC2985" s="56"/>
      <c r="AD2985" s="56"/>
    </row>
    <row r="2986" spans="1:30" x14ac:dyDescent="0.5">
      <c r="A2986" s="49">
        <v>2983</v>
      </c>
      <c r="B2986" s="2" t="str">
        <f t="shared" si="93"/>
        <v>plate8</v>
      </c>
      <c r="C2986" s="2" t="str">
        <f>IF(ContainerType=6,"G19",IF(ContainerType=5,"G01", ""))</f>
        <v>G19</v>
      </c>
      <c r="D2986" s="61" t="str">
        <f>IF(AND(ContainerType=6, '384-well Plates'!T135&lt;&gt;""), '384-well Plates'!T135,IF(AND(ContainerType=5,'96-well Plates'!B319&lt;&gt;""),'96-well Plates'!B319, ""))</f>
        <v/>
      </c>
      <c r="E2986" s="50"/>
      <c r="Y2986" s="56"/>
      <c r="Z2986" s="56"/>
      <c r="AA2986" s="56"/>
      <c r="AB2986" s="56"/>
      <c r="AC2986" s="56"/>
      <c r="AD2986" s="56"/>
    </row>
    <row r="2987" spans="1:30" x14ac:dyDescent="0.5">
      <c r="A2987" s="49">
        <v>2984</v>
      </c>
      <c r="B2987" s="2" t="str">
        <f t="shared" si="93"/>
        <v>plate8</v>
      </c>
      <c r="C2987" s="2" t="str">
        <f>IF(ContainerType=6,"H19",IF(ContainerType=5,"H01", ""))</f>
        <v>H19</v>
      </c>
      <c r="D2987" s="61" t="str">
        <f>IF(AND(ContainerType=6, '384-well Plates'!T136&lt;&gt;""), '384-well Plates'!T136,IF(AND(ContainerType=5,'96-well Plates'!B320&lt;&gt;""),'96-well Plates'!B320, ""))</f>
        <v/>
      </c>
      <c r="E2987" s="50"/>
      <c r="Y2987" s="56"/>
      <c r="Z2987" s="56"/>
      <c r="AA2987" s="56"/>
      <c r="AB2987" s="56"/>
      <c r="AC2987" s="56"/>
      <c r="AD2987" s="56"/>
    </row>
    <row r="2988" spans="1:30" x14ac:dyDescent="0.5">
      <c r="A2988" s="49">
        <v>2985</v>
      </c>
      <c r="B2988" s="2" t="str">
        <f t="shared" si="93"/>
        <v>plate8</v>
      </c>
      <c r="C2988" s="2" t="str">
        <f>IF(ContainerType=6,"I19",IF(ContainerType=5,"A02", ""))</f>
        <v>I19</v>
      </c>
      <c r="D2988" s="61" t="str">
        <f>IF(AND(ContainerType=6, '384-well Plates'!T137&lt;&gt;""), '384-well Plates'!T137,IF(AND(ContainerType=5,'96-well Plates'!C313&lt;&gt;""),'96-well Plates'!C313, ""))</f>
        <v/>
      </c>
      <c r="E2988" s="50"/>
      <c r="Y2988" s="56"/>
      <c r="Z2988" s="56"/>
      <c r="AA2988" s="56"/>
      <c r="AB2988" s="56"/>
      <c r="AC2988" s="56"/>
      <c r="AD2988" s="56"/>
    </row>
    <row r="2989" spans="1:30" x14ac:dyDescent="0.5">
      <c r="A2989" s="49">
        <v>2986</v>
      </c>
      <c r="B2989" s="2" t="str">
        <f t="shared" si="93"/>
        <v>plate8</v>
      </c>
      <c r="C2989" s="2" t="str">
        <f>IF(ContainerType=6,"J19",IF(ContainerType=5,"B02", ""))</f>
        <v>J19</v>
      </c>
      <c r="D2989" s="61" t="str">
        <f>IF(AND(ContainerType=6, '384-well Plates'!T138&lt;&gt;""), '384-well Plates'!T138,IF(AND(ContainerType=5,'96-well Plates'!C314&lt;&gt;""),'96-well Plates'!C314, ""))</f>
        <v/>
      </c>
      <c r="E2989" s="50"/>
      <c r="Y2989" s="56"/>
      <c r="Z2989" s="56"/>
      <c r="AA2989" s="56"/>
      <c r="AB2989" s="56"/>
      <c r="AC2989" s="56"/>
      <c r="AD2989" s="56"/>
    </row>
    <row r="2990" spans="1:30" x14ac:dyDescent="0.5">
      <c r="A2990" s="49">
        <v>2987</v>
      </c>
      <c r="B2990" s="2" t="str">
        <f t="shared" si="93"/>
        <v>plate8</v>
      </c>
      <c r="C2990" s="2" t="str">
        <f>IF(ContainerType=6,"K19",IF(ContainerType=5,"C02", ""))</f>
        <v>K19</v>
      </c>
      <c r="D2990" s="61" t="str">
        <f>IF(AND(ContainerType=6, '384-well Plates'!T139&lt;&gt;""), '384-well Plates'!T139,IF(AND(ContainerType=5,'96-well Plates'!C315&lt;&gt;""),'96-well Plates'!C315, ""))</f>
        <v/>
      </c>
      <c r="E2990" s="50"/>
      <c r="Y2990" s="56"/>
      <c r="Z2990" s="56"/>
      <c r="AA2990" s="56"/>
      <c r="AB2990" s="56"/>
      <c r="AC2990" s="56"/>
      <c r="AD2990" s="56"/>
    </row>
    <row r="2991" spans="1:30" x14ac:dyDescent="0.5">
      <c r="A2991" s="49">
        <v>2988</v>
      </c>
      <c r="B2991" s="2" t="str">
        <f t="shared" si="93"/>
        <v>plate8</v>
      </c>
      <c r="C2991" s="2" t="str">
        <f>IF(ContainerType=6,"L19",IF(ContainerType=5,"D02", ""))</f>
        <v>L19</v>
      </c>
      <c r="D2991" s="61" t="str">
        <f>IF(AND(ContainerType=6, '384-well Plates'!T140&lt;&gt;""), '384-well Plates'!T140,IF(AND(ContainerType=5,'96-well Plates'!C316&lt;&gt;""),'96-well Plates'!C316, ""))</f>
        <v/>
      </c>
      <c r="E2991" s="50"/>
      <c r="Y2991" s="56"/>
      <c r="Z2991" s="56"/>
      <c r="AA2991" s="56"/>
      <c r="AB2991" s="56"/>
      <c r="AC2991" s="56"/>
      <c r="AD2991" s="56"/>
    </row>
    <row r="2992" spans="1:30" x14ac:dyDescent="0.5">
      <c r="A2992" s="49">
        <v>2989</v>
      </c>
      <c r="B2992" s="2" t="str">
        <f t="shared" si="93"/>
        <v>plate8</v>
      </c>
      <c r="C2992" s="2" t="str">
        <f>IF(ContainerType=6,"M19",IF(ContainerType=5,"E02", ""))</f>
        <v>M19</v>
      </c>
      <c r="D2992" s="61" t="str">
        <f>IF(AND(ContainerType=6, '384-well Plates'!T141&lt;&gt;""), '384-well Plates'!T141,IF(AND(ContainerType=5,'96-well Plates'!C317&lt;&gt;""),'96-well Plates'!C317, ""))</f>
        <v/>
      </c>
      <c r="E2992" s="50"/>
      <c r="Y2992" s="56"/>
      <c r="Z2992" s="56"/>
      <c r="AA2992" s="56"/>
      <c r="AB2992" s="56"/>
      <c r="AC2992" s="56"/>
      <c r="AD2992" s="56"/>
    </row>
    <row r="2993" spans="1:30" x14ac:dyDescent="0.5">
      <c r="A2993" s="49">
        <v>2990</v>
      </c>
      <c r="B2993" s="2" t="str">
        <f t="shared" si="93"/>
        <v>plate8</v>
      </c>
      <c r="C2993" s="2" t="str">
        <f>IF(ContainerType=6,"N19",IF(ContainerType=5,"F02", ""))</f>
        <v>N19</v>
      </c>
      <c r="D2993" s="61" t="str">
        <f>IF(AND(ContainerType=6, '384-well Plates'!T142&lt;&gt;""), '384-well Plates'!T142,IF(AND(ContainerType=5,'96-well Plates'!C318&lt;&gt;""),'96-well Plates'!C318, ""))</f>
        <v/>
      </c>
      <c r="E2993" s="50"/>
      <c r="Y2993" s="56"/>
      <c r="Z2993" s="56"/>
      <c r="AA2993" s="56"/>
      <c r="AB2993" s="56"/>
      <c r="AC2993" s="56"/>
      <c r="AD2993" s="56"/>
    </row>
    <row r="2994" spans="1:30" x14ac:dyDescent="0.5">
      <c r="A2994" s="49">
        <v>2991</v>
      </c>
      <c r="B2994" s="2" t="str">
        <f t="shared" si="93"/>
        <v>plate8</v>
      </c>
      <c r="C2994" s="2" t="str">
        <f>IF(ContainerType=6,"O19",IF(ContainerType=5,"G02", ""))</f>
        <v>O19</v>
      </c>
      <c r="D2994" s="61" t="str">
        <f>IF(AND(ContainerType=6, '384-well Plates'!T143&lt;&gt;""), '384-well Plates'!T143,IF(AND(ContainerType=5,'96-well Plates'!C319&lt;&gt;""),'96-well Plates'!C319, ""))</f>
        <v/>
      </c>
      <c r="E2994" s="50"/>
      <c r="Y2994" s="56"/>
      <c r="Z2994" s="56"/>
      <c r="AA2994" s="56"/>
      <c r="AB2994" s="56"/>
      <c r="AC2994" s="56"/>
      <c r="AD2994" s="56"/>
    </row>
    <row r="2995" spans="1:30" x14ac:dyDescent="0.5">
      <c r="A2995" s="49">
        <v>2992</v>
      </c>
      <c r="B2995" s="2" t="str">
        <f t="shared" si="93"/>
        <v>plate8</v>
      </c>
      <c r="C2995" s="2" t="str">
        <f>IF(ContainerType=6,"P19",IF(ContainerType=5,"H02", ""))</f>
        <v>P19</v>
      </c>
      <c r="D2995" s="61" t="str">
        <f>IF(AND(ContainerType=6, '384-well Plates'!T144&lt;&gt;""), '384-well Plates'!T144,IF(AND(ContainerType=5,'96-well Plates'!C320&lt;&gt;""),'96-well Plates'!C320, ""))</f>
        <v/>
      </c>
      <c r="E2995" s="50"/>
      <c r="Y2995" s="56"/>
      <c r="Z2995" s="56"/>
      <c r="AA2995" s="56"/>
      <c r="AB2995" s="56"/>
      <c r="AC2995" s="56"/>
      <c r="AD2995" s="56"/>
    </row>
    <row r="2996" spans="1:30" x14ac:dyDescent="0.5">
      <c r="A2996" s="49">
        <v>2993</v>
      </c>
      <c r="B2996" s="2" t="str">
        <f t="shared" si="93"/>
        <v>plate8</v>
      </c>
      <c r="C2996" s="2" t="str">
        <f>IF(ContainerType=6,"A20",IF(ContainerType=5,"A03", ""))</f>
        <v>A20</v>
      </c>
      <c r="D2996" s="61" t="str">
        <f>IF(AND(ContainerType=6, '384-well Plates'!U129&lt;&gt;""), '384-well Plates'!U129,IF(AND(ContainerType=5,'96-well Plates'!D313&lt;&gt;""),'96-well Plates'!D313, ""))</f>
        <v/>
      </c>
      <c r="E2996" s="50"/>
      <c r="Y2996" s="56"/>
      <c r="Z2996" s="56"/>
      <c r="AA2996" s="56"/>
      <c r="AB2996" s="56"/>
      <c r="AC2996" s="56"/>
      <c r="AD2996" s="56"/>
    </row>
    <row r="2997" spans="1:30" x14ac:dyDescent="0.5">
      <c r="A2997" s="49">
        <v>2994</v>
      </c>
      <c r="B2997" s="2" t="str">
        <f t="shared" si="93"/>
        <v>plate8</v>
      </c>
      <c r="C2997" s="2" t="str">
        <f>IF(ContainerType=6,"B20",IF(ContainerType=5,"B03", ""))</f>
        <v>B20</v>
      </c>
      <c r="D2997" s="61" t="str">
        <f>IF(AND(ContainerType=6, '384-well Plates'!U130&lt;&gt;""), '384-well Plates'!U130,IF(AND(ContainerType=5,'96-well Plates'!D314&lt;&gt;""),'96-well Plates'!D314, ""))</f>
        <v/>
      </c>
      <c r="E2997" s="50"/>
      <c r="Y2997" s="56"/>
      <c r="Z2997" s="56"/>
      <c r="AA2997" s="56"/>
      <c r="AB2997" s="56"/>
      <c r="AC2997" s="56"/>
      <c r="AD2997" s="56"/>
    </row>
    <row r="2998" spans="1:30" x14ac:dyDescent="0.5">
      <c r="A2998" s="49">
        <v>2995</v>
      </c>
      <c r="B2998" s="2" t="str">
        <f t="shared" si="93"/>
        <v>plate8</v>
      </c>
      <c r="C2998" s="2" t="str">
        <f>IF(ContainerType=6,"C20",IF(ContainerType=5,"C03", ""))</f>
        <v>C20</v>
      </c>
      <c r="D2998" s="61" t="str">
        <f>IF(AND(ContainerType=6, '384-well Plates'!U131&lt;&gt;""), '384-well Plates'!U131,IF(AND(ContainerType=5,'96-well Plates'!D315&lt;&gt;""),'96-well Plates'!D315, ""))</f>
        <v/>
      </c>
      <c r="E2998" s="50"/>
      <c r="Y2998" s="56"/>
      <c r="Z2998" s="56"/>
      <c r="AA2998" s="56"/>
      <c r="AB2998" s="56"/>
      <c r="AC2998" s="56"/>
      <c r="AD2998" s="56"/>
    </row>
    <row r="2999" spans="1:30" x14ac:dyDescent="0.5">
      <c r="A2999" s="49">
        <v>2996</v>
      </c>
      <c r="B2999" s="2" t="str">
        <f t="shared" si="93"/>
        <v>plate8</v>
      </c>
      <c r="C2999" s="2" t="str">
        <f>IF(ContainerType=6,"D20",IF(ContainerType=5,"D03", ""))</f>
        <v>D20</v>
      </c>
      <c r="D2999" s="61" t="str">
        <f>IF(AND(ContainerType=6, '384-well Plates'!U132&lt;&gt;""), '384-well Plates'!U132,IF(AND(ContainerType=5,'96-well Plates'!D316&lt;&gt;""),'96-well Plates'!D316, ""))</f>
        <v/>
      </c>
      <c r="E2999" s="50"/>
      <c r="Y2999" s="56"/>
      <c r="Z2999" s="56"/>
      <c r="AA2999" s="56"/>
      <c r="AB2999" s="56"/>
      <c r="AC2999" s="56"/>
      <c r="AD2999" s="56"/>
    </row>
    <row r="3000" spans="1:30" x14ac:dyDescent="0.5">
      <c r="A3000" s="49">
        <v>2997</v>
      </c>
      <c r="B3000" s="2" t="str">
        <f t="shared" si="93"/>
        <v>plate8</v>
      </c>
      <c r="C3000" s="2" t="str">
        <f>IF(ContainerType=6,"E20",IF(ContainerType=5,"E03", ""))</f>
        <v>E20</v>
      </c>
      <c r="D3000" s="61" t="str">
        <f>IF(AND(ContainerType=6, '384-well Plates'!U133&lt;&gt;""), '384-well Plates'!U133,IF(AND(ContainerType=5,'96-well Plates'!D317&lt;&gt;""),'96-well Plates'!D317, ""))</f>
        <v/>
      </c>
      <c r="E3000" s="50"/>
      <c r="Y3000" s="56"/>
      <c r="Z3000" s="56"/>
      <c r="AA3000" s="56"/>
      <c r="AB3000" s="56"/>
      <c r="AC3000" s="56"/>
      <c r="AD3000" s="56"/>
    </row>
    <row r="3001" spans="1:30" x14ac:dyDescent="0.5">
      <c r="A3001" s="49">
        <v>2998</v>
      </c>
      <c r="B3001" s="2" t="str">
        <f t="shared" si="93"/>
        <v>plate8</v>
      </c>
      <c r="C3001" s="2" t="str">
        <f>IF(ContainerType=6,"F20",IF(ContainerType=5,"F03", ""))</f>
        <v>F20</v>
      </c>
      <c r="D3001" s="61" t="str">
        <f>IF(AND(ContainerType=6, '384-well Plates'!U134&lt;&gt;""), '384-well Plates'!U134,IF(AND(ContainerType=5,'96-well Plates'!D318&lt;&gt;""),'96-well Plates'!D318, ""))</f>
        <v/>
      </c>
      <c r="E3001" s="50"/>
      <c r="Y3001" s="56"/>
      <c r="Z3001" s="56"/>
      <c r="AA3001" s="56"/>
      <c r="AB3001" s="56"/>
      <c r="AC3001" s="56"/>
      <c r="AD3001" s="56"/>
    </row>
    <row r="3002" spans="1:30" x14ac:dyDescent="0.5">
      <c r="A3002" s="49">
        <v>2999</v>
      </c>
      <c r="B3002" s="2" t="str">
        <f t="shared" si="93"/>
        <v>plate8</v>
      </c>
      <c r="C3002" s="2" t="str">
        <f>IF(ContainerType=6,"G20",IF(ContainerType=5,"G03", ""))</f>
        <v>G20</v>
      </c>
      <c r="D3002" s="61" t="str">
        <f>IF(AND(ContainerType=6, '384-well Plates'!U135&lt;&gt;""), '384-well Plates'!U135,IF(AND(ContainerType=5,'96-well Plates'!D319&lt;&gt;""),'96-well Plates'!D319, ""))</f>
        <v/>
      </c>
      <c r="E3002" s="50"/>
      <c r="Y3002" s="56"/>
      <c r="Z3002" s="56"/>
      <c r="AA3002" s="56"/>
      <c r="AB3002" s="56"/>
      <c r="AC3002" s="56"/>
      <c r="AD3002" s="56"/>
    </row>
    <row r="3003" spans="1:30" x14ac:dyDescent="0.5">
      <c r="A3003" s="49">
        <v>3000</v>
      </c>
      <c r="B3003" s="2" t="str">
        <f t="shared" si="93"/>
        <v>plate8</v>
      </c>
      <c r="C3003" s="2" t="str">
        <f>IF(ContainerType=6,"H20",IF(ContainerType=5,"H03", ""))</f>
        <v>H20</v>
      </c>
      <c r="D3003" s="61" t="str">
        <f>IF(AND(ContainerType=6, '384-well Plates'!U136&lt;&gt;""), '384-well Plates'!U136,IF(AND(ContainerType=5,'96-well Plates'!D320&lt;&gt;""),'96-well Plates'!D320, ""))</f>
        <v/>
      </c>
      <c r="E3003" s="50"/>
      <c r="Y3003" s="56"/>
      <c r="Z3003" s="56"/>
      <c r="AA3003" s="56"/>
      <c r="AB3003" s="56"/>
      <c r="AC3003" s="56"/>
      <c r="AD3003" s="56"/>
    </row>
    <row r="3004" spans="1:30" x14ac:dyDescent="0.5">
      <c r="A3004" s="49">
        <v>3001</v>
      </c>
      <c r="B3004" s="2" t="str">
        <f t="shared" si="93"/>
        <v>plate8</v>
      </c>
      <c r="C3004" s="2" t="str">
        <f>IF(ContainerType=6,"I20",IF(ContainerType=5,"A04", ""))</f>
        <v>I20</v>
      </c>
      <c r="D3004" s="61" t="str">
        <f>IF(AND(ContainerType=6, '384-well Plates'!U137&lt;&gt;""), '384-well Plates'!U137,IF(AND(ContainerType=5,'96-well Plates'!E313&lt;&gt;""),'96-well Plates'!E313, ""))</f>
        <v/>
      </c>
      <c r="E3004" s="50"/>
      <c r="Y3004" s="56"/>
      <c r="Z3004" s="56"/>
      <c r="AA3004" s="56"/>
      <c r="AB3004" s="56"/>
      <c r="AC3004" s="56"/>
      <c r="AD3004" s="56"/>
    </row>
    <row r="3005" spans="1:30" x14ac:dyDescent="0.5">
      <c r="A3005" s="49">
        <v>3002</v>
      </c>
      <c r="B3005" s="2" t="str">
        <f t="shared" si="93"/>
        <v>plate8</v>
      </c>
      <c r="C3005" s="2" t="str">
        <f>IF(ContainerType=6,"J20",IF(ContainerType=5,"B04", ""))</f>
        <v>J20</v>
      </c>
      <c r="D3005" s="61" t="str">
        <f>IF(AND(ContainerType=6, '384-well Plates'!U138&lt;&gt;""), '384-well Plates'!U138,IF(AND(ContainerType=5,'96-well Plates'!E314&lt;&gt;""),'96-well Plates'!E314, ""))</f>
        <v/>
      </c>
      <c r="E3005" s="50"/>
      <c r="Y3005" s="56"/>
      <c r="Z3005" s="56"/>
      <c r="AA3005" s="56"/>
      <c r="AB3005" s="56"/>
      <c r="AC3005" s="56"/>
      <c r="AD3005" s="56"/>
    </row>
    <row r="3006" spans="1:30" x14ac:dyDescent="0.5">
      <c r="A3006" s="49">
        <v>3003</v>
      </c>
      <c r="B3006" s="2" t="str">
        <f t="shared" si="93"/>
        <v>plate8</v>
      </c>
      <c r="C3006" s="2" t="str">
        <f>IF(ContainerType=6,"K20",IF(ContainerType=5,"C04", ""))</f>
        <v>K20</v>
      </c>
      <c r="D3006" s="61" t="str">
        <f>IF(AND(ContainerType=6, '384-well Plates'!U139&lt;&gt;""), '384-well Plates'!U139,IF(AND(ContainerType=5,'96-well Plates'!E315&lt;&gt;""),'96-well Plates'!E315, ""))</f>
        <v/>
      </c>
      <c r="E3006" s="50"/>
      <c r="Y3006" s="56"/>
      <c r="Z3006" s="56"/>
      <c r="AA3006" s="56"/>
      <c r="AB3006" s="56"/>
      <c r="AC3006" s="56"/>
      <c r="AD3006" s="56"/>
    </row>
    <row r="3007" spans="1:30" x14ac:dyDescent="0.5">
      <c r="A3007" s="49">
        <v>3004</v>
      </c>
      <c r="B3007" s="2" t="str">
        <f t="shared" si="93"/>
        <v>plate8</v>
      </c>
      <c r="C3007" s="2" t="str">
        <f>IF(ContainerType=6,"L20",IF(ContainerType=5,"D04", ""))</f>
        <v>L20</v>
      </c>
      <c r="D3007" s="61" t="str">
        <f>IF(AND(ContainerType=6, '384-well Plates'!U140&lt;&gt;""), '384-well Plates'!U140,IF(AND(ContainerType=5,'96-well Plates'!E316&lt;&gt;""),'96-well Plates'!E316, ""))</f>
        <v/>
      </c>
      <c r="E3007" s="50"/>
      <c r="Y3007" s="56"/>
      <c r="Z3007" s="56"/>
      <c r="AA3007" s="56"/>
      <c r="AB3007" s="56"/>
      <c r="AC3007" s="56"/>
      <c r="AD3007" s="56"/>
    </row>
    <row r="3008" spans="1:30" x14ac:dyDescent="0.5">
      <c r="A3008" s="49">
        <v>3005</v>
      </c>
      <c r="B3008" s="2" t="str">
        <f t="shared" si="93"/>
        <v>plate8</v>
      </c>
      <c r="C3008" s="2" t="str">
        <f>IF(ContainerType=6,"M20",IF(ContainerType=5,"E04", ""))</f>
        <v>M20</v>
      </c>
      <c r="D3008" s="61" t="str">
        <f>IF(AND(ContainerType=6, '384-well Plates'!U141&lt;&gt;""), '384-well Plates'!U141,IF(AND(ContainerType=5,'96-well Plates'!E317&lt;&gt;""),'96-well Plates'!E317, ""))</f>
        <v/>
      </c>
      <c r="E3008" s="50"/>
      <c r="Y3008" s="56"/>
      <c r="Z3008" s="56"/>
      <c r="AA3008" s="56"/>
      <c r="AB3008" s="56"/>
      <c r="AC3008" s="56"/>
      <c r="AD3008" s="56"/>
    </row>
    <row r="3009" spans="1:30" x14ac:dyDescent="0.5">
      <c r="A3009" s="49">
        <v>3006</v>
      </c>
      <c r="B3009" s="2" t="str">
        <f t="shared" si="93"/>
        <v>plate8</v>
      </c>
      <c r="C3009" s="2" t="str">
        <f>IF(ContainerType=6,"N20",IF(ContainerType=5,"F04", ""))</f>
        <v>N20</v>
      </c>
      <c r="D3009" s="61" t="str">
        <f>IF(AND(ContainerType=6, '384-well Plates'!U142&lt;&gt;""), '384-well Plates'!U142,IF(AND(ContainerType=5,'96-well Plates'!E318&lt;&gt;""),'96-well Plates'!E318, ""))</f>
        <v/>
      </c>
      <c r="E3009" s="50"/>
      <c r="Y3009" s="56"/>
      <c r="Z3009" s="56"/>
      <c r="AA3009" s="56"/>
      <c r="AB3009" s="56"/>
      <c r="AC3009" s="56"/>
      <c r="AD3009" s="56"/>
    </row>
    <row r="3010" spans="1:30" x14ac:dyDescent="0.5">
      <c r="A3010" s="49">
        <v>3007</v>
      </c>
      <c r="B3010" s="2" t="str">
        <f t="shared" si="93"/>
        <v>plate8</v>
      </c>
      <c r="C3010" s="2" t="str">
        <f>IF(ContainerType=6,"O20",IF(ContainerType=5,"G04", ""))</f>
        <v>O20</v>
      </c>
      <c r="D3010" s="61" t="str">
        <f>IF(AND(ContainerType=6, '384-well Plates'!U143&lt;&gt;""), '384-well Plates'!U143,IF(AND(ContainerType=5,'96-well Plates'!E319&lt;&gt;""),'96-well Plates'!E319, ""))</f>
        <v/>
      </c>
      <c r="E3010" s="50"/>
      <c r="Y3010" s="56"/>
      <c r="Z3010" s="56"/>
      <c r="AA3010" s="56"/>
      <c r="AB3010" s="56"/>
      <c r="AC3010" s="56"/>
      <c r="AD3010" s="56"/>
    </row>
    <row r="3011" spans="1:30" x14ac:dyDescent="0.5">
      <c r="A3011" s="49">
        <v>3008</v>
      </c>
      <c r="B3011" s="2" t="str">
        <f t="shared" si="93"/>
        <v>plate8</v>
      </c>
      <c r="C3011" s="2" t="str">
        <f>IF(ContainerType=6,"P20",IF(ContainerType=5,"H04", ""))</f>
        <v>P20</v>
      </c>
      <c r="D3011" s="61" t="str">
        <f>IF(AND(ContainerType=6, '384-well Plates'!U144&lt;&gt;""), '384-well Plates'!U144,IF(AND(ContainerType=5,'96-well Plates'!E320&lt;&gt;""),'96-well Plates'!E320, ""))</f>
        <v/>
      </c>
      <c r="E3011" s="50"/>
      <c r="Y3011" s="56"/>
      <c r="Z3011" s="56"/>
      <c r="AA3011" s="56"/>
      <c r="AB3011" s="56"/>
      <c r="AC3011" s="56"/>
      <c r="AD3011" s="56"/>
    </row>
    <row r="3012" spans="1:30" x14ac:dyDescent="0.5">
      <c r="A3012" s="49">
        <v>3009</v>
      </c>
      <c r="B3012" s="2" t="str">
        <f t="shared" ref="B3012:B3043" si="94">IF(ContainerType=6,"plate8",IF(ContainerType=5,"plate32",""))</f>
        <v>plate8</v>
      </c>
      <c r="C3012" s="2" t="str">
        <f>IF(ContainerType=6,"A21",IF(ContainerType=5,"A05", ""))</f>
        <v>A21</v>
      </c>
      <c r="D3012" s="61" t="str">
        <f>IF(AND(ContainerType=6, '384-well Plates'!V129&lt;&gt;""), '384-well Plates'!V129,IF(AND(ContainerType=5,'96-well Plates'!F313&lt;&gt;""),'96-well Plates'!F313, ""))</f>
        <v/>
      </c>
      <c r="E3012" s="50"/>
      <c r="Y3012" s="56"/>
      <c r="Z3012" s="56"/>
      <c r="AA3012" s="56"/>
      <c r="AB3012" s="56"/>
      <c r="AC3012" s="56"/>
      <c r="AD3012" s="56"/>
    </row>
    <row r="3013" spans="1:30" x14ac:dyDescent="0.5">
      <c r="A3013" s="49">
        <v>3010</v>
      </c>
      <c r="B3013" s="2" t="str">
        <f t="shared" si="94"/>
        <v>plate8</v>
      </c>
      <c r="C3013" s="2" t="str">
        <f>IF(ContainerType=6,"B21",IF(ContainerType=5,"B05", ""))</f>
        <v>B21</v>
      </c>
      <c r="D3013" s="61" t="str">
        <f>IF(AND(ContainerType=6, '384-well Plates'!V130&lt;&gt;""), '384-well Plates'!V130,IF(AND(ContainerType=5,'96-well Plates'!F314&lt;&gt;""),'96-well Plates'!F314, ""))</f>
        <v/>
      </c>
      <c r="E3013" s="50"/>
      <c r="Y3013" s="56"/>
      <c r="Z3013" s="56"/>
      <c r="AA3013" s="56"/>
      <c r="AB3013" s="56"/>
      <c r="AC3013" s="56"/>
      <c r="AD3013" s="56"/>
    </row>
    <row r="3014" spans="1:30" x14ac:dyDescent="0.5">
      <c r="A3014" s="49">
        <v>3011</v>
      </c>
      <c r="B3014" s="2" t="str">
        <f t="shared" si="94"/>
        <v>plate8</v>
      </c>
      <c r="C3014" s="2" t="str">
        <f>IF(ContainerType=6,"C21",IF(ContainerType=5,"C05", ""))</f>
        <v>C21</v>
      </c>
      <c r="D3014" s="61" t="str">
        <f>IF(AND(ContainerType=6, '384-well Plates'!V131&lt;&gt;""), '384-well Plates'!V131,IF(AND(ContainerType=5,'96-well Plates'!F315&lt;&gt;""),'96-well Plates'!F315, ""))</f>
        <v/>
      </c>
      <c r="E3014" s="50"/>
      <c r="Y3014" s="56"/>
      <c r="Z3014" s="56"/>
      <c r="AA3014" s="56"/>
      <c r="AB3014" s="56"/>
      <c r="AC3014" s="56"/>
      <c r="AD3014" s="56"/>
    </row>
    <row r="3015" spans="1:30" x14ac:dyDescent="0.5">
      <c r="A3015" s="49">
        <v>3012</v>
      </c>
      <c r="B3015" s="2" t="str">
        <f t="shared" si="94"/>
        <v>plate8</v>
      </c>
      <c r="C3015" s="2" t="str">
        <f>IF(ContainerType=6,"D21",IF(ContainerType=5,"D05", ""))</f>
        <v>D21</v>
      </c>
      <c r="D3015" s="61" t="str">
        <f>IF(AND(ContainerType=6, '384-well Plates'!V132&lt;&gt;""), '384-well Plates'!V132,IF(AND(ContainerType=5,'96-well Plates'!F316&lt;&gt;""),'96-well Plates'!F316, ""))</f>
        <v/>
      </c>
      <c r="E3015" s="50"/>
      <c r="Y3015" s="56"/>
      <c r="Z3015" s="56"/>
      <c r="AA3015" s="56"/>
      <c r="AB3015" s="56"/>
      <c r="AC3015" s="56"/>
      <c r="AD3015" s="56"/>
    </row>
    <row r="3016" spans="1:30" x14ac:dyDescent="0.5">
      <c r="A3016" s="49">
        <v>3013</v>
      </c>
      <c r="B3016" s="2" t="str">
        <f t="shared" si="94"/>
        <v>plate8</v>
      </c>
      <c r="C3016" s="2" t="str">
        <f>IF(ContainerType=6,"E21",IF(ContainerType=5,"E05", ""))</f>
        <v>E21</v>
      </c>
      <c r="D3016" s="61" t="str">
        <f>IF(AND(ContainerType=6, '384-well Plates'!V133&lt;&gt;""), '384-well Plates'!V133,IF(AND(ContainerType=5,'96-well Plates'!F317&lt;&gt;""),'96-well Plates'!F317, ""))</f>
        <v/>
      </c>
      <c r="E3016" s="50"/>
      <c r="Y3016" s="56"/>
      <c r="Z3016" s="56"/>
      <c r="AA3016" s="56"/>
      <c r="AB3016" s="56"/>
      <c r="AC3016" s="56"/>
      <c r="AD3016" s="56"/>
    </row>
    <row r="3017" spans="1:30" x14ac:dyDescent="0.5">
      <c r="A3017" s="49">
        <v>3014</v>
      </c>
      <c r="B3017" s="2" t="str">
        <f t="shared" si="94"/>
        <v>plate8</v>
      </c>
      <c r="C3017" s="2" t="str">
        <f>IF(ContainerType=6,"F21",IF(ContainerType=5,"F05", ""))</f>
        <v>F21</v>
      </c>
      <c r="D3017" s="61" t="str">
        <f>IF(AND(ContainerType=6, '384-well Plates'!V134&lt;&gt;""), '384-well Plates'!V134,IF(AND(ContainerType=5,'96-well Plates'!F318&lt;&gt;""),'96-well Plates'!F318, ""))</f>
        <v/>
      </c>
      <c r="E3017" s="50"/>
      <c r="Y3017" s="56"/>
      <c r="Z3017" s="56"/>
      <c r="AA3017" s="56"/>
      <c r="AB3017" s="56"/>
      <c r="AC3017" s="56"/>
      <c r="AD3017" s="56"/>
    </row>
    <row r="3018" spans="1:30" x14ac:dyDescent="0.5">
      <c r="A3018" s="49">
        <v>3015</v>
      </c>
      <c r="B3018" s="2" t="str">
        <f t="shared" si="94"/>
        <v>plate8</v>
      </c>
      <c r="C3018" s="2" t="str">
        <f>IF(ContainerType=6,"G21",IF(ContainerType=5,"G05", ""))</f>
        <v>G21</v>
      </c>
      <c r="D3018" s="61" t="str">
        <f>IF(AND(ContainerType=6, '384-well Plates'!V135&lt;&gt;""), '384-well Plates'!V135,IF(AND(ContainerType=5,'96-well Plates'!F319&lt;&gt;""),'96-well Plates'!F319, ""))</f>
        <v/>
      </c>
      <c r="E3018" s="50"/>
      <c r="Y3018" s="56"/>
      <c r="Z3018" s="56"/>
      <c r="AA3018" s="56"/>
      <c r="AB3018" s="56"/>
      <c r="AC3018" s="56"/>
      <c r="AD3018" s="56"/>
    </row>
    <row r="3019" spans="1:30" x14ac:dyDescent="0.5">
      <c r="A3019" s="49">
        <v>3016</v>
      </c>
      <c r="B3019" s="2" t="str">
        <f t="shared" si="94"/>
        <v>plate8</v>
      </c>
      <c r="C3019" s="2" t="str">
        <f>IF(ContainerType=6,"H21",IF(ContainerType=5,"H05", ""))</f>
        <v>H21</v>
      </c>
      <c r="D3019" s="61" t="str">
        <f>IF(AND(ContainerType=6, '384-well Plates'!V136&lt;&gt;""), '384-well Plates'!V136,IF(AND(ContainerType=5,'96-well Plates'!F320&lt;&gt;""),'96-well Plates'!F320, ""))</f>
        <v/>
      </c>
      <c r="E3019" s="50"/>
      <c r="Y3019" s="56"/>
      <c r="Z3019" s="56"/>
      <c r="AA3019" s="56"/>
      <c r="AB3019" s="56"/>
      <c r="AC3019" s="56"/>
      <c r="AD3019" s="56"/>
    </row>
    <row r="3020" spans="1:30" x14ac:dyDescent="0.5">
      <c r="A3020" s="49">
        <v>3017</v>
      </c>
      <c r="B3020" s="2" t="str">
        <f t="shared" si="94"/>
        <v>plate8</v>
      </c>
      <c r="C3020" s="2" t="str">
        <f>IF(ContainerType=6,"I21",IF(ContainerType=5,"A06", ""))</f>
        <v>I21</v>
      </c>
      <c r="D3020" s="61" t="str">
        <f>IF(AND(ContainerType=6, '384-well Plates'!V137&lt;&gt;""), '384-well Plates'!V137,IF(AND(ContainerType=5,'96-well Plates'!G313&lt;&gt;""),'96-well Plates'!G313, ""))</f>
        <v/>
      </c>
      <c r="E3020" s="50"/>
      <c r="Y3020" s="56"/>
      <c r="Z3020" s="56"/>
      <c r="AA3020" s="56"/>
      <c r="AB3020" s="56"/>
      <c r="AC3020" s="56"/>
      <c r="AD3020" s="56"/>
    </row>
    <row r="3021" spans="1:30" x14ac:dyDescent="0.5">
      <c r="A3021" s="49">
        <v>3018</v>
      </c>
      <c r="B3021" s="2" t="str">
        <f t="shared" si="94"/>
        <v>plate8</v>
      </c>
      <c r="C3021" s="2" t="str">
        <f>IF(ContainerType=6,"J21",IF(ContainerType=5,"B06", ""))</f>
        <v>J21</v>
      </c>
      <c r="D3021" s="61" t="str">
        <f>IF(AND(ContainerType=6, '384-well Plates'!V138&lt;&gt;""), '384-well Plates'!V138,IF(AND(ContainerType=5,'96-well Plates'!G314&lt;&gt;""),'96-well Plates'!G314, ""))</f>
        <v/>
      </c>
      <c r="E3021" s="50"/>
      <c r="Y3021" s="56"/>
      <c r="Z3021" s="56"/>
      <c r="AA3021" s="56"/>
      <c r="AB3021" s="56"/>
      <c r="AC3021" s="56"/>
      <c r="AD3021" s="56"/>
    </row>
    <row r="3022" spans="1:30" x14ac:dyDescent="0.5">
      <c r="A3022" s="49">
        <v>3019</v>
      </c>
      <c r="B3022" s="2" t="str">
        <f t="shared" si="94"/>
        <v>plate8</v>
      </c>
      <c r="C3022" s="2" t="str">
        <f>IF(ContainerType=6,"K21",IF(ContainerType=5,"C06", ""))</f>
        <v>K21</v>
      </c>
      <c r="D3022" s="61" t="str">
        <f>IF(AND(ContainerType=6, '384-well Plates'!V139&lt;&gt;""), '384-well Plates'!V139,IF(AND(ContainerType=5,'96-well Plates'!G315&lt;&gt;""),'96-well Plates'!G315, ""))</f>
        <v/>
      </c>
      <c r="E3022" s="50"/>
      <c r="Y3022" s="56"/>
      <c r="Z3022" s="56"/>
      <c r="AA3022" s="56"/>
      <c r="AB3022" s="56"/>
      <c r="AC3022" s="56"/>
      <c r="AD3022" s="56"/>
    </row>
    <row r="3023" spans="1:30" x14ac:dyDescent="0.5">
      <c r="A3023" s="49">
        <v>3020</v>
      </c>
      <c r="B3023" s="2" t="str">
        <f t="shared" si="94"/>
        <v>plate8</v>
      </c>
      <c r="C3023" s="2" t="str">
        <f>IF(ContainerType=6,"L21",IF(ContainerType=5,"D06", ""))</f>
        <v>L21</v>
      </c>
      <c r="D3023" s="61" t="str">
        <f>IF(AND(ContainerType=6, '384-well Plates'!V140&lt;&gt;""), '384-well Plates'!V140,IF(AND(ContainerType=5,'96-well Plates'!G316&lt;&gt;""),'96-well Plates'!G316, ""))</f>
        <v/>
      </c>
      <c r="E3023" s="50"/>
      <c r="Y3023" s="56"/>
      <c r="Z3023" s="56"/>
      <c r="AA3023" s="56"/>
      <c r="AB3023" s="56"/>
      <c r="AC3023" s="56"/>
      <c r="AD3023" s="56"/>
    </row>
    <row r="3024" spans="1:30" x14ac:dyDescent="0.5">
      <c r="A3024" s="49">
        <v>3021</v>
      </c>
      <c r="B3024" s="2" t="str">
        <f t="shared" si="94"/>
        <v>plate8</v>
      </c>
      <c r="C3024" s="2" t="str">
        <f>IF(ContainerType=6,"M21",IF(ContainerType=5,"E06", ""))</f>
        <v>M21</v>
      </c>
      <c r="D3024" s="61" t="str">
        <f>IF(AND(ContainerType=6, '384-well Plates'!V141&lt;&gt;""), '384-well Plates'!V141,IF(AND(ContainerType=5,'96-well Plates'!G317&lt;&gt;""),'96-well Plates'!G317, ""))</f>
        <v/>
      </c>
      <c r="E3024" s="50"/>
      <c r="Y3024" s="56"/>
      <c r="Z3024" s="56"/>
      <c r="AA3024" s="56"/>
      <c r="AB3024" s="56"/>
      <c r="AC3024" s="56"/>
      <c r="AD3024" s="56"/>
    </row>
    <row r="3025" spans="1:30" x14ac:dyDescent="0.5">
      <c r="A3025" s="49">
        <v>3022</v>
      </c>
      <c r="B3025" s="2" t="str">
        <f t="shared" si="94"/>
        <v>plate8</v>
      </c>
      <c r="C3025" s="2" t="str">
        <f>IF(ContainerType=6,"N21",IF(ContainerType=5,"F06", ""))</f>
        <v>N21</v>
      </c>
      <c r="D3025" s="61" t="str">
        <f>IF(AND(ContainerType=6, '384-well Plates'!V142&lt;&gt;""), '384-well Plates'!V142,IF(AND(ContainerType=5,'96-well Plates'!G318&lt;&gt;""),'96-well Plates'!G318, ""))</f>
        <v/>
      </c>
      <c r="E3025" s="50"/>
      <c r="Y3025" s="56"/>
      <c r="Z3025" s="56"/>
      <c r="AA3025" s="56"/>
      <c r="AB3025" s="56"/>
      <c r="AC3025" s="56"/>
      <c r="AD3025" s="56"/>
    </row>
    <row r="3026" spans="1:30" x14ac:dyDescent="0.5">
      <c r="A3026" s="49">
        <v>3023</v>
      </c>
      <c r="B3026" s="2" t="str">
        <f t="shared" si="94"/>
        <v>plate8</v>
      </c>
      <c r="C3026" s="2" t="str">
        <f>IF(ContainerType=6,"O21",IF(ContainerType=5,"G06", ""))</f>
        <v>O21</v>
      </c>
      <c r="D3026" s="61" t="str">
        <f>IF(AND(ContainerType=6, '384-well Plates'!V143&lt;&gt;""), '384-well Plates'!V143,IF(AND(ContainerType=5,'96-well Plates'!G319&lt;&gt;""),'96-well Plates'!G319, ""))</f>
        <v/>
      </c>
      <c r="E3026" s="50"/>
      <c r="Y3026" s="56"/>
      <c r="Z3026" s="56"/>
      <c r="AA3026" s="56"/>
      <c r="AB3026" s="56"/>
      <c r="AC3026" s="56"/>
      <c r="AD3026" s="56"/>
    </row>
    <row r="3027" spans="1:30" x14ac:dyDescent="0.5">
      <c r="A3027" s="49">
        <v>3024</v>
      </c>
      <c r="B3027" s="2" t="str">
        <f t="shared" si="94"/>
        <v>plate8</v>
      </c>
      <c r="C3027" s="2" t="str">
        <f>IF(ContainerType=6,"P21",IF(ContainerType=5,"H06", ""))</f>
        <v>P21</v>
      </c>
      <c r="D3027" s="61" t="str">
        <f>IF(AND(ContainerType=6, '384-well Plates'!V144&lt;&gt;""), '384-well Plates'!V144,IF(AND(ContainerType=5,'96-well Plates'!G320&lt;&gt;""),'96-well Plates'!G320, ""))</f>
        <v/>
      </c>
      <c r="E3027" s="50"/>
      <c r="Y3027" s="56"/>
      <c r="Z3027" s="56"/>
      <c r="AA3027" s="56"/>
      <c r="AB3027" s="56"/>
      <c r="AC3027" s="56"/>
      <c r="AD3027" s="56"/>
    </row>
    <row r="3028" spans="1:30" x14ac:dyDescent="0.5">
      <c r="A3028" s="49">
        <v>3025</v>
      </c>
      <c r="B3028" s="2" t="str">
        <f t="shared" si="94"/>
        <v>plate8</v>
      </c>
      <c r="C3028" s="2" t="str">
        <f>IF(ContainerType=6,"A22",IF(ContainerType=5,"A07", ""))</f>
        <v>A22</v>
      </c>
      <c r="D3028" s="61" t="str">
        <f>IF(AND(ContainerType=6, '384-well Plates'!W129&lt;&gt;""), '384-well Plates'!W129,IF(AND(ContainerType=5,'96-well Plates'!H313&lt;&gt;""),'96-well Plates'!H313, ""))</f>
        <v/>
      </c>
      <c r="E3028" s="50"/>
      <c r="Y3028" s="56"/>
      <c r="Z3028" s="56"/>
      <c r="AA3028" s="56"/>
      <c r="AB3028" s="56"/>
      <c r="AC3028" s="56"/>
      <c r="AD3028" s="56"/>
    </row>
    <row r="3029" spans="1:30" x14ac:dyDescent="0.5">
      <c r="A3029" s="49">
        <v>3026</v>
      </c>
      <c r="B3029" s="2" t="str">
        <f t="shared" si="94"/>
        <v>plate8</v>
      </c>
      <c r="C3029" s="2" t="str">
        <f>IF(ContainerType=6,"B22",IF(ContainerType=5,"B07", ""))</f>
        <v>B22</v>
      </c>
      <c r="D3029" s="61" t="str">
        <f>IF(AND(ContainerType=6, '384-well Plates'!W130&lt;&gt;""), '384-well Plates'!W130,IF(AND(ContainerType=5,'96-well Plates'!H314&lt;&gt;""),'96-well Plates'!H314, ""))</f>
        <v/>
      </c>
      <c r="E3029" s="50"/>
      <c r="Y3029" s="56"/>
      <c r="Z3029" s="56"/>
      <c r="AA3029" s="56"/>
      <c r="AB3029" s="56"/>
      <c r="AC3029" s="56"/>
      <c r="AD3029" s="56"/>
    </row>
    <row r="3030" spans="1:30" x14ac:dyDescent="0.5">
      <c r="A3030" s="49">
        <v>3027</v>
      </c>
      <c r="B3030" s="2" t="str">
        <f t="shared" si="94"/>
        <v>plate8</v>
      </c>
      <c r="C3030" s="2" t="str">
        <f>IF(ContainerType=6,"C22",IF(ContainerType=5,"C07", ""))</f>
        <v>C22</v>
      </c>
      <c r="D3030" s="61" t="str">
        <f>IF(AND(ContainerType=6, '384-well Plates'!W131&lt;&gt;""), '384-well Plates'!W131,IF(AND(ContainerType=5,'96-well Plates'!H315&lt;&gt;""),'96-well Plates'!H315, ""))</f>
        <v/>
      </c>
      <c r="E3030" s="50"/>
      <c r="Y3030" s="56"/>
      <c r="Z3030" s="56"/>
      <c r="AA3030" s="56"/>
      <c r="AB3030" s="56"/>
      <c r="AC3030" s="56"/>
      <c r="AD3030" s="56"/>
    </row>
    <row r="3031" spans="1:30" x14ac:dyDescent="0.5">
      <c r="A3031" s="49">
        <v>3028</v>
      </c>
      <c r="B3031" s="2" t="str">
        <f t="shared" si="94"/>
        <v>plate8</v>
      </c>
      <c r="C3031" s="2" t="str">
        <f>IF(ContainerType=6,"D22",IF(ContainerType=5,"D07", ""))</f>
        <v>D22</v>
      </c>
      <c r="D3031" s="61" t="str">
        <f>IF(AND(ContainerType=6, '384-well Plates'!W132&lt;&gt;""), '384-well Plates'!W132,IF(AND(ContainerType=5,'96-well Plates'!H316&lt;&gt;""),'96-well Plates'!H316, ""))</f>
        <v/>
      </c>
      <c r="E3031" s="50"/>
      <c r="Y3031" s="56"/>
      <c r="Z3031" s="56"/>
      <c r="AA3031" s="56"/>
      <c r="AB3031" s="56"/>
      <c r="AC3031" s="56"/>
      <c r="AD3031" s="56"/>
    </row>
    <row r="3032" spans="1:30" x14ac:dyDescent="0.5">
      <c r="A3032" s="49">
        <v>3029</v>
      </c>
      <c r="B3032" s="2" t="str">
        <f t="shared" si="94"/>
        <v>plate8</v>
      </c>
      <c r="C3032" s="2" t="str">
        <f>IF(ContainerType=6,"E22",IF(ContainerType=5,"E07", ""))</f>
        <v>E22</v>
      </c>
      <c r="D3032" s="61" t="str">
        <f>IF(AND(ContainerType=6, '384-well Plates'!W133&lt;&gt;""), '384-well Plates'!W133,IF(AND(ContainerType=5,'96-well Plates'!H317&lt;&gt;""),'96-well Plates'!H317, ""))</f>
        <v/>
      </c>
      <c r="E3032" s="50"/>
      <c r="Y3032" s="56"/>
      <c r="Z3032" s="56"/>
      <c r="AA3032" s="56"/>
      <c r="AB3032" s="56"/>
      <c r="AC3032" s="56"/>
      <c r="AD3032" s="56"/>
    </row>
    <row r="3033" spans="1:30" x14ac:dyDescent="0.5">
      <c r="A3033" s="49">
        <v>3030</v>
      </c>
      <c r="B3033" s="2" t="str">
        <f t="shared" si="94"/>
        <v>plate8</v>
      </c>
      <c r="C3033" s="2" t="str">
        <f>IF(ContainerType=6,"F22",IF(ContainerType=5,"F07", ""))</f>
        <v>F22</v>
      </c>
      <c r="D3033" s="61" t="str">
        <f>IF(AND(ContainerType=6, '384-well Plates'!W134&lt;&gt;""), '384-well Plates'!W134,IF(AND(ContainerType=5,'96-well Plates'!H318&lt;&gt;""),'96-well Plates'!H318, ""))</f>
        <v/>
      </c>
      <c r="E3033" s="50"/>
      <c r="Y3033" s="56"/>
      <c r="Z3033" s="56"/>
      <c r="AA3033" s="56"/>
      <c r="AB3033" s="56"/>
      <c r="AC3033" s="56"/>
      <c r="AD3033" s="56"/>
    </row>
    <row r="3034" spans="1:30" x14ac:dyDescent="0.5">
      <c r="A3034" s="49">
        <v>3031</v>
      </c>
      <c r="B3034" s="2" t="str">
        <f t="shared" si="94"/>
        <v>plate8</v>
      </c>
      <c r="C3034" s="2" t="str">
        <f>IF(ContainerType=6,"G22",IF(ContainerType=5,"G07", ""))</f>
        <v>G22</v>
      </c>
      <c r="D3034" s="61" t="str">
        <f>IF(AND(ContainerType=6, '384-well Plates'!W135&lt;&gt;""), '384-well Plates'!W135,IF(AND(ContainerType=5,'96-well Plates'!H319&lt;&gt;""),'96-well Plates'!H319, ""))</f>
        <v/>
      </c>
      <c r="E3034" s="50"/>
      <c r="Y3034" s="56"/>
      <c r="Z3034" s="56"/>
      <c r="AA3034" s="56"/>
      <c r="AB3034" s="56"/>
      <c r="AC3034" s="56"/>
      <c r="AD3034" s="56"/>
    </row>
    <row r="3035" spans="1:30" x14ac:dyDescent="0.5">
      <c r="A3035" s="49">
        <v>3032</v>
      </c>
      <c r="B3035" s="2" t="str">
        <f t="shared" si="94"/>
        <v>plate8</v>
      </c>
      <c r="C3035" s="2" t="str">
        <f>IF(ContainerType=6,"H22",IF(ContainerType=5,"H07", ""))</f>
        <v>H22</v>
      </c>
      <c r="D3035" s="61" t="str">
        <f>IF(AND(ContainerType=6, '384-well Plates'!W136&lt;&gt;""), '384-well Plates'!W136,IF(AND(ContainerType=5,'96-well Plates'!H320&lt;&gt;""),'96-well Plates'!H320, ""))</f>
        <v/>
      </c>
      <c r="E3035" s="50"/>
      <c r="Y3035" s="56"/>
      <c r="Z3035" s="56"/>
      <c r="AA3035" s="56"/>
      <c r="AB3035" s="56"/>
      <c r="AC3035" s="56"/>
      <c r="AD3035" s="56"/>
    </row>
    <row r="3036" spans="1:30" x14ac:dyDescent="0.5">
      <c r="A3036" s="49">
        <v>3033</v>
      </c>
      <c r="B3036" s="2" t="str">
        <f t="shared" si="94"/>
        <v>plate8</v>
      </c>
      <c r="C3036" s="2" t="str">
        <f>IF(ContainerType=6,"I22",IF(ContainerType=5,"A08", ""))</f>
        <v>I22</v>
      </c>
      <c r="D3036" s="61" t="str">
        <f>IF(AND(ContainerType=6, '384-well Plates'!W137&lt;&gt;""), '384-well Plates'!W137,IF(AND(ContainerType=5,'96-well Plates'!I313&lt;&gt;""),'96-well Plates'!I313, ""))</f>
        <v/>
      </c>
      <c r="E3036" s="50"/>
      <c r="Y3036" s="56"/>
      <c r="Z3036" s="56"/>
      <c r="AA3036" s="56"/>
      <c r="AB3036" s="56"/>
      <c r="AC3036" s="56"/>
      <c r="AD3036" s="56"/>
    </row>
    <row r="3037" spans="1:30" x14ac:dyDescent="0.5">
      <c r="A3037" s="49">
        <v>3034</v>
      </c>
      <c r="B3037" s="2" t="str">
        <f t="shared" si="94"/>
        <v>plate8</v>
      </c>
      <c r="C3037" s="2" t="str">
        <f>IF(ContainerType=6,"J22",IF(ContainerType=5,"B08", ""))</f>
        <v>J22</v>
      </c>
      <c r="D3037" s="61" t="str">
        <f>IF(AND(ContainerType=6, '384-well Plates'!W138&lt;&gt;""), '384-well Plates'!W138,IF(AND(ContainerType=5,'96-well Plates'!I314&lt;&gt;""),'96-well Plates'!I314, ""))</f>
        <v/>
      </c>
      <c r="E3037" s="50"/>
      <c r="Y3037" s="56"/>
      <c r="Z3037" s="56"/>
      <c r="AA3037" s="56"/>
      <c r="AB3037" s="56"/>
      <c r="AC3037" s="56"/>
      <c r="AD3037" s="56"/>
    </row>
    <row r="3038" spans="1:30" x14ac:dyDescent="0.5">
      <c r="A3038" s="49">
        <v>3035</v>
      </c>
      <c r="B3038" s="2" t="str">
        <f t="shared" si="94"/>
        <v>plate8</v>
      </c>
      <c r="C3038" s="2" t="str">
        <f>IF(ContainerType=6,"K22",IF(ContainerType=5,"C08", ""))</f>
        <v>K22</v>
      </c>
      <c r="D3038" s="61" t="str">
        <f>IF(AND(ContainerType=6, '384-well Plates'!W139&lt;&gt;""), '384-well Plates'!W139,IF(AND(ContainerType=5,'96-well Plates'!I315&lt;&gt;""),'96-well Plates'!I315, ""))</f>
        <v/>
      </c>
      <c r="E3038" s="50"/>
      <c r="Y3038" s="56"/>
      <c r="Z3038" s="56"/>
      <c r="AA3038" s="56"/>
      <c r="AB3038" s="56"/>
      <c r="AC3038" s="56"/>
      <c r="AD3038" s="56"/>
    </row>
    <row r="3039" spans="1:30" x14ac:dyDescent="0.5">
      <c r="A3039" s="49">
        <v>3036</v>
      </c>
      <c r="B3039" s="2" t="str">
        <f t="shared" si="94"/>
        <v>plate8</v>
      </c>
      <c r="C3039" s="2" t="str">
        <f>IF(ContainerType=6,"L22",IF(ContainerType=5,"D08", ""))</f>
        <v>L22</v>
      </c>
      <c r="D3039" s="61" t="str">
        <f>IF(AND(ContainerType=6, '384-well Plates'!W140&lt;&gt;""), '384-well Plates'!W140,IF(AND(ContainerType=5,'96-well Plates'!I316&lt;&gt;""),'96-well Plates'!I316, ""))</f>
        <v/>
      </c>
      <c r="E3039" s="50"/>
      <c r="Y3039" s="56"/>
      <c r="Z3039" s="56"/>
      <c r="AA3039" s="56"/>
      <c r="AB3039" s="56"/>
      <c r="AC3039" s="56"/>
      <c r="AD3039" s="56"/>
    </row>
    <row r="3040" spans="1:30" x14ac:dyDescent="0.5">
      <c r="A3040" s="49">
        <v>3037</v>
      </c>
      <c r="B3040" s="2" t="str">
        <f t="shared" si="94"/>
        <v>plate8</v>
      </c>
      <c r="C3040" s="2" t="str">
        <f>IF(ContainerType=6,"M22",IF(ContainerType=5,"E08", ""))</f>
        <v>M22</v>
      </c>
      <c r="D3040" s="61" t="str">
        <f>IF(AND(ContainerType=6, '384-well Plates'!W141&lt;&gt;""), '384-well Plates'!W141,IF(AND(ContainerType=5,'96-well Plates'!I317&lt;&gt;""),'96-well Plates'!I317, ""))</f>
        <v/>
      </c>
      <c r="E3040" s="50"/>
      <c r="Y3040" s="56"/>
      <c r="Z3040" s="56"/>
      <c r="AA3040" s="56"/>
      <c r="AB3040" s="56"/>
      <c r="AC3040" s="56"/>
      <c r="AD3040" s="56"/>
    </row>
    <row r="3041" spans="1:30" x14ac:dyDescent="0.5">
      <c r="A3041" s="49">
        <v>3038</v>
      </c>
      <c r="B3041" s="2" t="str">
        <f t="shared" si="94"/>
        <v>plate8</v>
      </c>
      <c r="C3041" s="2" t="str">
        <f>IF(ContainerType=6,"N22",IF(ContainerType=5,"F08", ""))</f>
        <v>N22</v>
      </c>
      <c r="D3041" s="61" t="str">
        <f>IF(AND(ContainerType=6, '384-well Plates'!W142&lt;&gt;""), '384-well Plates'!W142,IF(AND(ContainerType=5,'96-well Plates'!I318&lt;&gt;""),'96-well Plates'!I318, ""))</f>
        <v/>
      </c>
      <c r="E3041" s="50"/>
      <c r="Y3041" s="56"/>
      <c r="Z3041" s="56"/>
      <c r="AA3041" s="56"/>
      <c r="AB3041" s="56"/>
      <c r="AC3041" s="56"/>
      <c r="AD3041" s="56"/>
    </row>
    <row r="3042" spans="1:30" x14ac:dyDescent="0.5">
      <c r="A3042" s="49">
        <v>3039</v>
      </c>
      <c r="B3042" s="2" t="str">
        <f t="shared" si="94"/>
        <v>plate8</v>
      </c>
      <c r="C3042" s="2" t="str">
        <f>IF(ContainerType=6,"O22",IF(ContainerType=5,"G08", ""))</f>
        <v>O22</v>
      </c>
      <c r="D3042" s="61" t="str">
        <f>IF(AND(ContainerType=6, '384-well Plates'!W143&lt;&gt;""), '384-well Plates'!W143,IF(AND(ContainerType=5,'96-well Plates'!I319&lt;&gt;""),'96-well Plates'!I319, ""))</f>
        <v/>
      </c>
      <c r="E3042" s="50"/>
      <c r="Y3042" s="56"/>
      <c r="Z3042" s="56"/>
      <c r="AA3042" s="56"/>
      <c r="AB3042" s="56"/>
      <c r="AC3042" s="56"/>
      <c r="AD3042" s="56"/>
    </row>
    <row r="3043" spans="1:30" x14ac:dyDescent="0.5">
      <c r="A3043" s="49">
        <v>3040</v>
      </c>
      <c r="B3043" s="2" t="str">
        <f t="shared" si="94"/>
        <v>plate8</v>
      </c>
      <c r="C3043" s="2" t="str">
        <f>IF(ContainerType=6,"P22",IF(ContainerType=5,"H08", ""))</f>
        <v>P22</v>
      </c>
      <c r="D3043" s="61" t="str">
        <f>IF(AND(ContainerType=6, '384-well Plates'!W144&lt;&gt;""), '384-well Plates'!W144,IF(AND(ContainerType=5,'96-well Plates'!I320&lt;&gt;""),'96-well Plates'!I320, ""))</f>
        <v/>
      </c>
      <c r="E3043" s="50"/>
      <c r="Y3043" s="56"/>
      <c r="Z3043" s="56"/>
      <c r="AA3043" s="56"/>
      <c r="AB3043" s="56"/>
      <c r="AC3043" s="56"/>
      <c r="AD3043" s="56"/>
    </row>
    <row r="3044" spans="1:30" x14ac:dyDescent="0.5">
      <c r="A3044" s="49">
        <v>3041</v>
      </c>
      <c r="B3044" s="2" t="str">
        <f t="shared" ref="B3044:B3075" si="95">IF(ContainerType=6,"plate8",IF(ContainerType=5,"plate32",""))</f>
        <v>plate8</v>
      </c>
      <c r="C3044" s="2" t="str">
        <f>IF(ContainerType=6,"A23",IF(ContainerType=5,"A09", ""))</f>
        <v>A23</v>
      </c>
      <c r="D3044" s="61" t="str">
        <f>IF(AND(ContainerType=6, '384-well Plates'!X129&lt;&gt;""), '384-well Plates'!X129,IF(AND(ContainerType=5,'96-well Plates'!J313&lt;&gt;""),'96-well Plates'!J313, ""))</f>
        <v/>
      </c>
      <c r="E3044" s="50"/>
      <c r="Y3044" s="56"/>
      <c r="Z3044" s="56"/>
      <c r="AA3044" s="56"/>
      <c r="AB3044" s="56"/>
      <c r="AC3044" s="56"/>
      <c r="AD3044" s="56"/>
    </row>
    <row r="3045" spans="1:30" x14ac:dyDescent="0.5">
      <c r="A3045" s="49">
        <v>3042</v>
      </c>
      <c r="B3045" s="2" t="str">
        <f t="shared" si="95"/>
        <v>plate8</v>
      </c>
      <c r="C3045" s="2" t="str">
        <f>IF(ContainerType=6,"B23",IF(ContainerType=5,"B09", ""))</f>
        <v>B23</v>
      </c>
      <c r="D3045" s="61" t="str">
        <f>IF(AND(ContainerType=6, '384-well Plates'!X130&lt;&gt;""), '384-well Plates'!X130,IF(AND(ContainerType=5,'96-well Plates'!J314&lt;&gt;""),'96-well Plates'!J314, ""))</f>
        <v/>
      </c>
      <c r="E3045" s="50"/>
      <c r="Y3045" s="56"/>
      <c r="Z3045" s="56"/>
      <c r="AA3045" s="56"/>
      <c r="AB3045" s="56"/>
      <c r="AC3045" s="56"/>
      <c r="AD3045" s="56"/>
    </row>
    <row r="3046" spans="1:30" x14ac:dyDescent="0.5">
      <c r="A3046" s="49">
        <v>3043</v>
      </c>
      <c r="B3046" s="2" t="str">
        <f t="shared" si="95"/>
        <v>plate8</v>
      </c>
      <c r="C3046" s="2" t="str">
        <f>IF(ContainerType=6,"C23",IF(ContainerType=5,"C09", ""))</f>
        <v>C23</v>
      </c>
      <c r="D3046" s="61" t="str">
        <f>IF(AND(ContainerType=6, '384-well Plates'!X131&lt;&gt;""), '384-well Plates'!X131,IF(AND(ContainerType=5,'96-well Plates'!J315&lt;&gt;""),'96-well Plates'!J315, ""))</f>
        <v/>
      </c>
      <c r="E3046" s="50"/>
      <c r="Y3046" s="56"/>
      <c r="Z3046" s="56"/>
      <c r="AA3046" s="56"/>
      <c r="AB3046" s="56"/>
      <c r="AC3046" s="56"/>
      <c r="AD3046" s="56"/>
    </row>
    <row r="3047" spans="1:30" x14ac:dyDescent="0.5">
      <c r="A3047" s="49">
        <v>3044</v>
      </c>
      <c r="B3047" s="2" t="str">
        <f t="shared" si="95"/>
        <v>plate8</v>
      </c>
      <c r="C3047" s="2" t="str">
        <f>IF(ContainerType=6,"D23",IF(ContainerType=5,"D09", ""))</f>
        <v>D23</v>
      </c>
      <c r="D3047" s="61" t="str">
        <f>IF(AND(ContainerType=6, '384-well Plates'!X132&lt;&gt;""), '384-well Plates'!X132,IF(AND(ContainerType=5,'96-well Plates'!J316&lt;&gt;""),'96-well Plates'!J316, ""))</f>
        <v/>
      </c>
      <c r="E3047" s="50"/>
      <c r="Y3047" s="56"/>
      <c r="Z3047" s="56"/>
      <c r="AA3047" s="56"/>
      <c r="AB3047" s="56"/>
      <c r="AC3047" s="56"/>
      <c r="AD3047" s="56"/>
    </row>
    <row r="3048" spans="1:30" x14ac:dyDescent="0.5">
      <c r="A3048" s="49">
        <v>3045</v>
      </c>
      <c r="B3048" s="2" t="str">
        <f t="shared" si="95"/>
        <v>plate8</v>
      </c>
      <c r="C3048" s="2" t="str">
        <f>IF(ContainerType=6,"E23",IF(ContainerType=5,"E09", ""))</f>
        <v>E23</v>
      </c>
      <c r="D3048" s="61" t="str">
        <f>IF(AND(ContainerType=6, '384-well Plates'!X133&lt;&gt;""), '384-well Plates'!X133,IF(AND(ContainerType=5,'96-well Plates'!J317&lt;&gt;""),'96-well Plates'!J317, ""))</f>
        <v/>
      </c>
      <c r="E3048" s="50"/>
      <c r="Y3048" s="56"/>
      <c r="Z3048" s="56"/>
      <c r="AA3048" s="56"/>
      <c r="AB3048" s="56"/>
      <c r="AC3048" s="56"/>
      <c r="AD3048" s="56"/>
    </row>
    <row r="3049" spans="1:30" x14ac:dyDescent="0.5">
      <c r="A3049" s="49">
        <v>3046</v>
      </c>
      <c r="B3049" s="2" t="str">
        <f t="shared" si="95"/>
        <v>plate8</v>
      </c>
      <c r="C3049" s="2" t="str">
        <f>IF(ContainerType=6,"F23",IF(ContainerType=5,"F09", ""))</f>
        <v>F23</v>
      </c>
      <c r="D3049" s="61" t="str">
        <f>IF(AND(ContainerType=6, '384-well Plates'!X134&lt;&gt;""), '384-well Plates'!X134,IF(AND(ContainerType=5,'96-well Plates'!J318&lt;&gt;""),'96-well Plates'!J318, ""))</f>
        <v/>
      </c>
      <c r="E3049" s="50"/>
      <c r="Y3049" s="56"/>
      <c r="Z3049" s="56"/>
      <c r="AA3049" s="56"/>
      <c r="AB3049" s="56"/>
      <c r="AC3049" s="56"/>
      <c r="AD3049" s="56"/>
    </row>
    <row r="3050" spans="1:30" x14ac:dyDescent="0.5">
      <c r="A3050" s="49">
        <v>3047</v>
      </c>
      <c r="B3050" s="2" t="str">
        <f t="shared" si="95"/>
        <v>plate8</v>
      </c>
      <c r="C3050" s="2" t="str">
        <f>IF(ContainerType=6,"G23",IF(ContainerType=5,"G09", ""))</f>
        <v>G23</v>
      </c>
      <c r="D3050" s="61" t="str">
        <f>IF(AND(ContainerType=6, '384-well Plates'!X135&lt;&gt;""), '384-well Plates'!X135,IF(AND(ContainerType=5,'96-well Plates'!J319&lt;&gt;""),'96-well Plates'!J319, ""))</f>
        <v/>
      </c>
      <c r="E3050" s="50"/>
      <c r="Y3050" s="56"/>
      <c r="Z3050" s="56"/>
      <c r="AA3050" s="56"/>
      <c r="AB3050" s="56"/>
      <c r="AC3050" s="56"/>
      <c r="AD3050" s="56"/>
    </row>
    <row r="3051" spans="1:30" x14ac:dyDescent="0.5">
      <c r="A3051" s="49">
        <v>3048</v>
      </c>
      <c r="B3051" s="2" t="str">
        <f t="shared" si="95"/>
        <v>plate8</v>
      </c>
      <c r="C3051" s="2" t="str">
        <f>IF(ContainerType=6,"H23",IF(ContainerType=5,"H09", ""))</f>
        <v>H23</v>
      </c>
      <c r="D3051" s="61" t="str">
        <f>IF(AND(ContainerType=6, '384-well Plates'!X136&lt;&gt;""), '384-well Plates'!X136,IF(AND(ContainerType=5,'96-well Plates'!J320&lt;&gt;""),'96-well Plates'!J320, ""))</f>
        <v/>
      </c>
      <c r="E3051" s="50"/>
      <c r="Y3051" s="56"/>
      <c r="Z3051" s="56"/>
      <c r="AA3051" s="56"/>
      <c r="AB3051" s="56"/>
      <c r="AC3051" s="56"/>
      <c r="AD3051" s="56"/>
    </row>
    <row r="3052" spans="1:30" x14ac:dyDescent="0.5">
      <c r="A3052" s="49">
        <v>3049</v>
      </c>
      <c r="B3052" s="2" t="str">
        <f t="shared" si="95"/>
        <v>plate8</v>
      </c>
      <c r="C3052" s="2" t="str">
        <f>IF(ContainerType=6,"I23",IF(ContainerType=5,"A10", ""))</f>
        <v>I23</v>
      </c>
      <c r="D3052" s="61" t="str">
        <f>IF(AND(ContainerType=6, '384-well Plates'!X137&lt;&gt;""), '384-well Plates'!X137,IF(AND(ContainerType=5,'96-well Plates'!K313&lt;&gt;""),'96-well Plates'!K313, ""))</f>
        <v/>
      </c>
      <c r="E3052" s="50"/>
      <c r="Y3052" s="56"/>
      <c r="Z3052" s="56"/>
      <c r="AA3052" s="56"/>
      <c r="AB3052" s="56"/>
      <c r="AC3052" s="56"/>
      <c r="AD3052" s="56"/>
    </row>
    <row r="3053" spans="1:30" x14ac:dyDescent="0.5">
      <c r="A3053" s="49">
        <v>3050</v>
      </c>
      <c r="B3053" s="2" t="str">
        <f t="shared" si="95"/>
        <v>plate8</v>
      </c>
      <c r="C3053" s="2" t="str">
        <f>IF(ContainerType=6,"J23",IF(ContainerType=5,"B10", ""))</f>
        <v>J23</v>
      </c>
      <c r="D3053" s="61" t="str">
        <f>IF(AND(ContainerType=6, '384-well Plates'!X138&lt;&gt;""), '384-well Plates'!X138,IF(AND(ContainerType=5,'96-well Plates'!K314&lt;&gt;""),'96-well Plates'!K314, ""))</f>
        <v/>
      </c>
      <c r="E3053" s="50"/>
      <c r="Y3053" s="56"/>
      <c r="Z3053" s="56"/>
      <c r="AA3053" s="56"/>
      <c r="AB3053" s="56"/>
      <c r="AC3053" s="56"/>
      <c r="AD3053" s="56"/>
    </row>
    <row r="3054" spans="1:30" x14ac:dyDescent="0.5">
      <c r="A3054" s="49">
        <v>3051</v>
      </c>
      <c r="B3054" s="2" t="str">
        <f t="shared" si="95"/>
        <v>plate8</v>
      </c>
      <c r="C3054" s="2" t="str">
        <f>IF(ContainerType=6,"K23",IF(ContainerType=5,"C10", ""))</f>
        <v>K23</v>
      </c>
      <c r="D3054" s="61" t="str">
        <f>IF(AND(ContainerType=6, '384-well Plates'!X139&lt;&gt;""), '384-well Plates'!X139,IF(AND(ContainerType=5,'96-well Plates'!K315&lt;&gt;""),'96-well Plates'!K315, ""))</f>
        <v/>
      </c>
      <c r="E3054" s="50"/>
      <c r="Y3054" s="56"/>
      <c r="Z3054" s="56"/>
      <c r="AA3054" s="56"/>
      <c r="AB3054" s="56"/>
      <c r="AC3054" s="56"/>
      <c r="AD3054" s="56"/>
    </row>
    <row r="3055" spans="1:30" x14ac:dyDescent="0.5">
      <c r="A3055" s="49">
        <v>3052</v>
      </c>
      <c r="B3055" s="2" t="str">
        <f t="shared" si="95"/>
        <v>plate8</v>
      </c>
      <c r="C3055" s="2" t="str">
        <f>IF(ContainerType=6,"L23",IF(ContainerType=5,"D10", ""))</f>
        <v>L23</v>
      </c>
      <c r="D3055" s="61" t="str">
        <f>IF(AND(ContainerType=6, '384-well Plates'!X140&lt;&gt;""), '384-well Plates'!X140,IF(AND(ContainerType=5,'96-well Plates'!K316&lt;&gt;""),'96-well Plates'!K316, ""))</f>
        <v/>
      </c>
      <c r="E3055" s="50"/>
      <c r="Y3055" s="56"/>
      <c r="Z3055" s="56"/>
      <c r="AA3055" s="56"/>
      <c r="AB3055" s="56"/>
      <c r="AC3055" s="56"/>
      <c r="AD3055" s="56"/>
    </row>
    <row r="3056" spans="1:30" x14ac:dyDescent="0.5">
      <c r="A3056" s="49">
        <v>3053</v>
      </c>
      <c r="B3056" s="2" t="str">
        <f t="shared" si="95"/>
        <v>plate8</v>
      </c>
      <c r="C3056" s="2" t="str">
        <f>IF(ContainerType=6,"M23",IF(ContainerType=5,"E10", ""))</f>
        <v>M23</v>
      </c>
      <c r="D3056" s="61" t="str">
        <f>IF(AND(ContainerType=6, '384-well Plates'!X141&lt;&gt;""), '384-well Plates'!X141,IF(AND(ContainerType=5,'96-well Plates'!K317&lt;&gt;""),'96-well Plates'!K317, ""))</f>
        <v/>
      </c>
      <c r="E3056" s="50"/>
      <c r="Y3056" s="56"/>
      <c r="Z3056" s="56"/>
      <c r="AA3056" s="56"/>
      <c r="AB3056" s="56"/>
      <c r="AC3056" s="56"/>
      <c r="AD3056" s="56"/>
    </row>
    <row r="3057" spans="1:30" x14ac:dyDescent="0.5">
      <c r="A3057" s="49">
        <v>3054</v>
      </c>
      <c r="B3057" s="2" t="str">
        <f t="shared" si="95"/>
        <v>plate8</v>
      </c>
      <c r="C3057" s="2" t="str">
        <f>IF(ContainerType=6,"N23",IF(ContainerType=5,"F10", ""))</f>
        <v>N23</v>
      </c>
      <c r="D3057" s="61" t="str">
        <f>IF(AND(ContainerType=6, '384-well Plates'!X142&lt;&gt;""), '384-well Plates'!X142,IF(AND(ContainerType=5,'96-well Plates'!K318&lt;&gt;""),'96-well Plates'!K318, ""))</f>
        <v/>
      </c>
      <c r="E3057" s="50"/>
      <c r="Y3057" s="56"/>
      <c r="Z3057" s="56"/>
      <c r="AA3057" s="56"/>
      <c r="AB3057" s="56"/>
      <c r="AC3057" s="56"/>
      <c r="AD3057" s="56"/>
    </row>
    <row r="3058" spans="1:30" x14ac:dyDescent="0.5">
      <c r="A3058" s="49">
        <v>3055</v>
      </c>
      <c r="B3058" s="2" t="str">
        <f t="shared" si="95"/>
        <v>plate8</v>
      </c>
      <c r="C3058" s="2" t="str">
        <f>IF(ContainerType=6,"O23",IF(ContainerType=5,"G10", ""))</f>
        <v>O23</v>
      </c>
      <c r="D3058" s="61" t="str">
        <f>IF(AND(ContainerType=6, '384-well Plates'!X143&lt;&gt;""), '384-well Plates'!X143,IF(AND(ContainerType=5,'96-well Plates'!K319&lt;&gt;""),'96-well Plates'!K319, ""))</f>
        <v/>
      </c>
      <c r="E3058" s="50"/>
      <c r="Y3058" s="56"/>
      <c r="Z3058" s="56"/>
      <c r="AA3058" s="56"/>
      <c r="AB3058" s="56"/>
      <c r="AC3058" s="56"/>
      <c r="AD3058" s="56"/>
    </row>
    <row r="3059" spans="1:30" x14ac:dyDescent="0.5">
      <c r="A3059" s="49">
        <v>3056</v>
      </c>
      <c r="B3059" s="2" t="str">
        <f t="shared" si="95"/>
        <v>plate8</v>
      </c>
      <c r="C3059" s="2" t="str">
        <f>IF(ContainerType=6,"P23",IF(ContainerType=5,"H10", ""))</f>
        <v>P23</v>
      </c>
      <c r="D3059" s="61" t="str">
        <f>IF(AND(ContainerType=6, '384-well Plates'!X144&lt;&gt;""), '384-well Plates'!X144,IF(AND(ContainerType=5,'96-well Plates'!K320&lt;&gt;""),'96-well Plates'!K320, ""))</f>
        <v/>
      </c>
      <c r="E3059" s="50"/>
      <c r="Y3059" s="56"/>
      <c r="Z3059" s="56"/>
      <c r="AA3059" s="56"/>
      <c r="AB3059" s="56"/>
      <c r="AC3059" s="56"/>
      <c r="AD3059" s="56"/>
    </row>
    <row r="3060" spans="1:30" x14ac:dyDescent="0.5">
      <c r="A3060" s="49">
        <v>3057</v>
      </c>
      <c r="B3060" s="2" t="str">
        <f t="shared" si="95"/>
        <v>plate8</v>
      </c>
      <c r="C3060" s="2" t="str">
        <f>IF(ContainerType=6,"A24",IF(ContainerType=5,"A11", ""))</f>
        <v>A24</v>
      </c>
      <c r="D3060" s="61" t="str">
        <f>IF(AND(ContainerType=6, '384-well Plates'!Y129&lt;&gt;""), '384-well Plates'!Y129,IF(AND(ContainerType=5,'96-well Plates'!L313&lt;&gt;""),'96-well Plates'!L313, ""))</f>
        <v/>
      </c>
      <c r="E3060" s="50"/>
      <c r="Y3060" s="56"/>
      <c r="Z3060" s="56"/>
      <c r="AA3060" s="56"/>
      <c r="AB3060" s="56"/>
      <c r="AC3060" s="56"/>
      <c r="AD3060" s="56"/>
    </row>
    <row r="3061" spans="1:30" x14ac:dyDescent="0.5">
      <c r="A3061" s="49">
        <v>3058</v>
      </c>
      <c r="B3061" s="2" t="str">
        <f t="shared" si="95"/>
        <v>plate8</v>
      </c>
      <c r="C3061" s="2" t="str">
        <f>IF(ContainerType=6,"B24",IF(ContainerType=5,"B11", ""))</f>
        <v>B24</v>
      </c>
      <c r="D3061" s="61" t="str">
        <f>IF(AND(ContainerType=6, '384-well Plates'!Y130&lt;&gt;""), '384-well Plates'!Y130,IF(AND(ContainerType=5,'96-well Plates'!L314&lt;&gt;""),'96-well Plates'!L314, ""))</f>
        <v/>
      </c>
      <c r="E3061" s="50"/>
      <c r="Y3061" s="56"/>
      <c r="Z3061" s="56"/>
      <c r="AA3061" s="56"/>
      <c r="AB3061" s="56"/>
      <c r="AC3061" s="56"/>
      <c r="AD3061" s="56"/>
    </row>
    <row r="3062" spans="1:30" x14ac:dyDescent="0.5">
      <c r="A3062" s="49">
        <v>3059</v>
      </c>
      <c r="B3062" s="2" t="str">
        <f t="shared" si="95"/>
        <v>plate8</v>
      </c>
      <c r="C3062" s="2" t="str">
        <f>IF(ContainerType=6,"C24",IF(ContainerType=5,"C11", ""))</f>
        <v>C24</v>
      </c>
      <c r="D3062" s="61" t="str">
        <f>IF(AND(ContainerType=6, '384-well Plates'!Y131&lt;&gt;""), '384-well Plates'!Y131,IF(AND(ContainerType=5,'96-well Plates'!L315&lt;&gt;""),'96-well Plates'!L315, ""))</f>
        <v/>
      </c>
      <c r="E3062" s="50"/>
      <c r="Y3062" s="56"/>
      <c r="Z3062" s="56"/>
      <c r="AA3062" s="56"/>
      <c r="AB3062" s="56"/>
      <c r="AC3062" s="56"/>
      <c r="AD3062" s="56"/>
    </row>
    <row r="3063" spans="1:30" x14ac:dyDescent="0.5">
      <c r="A3063" s="49">
        <v>3060</v>
      </c>
      <c r="B3063" s="2" t="str">
        <f t="shared" si="95"/>
        <v>plate8</v>
      </c>
      <c r="C3063" s="2" t="str">
        <f>IF(ContainerType=6,"D24",IF(ContainerType=5,"D11", ""))</f>
        <v>D24</v>
      </c>
      <c r="D3063" s="61" t="str">
        <f>IF(AND(ContainerType=6, '384-well Plates'!Y132&lt;&gt;""), '384-well Plates'!Y132,IF(AND(ContainerType=5,'96-well Plates'!L316&lt;&gt;""),'96-well Plates'!L316, ""))</f>
        <v/>
      </c>
      <c r="E3063" s="50"/>
      <c r="Y3063" s="56"/>
      <c r="Z3063" s="56"/>
      <c r="AA3063" s="56"/>
      <c r="AB3063" s="56"/>
      <c r="AC3063" s="56"/>
      <c r="AD3063" s="56"/>
    </row>
    <row r="3064" spans="1:30" x14ac:dyDescent="0.5">
      <c r="A3064" s="49">
        <v>3061</v>
      </c>
      <c r="B3064" s="2" t="str">
        <f t="shared" si="95"/>
        <v>plate8</v>
      </c>
      <c r="C3064" s="2" t="str">
        <f>IF(ContainerType=6,"E24",IF(ContainerType=5,"E11", ""))</f>
        <v>E24</v>
      </c>
      <c r="D3064" s="61" t="str">
        <f>IF(AND(ContainerType=6, '384-well Plates'!Y133&lt;&gt;""), '384-well Plates'!Y133,IF(AND(ContainerType=5,'96-well Plates'!L317&lt;&gt;""),'96-well Plates'!L317, ""))</f>
        <v/>
      </c>
      <c r="E3064" s="50"/>
      <c r="Y3064" s="56"/>
      <c r="Z3064" s="56"/>
      <c r="AA3064" s="56"/>
      <c r="AB3064" s="56"/>
      <c r="AC3064" s="56"/>
      <c r="AD3064" s="56"/>
    </row>
    <row r="3065" spans="1:30" x14ac:dyDescent="0.5">
      <c r="A3065" s="49">
        <v>3062</v>
      </c>
      <c r="B3065" s="2" t="str">
        <f t="shared" si="95"/>
        <v>plate8</v>
      </c>
      <c r="C3065" s="2" t="str">
        <f>IF(ContainerType=6,"F24",IF(ContainerType=5,"F11", ""))</f>
        <v>F24</v>
      </c>
      <c r="D3065" s="61" t="str">
        <f>IF(AND(ContainerType=6, '384-well Plates'!Y134&lt;&gt;""), '384-well Plates'!Y134,IF(AND(ContainerType=5,'96-well Plates'!L318&lt;&gt;""),'96-well Plates'!L318, ""))</f>
        <v/>
      </c>
      <c r="E3065" s="50"/>
      <c r="Y3065" s="56"/>
      <c r="Z3065" s="56"/>
      <c r="AA3065" s="56"/>
      <c r="AB3065" s="56"/>
      <c r="AC3065" s="56"/>
      <c r="AD3065" s="56"/>
    </row>
    <row r="3066" spans="1:30" x14ac:dyDescent="0.5">
      <c r="A3066" s="49">
        <v>3063</v>
      </c>
      <c r="B3066" s="2" t="str">
        <f t="shared" si="95"/>
        <v>plate8</v>
      </c>
      <c r="C3066" s="2" t="str">
        <f>IF(ContainerType=6,"G24",IF(ContainerType=5,"G11", ""))</f>
        <v>G24</v>
      </c>
      <c r="D3066" s="61" t="str">
        <f>IF(AND(ContainerType=6, '384-well Plates'!Y135&lt;&gt;""), '384-well Plates'!Y135,IF(AND(ContainerType=5,'96-well Plates'!L319&lt;&gt;""),'96-well Plates'!L319, ""))</f>
        <v/>
      </c>
      <c r="E3066" s="50"/>
      <c r="Y3066" s="56"/>
      <c r="Z3066" s="56"/>
      <c r="AA3066" s="56"/>
      <c r="AB3066" s="56"/>
      <c r="AC3066" s="56"/>
      <c r="AD3066" s="56"/>
    </row>
    <row r="3067" spans="1:30" x14ac:dyDescent="0.5">
      <c r="A3067" s="49">
        <v>3064</v>
      </c>
      <c r="B3067" s="2" t="str">
        <f t="shared" si="95"/>
        <v>plate8</v>
      </c>
      <c r="C3067" s="2" t="str">
        <f>IF(ContainerType=6,"H24",IF(ContainerType=5,"H11", ""))</f>
        <v>H24</v>
      </c>
      <c r="D3067" s="61" t="str">
        <f>IF(AND(ContainerType=6, '384-well Plates'!Y136&lt;&gt;""), '384-well Plates'!Y136,IF(AND(ContainerType=5,'96-well Plates'!L320&lt;&gt;""),'96-well Plates'!L320, ""))</f>
        <v/>
      </c>
      <c r="E3067" s="50"/>
      <c r="Y3067" s="56"/>
      <c r="Z3067" s="56"/>
      <c r="AA3067" s="56"/>
      <c r="AB3067" s="56"/>
      <c r="AC3067" s="56"/>
      <c r="AD3067" s="56"/>
    </row>
    <row r="3068" spans="1:30" x14ac:dyDescent="0.5">
      <c r="A3068" s="49">
        <v>3065</v>
      </c>
      <c r="B3068" s="2" t="str">
        <f t="shared" si="95"/>
        <v>plate8</v>
      </c>
      <c r="C3068" s="2" t="str">
        <f>IF(ContainerType=6,"I24",IF(ContainerType=5,"A12", ""))</f>
        <v>I24</v>
      </c>
      <c r="D3068" s="61" t="str">
        <f>IF(AND(ContainerType=6, '384-well Plates'!Y137&lt;&gt;""), '384-well Plates'!Y137,IF(AND(ContainerType=5,'96-well Plates'!M313&lt;&gt;""),'96-well Plates'!M313, ""))</f>
        <v/>
      </c>
      <c r="E3068" s="50"/>
      <c r="Y3068" s="56"/>
      <c r="Z3068" s="56"/>
      <c r="AA3068" s="56"/>
      <c r="AB3068" s="56"/>
      <c r="AC3068" s="56"/>
      <c r="AD3068" s="56"/>
    </row>
    <row r="3069" spans="1:30" x14ac:dyDescent="0.5">
      <c r="A3069" s="49">
        <v>3066</v>
      </c>
      <c r="B3069" s="2" t="str">
        <f t="shared" si="95"/>
        <v>plate8</v>
      </c>
      <c r="C3069" s="2" t="str">
        <f>IF(ContainerType=6,"J24",IF(ContainerType=5,"B12", ""))</f>
        <v>J24</v>
      </c>
      <c r="D3069" s="61" t="str">
        <f>IF(AND(ContainerType=6, '384-well Plates'!Y138&lt;&gt;""), '384-well Plates'!Y138,IF(AND(ContainerType=5,'96-well Plates'!M314&lt;&gt;""),'96-well Plates'!M314, ""))</f>
        <v/>
      </c>
      <c r="E3069" s="50"/>
      <c r="Y3069" s="56"/>
      <c r="Z3069" s="56"/>
      <c r="AA3069" s="56"/>
      <c r="AB3069" s="56"/>
      <c r="AC3069" s="56"/>
      <c r="AD3069" s="56"/>
    </row>
    <row r="3070" spans="1:30" x14ac:dyDescent="0.5">
      <c r="A3070" s="49">
        <v>3067</v>
      </c>
      <c r="B3070" s="2" t="str">
        <f t="shared" si="95"/>
        <v>plate8</v>
      </c>
      <c r="C3070" s="2" t="str">
        <f>IF(ContainerType=6,"K24",IF(ContainerType=5,"C12", ""))</f>
        <v>K24</v>
      </c>
      <c r="D3070" s="61" t="str">
        <f>IF(AND(ContainerType=6, '384-well Plates'!Y139&lt;&gt;""), '384-well Plates'!Y139,IF(AND(ContainerType=5,'96-well Plates'!M315&lt;&gt;""),'96-well Plates'!M315, ""))</f>
        <v/>
      </c>
      <c r="E3070" s="50"/>
      <c r="Y3070" s="56"/>
      <c r="Z3070" s="56"/>
      <c r="AA3070" s="56"/>
      <c r="AB3070" s="56"/>
      <c r="AC3070" s="56"/>
      <c r="AD3070" s="56"/>
    </row>
    <row r="3071" spans="1:30" x14ac:dyDescent="0.5">
      <c r="A3071" s="49">
        <v>3068</v>
      </c>
      <c r="B3071" s="2" t="str">
        <f t="shared" si="95"/>
        <v>plate8</v>
      </c>
      <c r="C3071" s="2" t="str">
        <f>IF(ContainerType=6,"L24",IF(ContainerType=5,"D12", ""))</f>
        <v>L24</v>
      </c>
      <c r="D3071" s="61" t="str">
        <f>IF(AND(ContainerType=6, '384-well Plates'!Y140&lt;&gt;""), '384-well Plates'!Y140,IF(AND(ContainerType=5,'96-well Plates'!M316&lt;&gt;""),'96-well Plates'!M316, ""))</f>
        <v/>
      </c>
      <c r="E3071" s="50"/>
      <c r="Y3071" s="56"/>
      <c r="Z3071" s="56"/>
      <c r="AA3071" s="56"/>
      <c r="AB3071" s="56"/>
      <c r="AC3071" s="56"/>
      <c r="AD3071" s="56"/>
    </row>
    <row r="3072" spans="1:30" x14ac:dyDescent="0.5">
      <c r="A3072" s="49">
        <v>3069</v>
      </c>
      <c r="B3072" s="2" t="str">
        <f t="shared" si="95"/>
        <v>plate8</v>
      </c>
      <c r="C3072" s="2" t="str">
        <f>IF(ContainerType=6,"M24",IF(ContainerType=5,"E12", ""))</f>
        <v>M24</v>
      </c>
      <c r="D3072" s="61" t="str">
        <f>IF(AND(ContainerType=6, '384-well Plates'!Y141&lt;&gt;""), '384-well Plates'!Y141,IF(AND(ContainerType=5,'96-well Plates'!M317&lt;&gt;""),'96-well Plates'!M317, ""))</f>
        <v/>
      </c>
      <c r="E3072" s="50"/>
      <c r="Y3072" s="56"/>
      <c r="Z3072" s="56"/>
      <c r="AA3072" s="56"/>
      <c r="AB3072" s="56"/>
      <c r="AC3072" s="56"/>
      <c r="AD3072" s="56"/>
    </row>
    <row r="3073" spans="1:30" x14ac:dyDescent="0.5">
      <c r="A3073" s="49">
        <v>3070</v>
      </c>
      <c r="B3073" s="2" t="str">
        <f t="shared" si="95"/>
        <v>plate8</v>
      </c>
      <c r="C3073" s="2" t="str">
        <f>IF(ContainerType=6,"N24",IF(ContainerType=5,"F12", ""))</f>
        <v>N24</v>
      </c>
      <c r="D3073" s="61" t="str">
        <f>IF(AND(ContainerType=6, '384-well Plates'!Y142&lt;&gt;""), '384-well Plates'!Y142,IF(AND(ContainerType=5,'96-well Plates'!M318&lt;&gt;""),'96-well Plates'!M318, ""))</f>
        <v/>
      </c>
      <c r="E3073" s="50"/>
      <c r="Y3073" s="56"/>
      <c r="Z3073" s="56"/>
      <c r="AA3073" s="56"/>
      <c r="AB3073" s="56"/>
      <c r="AC3073" s="56"/>
      <c r="AD3073" s="56"/>
    </row>
    <row r="3074" spans="1:30" x14ac:dyDescent="0.5">
      <c r="A3074" s="49">
        <v>3071</v>
      </c>
      <c r="B3074" s="2" t="str">
        <f t="shared" si="95"/>
        <v>plate8</v>
      </c>
      <c r="C3074" s="2" t="str">
        <f>IF(ContainerType=6,"O24",IF(ContainerType=5,"G12", ""))</f>
        <v>O24</v>
      </c>
      <c r="D3074" s="61" t="str">
        <f>IF(AND(ContainerType=6, '384-well Plates'!Y143&lt;&gt;""), '384-well Plates'!Y143,IF(AND(ContainerType=5,'96-well Plates'!M319&lt;&gt;""),'96-well Plates'!M319, ""))</f>
        <v/>
      </c>
      <c r="E3074" s="50"/>
      <c r="Y3074" s="56"/>
      <c r="Z3074" s="56"/>
      <c r="AA3074" s="56"/>
      <c r="AB3074" s="56"/>
      <c r="AC3074" s="56"/>
      <c r="AD3074" s="56"/>
    </row>
    <row r="3075" spans="1:30" x14ac:dyDescent="0.5">
      <c r="A3075" s="49">
        <v>3072</v>
      </c>
      <c r="B3075" s="2" t="str">
        <f t="shared" si="95"/>
        <v>plate8</v>
      </c>
      <c r="C3075" s="2" t="str">
        <f>IF(ContainerType=6,"P24",IF(ContainerType=5,"H12", ""))</f>
        <v>P24</v>
      </c>
      <c r="D3075" s="61" t="str">
        <f>IF(AND(ContainerType=6, '384-well Plates'!Y144&lt;&gt;""), '384-well Plates'!Y144,IF(AND(ContainerType=5,'96-well Plates'!M320&lt;&gt;""),'96-well Plates'!M320, ""))</f>
        <v/>
      </c>
      <c r="E3075" s="50"/>
      <c r="Y3075" s="56"/>
      <c r="Z3075" s="56"/>
      <c r="AA3075" s="56"/>
      <c r="AB3075" s="56"/>
      <c r="AC3075" s="56"/>
      <c r="AD3075" s="56"/>
    </row>
    <row r="3076" spans="1:30" x14ac:dyDescent="0.5">
      <c r="A3076" s="49">
        <v>3073</v>
      </c>
      <c r="B3076" s="2" t="str">
        <f t="shared" ref="B3076:B3107" si="96">IF(ContainerType=6,"plate9",IF(ContainerType=5,"plate33",""))</f>
        <v>plate9</v>
      </c>
      <c r="C3076" s="2" t="str">
        <f>IF(ContainerType=6,"A01",IF(ContainerType=5,"A01", ""))</f>
        <v>A01</v>
      </c>
      <c r="D3076" s="61" t="str">
        <f>IF(AND(ContainerType=6, '384-well Plates'!B147&lt;&gt;""), '384-well Plates'!B147,IF(AND(ContainerType=5,'96-well Plates'!B323&lt;&gt;""),'96-well Plates'!B323, ""))</f>
        <v/>
      </c>
      <c r="E3076" s="50"/>
      <c r="Y3076" s="56"/>
      <c r="Z3076" s="56"/>
      <c r="AA3076" s="56"/>
      <c r="AB3076" s="56"/>
      <c r="AC3076" s="56"/>
      <c r="AD3076" s="56"/>
    </row>
    <row r="3077" spans="1:30" x14ac:dyDescent="0.5">
      <c r="A3077" s="49">
        <v>3074</v>
      </c>
      <c r="B3077" s="2" t="str">
        <f t="shared" si="96"/>
        <v>plate9</v>
      </c>
      <c r="C3077" s="2" t="str">
        <f>IF(ContainerType=6,"B01",IF(ContainerType=5,"B01", ""))</f>
        <v>B01</v>
      </c>
      <c r="D3077" s="61" t="str">
        <f>IF(AND(ContainerType=6, '384-well Plates'!B148&lt;&gt;""), '384-well Plates'!B148,IF(AND(ContainerType=5,'96-well Plates'!B324&lt;&gt;""),'96-well Plates'!B324, ""))</f>
        <v/>
      </c>
      <c r="E3077" s="50"/>
      <c r="Y3077" s="56"/>
      <c r="Z3077" s="56"/>
      <c r="AA3077" s="56"/>
      <c r="AB3077" s="56"/>
      <c r="AC3077" s="56"/>
      <c r="AD3077" s="56"/>
    </row>
    <row r="3078" spans="1:30" x14ac:dyDescent="0.5">
      <c r="A3078" s="49">
        <v>3075</v>
      </c>
      <c r="B3078" s="2" t="str">
        <f t="shared" si="96"/>
        <v>plate9</v>
      </c>
      <c r="C3078" s="2" t="str">
        <f>IF(ContainerType=6,"C01",IF(ContainerType=5,"C01", ""))</f>
        <v>C01</v>
      </c>
      <c r="D3078" s="61" t="str">
        <f>IF(AND(ContainerType=6, '384-well Plates'!B149&lt;&gt;""), '384-well Plates'!B149,IF(AND(ContainerType=5,'96-well Plates'!B325&lt;&gt;""),'96-well Plates'!B325, ""))</f>
        <v/>
      </c>
      <c r="E3078" s="50"/>
      <c r="Y3078" s="56"/>
      <c r="Z3078" s="56"/>
      <c r="AA3078" s="56"/>
      <c r="AB3078" s="56"/>
      <c r="AC3078" s="56"/>
      <c r="AD3078" s="56"/>
    </row>
    <row r="3079" spans="1:30" x14ac:dyDescent="0.5">
      <c r="A3079" s="49">
        <v>3076</v>
      </c>
      <c r="B3079" s="2" t="str">
        <f t="shared" si="96"/>
        <v>plate9</v>
      </c>
      <c r="C3079" s="2" t="str">
        <f>IF(ContainerType=6,"D01",IF(ContainerType=5,"D01", ""))</f>
        <v>D01</v>
      </c>
      <c r="D3079" s="61" t="str">
        <f>IF(AND(ContainerType=6, '384-well Plates'!B150&lt;&gt;""), '384-well Plates'!B150,IF(AND(ContainerType=5,'96-well Plates'!B326&lt;&gt;""),'96-well Plates'!B326, ""))</f>
        <v/>
      </c>
      <c r="E3079" s="50"/>
      <c r="Y3079" s="56"/>
      <c r="Z3079" s="56"/>
      <c r="AA3079" s="56"/>
      <c r="AB3079" s="56"/>
      <c r="AC3079" s="56"/>
      <c r="AD3079" s="56"/>
    </row>
    <row r="3080" spans="1:30" x14ac:dyDescent="0.5">
      <c r="A3080" s="49">
        <v>3077</v>
      </c>
      <c r="B3080" s="2" t="str">
        <f t="shared" si="96"/>
        <v>plate9</v>
      </c>
      <c r="C3080" s="2" t="str">
        <f>IF(ContainerType=6,"E01",IF(ContainerType=5,"E01", ""))</f>
        <v>E01</v>
      </c>
      <c r="D3080" s="61" t="str">
        <f>IF(AND(ContainerType=6, '384-well Plates'!B151&lt;&gt;""), '384-well Plates'!B151,IF(AND(ContainerType=5,'96-well Plates'!B327&lt;&gt;""),'96-well Plates'!B327, ""))</f>
        <v/>
      </c>
      <c r="E3080" s="50"/>
      <c r="Y3080" s="56"/>
      <c r="Z3080" s="56"/>
      <c r="AA3080" s="56"/>
      <c r="AB3080" s="56"/>
      <c r="AC3080" s="56"/>
      <c r="AD3080" s="56"/>
    </row>
    <row r="3081" spans="1:30" x14ac:dyDescent="0.5">
      <c r="A3081" s="49">
        <v>3078</v>
      </c>
      <c r="B3081" s="2" t="str">
        <f t="shared" si="96"/>
        <v>plate9</v>
      </c>
      <c r="C3081" s="2" t="str">
        <f>IF(ContainerType=6,"F01",IF(ContainerType=5,"F01", ""))</f>
        <v>F01</v>
      </c>
      <c r="D3081" s="61" t="str">
        <f>IF(AND(ContainerType=6, '384-well Plates'!B152&lt;&gt;""), '384-well Plates'!B152,IF(AND(ContainerType=5,'96-well Plates'!B328&lt;&gt;""),'96-well Plates'!B328, ""))</f>
        <v/>
      </c>
      <c r="E3081" s="50"/>
      <c r="Y3081" s="56"/>
      <c r="Z3081" s="56"/>
      <c r="AA3081" s="56"/>
      <c r="AB3081" s="56"/>
      <c r="AC3081" s="56"/>
      <c r="AD3081" s="56"/>
    </row>
    <row r="3082" spans="1:30" x14ac:dyDescent="0.5">
      <c r="A3082" s="49">
        <v>3079</v>
      </c>
      <c r="B3082" s="2" t="str">
        <f t="shared" si="96"/>
        <v>plate9</v>
      </c>
      <c r="C3082" s="2" t="str">
        <f>IF(ContainerType=6,"G01",IF(ContainerType=5,"G01", ""))</f>
        <v>G01</v>
      </c>
      <c r="D3082" s="61" t="str">
        <f>IF(AND(ContainerType=6, '384-well Plates'!B153&lt;&gt;""), '384-well Plates'!B153,IF(AND(ContainerType=5,'96-well Plates'!B329&lt;&gt;""),'96-well Plates'!B329, ""))</f>
        <v/>
      </c>
      <c r="E3082" s="50"/>
      <c r="Y3082" s="56"/>
      <c r="Z3082" s="56"/>
      <c r="AA3082" s="56"/>
      <c r="AB3082" s="56"/>
      <c r="AC3082" s="56"/>
      <c r="AD3082" s="56"/>
    </row>
    <row r="3083" spans="1:30" x14ac:dyDescent="0.5">
      <c r="A3083" s="49">
        <v>3080</v>
      </c>
      <c r="B3083" s="2" t="str">
        <f t="shared" si="96"/>
        <v>plate9</v>
      </c>
      <c r="C3083" s="2" t="str">
        <f>IF(ContainerType=6,"H01",IF(ContainerType=5,"H01", ""))</f>
        <v>H01</v>
      </c>
      <c r="D3083" s="61" t="str">
        <f>IF(AND(ContainerType=6, '384-well Plates'!B154&lt;&gt;""), '384-well Plates'!B154,IF(AND(ContainerType=5,'96-well Plates'!B330&lt;&gt;""),'96-well Plates'!B330, ""))</f>
        <v/>
      </c>
      <c r="E3083" s="50"/>
      <c r="Y3083" s="56"/>
      <c r="Z3083" s="56"/>
      <c r="AA3083" s="56"/>
      <c r="AB3083" s="56"/>
      <c r="AC3083" s="56"/>
      <c r="AD3083" s="56"/>
    </row>
    <row r="3084" spans="1:30" x14ac:dyDescent="0.5">
      <c r="A3084" s="49">
        <v>3081</v>
      </c>
      <c r="B3084" s="2" t="str">
        <f t="shared" si="96"/>
        <v>plate9</v>
      </c>
      <c r="C3084" s="2" t="str">
        <f>IF(ContainerType=6,"I01",IF(ContainerType=5,"A02", ""))</f>
        <v>I01</v>
      </c>
      <c r="D3084" s="61" t="str">
        <f>IF(AND(ContainerType=6, '384-well Plates'!B155&lt;&gt;""), '384-well Plates'!B155,IF(AND(ContainerType=5,'96-well Plates'!C323&lt;&gt;""),'96-well Plates'!C323, ""))</f>
        <v/>
      </c>
      <c r="E3084" s="50"/>
      <c r="Y3084" s="56"/>
      <c r="Z3084" s="56"/>
      <c r="AA3084" s="56"/>
      <c r="AB3084" s="56"/>
      <c r="AC3084" s="56"/>
      <c r="AD3084" s="56"/>
    </row>
    <row r="3085" spans="1:30" x14ac:dyDescent="0.5">
      <c r="A3085" s="49">
        <v>3082</v>
      </c>
      <c r="B3085" s="2" t="str">
        <f t="shared" si="96"/>
        <v>plate9</v>
      </c>
      <c r="C3085" s="2" t="str">
        <f>IF(ContainerType=6,"J01",IF(ContainerType=5,"B02", ""))</f>
        <v>J01</v>
      </c>
      <c r="D3085" s="61" t="str">
        <f>IF(AND(ContainerType=6, '384-well Plates'!B156&lt;&gt;""), '384-well Plates'!B156,IF(AND(ContainerType=5,'96-well Plates'!C324&lt;&gt;""),'96-well Plates'!C324, ""))</f>
        <v/>
      </c>
      <c r="E3085" s="50"/>
      <c r="Y3085" s="56"/>
      <c r="Z3085" s="56"/>
      <c r="AA3085" s="56"/>
      <c r="AB3085" s="56"/>
      <c r="AC3085" s="56"/>
      <c r="AD3085" s="56"/>
    </row>
    <row r="3086" spans="1:30" x14ac:dyDescent="0.5">
      <c r="A3086" s="49">
        <v>3083</v>
      </c>
      <c r="B3086" s="2" t="str">
        <f t="shared" si="96"/>
        <v>plate9</v>
      </c>
      <c r="C3086" s="2" t="str">
        <f>IF(ContainerType=6,"K01",IF(ContainerType=5,"C02", ""))</f>
        <v>K01</v>
      </c>
      <c r="D3086" s="61" t="str">
        <f>IF(AND(ContainerType=6, '384-well Plates'!B157&lt;&gt;""), '384-well Plates'!B157,IF(AND(ContainerType=5,'96-well Plates'!C325&lt;&gt;""),'96-well Plates'!C325, ""))</f>
        <v/>
      </c>
      <c r="E3086" s="50"/>
      <c r="Y3086" s="56"/>
      <c r="Z3086" s="56"/>
      <c r="AA3086" s="56"/>
      <c r="AB3086" s="56"/>
      <c r="AC3086" s="56"/>
      <c r="AD3086" s="56"/>
    </row>
    <row r="3087" spans="1:30" x14ac:dyDescent="0.5">
      <c r="A3087" s="49">
        <v>3084</v>
      </c>
      <c r="B3087" s="2" t="str">
        <f t="shared" si="96"/>
        <v>plate9</v>
      </c>
      <c r="C3087" s="2" t="str">
        <f>IF(ContainerType=6,"L01",IF(ContainerType=5,"D02", ""))</f>
        <v>L01</v>
      </c>
      <c r="D3087" s="61" t="str">
        <f>IF(AND(ContainerType=6, '384-well Plates'!B158&lt;&gt;""), '384-well Plates'!B158,IF(AND(ContainerType=5,'96-well Plates'!C326&lt;&gt;""),'96-well Plates'!C326, ""))</f>
        <v/>
      </c>
      <c r="E3087" s="50"/>
      <c r="Y3087" s="56"/>
      <c r="Z3087" s="56"/>
      <c r="AA3087" s="56"/>
      <c r="AB3087" s="56"/>
      <c r="AC3087" s="56"/>
      <c r="AD3087" s="56"/>
    </row>
    <row r="3088" spans="1:30" x14ac:dyDescent="0.5">
      <c r="A3088" s="49">
        <v>3085</v>
      </c>
      <c r="B3088" s="2" t="str">
        <f t="shared" si="96"/>
        <v>plate9</v>
      </c>
      <c r="C3088" s="2" t="str">
        <f>IF(ContainerType=6,"M01",IF(ContainerType=5,"E02", ""))</f>
        <v>M01</v>
      </c>
      <c r="D3088" s="61" t="str">
        <f>IF(AND(ContainerType=6, '384-well Plates'!B159&lt;&gt;""), '384-well Plates'!B159,IF(AND(ContainerType=5,'96-well Plates'!C327&lt;&gt;""),'96-well Plates'!C327, ""))</f>
        <v/>
      </c>
      <c r="E3088" s="50"/>
      <c r="Y3088" s="56"/>
      <c r="Z3088" s="56"/>
      <c r="AA3088" s="56"/>
      <c r="AB3088" s="56"/>
      <c r="AC3088" s="56"/>
      <c r="AD3088" s="56"/>
    </row>
    <row r="3089" spans="1:30" x14ac:dyDescent="0.5">
      <c r="A3089" s="49">
        <v>3086</v>
      </c>
      <c r="B3089" s="2" t="str">
        <f t="shared" si="96"/>
        <v>plate9</v>
      </c>
      <c r="C3089" s="2" t="str">
        <f>IF(ContainerType=6,"N01",IF(ContainerType=5,"F02", ""))</f>
        <v>N01</v>
      </c>
      <c r="D3089" s="61" t="str">
        <f>IF(AND(ContainerType=6, '384-well Plates'!B160&lt;&gt;""), '384-well Plates'!B160,IF(AND(ContainerType=5,'96-well Plates'!C328&lt;&gt;""),'96-well Plates'!C328, ""))</f>
        <v/>
      </c>
      <c r="E3089" s="50"/>
      <c r="Y3089" s="56"/>
      <c r="Z3089" s="56"/>
      <c r="AA3089" s="56"/>
      <c r="AB3089" s="56"/>
      <c r="AC3089" s="56"/>
      <c r="AD3089" s="56"/>
    </row>
    <row r="3090" spans="1:30" x14ac:dyDescent="0.5">
      <c r="A3090" s="49">
        <v>3087</v>
      </c>
      <c r="B3090" s="2" t="str">
        <f t="shared" si="96"/>
        <v>plate9</v>
      </c>
      <c r="C3090" s="2" t="str">
        <f>IF(ContainerType=6,"O01",IF(ContainerType=5,"G02", ""))</f>
        <v>O01</v>
      </c>
      <c r="D3090" s="61" t="str">
        <f>IF(AND(ContainerType=6, '384-well Plates'!B161&lt;&gt;""), '384-well Plates'!B161,IF(AND(ContainerType=5,'96-well Plates'!C329&lt;&gt;""),'96-well Plates'!C329, ""))</f>
        <v/>
      </c>
      <c r="E3090" s="50"/>
      <c r="Y3090" s="56"/>
      <c r="Z3090" s="56"/>
      <c r="AA3090" s="56"/>
      <c r="AB3090" s="56"/>
      <c r="AC3090" s="56"/>
      <c r="AD3090" s="56"/>
    </row>
    <row r="3091" spans="1:30" x14ac:dyDescent="0.5">
      <c r="A3091" s="49">
        <v>3088</v>
      </c>
      <c r="B3091" s="2" t="str">
        <f t="shared" si="96"/>
        <v>plate9</v>
      </c>
      <c r="C3091" s="2" t="str">
        <f>IF(ContainerType=6,"P01",IF(ContainerType=5,"H02", ""))</f>
        <v>P01</v>
      </c>
      <c r="D3091" s="61" t="str">
        <f>IF(AND(ContainerType=6, '384-well Plates'!B162&lt;&gt;""), '384-well Plates'!B162,IF(AND(ContainerType=5,'96-well Plates'!C330&lt;&gt;""),'96-well Plates'!C330, ""))</f>
        <v/>
      </c>
      <c r="E3091" s="50"/>
      <c r="Y3091" s="56"/>
      <c r="Z3091" s="56"/>
      <c r="AA3091" s="56"/>
      <c r="AB3091" s="56"/>
      <c r="AC3091" s="56"/>
      <c r="AD3091" s="56"/>
    </row>
    <row r="3092" spans="1:30" x14ac:dyDescent="0.5">
      <c r="A3092" s="49">
        <v>3089</v>
      </c>
      <c r="B3092" s="2" t="str">
        <f t="shared" si="96"/>
        <v>plate9</v>
      </c>
      <c r="C3092" s="2" t="str">
        <f>IF(ContainerType=6,"A02",IF(ContainerType=5,"A03", ""))</f>
        <v>A02</v>
      </c>
      <c r="D3092" s="61" t="str">
        <f>IF(AND(ContainerType=6, '384-well Plates'!C147&lt;&gt;""), '384-well Plates'!C147,IF(AND(ContainerType=5,'96-well Plates'!D323&lt;&gt;""),'96-well Plates'!D323, ""))</f>
        <v/>
      </c>
      <c r="E3092" s="50"/>
      <c r="Y3092" s="56"/>
      <c r="Z3092" s="56"/>
      <c r="AA3092" s="56"/>
      <c r="AB3092" s="56"/>
      <c r="AC3092" s="56"/>
      <c r="AD3092" s="56"/>
    </row>
    <row r="3093" spans="1:30" x14ac:dyDescent="0.5">
      <c r="A3093" s="49">
        <v>3090</v>
      </c>
      <c r="B3093" s="2" t="str">
        <f t="shared" si="96"/>
        <v>plate9</v>
      </c>
      <c r="C3093" s="2" t="str">
        <f>IF(ContainerType=6,"B02",IF(ContainerType=5,"B03", ""))</f>
        <v>B02</v>
      </c>
      <c r="D3093" s="61" t="str">
        <f>IF(AND(ContainerType=6, '384-well Plates'!C148&lt;&gt;""), '384-well Plates'!C148,IF(AND(ContainerType=5,'96-well Plates'!D324&lt;&gt;""),'96-well Plates'!D324, ""))</f>
        <v/>
      </c>
      <c r="E3093" s="50"/>
      <c r="Y3093" s="56"/>
      <c r="Z3093" s="56"/>
      <c r="AA3093" s="56"/>
      <c r="AB3093" s="56"/>
      <c r="AC3093" s="56"/>
      <c r="AD3093" s="56"/>
    </row>
    <row r="3094" spans="1:30" x14ac:dyDescent="0.5">
      <c r="A3094" s="49">
        <v>3091</v>
      </c>
      <c r="B3094" s="2" t="str">
        <f t="shared" si="96"/>
        <v>plate9</v>
      </c>
      <c r="C3094" s="2" t="str">
        <f>IF(ContainerType=6,"C02",IF(ContainerType=5,"C03", ""))</f>
        <v>C02</v>
      </c>
      <c r="D3094" s="61" t="str">
        <f>IF(AND(ContainerType=6, '384-well Plates'!C149&lt;&gt;""), '384-well Plates'!C149,IF(AND(ContainerType=5,'96-well Plates'!D325&lt;&gt;""),'96-well Plates'!D325, ""))</f>
        <v/>
      </c>
      <c r="E3094" s="50"/>
      <c r="Y3094" s="56"/>
      <c r="Z3094" s="56"/>
      <c r="AA3094" s="56"/>
      <c r="AB3094" s="56"/>
      <c r="AC3094" s="56"/>
      <c r="AD3094" s="56"/>
    </row>
    <row r="3095" spans="1:30" x14ac:dyDescent="0.5">
      <c r="A3095" s="49">
        <v>3092</v>
      </c>
      <c r="B3095" s="2" t="str">
        <f t="shared" si="96"/>
        <v>plate9</v>
      </c>
      <c r="C3095" s="2" t="str">
        <f>IF(ContainerType=6,"D02",IF(ContainerType=5,"D03", ""))</f>
        <v>D02</v>
      </c>
      <c r="D3095" s="61" t="str">
        <f>IF(AND(ContainerType=6, '384-well Plates'!C150&lt;&gt;""), '384-well Plates'!C150,IF(AND(ContainerType=5,'96-well Plates'!D326&lt;&gt;""),'96-well Plates'!D326, ""))</f>
        <v/>
      </c>
      <c r="E3095" s="50"/>
      <c r="Y3095" s="56"/>
      <c r="Z3095" s="56"/>
      <c r="AA3095" s="56"/>
      <c r="AB3095" s="56"/>
      <c r="AC3095" s="56"/>
      <c r="AD3095" s="56"/>
    </row>
    <row r="3096" spans="1:30" x14ac:dyDescent="0.5">
      <c r="A3096" s="49">
        <v>3093</v>
      </c>
      <c r="B3096" s="2" t="str">
        <f t="shared" si="96"/>
        <v>plate9</v>
      </c>
      <c r="C3096" s="2" t="str">
        <f>IF(ContainerType=6,"E02",IF(ContainerType=5,"E03", ""))</f>
        <v>E02</v>
      </c>
      <c r="D3096" s="61" t="str">
        <f>IF(AND(ContainerType=6, '384-well Plates'!C151&lt;&gt;""), '384-well Plates'!C151,IF(AND(ContainerType=5,'96-well Plates'!D327&lt;&gt;""),'96-well Plates'!D327, ""))</f>
        <v/>
      </c>
      <c r="E3096" s="50"/>
      <c r="Y3096" s="56"/>
      <c r="Z3096" s="56"/>
      <c r="AA3096" s="56"/>
      <c r="AB3096" s="56"/>
      <c r="AC3096" s="56"/>
      <c r="AD3096" s="56"/>
    </row>
    <row r="3097" spans="1:30" x14ac:dyDescent="0.5">
      <c r="A3097" s="49">
        <v>3094</v>
      </c>
      <c r="B3097" s="2" t="str">
        <f t="shared" si="96"/>
        <v>plate9</v>
      </c>
      <c r="C3097" s="2" t="str">
        <f>IF(ContainerType=6,"F02",IF(ContainerType=5,"F03", ""))</f>
        <v>F02</v>
      </c>
      <c r="D3097" s="61" t="str">
        <f>IF(AND(ContainerType=6, '384-well Plates'!C152&lt;&gt;""), '384-well Plates'!C152,IF(AND(ContainerType=5,'96-well Plates'!D328&lt;&gt;""),'96-well Plates'!D328, ""))</f>
        <v/>
      </c>
      <c r="E3097" s="50"/>
      <c r="Y3097" s="56"/>
      <c r="Z3097" s="56"/>
      <c r="AA3097" s="56"/>
      <c r="AB3097" s="56"/>
      <c r="AC3097" s="56"/>
      <c r="AD3097" s="56"/>
    </row>
    <row r="3098" spans="1:30" x14ac:dyDescent="0.5">
      <c r="A3098" s="49">
        <v>3095</v>
      </c>
      <c r="B3098" s="2" t="str">
        <f t="shared" si="96"/>
        <v>plate9</v>
      </c>
      <c r="C3098" s="2" t="str">
        <f>IF(ContainerType=6,"G02",IF(ContainerType=5,"G03", ""))</f>
        <v>G02</v>
      </c>
      <c r="D3098" s="61" t="str">
        <f>IF(AND(ContainerType=6, '384-well Plates'!C153&lt;&gt;""), '384-well Plates'!C153,IF(AND(ContainerType=5,'96-well Plates'!D329&lt;&gt;""),'96-well Plates'!D329, ""))</f>
        <v/>
      </c>
      <c r="E3098" s="50"/>
      <c r="Y3098" s="56"/>
      <c r="Z3098" s="56"/>
      <c r="AA3098" s="56"/>
      <c r="AB3098" s="56"/>
      <c r="AC3098" s="56"/>
      <c r="AD3098" s="56"/>
    </row>
    <row r="3099" spans="1:30" x14ac:dyDescent="0.5">
      <c r="A3099" s="49">
        <v>3096</v>
      </c>
      <c r="B3099" s="2" t="str">
        <f t="shared" si="96"/>
        <v>plate9</v>
      </c>
      <c r="C3099" s="2" t="str">
        <f>IF(ContainerType=6,"H02",IF(ContainerType=5,"H03", ""))</f>
        <v>H02</v>
      </c>
      <c r="D3099" s="61" t="str">
        <f>IF(AND(ContainerType=6, '384-well Plates'!C154&lt;&gt;""), '384-well Plates'!C154,IF(AND(ContainerType=5,'96-well Plates'!D330&lt;&gt;""),'96-well Plates'!D330, ""))</f>
        <v/>
      </c>
      <c r="E3099" s="50"/>
      <c r="Y3099" s="56"/>
      <c r="Z3099" s="56"/>
      <c r="AA3099" s="56"/>
      <c r="AB3099" s="56"/>
      <c r="AC3099" s="56"/>
      <c r="AD3099" s="56"/>
    </row>
    <row r="3100" spans="1:30" x14ac:dyDescent="0.5">
      <c r="A3100" s="49">
        <v>3097</v>
      </c>
      <c r="B3100" s="2" t="str">
        <f t="shared" si="96"/>
        <v>plate9</v>
      </c>
      <c r="C3100" s="2" t="str">
        <f>IF(ContainerType=6,"I02",IF(ContainerType=5,"A04", ""))</f>
        <v>I02</v>
      </c>
      <c r="D3100" s="61" t="str">
        <f>IF(AND(ContainerType=6, '384-well Plates'!C155&lt;&gt;""), '384-well Plates'!C155,IF(AND(ContainerType=5,'96-well Plates'!E323&lt;&gt;""),'96-well Plates'!E323, ""))</f>
        <v/>
      </c>
      <c r="E3100" s="50"/>
      <c r="Y3100" s="56"/>
      <c r="Z3100" s="56"/>
      <c r="AA3100" s="56"/>
      <c r="AB3100" s="56"/>
      <c r="AC3100" s="56"/>
      <c r="AD3100" s="56"/>
    </row>
    <row r="3101" spans="1:30" x14ac:dyDescent="0.5">
      <c r="A3101" s="49">
        <v>3098</v>
      </c>
      <c r="B3101" s="2" t="str">
        <f t="shared" si="96"/>
        <v>plate9</v>
      </c>
      <c r="C3101" s="2" t="str">
        <f>IF(ContainerType=6,"J02",IF(ContainerType=5,"B04", ""))</f>
        <v>J02</v>
      </c>
      <c r="D3101" s="61" t="str">
        <f>IF(AND(ContainerType=6, '384-well Plates'!C156&lt;&gt;""), '384-well Plates'!C156,IF(AND(ContainerType=5,'96-well Plates'!E324&lt;&gt;""),'96-well Plates'!E324, ""))</f>
        <v/>
      </c>
      <c r="E3101" s="50"/>
      <c r="Y3101" s="56"/>
      <c r="Z3101" s="56"/>
      <c r="AA3101" s="56"/>
      <c r="AB3101" s="56"/>
      <c r="AC3101" s="56"/>
      <c r="AD3101" s="56"/>
    </row>
    <row r="3102" spans="1:30" x14ac:dyDescent="0.5">
      <c r="A3102" s="49">
        <v>3099</v>
      </c>
      <c r="B3102" s="2" t="str">
        <f t="shared" si="96"/>
        <v>plate9</v>
      </c>
      <c r="C3102" s="2" t="str">
        <f>IF(ContainerType=6,"K02",IF(ContainerType=5,"C04", ""))</f>
        <v>K02</v>
      </c>
      <c r="D3102" s="61" t="str">
        <f>IF(AND(ContainerType=6, '384-well Plates'!C157&lt;&gt;""), '384-well Plates'!C157,IF(AND(ContainerType=5,'96-well Plates'!E325&lt;&gt;""),'96-well Plates'!E325, ""))</f>
        <v/>
      </c>
      <c r="E3102" s="50"/>
      <c r="Y3102" s="56"/>
      <c r="Z3102" s="56"/>
      <c r="AA3102" s="56"/>
      <c r="AB3102" s="56"/>
      <c r="AC3102" s="56"/>
      <c r="AD3102" s="56"/>
    </row>
    <row r="3103" spans="1:30" x14ac:dyDescent="0.5">
      <c r="A3103" s="49">
        <v>3100</v>
      </c>
      <c r="B3103" s="2" t="str">
        <f t="shared" si="96"/>
        <v>plate9</v>
      </c>
      <c r="C3103" s="2" t="str">
        <f>IF(ContainerType=6,"L02",IF(ContainerType=5,"D04", ""))</f>
        <v>L02</v>
      </c>
      <c r="D3103" s="61" t="str">
        <f>IF(AND(ContainerType=6, '384-well Plates'!C158&lt;&gt;""), '384-well Plates'!C158,IF(AND(ContainerType=5,'96-well Plates'!E326&lt;&gt;""),'96-well Plates'!E326, ""))</f>
        <v/>
      </c>
      <c r="E3103" s="50"/>
      <c r="Y3103" s="56"/>
      <c r="Z3103" s="56"/>
      <c r="AA3103" s="56"/>
      <c r="AB3103" s="56"/>
      <c r="AC3103" s="56"/>
      <c r="AD3103" s="56"/>
    </row>
    <row r="3104" spans="1:30" x14ac:dyDescent="0.5">
      <c r="A3104" s="49">
        <v>3101</v>
      </c>
      <c r="B3104" s="2" t="str">
        <f t="shared" si="96"/>
        <v>plate9</v>
      </c>
      <c r="C3104" s="2" t="str">
        <f>IF(ContainerType=6,"M02",IF(ContainerType=5,"E04", ""))</f>
        <v>M02</v>
      </c>
      <c r="D3104" s="61" t="str">
        <f>IF(AND(ContainerType=6, '384-well Plates'!C159&lt;&gt;""), '384-well Plates'!C159,IF(AND(ContainerType=5,'96-well Plates'!E327&lt;&gt;""),'96-well Plates'!E327, ""))</f>
        <v/>
      </c>
      <c r="E3104" s="50"/>
      <c r="Y3104" s="56"/>
      <c r="Z3104" s="56"/>
      <c r="AA3104" s="56"/>
      <c r="AB3104" s="56"/>
      <c r="AC3104" s="56"/>
      <c r="AD3104" s="56"/>
    </row>
    <row r="3105" spans="1:30" x14ac:dyDescent="0.5">
      <c r="A3105" s="49">
        <v>3102</v>
      </c>
      <c r="B3105" s="2" t="str">
        <f t="shared" si="96"/>
        <v>plate9</v>
      </c>
      <c r="C3105" s="2" t="str">
        <f>IF(ContainerType=6,"N02",IF(ContainerType=5,"F04", ""))</f>
        <v>N02</v>
      </c>
      <c r="D3105" s="61" t="str">
        <f>IF(AND(ContainerType=6, '384-well Plates'!C160&lt;&gt;""), '384-well Plates'!C160,IF(AND(ContainerType=5,'96-well Plates'!E328&lt;&gt;""),'96-well Plates'!E328, ""))</f>
        <v/>
      </c>
      <c r="E3105" s="50"/>
      <c r="Y3105" s="56"/>
      <c r="Z3105" s="56"/>
      <c r="AA3105" s="56"/>
      <c r="AB3105" s="56"/>
      <c r="AC3105" s="56"/>
      <c r="AD3105" s="56"/>
    </row>
    <row r="3106" spans="1:30" x14ac:dyDescent="0.5">
      <c r="A3106" s="49">
        <v>3103</v>
      </c>
      <c r="B3106" s="2" t="str">
        <f t="shared" si="96"/>
        <v>plate9</v>
      </c>
      <c r="C3106" s="2" t="str">
        <f>IF(ContainerType=6,"O02",IF(ContainerType=5,"G04", ""))</f>
        <v>O02</v>
      </c>
      <c r="D3106" s="61" t="str">
        <f>IF(AND(ContainerType=6, '384-well Plates'!C161&lt;&gt;""), '384-well Plates'!C161,IF(AND(ContainerType=5,'96-well Plates'!E329&lt;&gt;""),'96-well Plates'!E329, ""))</f>
        <v/>
      </c>
      <c r="E3106" s="50"/>
      <c r="Y3106" s="56"/>
      <c r="Z3106" s="56"/>
      <c r="AA3106" s="56"/>
      <c r="AB3106" s="56"/>
      <c r="AC3106" s="56"/>
      <c r="AD3106" s="56"/>
    </row>
    <row r="3107" spans="1:30" x14ac:dyDescent="0.5">
      <c r="A3107" s="49">
        <v>3104</v>
      </c>
      <c r="B3107" s="2" t="str">
        <f t="shared" si="96"/>
        <v>plate9</v>
      </c>
      <c r="C3107" s="2" t="str">
        <f>IF(ContainerType=6,"P02",IF(ContainerType=5,"H04", ""))</f>
        <v>P02</v>
      </c>
      <c r="D3107" s="61" t="str">
        <f>IF(AND(ContainerType=6, '384-well Plates'!C162&lt;&gt;""), '384-well Plates'!C162,IF(AND(ContainerType=5,'96-well Plates'!E330&lt;&gt;""),'96-well Plates'!E330, ""))</f>
        <v/>
      </c>
      <c r="E3107" s="50"/>
      <c r="Y3107" s="56"/>
      <c r="Z3107" s="56"/>
      <c r="AA3107" s="56"/>
      <c r="AB3107" s="56"/>
      <c r="AC3107" s="56"/>
      <c r="AD3107" s="56"/>
    </row>
    <row r="3108" spans="1:30" x14ac:dyDescent="0.5">
      <c r="A3108" s="49">
        <v>3105</v>
      </c>
      <c r="B3108" s="2" t="str">
        <f t="shared" ref="B3108:B3139" si="97">IF(ContainerType=6,"plate9",IF(ContainerType=5,"plate33",""))</f>
        <v>plate9</v>
      </c>
      <c r="C3108" s="2" t="str">
        <f>IF(ContainerType=6,"A03",IF(ContainerType=5,"A05", ""))</f>
        <v>A03</v>
      </c>
      <c r="D3108" s="61" t="str">
        <f>IF(AND(ContainerType=6, '384-well Plates'!D147&lt;&gt;""), '384-well Plates'!D147,IF(AND(ContainerType=5,'96-well Plates'!F323&lt;&gt;""),'96-well Plates'!F323, ""))</f>
        <v/>
      </c>
      <c r="E3108" s="50"/>
      <c r="Y3108" s="56"/>
      <c r="Z3108" s="56"/>
      <c r="AA3108" s="56"/>
      <c r="AB3108" s="56"/>
      <c r="AC3108" s="56"/>
      <c r="AD3108" s="56"/>
    </row>
    <row r="3109" spans="1:30" x14ac:dyDescent="0.5">
      <c r="A3109" s="49">
        <v>3106</v>
      </c>
      <c r="B3109" s="2" t="str">
        <f t="shared" si="97"/>
        <v>plate9</v>
      </c>
      <c r="C3109" s="2" t="str">
        <f>IF(ContainerType=6,"B03",IF(ContainerType=5,"B05", ""))</f>
        <v>B03</v>
      </c>
      <c r="D3109" s="61" t="str">
        <f>IF(AND(ContainerType=6, '384-well Plates'!D148&lt;&gt;""), '384-well Plates'!D148,IF(AND(ContainerType=5,'96-well Plates'!F324&lt;&gt;""),'96-well Plates'!F324, ""))</f>
        <v/>
      </c>
      <c r="E3109" s="50"/>
      <c r="Y3109" s="56"/>
      <c r="Z3109" s="56"/>
      <c r="AA3109" s="56"/>
      <c r="AB3109" s="56"/>
      <c r="AC3109" s="56"/>
      <c r="AD3109" s="56"/>
    </row>
    <row r="3110" spans="1:30" x14ac:dyDescent="0.5">
      <c r="A3110" s="49">
        <v>3107</v>
      </c>
      <c r="B3110" s="2" t="str">
        <f t="shared" si="97"/>
        <v>plate9</v>
      </c>
      <c r="C3110" s="2" t="str">
        <f>IF(ContainerType=6,"C03",IF(ContainerType=5,"C05", ""))</f>
        <v>C03</v>
      </c>
      <c r="D3110" s="61" t="str">
        <f>IF(AND(ContainerType=6, '384-well Plates'!D149&lt;&gt;""), '384-well Plates'!D149,IF(AND(ContainerType=5,'96-well Plates'!F325&lt;&gt;""),'96-well Plates'!F325, ""))</f>
        <v/>
      </c>
      <c r="E3110" s="50"/>
      <c r="Y3110" s="56"/>
      <c r="Z3110" s="56"/>
      <c r="AA3110" s="56"/>
      <c r="AB3110" s="56"/>
      <c r="AC3110" s="56"/>
      <c r="AD3110" s="56"/>
    </row>
    <row r="3111" spans="1:30" x14ac:dyDescent="0.5">
      <c r="A3111" s="49">
        <v>3108</v>
      </c>
      <c r="B3111" s="2" t="str">
        <f t="shared" si="97"/>
        <v>plate9</v>
      </c>
      <c r="C3111" s="2" t="str">
        <f>IF(ContainerType=6,"D03",IF(ContainerType=5,"D05", ""))</f>
        <v>D03</v>
      </c>
      <c r="D3111" s="61" t="str">
        <f>IF(AND(ContainerType=6, '384-well Plates'!D150&lt;&gt;""), '384-well Plates'!D150,IF(AND(ContainerType=5,'96-well Plates'!F326&lt;&gt;""),'96-well Plates'!F326, ""))</f>
        <v/>
      </c>
      <c r="E3111" s="50"/>
      <c r="Y3111" s="56"/>
      <c r="Z3111" s="56"/>
      <c r="AA3111" s="56"/>
      <c r="AB3111" s="56"/>
      <c r="AC3111" s="56"/>
      <c r="AD3111" s="56"/>
    </row>
    <row r="3112" spans="1:30" x14ac:dyDescent="0.5">
      <c r="A3112" s="49">
        <v>3109</v>
      </c>
      <c r="B3112" s="2" t="str">
        <f t="shared" si="97"/>
        <v>plate9</v>
      </c>
      <c r="C3112" s="2" t="str">
        <f>IF(ContainerType=6,"E03",IF(ContainerType=5,"E05", ""))</f>
        <v>E03</v>
      </c>
      <c r="D3112" s="61" t="str">
        <f>IF(AND(ContainerType=6, '384-well Plates'!D151&lt;&gt;""), '384-well Plates'!D151,IF(AND(ContainerType=5,'96-well Plates'!F327&lt;&gt;""),'96-well Plates'!F327, ""))</f>
        <v/>
      </c>
      <c r="E3112" s="50"/>
      <c r="Y3112" s="56"/>
      <c r="Z3112" s="56"/>
      <c r="AA3112" s="56"/>
      <c r="AB3112" s="56"/>
      <c r="AC3112" s="56"/>
      <c r="AD3112" s="56"/>
    </row>
    <row r="3113" spans="1:30" x14ac:dyDescent="0.5">
      <c r="A3113" s="49">
        <v>3110</v>
      </c>
      <c r="B3113" s="2" t="str">
        <f t="shared" si="97"/>
        <v>plate9</v>
      </c>
      <c r="C3113" s="2" t="str">
        <f>IF(ContainerType=6,"F03",IF(ContainerType=5,"F05", ""))</f>
        <v>F03</v>
      </c>
      <c r="D3113" s="61" t="str">
        <f>IF(AND(ContainerType=6, '384-well Plates'!D152&lt;&gt;""), '384-well Plates'!D152,IF(AND(ContainerType=5,'96-well Plates'!F328&lt;&gt;""),'96-well Plates'!F328, ""))</f>
        <v/>
      </c>
      <c r="E3113" s="50"/>
      <c r="Y3113" s="56"/>
      <c r="Z3113" s="56"/>
      <c r="AA3113" s="56"/>
      <c r="AB3113" s="56"/>
      <c r="AC3113" s="56"/>
      <c r="AD3113" s="56"/>
    </row>
    <row r="3114" spans="1:30" x14ac:dyDescent="0.5">
      <c r="A3114" s="49">
        <v>3111</v>
      </c>
      <c r="B3114" s="2" t="str">
        <f t="shared" si="97"/>
        <v>plate9</v>
      </c>
      <c r="C3114" s="2" t="str">
        <f>IF(ContainerType=6,"G03",IF(ContainerType=5,"G05", ""))</f>
        <v>G03</v>
      </c>
      <c r="D3114" s="61" t="str">
        <f>IF(AND(ContainerType=6, '384-well Plates'!D153&lt;&gt;""), '384-well Plates'!D153,IF(AND(ContainerType=5,'96-well Plates'!F329&lt;&gt;""),'96-well Plates'!F329, ""))</f>
        <v/>
      </c>
      <c r="E3114" s="50"/>
      <c r="Y3114" s="56"/>
      <c r="Z3114" s="56"/>
      <c r="AA3114" s="56"/>
      <c r="AB3114" s="56"/>
      <c r="AC3114" s="56"/>
      <c r="AD3114" s="56"/>
    </row>
    <row r="3115" spans="1:30" x14ac:dyDescent="0.5">
      <c r="A3115" s="49">
        <v>3112</v>
      </c>
      <c r="B3115" s="2" t="str">
        <f t="shared" si="97"/>
        <v>plate9</v>
      </c>
      <c r="C3115" s="2" t="str">
        <f>IF(ContainerType=6,"H03",IF(ContainerType=5,"H05", ""))</f>
        <v>H03</v>
      </c>
      <c r="D3115" s="61" t="str">
        <f>IF(AND(ContainerType=6, '384-well Plates'!D154&lt;&gt;""), '384-well Plates'!D154,IF(AND(ContainerType=5,'96-well Plates'!F330&lt;&gt;""),'96-well Plates'!F330, ""))</f>
        <v/>
      </c>
      <c r="E3115" s="50"/>
      <c r="Y3115" s="56"/>
      <c r="Z3115" s="56"/>
      <c r="AA3115" s="56"/>
      <c r="AB3115" s="56"/>
      <c r="AC3115" s="56"/>
      <c r="AD3115" s="56"/>
    </row>
    <row r="3116" spans="1:30" x14ac:dyDescent="0.5">
      <c r="A3116" s="49">
        <v>3113</v>
      </c>
      <c r="B3116" s="2" t="str">
        <f t="shared" si="97"/>
        <v>plate9</v>
      </c>
      <c r="C3116" s="2" t="str">
        <f>IF(ContainerType=6,"I03",IF(ContainerType=5,"A06", ""))</f>
        <v>I03</v>
      </c>
      <c r="D3116" s="61" t="str">
        <f>IF(AND(ContainerType=6, '384-well Plates'!D155&lt;&gt;""), '384-well Plates'!D155,IF(AND(ContainerType=5,'96-well Plates'!G323&lt;&gt;""),'96-well Plates'!G323, ""))</f>
        <v/>
      </c>
      <c r="E3116" s="50"/>
      <c r="Y3116" s="56"/>
      <c r="Z3116" s="56"/>
      <c r="AA3116" s="56"/>
      <c r="AB3116" s="56"/>
      <c r="AC3116" s="56"/>
      <c r="AD3116" s="56"/>
    </row>
    <row r="3117" spans="1:30" x14ac:dyDescent="0.5">
      <c r="A3117" s="49">
        <v>3114</v>
      </c>
      <c r="B3117" s="2" t="str">
        <f t="shared" si="97"/>
        <v>plate9</v>
      </c>
      <c r="C3117" s="2" t="str">
        <f>IF(ContainerType=6,"J03",IF(ContainerType=5,"B06", ""))</f>
        <v>J03</v>
      </c>
      <c r="D3117" s="61" t="str">
        <f>IF(AND(ContainerType=6, '384-well Plates'!D156&lt;&gt;""), '384-well Plates'!D156,IF(AND(ContainerType=5,'96-well Plates'!G324&lt;&gt;""),'96-well Plates'!G324, ""))</f>
        <v/>
      </c>
      <c r="E3117" s="50"/>
      <c r="Y3117" s="56"/>
      <c r="Z3117" s="56"/>
      <c r="AA3117" s="56"/>
      <c r="AB3117" s="56"/>
      <c r="AC3117" s="56"/>
      <c r="AD3117" s="56"/>
    </row>
    <row r="3118" spans="1:30" x14ac:dyDescent="0.5">
      <c r="A3118" s="49">
        <v>3115</v>
      </c>
      <c r="B3118" s="2" t="str">
        <f t="shared" si="97"/>
        <v>plate9</v>
      </c>
      <c r="C3118" s="2" t="str">
        <f>IF(ContainerType=6,"K03",IF(ContainerType=5,"C06", ""))</f>
        <v>K03</v>
      </c>
      <c r="D3118" s="61" t="str">
        <f>IF(AND(ContainerType=6, '384-well Plates'!D157&lt;&gt;""), '384-well Plates'!D157,IF(AND(ContainerType=5,'96-well Plates'!G325&lt;&gt;""),'96-well Plates'!G325, ""))</f>
        <v/>
      </c>
      <c r="E3118" s="50"/>
      <c r="Y3118" s="56"/>
      <c r="Z3118" s="56"/>
      <c r="AA3118" s="56"/>
      <c r="AB3118" s="56"/>
      <c r="AC3118" s="56"/>
      <c r="AD3118" s="56"/>
    </row>
    <row r="3119" spans="1:30" x14ac:dyDescent="0.5">
      <c r="A3119" s="49">
        <v>3116</v>
      </c>
      <c r="B3119" s="2" t="str">
        <f t="shared" si="97"/>
        <v>plate9</v>
      </c>
      <c r="C3119" s="2" t="str">
        <f>IF(ContainerType=6,"L03",IF(ContainerType=5,"D06", ""))</f>
        <v>L03</v>
      </c>
      <c r="D3119" s="61" t="str">
        <f>IF(AND(ContainerType=6, '384-well Plates'!D158&lt;&gt;""), '384-well Plates'!D158,IF(AND(ContainerType=5,'96-well Plates'!G326&lt;&gt;""),'96-well Plates'!G326, ""))</f>
        <v/>
      </c>
      <c r="E3119" s="50"/>
      <c r="Y3119" s="56"/>
      <c r="Z3119" s="56"/>
      <c r="AA3119" s="56"/>
      <c r="AB3119" s="56"/>
      <c r="AC3119" s="56"/>
      <c r="AD3119" s="56"/>
    </row>
    <row r="3120" spans="1:30" x14ac:dyDescent="0.5">
      <c r="A3120" s="49">
        <v>3117</v>
      </c>
      <c r="B3120" s="2" t="str">
        <f t="shared" si="97"/>
        <v>plate9</v>
      </c>
      <c r="C3120" s="2" t="str">
        <f>IF(ContainerType=6,"M03",IF(ContainerType=5,"E06", ""))</f>
        <v>M03</v>
      </c>
      <c r="D3120" s="61" t="str">
        <f>IF(AND(ContainerType=6, '384-well Plates'!D159&lt;&gt;""), '384-well Plates'!D159,IF(AND(ContainerType=5,'96-well Plates'!G327&lt;&gt;""),'96-well Plates'!G327, ""))</f>
        <v/>
      </c>
      <c r="E3120" s="50"/>
      <c r="Y3120" s="56"/>
      <c r="Z3120" s="56"/>
      <c r="AA3120" s="56"/>
      <c r="AB3120" s="56"/>
      <c r="AC3120" s="56"/>
      <c r="AD3120" s="56"/>
    </row>
    <row r="3121" spans="1:30" x14ac:dyDescent="0.5">
      <c r="A3121" s="49">
        <v>3118</v>
      </c>
      <c r="B3121" s="2" t="str">
        <f t="shared" si="97"/>
        <v>plate9</v>
      </c>
      <c r="C3121" s="2" t="str">
        <f>IF(ContainerType=6,"N03",IF(ContainerType=5,"F06", ""))</f>
        <v>N03</v>
      </c>
      <c r="D3121" s="61" t="str">
        <f>IF(AND(ContainerType=6, '384-well Plates'!D160&lt;&gt;""), '384-well Plates'!D160,IF(AND(ContainerType=5,'96-well Plates'!G328&lt;&gt;""),'96-well Plates'!G328, ""))</f>
        <v/>
      </c>
      <c r="E3121" s="50"/>
      <c r="Y3121" s="56"/>
      <c r="Z3121" s="56"/>
      <c r="AA3121" s="56"/>
      <c r="AB3121" s="56"/>
      <c r="AC3121" s="56"/>
      <c r="AD3121" s="56"/>
    </row>
    <row r="3122" spans="1:30" x14ac:dyDescent="0.5">
      <c r="A3122" s="49">
        <v>3119</v>
      </c>
      <c r="B3122" s="2" t="str">
        <f t="shared" si="97"/>
        <v>plate9</v>
      </c>
      <c r="C3122" s="2" t="str">
        <f>IF(ContainerType=6,"O03",IF(ContainerType=5,"G06", ""))</f>
        <v>O03</v>
      </c>
      <c r="D3122" s="61" t="str">
        <f>IF(AND(ContainerType=6, '384-well Plates'!D161&lt;&gt;""), '384-well Plates'!D161,IF(AND(ContainerType=5,'96-well Plates'!G329&lt;&gt;""),'96-well Plates'!G329, ""))</f>
        <v/>
      </c>
      <c r="E3122" s="50"/>
      <c r="Y3122" s="56"/>
      <c r="Z3122" s="56"/>
      <c r="AA3122" s="56"/>
      <c r="AB3122" s="56"/>
      <c r="AC3122" s="56"/>
      <c r="AD3122" s="56"/>
    </row>
    <row r="3123" spans="1:30" x14ac:dyDescent="0.5">
      <c r="A3123" s="49">
        <v>3120</v>
      </c>
      <c r="B3123" s="2" t="str">
        <f t="shared" si="97"/>
        <v>plate9</v>
      </c>
      <c r="C3123" s="2" t="str">
        <f>IF(ContainerType=6,"P03",IF(ContainerType=5,"H06", ""))</f>
        <v>P03</v>
      </c>
      <c r="D3123" s="61" t="str">
        <f>IF(AND(ContainerType=6, '384-well Plates'!D162&lt;&gt;""), '384-well Plates'!D162,IF(AND(ContainerType=5,'96-well Plates'!G330&lt;&gt;""),'96-well Plates'!G330, ""))</f>
        <v/>
      </c>
      <c r="E3123" s="50"/>
      <c r="Y3123" s="56"/>
      <c r="Z3123" s="56"/>
      <c r="AA3123" s="56"/>
      <c r="AB3123" s="56"/>
      <c r="AC3123" s="56"/>
      <c r="AD3123" s="56"/>
    </row>
    <row r="3124" spans="1:30" x14ac:dyDescent="0.5">
      <c r="A3124" s="49">
        <v>3121</v>
      </c>
      <c r="B3124" s="2" t="str">
        <f t="shared" si="97"/>
        <v>plate9</v>
      </c>
      <c r="C3124" s="2" t="str">
        <f>IF(ContainerType=6,"A04",IF(ContainerType=5,"A07", ""))</f>
        <v>A04</v>
      </c>
      <c r="D3124" s="61" t="str">
        <f>IF(AND(ContainerType=6, '384-well Plates'!E147&lt;&gt;""), '384-well Plates'!E147,IF(AND(ContainerType=5,'96-well Plates'!H323&lt;&gt;""),'96-well Plates'!H323, ""))</f>
        <v/>
      </c>
      <c r="E3124" s="50"/>
      <c r="Y3124" s="56"/>
      <c r="Z3124" s="56"/>
      <c r="AA3124" s="56"/>
      <c r="AB3124" s="56"/>
      <c r="AC3124" s="56"/>
      <c r="AD3124" s="56"/>
    </row>
    <row r="3125" spans="1:30" x14ac:dyDescent="0.5">
      <c r="A3125" s="49">
        <v>3122</v>
      </c>
      <c r="B3125" s="2" t="str">
        <f t="shared" si="97"/>
        <v>plate9</v>
      </c>
      <c r="C3125" s="2" t="str">
        <f>IF(ContainerType=6,"B04",IF(ContainerType=5,"B07", ""))</f>
        <v>B04</v>
      </c>
      <c r="D3125" s="61" t="str">
        <f>IF(AND(ContainerType=6, '384-well Plates'!E148&lt;&gt;""), '384-well Plates'!E148,IF(AND(ContainerType=5,'96-well Plates'!H324&lt;&gt;""),'96-well Plates'!H324, ""))</f>
        <v/>
      </c>
      <c r="E3125" s="50"/>
      <c r="Y3125" s="56"/>
      <c r="Z3125" s="56"/>
      <c r="AA3125" s="56"/>
      <c r="AB3125" s="56"/>
      <c r="AC3125" s="56"/>
      <c r="AD3125" s="56"/>
    </row>
    <row r="3126" spans="1:30" x14ac:dyDescent="0.5">
      <c r="A3126" s="49">
        <v>3123</v>
      </c>
      <c r="B3126" s="2" t="str">
        <f t="shared" si="97"/>
        <v>plate9</v>
      </c>
      <c r="C3126" s="2" t="str">
        <f>IF(ContainerType=6,"C04",IF(ContainerType=5,"C07", ""))</f>
        <v>C04</v>
      </c>
      <c r="D3126" s="61" t="str">
        <f>IF(AND(ContainerType=6, '384-well Plates'!E149&lt;&gt;""), '384-well Plates'!E149,IF(AND(ContainerType=5,'96-well Plates'!H325&lt;&gt;""),'96-well Plates'!H325, ""))</f>
        <v/>
      </c>
      <c r="E3126" s="50"/>
      <c r="Y3126" s="56"/>
      <c r="Z3126" s="56"/>
      <c r="AA3126" s="56"/>
      <c r="AB3126" s="56"/>
      <c r="AC3126" s="56"/>
      <c r="AD3126" s="56"/>
    </row>
    <row r="3127" spans="1:30" x14ac:dyDescent="0.5">
      <c r="A3127" s="49">
        <v>3124</v>
      </c>
      <c r="B3127" s="2" t="str">
        <f t="shared" si="97"/>
        <v>plate9</v>
      </c>
      <c r="C3127" s="2" t="str">
        <f>IF(ContainerType=6,"D04",IF(ContainerType=5,"D07", ""))</f>
        <v>D04</v>
      </c>
      <c r="D3127" s="61" t="str">
        <f>IF(AND(ContainerType=6, '384-well Plates'!E150&lt;&gt;""), '384-well Plates'!E150,IF(AND(ContainerType=5,'96-well Plates'!H326&lt;&gt;""),'96-well Plates'!H326, ""))</f>
        <v/>
      </c>
      <c r="E3127" s="50"/>
      <c r="Y3127" s="56"/>
      <c r="Z3127" s="56"/>
      <c r="AA3127" s="56"/>
      <c r="AB3127" s="56"/>
      <c r="AC3127" s="56"/>
      <c r="AD3127" s="56"/>
    </row>
    <row r="3128" spans="1:30" x14ac:dyDescent="0.5">
      <c r="A3128" s="49">
        <v>3125</v>
      </c>
      <c r="B3128" s="2" t="str">
        <f t="shared" si="97"/>
        <v>plate9</v>
      </c>
      <c r="C3128" s="2" t="str">
        <f>IF(ContainerType=6,"E04",IF(ContainerType=5,"E07", ""))</f>
        <v>E04</v>
      </c>
      <c r="D3128" s="61" t="str">
        <f>IF(AND(ContainerType=6, '384-well Plates'!E151&lt;&gt;""), '384-well Plates'!E151,IF(AND(ContainerType=5,'96-well Plates'!H327&lt;&gt;""),'96-well Plates'!H327, ""))</f>
        <v/>
      </c>
      <c r="E3128" s="50"/>
      <c r="Y3128" s="56"/>
      <c r="Z3128" s="56"/>
      <c r="AA3128" s="56"/>
      <c r="AB3128" s="56"/>
      <c r="AC3128" s="56"/>
      <c r="AD3128" s="56"/>
    </row>
    <row r="3129" spans="1:30" x14ac:dyDescent="0.5">
      <c r="A3129" s="49">
        <v>3126</v>
      </c>
      <c r="B3129" s="2" t="str">
        <f t="shared" si="97"/>
        <v>plate9</v>
      </c>
      <c r="C3129" s="2" t="str">
        <f>IF(ContainerType=6,"F04",IF(ContainerType=5,"F07", ""))</f>
        <v>F04</v>
      </c>
      <c r="D3129" s="61" t="str">
        <f>IF(AND(ContainerType=6, '384-well Plates'!E152&lt;&gt;""), '384-well Plates'!E152,IF(AND(ContainerType=5,'96-well Plates'!H328&lt;&gt;""),'96-well Plates'!H328, ""))</f>
        <v/>
      </c>
      <c r="E3129" s="50"/>
      <c r="Y3129" s="56"/>
      <c r="Z3129" s="56"/>
      <c r="AA3129" s="56"/>
      <c r="AB3129" s="56"/>
      <c r="AC3129" s="56"/>
      <c r="AD3129" s="56"/>
    </row>
    <row r="3130" spans="1:30" x14ac:dyDescent="0.5">
      <c r="A3130" s="49">
        <v>3127</v>
      </c>
      <c r="B3130" s="2" t="str">
        <f t="shared" si="97"/>
        <v>plate9</v>
      </c>
      <c r="C3130" s="2" t="str">
        <f>IF(ContainerType=6,"G04",IF(ContainerType=5,"G07", ""))</f>
        <v>G04</v>
      </c>
      <c r="D3130" s="61" t="str">
        <f>IF(AND(ContainerType=6, '384-well Plates'!E153&lt;&gt;""), '384-well Plates'!E153,IF(AND(ContainerType=5,'96-well Plates'!H329&lt;&gt;""),'96-well Plates'!H329, ""))</f>
        <v/>
      </c>
      <c r="E3130" s="50"/>
      <c r="Y3130" s="56"/>
      <c r="Z3130" s="56"/>
      <c r="AA3130" s="56"/>
      <c r="AB3130" s="56"/>
      <c r="AC3130" s="56"/>
      <c r="AD3130" s="56"/>
    </row>
    <row r="3131" spans="1:30" x14ac:dyDescent="0.5">
      <c r="A3131" s="49">
        <v>3128</v>
      </c>
      <c r="B3131" s="2" t="str">
        <f t="shared" si="97"/>
        <v>plate9</v>
      </c>
      <c r="C3131" s="2" t="str">
        <f>IF(ContainerType=6,"H04",IF(ContainerType=5,"H07", ""))</f>
        <v>H04</v>
      </c>
      <c r="D3131" s="61" t="str">
        <f>IF(AND(ContainerType=6, '384-well Plates'!E154&lt;&gt;""), '384-well Plates'!E154,IF(AND(ContainerType=5,'96-well Plates'!H330&lt;&gt;""),'96-well Plates'!H330, ""))</f>
        <v/>
      </c>
      <c r="E3131" s="50"/>
      <c r="Y3131" s="56"/>
      <c r="Z3131" s="56"/>
      <c r="AA3131" s="56"/>
      <c r="AB3131" s="56"/>
      <c r="AC3131" s="56"/>
      <c r="AD3131" s="56"/>
    </row>
    <row r="3132" spans="1:30" x14ac:dyDescent="0.5">
      <c r="A3132" s="49">
        <v>3129</v>
      </c>
      <c r="B3132" s="2" t="str">
        <f t="shared" si="97"/>
        <v>plate9</v>
      </c>
      <c r="C3132" s="2" t="str">
        <f>IF(ContainerType=6,"I04",IF(ContainerType=5,"A08", ""))</f>
        <v>I04</v>
      </c>
      <c r="D3132" s="61" t="str">
        <f>IF(AND(ContainerType=6, '384-well Plates'!E155&lt;&gt;""), '384-well Plates'!E155,IF(AND(ContainerType=5,'96-well Plates'!I323&lt;&gt;""),'96-well Plates'!I323, ""))</f>
        <v/>
      </c>
      <c r="E3132" s="50"/>
      <c r="Y3132" s="56"/>
      <c r="Z3132" s="56"/>
      <c r="AA3132" s="56"/>
      <c r="AB3132" s="56"/>
      <c r="AC3132" s="56"/>
      <c r="AD3132" s="56"/>
    </row>
    <row r="3133" spans="1:30" x14ac:dyDescent="0.5">
      <c r="A3133" s="49">
        <v>3130</v>
      </c>
      <c r="B3133" s="2" t="str">
        <f t="shared" si="97"/>
        <v>plate9</v>
      </c>
      <c r="C3133" s="2" t="str">
        <f>IF(ContainerType=6,"J04",IF(ContainerType=5,"B08", ""))</f>
        <v>J04</v>
      </c>
      <c r="D3133" s="61" t="str">
        <f>IF(AND(ContainerType=6, '384-well Plates'!E156&lt;&gt;""), '384-well Plates'!E156,IF(AND(ContainerType=5,'96-well Plates'!I324&lt;&gt;""),'96-well Plates'!I324, ""))</f>
        <v/>
      </c>
      <c r="E3133" s="50"/>
      <c r="Y3133" s="56"/>
      <c r="Z3133" s="56"/>
      <c r="AA3133" s="56"/>
      <c r="AB3133" s="56"/>
      <c r="AC3133" s="56"/>
      <c r="AD3133" s="56"/>
    </row>
    <row r="3134" spans="1:30" x14ac:dyDescent="0.5">
      <c r="A3134" s="49">
        <v>3131</v>
      </c>
      <c r="B3134" s="2" t="str">
        <f t="shared" si="97"/>
        <v>plate9</v>
      </c>
      <c r="C3134" s="2" t="str">
        <f>IF(ContainerType=6,"K04",IF(ContainerType=5,"C08", ""))</f>
        <v>K04</v>
      </c>
      <c r="D3134" s="61" t="str">
        <f>IF(AND(ContainerType=6, '384-well Plates'!E157&lt;&gt;""), '384-well Plates'!E157,IF(AND(ContainerType=5,'96-well Plates'!I325&lt;&gt;""),'96-well Plates'!I325, ""))</f>
        <v/>
      </c>
      <c r="E3134" s="50"/>
      <c r="Y3134" s="56"/>
      <c r="Z3134" s="56"/>
      <c r="AA3134" s="56"/>
      <c r="AB3134" s="56"/>
      <c r="AC3134" s="56"/>
      <c r="AD3134" s="56"/>
    </row>
    <row r="3135" spans="1:30" x14ac:dyDescent="0.5">
      <c r="A3135" s="49">
        <v>3132</v>
      </c>
      <c r="B3135" s="2" t="str">
        <f t="shared" si="97"/>
        <v>plate9</v>
      </c>
      <c r="C3135" s="2" t="str">
        <f>IF(ContainerType=6,"L04",IF(ContainerType=5,"D08", ""))</f>
        <v>L04</v>
      </c>
      <c r="D3135" s="61" t="str">
        <f>IF(AND(ContainerType=6, '384-well Plates'!E158&lt;&gt;""), '384-well Plates'!E158,IF(AND(ContainerType=5,'96-well Plates'!I326&lt;&gt;""),'96-well Plates'!I326, ""))</f>
        <v/>
      </c>
      <c r="E3135" s="50"/>
      <c r="Y3135" s="56"/>
      <c r="Z3135" s="56"/>
      <c r="AA3135" s="56"/>
      <c r="AB3135" s="56"/>
      <c r="AC3135" s="56"/>
      <c r="AD3135" s="56"/>
    </row>
    <row r="3136" spans="1:30" x14ac:dyDescent="0.5">
      <c r="A3136" s="49">
        <v>3133</v>
      </c>
      <c r="B3136" s="2" t="str">
        <f t="shared" si="97"/>
        <v>plate9</v>
      </c>
      <c r="C3136" s="2" t="str">
        <f>IF(ContainerType=6,"M04",IF(ContainerType=5,"E08", ""))</f>
        <v>M04</v>
      </c>
      <c r="D3136" s="61" t="str">
        <f>IF(AND(ContainerType=6, '384-well Plates'!E159&lt;&gt;""), '384-well Plates'!E159,IF(AND(ContainerType=5,'96-well Plates'!I327&lt;&gt;""),'96-well Plates'!I327, ""))</f>
        <v/>
      </c>
      <c r="E3136" s="50"/>
      <c r="Y3136" s="56"/>
      <c r="Z3136" s="56"/>
      <c r="AA3136" s="56"/>
      <c r="AB3136" s="56"/>
      <c r="AC3136" s="56"/>
      <c r="AD3136" s="56"/>
    </row>
    <row r="3137" spans="1:30" x14ac:dyDescent="0.5">
      <c r="A3137" s="49">
        <v>3134</v>
      </c>
      <c r="B3137" s="2" t="str">
        <f t="shared" si="97"/>
        <v>plate9</v>
      </c>
      <c r="C3137" s="2" t="str">
        <f>IF(ContainerType=6,"N04",IF(ContainerType=5,"F08", ""))</f>
        <v>N04</v>
      </c>
      <c r="D3137" s="61" t="str">
        <f>IF(AND(ContainerType=6, '384-well Plates'!E160&lt;&gt;""), '384-well Plates'!E160,IF(AND(ContainerType=5,'96-well Plates'!I328&lt;&gt;""),'96-well Plates'!I328, ""))</f>
        <v/>
      </c>
      <c r="E3137" s="50"/>
      <c r="Y3137" s="56"/>
      <c r="Z3137" s="56"/>
      <c r="AA3137" s="56"/>
      <c r="AB3137" s="56"/>
      <c r="AC3137" s="56"/>
      <c r="AD3137" s="56"/>
    </row>
    <row r="3138" spans="1:30" x14ac:dyDescent="0.5">
      <c r="A3138" s="49">
        <v>3135</v>
      </c>
      <c r="B3138" s="2" t="str">
        <f t="shared" si="97"/>
        <v>plate9</v>
      </c>
      <c r="C3138" s="2" t="str">
        <f>IF(ContainerType=6,"O04",IF(ContainerType=5,"G08", ""))</f>
        <v>O04</v>
      </c>
      <c r="D3138" s="61" t="str">
        <f>IF(AND(ContainerType=6, '384-well Plates'!E161&lt;&gt;""), '384-well Plates'!E161,IF(AND(ContainerType=5,'96-well Plates'!I329&lt;&gt;""),'96-well Plates'!I329, ""))</f>
        <v/>
      </c>
      <c r="E3138" s="50"/>
      <c r="Y3138" s="56"/>
      <c r="Z3138" s="56"/>
      <c r="AA3138" s="56"/>
      <c r="AB3138" s="56"/>
      <c r="AC3138" s="56"/>
      <c r="AD3138" s="56"/>
    </row>
    <row r="3139" spans="1:30" x14ac:dyDescent="0.5">
      <c r="A3139" s="49">
        <v>3136</v>
      </c>
      <c r="B3139" s="2" t="str">
        <f t="shared" si="97"/>
        <v>plate9</v>
      </c>
      <c r="C3139" s="2" t="str">
        <f>IF(ContainerType=6,"P04",IF(ContainerType=5,"H08", ""))</f>
        <v>P04</v>
      </c>
      <c r="D3139" s="61" t="str">
        <f>IF(AND(ContainerType=6, '384-well Plates'!E162&lt;&gt;""), '384-well Plates'!E162,IF(AND(ContainerType=5,'96-well Plates'!I330&lt;&gt;""),'96-well Plates'!I330, ""))</f>
        <v/>
      </c>
      <c r="E3139" s="50"/>
      <c r="Y3139" s="56"/>
      <c r="Z3139" s="56"/>
      <c r="AA3139" s="56"/>
      <c r="AB3139" s="56"/>
      <c r="AC3139" s="56"/>
      <c r="AD3139" s="56"/>
    </row>
    <row r="3140" spans="1:30" x14ac:dyDescent="0.5">
      <c r="A3140" s="49">
        <v>3137</v>
      </c>
      <c r="B3140" s="2" t="str">
        <f t="shared" ref="B3140:B3171" si="98">IF(ContainerType=6,"plate9",IF(ContainerType=5,"plate33",""))</f>
        <v>plate9</v>
      </c>
      <c r="C3140" s="2" t="str">
        <f>IF(ContainerType=6,"A05",IF(ContainerType=5,"A09", ""))</f>
        <v>A05</v>
      </c>
      <c r="D3140" s="61" t="str">
        <f>IF(AND(ContainerType=6, '384-well Plates'!F147&lt;&gt;""), '384-well Plates'!F147,IF(AND(ContainerType=5,'96-well Plates'!J323&lt;&gt;""),'96-well Plates'!J323, ""))</f>
        <v/>
      </c>
      <c r="E3140" s="50"/>
      <c r="Y3140" s="56"/>
      <c r="Z3140" s="56"/>
      <c r="AA3140" s="56"/>
      <c r="AB3140" s="56"/>
      <c r="AC3140" s="56"/>
      <c r="AD3140" s="56"/>
    </row>
    <row r="3141" spans="1:30" x14ac:dyDescent="0.5">
      <c r="A3141" s="49">
        <v>3138</v>
      </c>
      <c r="B3141" s="2" t="str">
        <f t="shared" si="98"/>
        <v>plate9</v>
      </c>
      <c r="C3141" s="2" t="str">
        <f>IF(ContainerType=6,"B05",IF(ContainerType=5,"B09", ""))</f>
        <v>B05</v>
      </c>
      <c r="D3141" s="61" t="str">
        <f>IF(AND(ContainerType=6, '384-well Plates'!F148&lt;&gt;""), '384-well Plates'!F148,IF(AND(ContainerType=5,'96-well Plates'!J324&lt;&gt;""),'96-well Plates'!J324, ""))</f>
        <v/>
      </c>
      <c r="E3141" s="50"/>
      <c r="Y3141" s="56"/>
      <c r="Z3141" s="56"/>
      <c r="AA3141" s="56"/>
      <c r="AB3141" s="56"/>
      <c r="AC3141" s="56"/>
      <c r="AD3141" s="56"/>
    </row>
    <row r="3142" spans="1:30" x14ac:dyDescent="0.5">
      <c r="A3142" s="49">
        <v>3139</v>
      </c>
      <c r="B3142" s="2" t="str">
        <f t="shared" si="98"/>
        <v>plate9</v>
      </c>
      <c r="C3142" s="2" t="str">
        <f>IF(ContainerType=6,"C05",IF(ContainerType=5,"C09", ""))</f>
        <v>C05</v>
      </c>
      <c r="D3142" s="61" t="str">
        <f>IF(AND(ContainerType=6, '384-well Plates'!F149&lt;&gt;""), '384-well Plates'!F149,IF(AND(ContainerType=5,'96-well Plates'!J325&lt;&gt;""),'96-well Plates'!J325, ""))</f>
        <v/>
      </c>
      <c r="E3142" s="50"/>
      <c r="Y3142" s="56"/>
      <c r="Z3142" s="56"/>
      <c r="AA3142" s="56"/>
      <c r="AB3142" s="56"/>
      <c r="AC3142" s="56"/>
      <c r="AD3142" s="56"/>
    </row>
    <row r="3143" spans="1:30" x14ac:dyDescent="0.5">
      <c r="A3143" s="49">
        <v>3140</v>
      </c>
      <c r="B3143" s="2" t="str">
        <f t="shared" si="98"/>
        <v>plate9</v>
      </c>
      <c r="C3143" s="2" t="str">
        <f>IF(ContainerType=6,"D05",IF(ContainerType=5,"D09", ""))</f>
        <v>D05</v>
      </c>
      <c r="D3143" s="61" t="str">
        <f>IF(AND(ContainerType=6, '384-well Plates'!F150&lt;&gt;""), '384-well Plates'!F150,IF(AND(ContainerType=5,'96-well Plates'!J326&lt;&gt;""),'96-well Plates'!J326, ""))</f>
        <v/>
      </c>
      <c r="E3143" s="50"/>
      <c r="Y3143" s="56"/>
      <c r="Z3143" s="56"/>
      <c r="AA3143" s="56"/>
      <c r="AB3143" s="56"/>
      <c r="AC3143" s="56"/>
      <c r="AD3143" s="56"/>
    </row>
    <row r="3144" spans="1:30" x14ac:dyDescent="0.5">
      <c r="A3144" s="49">
        <v>3141</v>
      </c>
      <c r="B3144" s="2" t="str">
        <f t="shared" si="98"/>
        <v>plate9</v>
      </c>
      <c r="C3144" s="2" t="str">
        <f>IF(ContainerType=6,"E05",IF(ContainerType=5,"E09", ""))</f>
        <v>E05</v>
      </c>
      <c r="D3144" s="61" t="str">
        <f>IF(AND(ContainerType=6, '384-well Plates'!F151&lt;&gt;""), '384-well Plates'!F151,IF(AND(ContainerType=5,'96-well Plates'!J327&lt;&gt;""),'96-well Plates'!J327, ""))</f>
        <v/>
      </c>
      <c r="E3144" s="50"/>
      <c r="Y3144" s="56"/>
      <c r="Z3144" s="56"/>
      <c r="AA3144" s="56"/>
      <c r="AB3144" s="56"/>
      <c r="AC3144" s="56"/>
      <c r="AD3144" s="56"/>
    </row>
    <row r="3145" spans="1:30" x14ac:dyDescent="0.5">
      <c r="A3145" s="49">
        <v>3142</v>
      </c>
      <c r="B3145" s="2" t="str">
        <f t="shared" si="98"/>
        <v>plate9</v>
      </c>
      <c r="C3145" s="2" t="str">
        <f>IF(ContainerType=6,"F05",IF(ContainerType=5,"F09", ""))</f>
        <v>F05</v>
      </c>
      <c r="D3145" s="61" t="str">
        <f>IF(AND(ContainerType=6, '384-well Plates'!F152&lt;&gt;""), '384-well Plates'!F152,IF(AND(ContainerType=5,'96-well Plates'!J328&lt;&gt;""),'96-well Plates'!J328, ""))</f>
        <v/>
      </c>
      <c r="E3145" s="50"/>
      <c r="Y3145" s="56"/>
      <c r="Z3145" s="56"/>
      <c r="AA3145" s="56"/>
      <c r="AB3145" s="56"/>
      <c r="AC3145" s="56"/>
      <c r="AD3145" s="56"/>
    </row>
    <row r="3146" spans="1:30" x14ac:dyDescent="0.5">
      <c r="A3146" s="49">
        <v>3143</v>
      </c>
      <c r="B3146" s="2" t="str">
        <f t="shared" si="98"/>
        <v>plate9</v>
      </c>
      <c r="C3146" s="2" t="str">
        <f>IF(ContainerType=6,"G05",IF(ContainerType=5,"G09", ""))</f>
        <v>G05</v>
      </c>
      <c r="D3146" s="61" t="str">
        <f>IF(AND(ContainerType=6, '384-well Plates'!F153&lt;&gt;""), '384-well Plates'!F153,IF(AND(ContainerType=5,'96-well Plates'!J329&lt;&gt;""),'96-well Plates'!J329, ""))</f>
        <v/>
      </c>
      <c r="E3146" s="50"/>
      <c r="Y3146" s="56"/>
      <c r="Z3146" s="56"/>
      <c r="AA3146" s="56"/>
      <c r="AB3146" s="56"/>
      <c r="AC3146" s="56"/>
      <c r="AD3146" s="56"/>
    </row>
    <row r="3147" spans="1:30" x14ac:dyDescent="0.5">
      <c r="A3147" s="49">
        <v>3144</v>
      </c>
      <c r="B3147" s="2" t="str">
        <f t="shared" si="98"/>
        <v>plate9</v>
      </c>
      <c r="C3147" s="2" t="str">
        <f>IF(ContainerType=6,"H05",IF(ContainerType=5,"H09", ""))</f>
        <v>H05</v>
      </c>
      <c r="D3147" s="61" t="str">
        <f>IF(AND(ContainerType=6, '384-well Plates'!F154&lt;&gt;""), '384-well Plates'!F154,IF(AND(ContainerType=5,'96-well Plates'!J330&lt;&gt;""),'96-well Plates'!J330, ""))</f>
        <v/>
      </c>
      <c r="E3147" s="50"/>
      <c r="Y3147" s="56"/>
      <c r="Z3147" s="56"/>
      <c r="AA3147" s="56"/>
      <c r="AB3147" s="56"/>
      <c r="AC3147" s="56"/>
      <c r="AD3147" s="56"/>
    </row>
    <row r="3148" spans="1:30" x14ac:dyDescent="0.5">
      <c r="A3148" s="49">
        <v>3145</v>
      </c>
      <c r="B3148" s="2" t="str">
        <f t="shared" si="98"/>
        <v>plate9</v>
      </c>
      <c r="C3148" s="2" t="str">
        <f>IF(ContainerType=6,"I05",IF(ContainerType=5,"A10", ""))</f>
        <v>I05</v>
      </c>
      <c r="D3148" s="61" t="str">
        <f>IF(AND(ContainerType=6, '384-well Plates'!F155&lt;&gt;""), '384-well Plates'!F155,IF(AND(ContainerType=5,'96-well Plates'!K323&lt;&gt;""),'96-well Plates'!K323, ""))</f>
        <v/>
      </c>
      <c r="E3148" s="50"/>
      <c r="Y3148" s="56"/>
      <c r="Z3148" s="56"/>
      <c r="AA3148" s="56"/>
      <c r="AB3148" s="56"/>
      <c r="AC3148" s="56"/>
      <c r="AD3148" s="56"/>
    </row>
    <row r="3149" spans="1:30" x14ac:dyDescent="0.5">
      <c r="A3149" s="49">
        <v>3146</v>
      </c>
      <c r="B3149" s="2" t="str">
        <f t="shared" si="98"/>
        <v>plate9</v>
      </c>
      <c r="C3149" s="2" t="str">
        <f>IF(ContainerType=6,"J05",IF(ContainerType=5,"B10", ""))</f>
        <v>J05</v>
      </c>
      <c r="D3149" s="61" t="str">
        <f>IF(AND(ContainerType=6, '384-well Plates'!F156&lt;&gt;""), '384-well Plates'!F156,IF(AND(ContainerType=5,'96-well Plates'!K324&lt;&gt;""),'96-well Plates'!K324, ""))</f>
        <v/>
      </c>
      <c r="E3149" s="50"/>
      <c r="Y3149" s="56"/>
      <c r="Z3149" s="56"/>
      <c r="AA3149" s="56"/>
      <c r="AB3149" s="56"/>
      <c r="AC3149" s="56"/>
      <c r="AD3149" s="56"/>
    </row>
    <row r="3150" spans="1:30" x14ac:dyDescent="0.5">
      <c r="A3150" s="49">
        <v>3147</v>
      </c>
      <c r="B3150" s="2" t="str">
        <f t="shared" si="98"/>
        <v>plate9</v>
      </c>
      <c r="C3150" s="2" t="str">
        <f>IF(ContainerType=6,"K05",IF(ContainerType=5,"C10", ""))</f>
        <v>K05</v>
      </c>
      <c r="D3150" s="61" t="str">
        <f>IF(AND(ContainerType=6, '384-well Plates'!F157&lt;&gt;""), '384-well Plates'!F157,IF(AND(ContainerType=5,'96-well Plates'!K325&lt;&gt;""),'96-well Plates'!K325, ""))</f>
        <v/>
      </c>
      <c r="E3150" s="50"/>
      <c r="Y3150" s="56"/>
      <c r="Z3150" s="56"/>
      <c r="AA3150" s="56"/>
      <c r="AB3150" s="56"/>
      <c r="AC3150" s="56"/>
      <c r="AD3150" s="56"/>
    </row>
    <row r="3151" spans="1:30" x14ac:dyDescent="0.5">
      <c r="A3151" s="49">
        <v>3148</v>
      </c>
      <c r="B3151" s="2" t="str">
        <f t="shared" si="98"/>
        <v>plate9</v>
      </c>
      <c r="C3151" s="2" t="str">
        <f>IF(ContainerType=6,"L05",IF(ContainerType=5,"D10", ""))</f>
        <v>L05</v>
      </c>
      <c r="D3151" s="61" t="str">
        <f>IF(AND(ContainerType=6, '384-well Plates'!F158&lt;&gt;""), '384-well Plates'!F158,IF(AND(ContainerType=5,'96-well Plates'!K326&lt;&gt;""),'96-well Plates'!K326, ""))</f>
        <v/>
      </c>
      <c r="E3151" s="50"/>
      <c r="Y3151" s="56"/>
      <c r="Z3151" s="56"/>
      <c r="AA3151" s="56"/>
      <c r="AB3151" s="56"/>
      <c r="AC3151" s="56"/>
      <c r="AD3151" s="56"/>
    </row>
    <row r="3152" spans="1:30" x14ac:dyDescent="0.5">
      <c r="A3152" s="49">
        <v>3149</v>
      </c>
      <c r="B3152" s="2" t="str">
        <f t="shared" si="98"/>
        <v>plate9</v>
      </c>
      <c r="C3152" s="2" t="str">
        <f>IF(ContainerType=6,"M05",IF(ContainerType=5,"E10", ""))</f>
        <v>M05</v>
      </c>
      <c r="D3152" s="61" t="str">
        <f>IF(AND(ContainerType=6, '384-well Plates'!F159&lt;&gt;""), '384-well Plates'!F159,IF(AND(ContainerType=5,'96-well Plates'!K327&lt;&gt;""),'96-well Plates'!K327, ""))</f>
        <v/>
      </c>
      <c r="E3152" s="50"/>
      <c r="Y3152" s="56"/>
      <c r="Z3152" s="56"/>
      <c r="AA3152" s="56"/>
      <c r="AB3152" s="56"/>
      <c r="AC3152" s="56"/>
      <c r="AD3152" s="56"/>
    </row>
    <row r="3153" spans="1:30" x14ac:dyDescent="0.5">
      <c r="A3153" s="49">
        <v>3150</v>
      </c>
      <c r="B3153" s="2" t="str">
        <f t="shared" si="98"/>
        <v>plate9</v>
      </c>
      <c r="C3153" s="2" t="str">
        <f>IF(ContainerType=6,"N05",IF(ContainerType=5,"F10", ""))</f>
        <v>N05</v>
      </c>
      <c r="D3153" s="61" t="str">
        <f>IF(AND(ContainerType=6, '384-well Plates'!F160&lt;&gt;""), '384-well Plates'!F160,IF(AND(ContainerType=5,'96-well Plates'!K328&lt;&gt;""),'96-well Plates'!K328, ""))</f>
        <v/>
      </c>
      <c r="E3153" s="50"/>
      <c r="Y3153" s="56"/>
      <c r="Z3153" s="56"/>
      <c r="AA3153" s="56"/>
      <c r="AB3153" s="56"/>
      <c r="AC3153" s="56"/>
      <c r="AD3153" s="56"/>
    </row>
    <row r="3154" spans="1:30" x14ac:dyDescent="0.5">
      <c r="A3154" s="49">
        <v>3151</v>
      </c>
      <c r="B3154" s="2" t="str">
        <f t="shared" si="98"/>
        <v>plate9</v>
      </c>
      <c r="C3154" s="2" t="str">
        <f>IF(ContainerType=6,"O05",IF(ContainerType=5,"G10", ""))</f>
        <v>O05</v>
      </c>
      <c r="D3154" s="61" t="str">
        <f>IF(AND(ContainerType=6, '384-well Plates'!F161&lt;&gt;""), '384-well Plates'!F161,IF(AND(ContainerType=5,'96-well Plates'!K329&lt;&gt;""),'96-well Plates'!K329, ""))</f>
        <v/>
      </c>
      <c r="E3154" s="50"/>
      <c r="Y3154" s="56"/>
      <c r="Z3154" s="56"/>
      <c r="AA3154" s="56"/>
      <c r="AB3154" s="56"/>
      <c r="AC3154" s="56"/>
      <c r="AD3154" s="56"/>
    </row>
    <row r="3155" spans="1:30" x14ac:dyDescent="0.5">
      <c r="A3155" s="49">
        <v>3152</v>
      </c>
      <c r="B3155" s="2" t="str">
        <f t="shared" si="98"/>
        <v>plate9</v>
      </c>
      <c r="C3155" s="2" t="str">
        <f>IF(ContainerType=6,"P05",IF(ContainerType=5,"H10", ""))</f>
        <v>P05</v>
      </c>
      <c r="D3155" s="61" t="str">
        <f>IF(AND(ContainerType=6, '384-well Plates'!F162&lt;&gt;""), '384-well Plates'!F162,IF(AND(ContainerType=5,'96-well Plates'!K330&lt;&gt;""),'96-well Plates'!K330, ""))</f>
        <v/>
      </c>
      <c r="E3155" s="50"/>
      <c r="Y3155" s="56"/>
      <c r="Z3155" s="56"/>
      <c r="AA3155" s="56"/>
      <c r="AB3155" s="56"/>
      <c r="AC3155" s="56"/>
      <c r="AD3155" s="56"/>
    </row>
    <row r="3156" spans="1:30" x14ac:dyDescent="0.5">
      <c r="A3156" s="49">
        <v>3153</v>
      </c>
      <c r="B3156" s="2" t="str">
        <f t="shared" si="98"/>
        <v>plate9</v>
      </c>
      <c r="C3156" s="2" t="str">
        <f>IF(ContainerType=6,"A06",IF(ContainerType=5,"A11", ""))</f>
        <v>A06</v>
      </c>
      <c r="D3156" s="61" t="str">
        <f>IF(AND(ContainerType=6, '384-well Plates'!G147&lt;&gt;""), '384-well Plates'!G147,IF(AND(ContainerType=5,'96-well Plates'!L323&lt;&gt;""),'96-well Plates'!L323, ""))</f>
        <v/>
      </c>
      <c r="E3156" s="50"/>
      <c r="Y3156" s="56"/>
      <c r="Z3156" s="56"/>
      <c r="AA3156" s="56"/>
      <c r="AB3156" s="56"/>
      <c r="AC3156" s="56"/>
      <c r="AD3156" s="56"/>
    </row>
    <row r="3157" spans="1:30" x14ac:dyDescent="0.5">
      <c r="A3157" s="49">
        <v>3154</v>
      </c>
      <c r="B3157" s="2" t="str">
        <f t="shared" si="98"/>
        <v>plate9</v>
      </c>
      <c r="C3157" s="2" t="str">
        <f>IF(ContainerType=6,"B06",IF(ContainerType=5,"B11", ""))</f>
        <v>B06</v>
      </c>
      <c r="D3157" s="61" t="str">
        <f>IF(AND(ContainerType=6, '384-well Plates'!G148&lt;&gt;""), '384-well Plates'!G148,IF(AND(ContainerType=5,'96-well Plates'!L324&lt;&gt;""),'96-well Plates'!L324, ""))</f>
        <v/>
      </c>
      <c r="E3157" s="50"/>
      <c r="Y3157" s="56"/>
      <c r="Z3157" s="56"/>
      <c r="AA3157" s="56"/>
      <c r="AB3157" s="56"/>
      <c r="AC3157" s="56"/>
      <c r="AD3157" s="56"/>
    </row>
    <row r="3158" spans="1:30" x14ac:dyDescent="0.5">
      <c r="A3158" s="49">
        <v>3155</v>
      </c>
      <c r="B3158" s="2" t="str">
        <f t="shared" si="98"/>
        <v>plate9</v>
      </c>
      <c r="C3158" s="2" t="str">
        <f>IF(ContainerType=6,"C06",IF(ContainerType=5,"C11", ""))</f>
        <v>C06</v>
      </c>
      <c r="D3158" s="61" t="str">
        <f>IF(AND(ContainerType=6, '384-well Plates'!G149&lt;&gt;""), '384-well Plates'!G149,IF(AND(ContainerType=5,'96-well Plates'!L325&lt;&gt;""),'96-well Plates'!L325, ""))</f>
        <v/>
      </c>
      <c r="E3158" s="50"/>
      <c r="Y3158" s="56"/>
      <c r="Z3158" s="56"/>
      <c r="AA3158" s="56"/>
      <c r="AB3158" s="56"/>
      <c r="AC3158" s="56"/>
      <c r="AD3158" s="56"/>
    </row>
    <row r="3159" spans="1:30" x14ac:dyDescent="0.5">
      <c r="A3159" s="49">
        <v>3156</v>
      </c>
      <c r="B3159" s="2" t="str">
        <f t="shared" si="98"/>
        <v>plate9</v>
      </c>
      <c r="C3159" s="2" t="str">
        <f>IF(ContainerType=6,"D06",IF(ContainerType=5,"D11", ""))</f>
        <v>D06</v>
      </c>
      <c r="D3159" s="61" t="str">
        <f>IF(AND(ContainerType=6, '384-well Plates'!G150&lt;&gt;""), '384-well Plates'!G150,IF(AND(ContainerType=5,'96-well Plates'!L326&lt;&gt;""),'96-well Plates'!L326, ""))</f>
        <v/>
      </c>
      <c r="E3159" s="50"/>
      <c r="Y3159" s="56"/>
      <c r="Z3159" s="56"/>
      <c r="AA3159" s="56"/>
      <c r="AB3159" s="56"/>
      <c r="AC3159" s="56"/>
      <c r="AD3159" s="56"/>
    </row>
    <row r="3160" spans="1:30" x14ac:dyDescent="0.5">
      <c r="A3160" s="49">
        <v>3157</v>
      </c>
      <c r="B3160" s="2" t="str">
        <f t="shared" si="98"/>
        <v>plate9</v>
      </c>
      <c r="C3160" s="2" t="str">
        <f>IF(ContainerType=6,"E06",IF(ContainerType=5,"E11", ""))</f>
        <v>E06</v>
      </c>
      <c r="D3160" s="61" t="str">
        <f>IF(AND(ContainerType=6, '384-well Plates'!G151&lt;&gt;""), '384-well Plates'!G151,IF(AND(ContainerType=5,'96-well Plates'!L327&lt;&gt;""),'96-well Plates'!L327, ""))</f>
        <v/>
      </c>
      <c r="E3160" s="50"/>
      <c r="Y3160" s="56"/>
      <c r="Z3160" s="56"/>
      <c r="AA3160" s="56"/>
      <c r="AB3160" s="56"/>
      <c r="AC3160" s="56"/>
      <c r="AD3160" s="56"/>
    </row>
    <row r="3161" spans="1:30" x14ac:dyDescent="0.5">
      <c r="A3161" s="49">
        <v>3158</v>
      </c>
      <c r="B3161" s="2" t="str">
        <f t="shared" si="98"/>
        <v>plate9</v>
      </c>
      <c r="C3161" s="2" t="str">
        <f>IF(ContainerType=6,"F06",IF(ContainerType=5,"F11", ""))</f>
        <v>F06</v>
      </c>
      <c r="D3161" s="61" t="str">
        <f>IF(AND(ContainerType=6, '384-well Plates'!G152&lt;&gt;""), '384-well Plates'!G152,IF(AND(ContainerType=5,'96-well Plates'!L328&lt;&gt;""),'96-well Plates'!L328, ""))</f>
        <v/>
      </c>
      <c r="E3161" s="50"/>
      <c r="Y3161" s="56"/>
      <c r="Z3161" s="56"/>
      <c r="AA3161" s="56"/>
      <c r="AB3161" s="56"/>
      <c r="AC3161" s="56"/>
      <c r="AD3161" s="56"/>
    </row>
    <row r="3162" spans="1:30" x14ac:dyDescent="0.5">
      <c r="A3162" s="49">
        <v>3159</v>
      </c>
      <c r="B3162" s="2" t="str">
        <f t="shared" si="98"/>
        <v>plate9</v>
      </c>
      <c r="C3162" s="2" t="str">
        <f>IF(ContainerType=6,"G06",IF(ContainerType=5,"G11", ""))</f>
        <v>G06</v>
      </c>
      <c r="D3162" s="61" t="str">
        <f>IF(AND(ContainerType=6, '384-well Plates'!G153&lt;&gt;""), '384-well Plates'!G153,IF(AND(ContainerType=5,'96-well Plates'!L329&lt;&gt;""),'96-well Plates'!L329, ""))</f>
        <v/>
      </c>
      <c r="E3162" s="50"/>
      <c r="Y3162" s="56"/>
      <c r="Z3162" s="56"/>
      <c r="AA3162" s="56"/>
      <c r="AB3162" s="56"/>
      <c r="AC3162" s="56"/>
      <c r="AD3162" s="56"/>
    </row>
    <row r="3163" spans="1:30" x14ac:dyDescent="0.5">
      <c r="A3163" s="49">
        <v>3160</v>
      </c>
      <c r="B3163" s="2" t="str">
        <f t="shared" si="98"/>
        <v>plate9</v>
      </c>
      <c r="C3163" s="2" t="str">
        <f>IF(ContainerType=6,"H06",IF(ContainerType=5,"H11", ""))</f>
        <v>H06</v>
      </c>
      <c r="D3163" s="61" t="str">
        <f>IF(AND(ContainerType=6, '384-well Plates'!G154&lt;&gt;""), '384-well Plates'!G154,IF(AND(ContainerType=5,'96-well Plates'!L330&lt;&gt;""),'96-well Plates'!L330, ""))</f>
        <v/>
      </c>
      <c r="E3163" s="50"/>
      <c r="Y3163" s="56"/>
      <c r="Z3163" s="56"/>
      <c r="AA3163" s="56"/>
      <c r="AB3163" s="56"/>
      <c r="AC3163" s="56"/>
      <c r="AD3163" s="56"/>
    </row>
    <row r="3164" spans="1:30" x14ac:dyDescent="0.5">
      <c r="A3164" s="49">
        <v>3161</v>
      </c>
      <c r="B3164" s="2" t="str">
        <f t="shared" si="98"/>
        <v>plate9</v>
      </c>
      <c r="C3164" s="2" t="str">
        <f>IF(ContainerType=6,"I06",IF(ContainerType=5,"A12", ""))</f>
        <v>I06</v>
      </c>
      <c r="D3164" s="61" t="str">
        <f>IF(AND(ContainerType=6, '384-well Plates'!G155&lt;&gt;""), '384-well Plates'!G155,IF(AND(ContainerType=5,'96-well Plates'!M323&lt;&gt;""),'96-well Plates'!M323, ""))</f>
        <v/>
      </c>
      <c r="E3164" s="50"/>
      <c r="Y3164" s="56"/>
      <c r="Z3164" s="56"/>
      <c r="AA3164" s="56"/>
      <c r="AB3164" s="56"/>
      <c r="AC3164" s="56"/>
      <c r="AD3164" s="56"/>
    </row>
    <row r="3165" spans="1:30" x14ac:dyDescent="0.5">
      <c r="A3165" s="49">
        <v>3162</v>
      </c>
      <c r="B3165" s="2" t="str">
        <f t="shared" si="98"/>
        <v>plate9</v>
      </c>
      <c r="C3165" s="2" t="str">
        <f>IF(ContainerType=6,"J06",IF(ContainerType=5,"B12", ""))</f>
        <v>J06</v>
      </c>
      <c r="D3165" s="61" t="str">
        <f>IF(AND(ContainerType=6, '384-well Plates'!G156&lt;&gt;""), '384-well Plates'!G156,IF(AND(ContainerType=5,'96-well Plates'!M324&lt;&gt;""),'96-well Plates'!M324, ""))</f>
        <v/>
      </c>
      <c r="E3165" s="50"/>
      <c r="Y3165" s="56"/>
      <c r="Z3165" s="56"/>
      <c r="AA3165" s="56"/>
      <c r="AB3165" s="56"/>
      <c r="AC3165" s="56"/>
      <c r="AD3165" s="56"/>
    </row>
    <row r="3166" spans="1:30" x14ac:dyDescent="0.5">
      <c r="A3166" s="49">
        <v>3163</v>
      </c>
      <c r="B3166" s="2" t="str">
        <f t="shared" si="98"/>
        <v>plate9</v>
      </c>
      <c r="C3166" s="2" t="str">
        <f>IF(ContainerType=6,"K06",IF(ContainerType=5,"C12", ""))</f>
        <v>K06</v>
      </c>
      <c r="D3166" s="61" t="str">
        <f>IF(AND(ContainerType=6, '384-well Plates'!G157&lt;&gt;""), '384-well Plates'!G157,IF(AND(ContainerType=5,'96-well Plates'!M325&lt;&gt;""),'96-well Plates'!M325, ""))</f>
        <v/>
      </c>
      <c r="E3166" s="50"/>
      <c r="Y3166" s="56"/>
      <c r="Z3166" s="56"/>
      <c r="AA3166" s="56"/>
      <c r="AB3166" s="56"/>
      <c r="AC3166" s="56"/>
      <c r="AD3166" s="56"/>
    </row>
    <row r="3167" spans="1:30" x14ac:dyDescent="0.5">
      <c r="A3167" s="49">
        <v>3164</v>
      </c>
      <c r="B3167" s="2" t="str">
        <f t="shared" si="98"/>
        <v>plate9</v>
      </c>
      <c r="C3167" s="2" t="str">
        <f>IF(ContainerType=6,"L06",IF(ContainerType=5,"D12", ""))</f>
        <v>L06</v>
      </c>
      <c r="D3167" s="61" t="str">
        <f>IF(AND(ContainerType=6, '384-well Plates'!G158&lt;&gt;""), '384-well Plates'!G158,IF(AND(ContainerType=5,'96-well Plates'!M326&lt;&gt;""),'96-well Plates'!M326, ""))</f>
        <v/>
      </c>
      <c r="E3167" s="50"/>
      <c r="Y3167" s="56"/>
      <c r="Z3167" s="56"/>
      <c r="AA3167" s="56"/>
      <c r="AB3167" s="56"/>
      <c r="AC3167" s="56"/>
      <c r="AD3167" s="56"/>
    </row>
    <row r="3168" spans="1:30" x14ac:dyDescent="0.5">
      <c r="A3168" s="49">
        <v>3165</v>
      </c>
      <c r="B3168" s="2" t="str">
        <f t="shared" si="98"/>
        <v>plate9</v>
      </c>
      <c r="C3168" s="2" t="str">
        <f>IF(ContainerType=6,"M06",IF(ContainerType=5,"E12", ""))</f>
        <v>M06</v>
      </c>
      <c r="D3168" s="61" t="str">
        <f>IF(AND(ContainerType=6, '384-well Plates'!G159&lt;&gt;""), '384-well Plates'!G159,IF(AND(ContainerType=5,'96-well Plates'!M327&lt;&gt;""),'96-well Plates'!M327, ""))</f>
        <v/>
      </c>
      <c r="E3168" s="50"/>
      <c r="Y3168" s="56"/>
      <c r="Z3168" s="56"/>
      <c r="AA3168" s="56"/>
      <c r="AB3168" s="56"/>
      <c r="AC3168" s="56"/>
      <c r="AD3168" s="56"/>
    </row>
    <row r="3169" spans="1:30" x14ac:dyDescent="0.5">
      <c r="A3169" s="49">
        <v>3166</v>
      </c>
      <c r="B3169" s="2" t="str">
        <f t="shared" si="98"/>
        <v>plate9</v>
      </c>
      <c r="C3169" s="2" t="str">
        <f>IF(ContainerType=6,"N06",IF(ContainerType=5,"F12", ""))</f>
        <v>N06</v>
      </c>
      <c r="D3169" s="61" t="str">
        <f>IF(AND(ContainerType=6, '384-well Plates'!G160&lt;&gt;""), '384-well Plates'!G160,IF(AND(ContainerType=5,'96-well Plates'!M328&lt;&gt;""),'96-well Plates'!M328, ""))</f>
        <v/>
      </c>
      <c r="E3169" s="50"/>
      <c r="Y3169" s="56"/>
      <c r="Z3169" s="56"/>
      <c r="AA3169" s="56"/>
      <c r="AB3169" s="56"/>
      <c r="AC3169" s="56"/>
      <c r="AD3169" s="56"/>
    </row>
    <row r="3170" spans="1:30" x14ac:dyDescent="0.5">
      <c r="A3170" s="49">
        <v>3167</v>
      </c>
      <c r="B3170" s="2" t="str">
        <f t="shared" si="98"/>
        <v>plate9</v>
      </c>
      <c r="C3170" s="2" t="str">
        <f>IF(ContainerType=6,"O06",IF(ContainerType=5,"G12", ""))</f>
        <v>O06</v>
      </c>
      <c r="D3170" s="61" t="str">
        <f>IF(AND(ContainerType=6, '384-well Plates'!G161&lt;&gt;""), '384-well Plates'!G161,IF(AND(ContainerType=5,'96-well Plates'!M329&lt;&gt;""),'96-well Plates'!M329, ""))</f>
        <v/>
      </c>
      <c r="E3170" s="50"/>
      <c r="Y3170" s="56"/>
      <c r="Z3170" s="56"/>
      <c r="AA3170" s="56"/>
      <c r="AB3170" s="56"/>
      <c r="AC3170" s="56"/>
      <c r="AD3170" s="56"/>
    </row>
    <row r="3171" spans="1:30" x14ac:dyDescent="0.5">
      <c r="A3171" s="49">
        <v>3168</v>
      </c>
      <c r="B3171" s="2" t="str">
        <f t="shared" si="98"/>
        <v>plate9</v>
      </c>
      <c r="C3171" s="2" t="str">
        <f>IF(ContainerType=6,"P06",IF(ContainerType=5,"H12", ""))</f>
        <v>P06</v>
      </c>
      <c r="D3171" s="61" t="str">
        <f>IF(AND(ContainerType=6, '384-well Plates'!G162&lt;&gt;""), '384-well Plates'!G162,IF(AND(ContainerType=5,'96-well Plates'!M330&lt;&gt;""),'96-well Plates'!M330, ""))</f>
        <v/>
      </c>
      <c r="E3171" s="50"/>
      <c r="Y3171" s="56"/>
      <c r="Z3171" s="56"/>
      <c r="AA3171" s="56"/>
      <c r="AB3171" s="56"/>
      <c r="AC3171" s="56"/>
      <c r="AD3171" s="56"/>
    </row>
    <row r="3172" spans="1:30" x14ac:dyDescent="0.5">
      <c r="A3172" s="49">
        <v>3169</v>
      </c>
      <c r="B3172" s="2" t="str">
        <f t="shared" ref="B3172:B3203" si="99">IF(ContainerType=6,"plate9",IF(ContainerType=5,"plate34",""))</f>
        <v>plate9</v>
      </c>
      <c r="C3172" s="2" t="str">
        <f>IF(ContainerType=6,"A07",IF(ContainerType=5,"A01", ""))</f>
        <v>A07</v>
      </c>
      <c r="D3172" s="61" t="str">
        <f>IF(AND(ContainerType=6, '384-well Plates'!H147&lt;&gt;""), '384-well Plates'!H147,IF(AND(ContainerType=5,'96-well Plates'!B333&lt;&gt;""),'96-well Plates'!B333, ""))</f>
        <v/>
      </c>
      <c r="E3172" s="50"/>
      <c r="Y3172" s="56"/>
      <c r="Z3172" s="56"/>
      <c r="AA3172" s="56"/>
      <c r="AB3172" s="56"/>
      <c r="AC3172" s="56"/>
      <c r="AD3172" s="56"/>
    </row>
    <row r="3173" spans="1:30" x14ac:dyDescent="0.5">
      <c r="A3173" s="49">
        <v>3170</v>
      </c>
      <c r="B3173" s="2" t="str">
        <f t="shared" si="99"/>
        <v>plate9</v>
      </c>
      <c r="C3173" s="2" t="str">
        <f>IF(ContainerType=6,"B07",IF(ContainerType=5,"B01", ""))</f>
        <v>B07</v>
      </c>
      <c r="D3173" s="61" t="str">
        <f>IF(AND(ContainerType=6, '384-well Plates'!H148&lt;&gt;""), '384-well Plates'!H148,IF(AND(ContainerType=5,'96-well Plates'!B334&lt;&gt;""),'96-well Plates'!B334, ""))</f>
        <v/>
      </c>
      <c r="E3173" s="50"/>
      <c r="Y3173" s="56"/>
      <c r="Z3173" s="56"/>
      <c r="AA3173" s="56"/>
      <c r="AB3173" s="56"/>
      <c r="AC3173" s="56"/>
      <c r="AD3173" s="56"/>
    </row>
    <row r="3174" spans="1:30" x14ac:dyDescent="0.5">
      <c r="A3174" s="49">
        <v>3171</v>
      </c>
      <c r="B3174" s="2" t="str">
        <f t="shared" si="99"/>
        <v>plate9</v>
      </c>
      <c r="C3174" s="2" t="str">
        <f>IF(ContainerType=6,"C07",IF(ContainerType=5,"C01", ""))</f>
        <v>C07</v>
      </c>
      <c r="D3174" s="61" t="str">
        <f>IF(AND(ContainerType=6, '384-well Plates'!H149&lt;&gt;""), '384-well Plates'!H149,IF(AND(ContainerType=5,'96-well Plates'!B335&lt;&gt;""),'96-well Plates'!B335, ""))</f>
        <v/>
      </c>
      <c r="E3174" s="50"/>
      <c r="Y3174" s="56"/>
      <c r="Z3174" s="56"/>
      <c r="AA3174" s="56"/>
      <c r="AB3174" s="56"/>
      <c r="AC3174" s="56"/>
      <c r="AD3174" s="56"/>
    </row>
    <row r="3175" spans="1:30" x14ac:dyDescent="0.5">
      <c r="A3175" s="49">
        <v>3172</v>
      </c>
      <c r="B3175" s="2" t="str">
        <f t="shared" si="99"/>
        <v>plate9</v>
      </c>
      <c r="C3175" s="2" t="str">
        <f>IF(ContainerType=6,"D07",IF(ContainerType=5,"D01", ""))</f>
        <v>D07</v>
      </c>
      <c r="D3175" s="61" t="str">
        <f>IF(AND(ContainerType=6, '384-well Plates'!H150&lt;&gt;""), '384-well Plates'!H150,IF(AND(ContainerType=5,'96-well Plates'!B336&lt;&gt;""),'96-well Plates'!B336, ""))</f>
        <v/>
      </c>
      <c r="E3175" s="50"/>
      <c r="Y3175" s="56"/>
      <c r="Z3175" s="56"/>
      <c r="AA3175" s="56"/>
      <c r="AB3175" s="56"/>
      <c r="AC3175" s="56"/>
      <c r="AD3175" s="56"/>
    </row>
    <row r="3176" spans="1:30" x14ac:dyDescent="0.5">
      <c r="A3176" s="49">
        <v>3173</v>
      </c>
      <c r="B3176" s="2" t="str">
        <f t="shared" si="99"/>
        <v>plate9</v>
      </c>
      <c r="C3176" s="2" t="str">
        <f>IF(ContainerType=6,"E07",IF(ContainerType=5,"E01", ""))</f>
        <v>E07</v>
      </c>
      <c r="D3176" s="61" t="str">
        <f>IF(AND(ContainerType=6, '384-well Plates'!H151&lt;&gt;""), '384-well Plates'!H151,IF(AND(ContainerType=5,'96-well Plates'!B337&lt;&gt;""),'96-well Plates'!B337, ""))</f>
        <v/>
      </c>
      <c r="E3176" s="50"/>
      <c r="Y3176" s="56"/>
      <c r="Z3176" s="56"/>
      <c r="AA3176" s="56"/>
      <c r="AB3176" s="56"/>
      <c r="AC3176" s="56"/>
      <c r="AD3176" s="56"/>
    </row>
    <row r="3177" spans="1:30" x14ac:dyDescent="0.5">
      <c r="A3177" s="49">
        <v>3174</v>
      </c>
      <c r="B3177" s="2" t="str">
        <f t="shared" si="99"/>
        <v>plate9</v>
      </c>
      <c r="C3177" s="2" t="str">
        <f>IF(ContainerType=6,"F07",IF(ContainerType=5,"F01", ""))</f>
        <v>F07</v>
      </c>
      <c r="D3177" s="61" t="str">
        <f>IF(AND(ContainerType=6, '384-well Plates'!H152&lt;&gt;""), '384-well Plates'!H152,IF(AND(ContainerType=5,'96-well Plates'!B338&lt;&gt;""),'96-well Plates'!B338, ""))</f>
        <v/>
      </c>
      <c r="E3177" s="50"/>
      <c r="Y3177" s="56"/>
      <c r="Z3177" s="56"/>
      <c r="AA3177" s="56"/>
      <c r="AB3177" s="56"/>
      <c r="AC3177" s="56"/>
      <c r="AD3177" s="56"/>
    </row>
    <row r="3178" spans="1:30" x14ac:dyDescent="0.5">
      <c r="A3178" s="49">
        <v>3175</v>
      </c>
      <c r="B3178" s="2" t="str">
        <f t="shared" si="99"/>
        <v>plate9</v>
      </c>
      <c r="C3178" s="2" t="str">
        <f>IF(ContainerType=6,"G07",IF(ContainerType=5,"G01", ""))</f>
        <v>G07</v>
      </c>
      <c r="D3178" s="61" t="str">
        <f>IF(AND(ContainerType=6, '384-well Plates'!H153&lt;&gt;""), '384-well Plates'!H153,IF(AND(ContainerType=5,'96-well Plates'!B339&lt;&gt;""),'96-well Plates'!B339, ""))</f>
        <v/>
      </c>
      <c r="E3178" s="50"/>
      <c r="Y3178" s="56"/>
      <c r="Z3178" s="56"/>
      <c r="AA3178" s="56"/>
      <c r="AB3178" s="56"/>
      <c r="AC3178" s="56"/>
      <c r="AD3178" s="56"/>
    </row>
    <row r="3179" spans="1:30" x14ac:dyDescent="0.5">
      <c r="A3179" s="49">
        <v>3176</v>
      </c>
      <c r="B3179" s="2" t="str">
        <f t="shared" si="99"/>
        <v>plate9</v>
      </c>
      <c r="C3179" s="2" t="str">
        <f>IF(ContainerType=6,"H07",IF(ContainerType=5,"H01", ""))</f>
        <v>H07</v>
      </c>
      <c r="D3179" s="61" t="str">
        <f>IF(AND(ContainerType=6, '384-well Plates'!H154&lt;&gt;""), '384-well Plates'!H154,IF(AND(ContainerType=5,'96-well Plates'!B340&lt;&gt;""),'96-well Plates'!B340, ""))</f>
        <v/>
      </c>
      <c r="E3179" s="50"/>
      <c r="Y3179" s="56"/>
      <c r="Z3179" s="56"/>
      <c r="AA3179" s="56"/>
      <c r="AB3179" s="56"/>
      <c r="AC3179" s="56"/>
      <c r="AD3179" s="56"/>
    </row>
    <row r="3180" spans="1:30" x14ac:dyDescent="0.5">
      <c r="A3180" s="49">
        <v>3177</v>
      </c>
      <c r="B3180" s="2" t="str">
        <f t="shared" si="99"/>
        <v>plate9</v>
      </c>
      <c r="C3180" s="2" t="str">
        <f>IF(ContainerType=6,"I07",IF(ContainerType=5,"A02", ""))</f>
        <v>I07</v>
      </c>
      <c r="D3180" s="61" t="str">
        <f>IF(AND(ContainerType=6, '384-well Plates'!H155&lt;&gt;""), '384-well Plates'!H155,IF(AND(ContainerType=5,'96-well Plates'!C333&lt;&gt;""),'96-well Plates'!C333, ""))</f>
        <v/>
      </c>
      <c r="E3180" s="50"/>
      <c r="Y3180" s="56"/>
      <c r="Z3180" s="56"/>
      <c r="AA3180" s="56"/>
      <c r="AB3180" s="56"/>
      <c r="AC3180" s="56"/>
      <c r="AD3180" s="56"/>
    </row>
    <row r="3181" spans="1:30" x14ac:dyDescent="0.5">
      <c r="A3181" s="49">
        <v>3178</v>
      </c>
      <c r="B3181" s="2" t="str">
        <f t="shared" si="99"/>
        <v>plate9</v>
      </c>
      <c r="C3181" s="2" t="str">
        <f>IF(ContainerType=6,"J07",IF(ContainerType=5,"B02", ""))</f>
        <v>J07</v>
      </c>
      <c r="D3181" s="61" t="str">
        <f>IF(AND(ContainerType=6, '384-well Plates'!H156&lt;&gt;""), '384-well Plates'!H156,IF(AND(ContainerType=5,'96-well Plates'!C334&lt;&gt;""),'96-well Plates'!C334, ""))</f>
        <v/>
      </c>
      <c r="E3181" s="50"/>
      <c r="Y3181" s="56"/>
      <c r="Z3181" s="56"/>
      <c r="AA3181" s="56"/>
      <c r="AB3181" s="56"/>
      <c r="AC3181" s="56"/>
      <c r="AD3181" s="56"/>
    </row>
    <row r="3182" spans="1:30" x14ac:dyDescent="0.5">
      <c r="A3182" s="49">
        <v>3179</v>
      </c>
      <c r="B3182" s="2" t="str">
        <f t="shared" si="99"/>
        <v>plate9</v>
      </c>
      <c r="C3182" s="2" t="str">
        <f>IF(ContainerType=6,"K07",IF(ContainerType=5,"C02", ""))</f>
        <v>K07</v>
      </c>
      <c r="D3182" s="61" t="str">
        <f>IF(AND(ContainerType=6, '384-well Plates'!H157&lt;&gt;""), '384-well Plates'!H157,IF(AND(ContainerType=5,'96-well Plates'!C335&lt;&gt;""),'96-well Plates'!C335, ""))</f>
        <v/>
      </c>
      <c r="E3182" s="50"/>
      <c r="Y3182" s="56"/>
      <c r="Z3182" s="56"/>
      <c r="AA3182" s="56"/>
      <c r="AB3182" s="56"/>
      <c r="AC3182" s="56"/>
      <c r="AD3182" s="56"/>
    </row>
    <row r="3183" spans="1:30" x14ac:dyDescent="0.5">
      <c r="A3183" s="49">
        <v>3180</v>
      </c>
      <c r="B3183" s="2" t="str">
        <f t="shared" si="99"/>
        <v>plate9</v>
      </c>
      <c r="C3183" s="2" t="str">
        <f>IF(ContainerType=6,"L07",IF(ContainerType=5,"D02", ""))</f>
        <v>L07</v>
      </c>
      <c r="D3183" s="61" t="str">
        <f>IF(AND(ContainerType=6, '384-well Plates'!H158&lt;&gt;""), '384-well Plates'!H158,IF(AND(ContainerType=5,'96-well Plates'!C336&lt;&gt;""),'96-well Plates'!C336, ""))</f>
        <v/>
      </c>
      <c r="E3183" s="50"/>
      <c r="Y3183" s="56"/>
      <c r="Z3183" s="56"/>
      <c r="AA3183" s="56"/>
      <c r="AB3183" s="56"/>
      <c r="AC3183" s="56"/>
      <c r="AD3183" s="56"/>
    </row>
    <row r="3184" spans="1:30" x14ac:dyDescent="0.5">
      <c r="A3184" s="49">
        <v>3181</v>
      </c>
      <c r="B3184" s="2" t="str">
        <f t="shared" si="99"/>
        <v>plate9</v>
      </c>
      <c r="C3184" s="2" t="str">
        <f>IF(ContainerType=6,"M07",IF(ContainerType=5,"E02", ""))</f>
        <v>M07</v>
      </c>
      <c r="D3184" s="61" t="str">
        <f>IF(AND(ContainerType=6, '384-well Plates'!H159&lt;&gt;""), '384-well Plates'!H159,IF(AND(ContainerType=5,'96-well Plates'!C337&lt;&gt;""),'96-well Plates'!C337, ""))</f>
        <v/>
      </c>
      <c r="E3184" s="50"/>
      <c r="Y3184" s="56"/>
      <c r="Z3184" s="56"/>
      <c r="AA3184" s="56"/>
      <c r="AB3184" s="56"/>
      <c r="AC3184" s="56"/>
      <c r="AD3184" s="56"/>
    </row>
    <row r="3185" spans="1:30" x14ac:dyDescent="0.5">
      <c r="A3185" s="49">
        <v>3182</v>
      </c>
      <c r="B3185" s="2" t="str">
        <f t="shared" si="99"/>
        <v>plate9</v>
      </c>
      <c r="C3185" s="2" t="str">
        <f>IF(ContainerType=6,"N07",IF(ContainerType=5,"F02", ""))</f>
        <v>N07</v>
      </c>
      <c r="D3185" s="61" t="str">
        <f>IF(AND(ContainerType=6, '384-well Plates'!H160&lt;&gt;""), '384-well Plates'!H160,IF(AND(ContainerType=5,'96-well Plates'!C338&lt;&gt;""),'96-well Plates'!C338, ""))</f>
        <v/>
      </c>
      <c r="E3185" s="50"/>
      <c r="Y3185" s="56"/>
      <c r="Z3185" s="56"/>
      <c r="AA3185" s="56"/>
      <c r="AB3185" s="56"/>
      <c r="AC3185" s="56"/>
      <c r="AD3185" s="56"/>
    </row>
    <row r="3186" spans="1:30" x14ac:dyDescent="0.5">
      <c r="A3186" s="49">
        <v>3183</v>
      </c>
      <c r="B3186" s="2" t="str">
        <f t="shared" si="99"/>
        <v>plate9</v>
      </c>
      <c r="C3186" s="2" t="str">
        <f>IF(ContainerType=6,"O07",IF(ContainerType=5,"G02", ""))</f>
        <v>O07</v>
      </c>
      <c r="D3186" s="61" t="str">
        <f>IF(AND(ContainerType=6, '384-well Plates'!H161&lt;&gt;""), '384-well Plates'!H161,IF(AND(ContainerType=5,'96-well Plates'!C339&lt;&gt;""),'96-well Plates'!C339, ""))</f>
        <v/>
      </c>
      <c r="E3186" s="50"/>
      <c r="Y3186" s="56"/>
      <c r="Z3186" s="56"/>
      <c r="AA3186" s="56"/>
      <c r="AB3186" s="56"/>
      <c r="AC3186" s="56"/>
      <c r="AD3186" s="56"/>
    </row>
    <row r="3187" spans="1:30" x14ac:dyDescent="0.5">
      <c r="A3187" s="49">
        <v>3184</v>
      </c>
      <c r="B3187" s="2" t="str">
        <f t="shared" si="99"/>
        <v>plate9</v>
      </c>
      <c r="C3187" s="2" t="str">
        <f>IF(ContainerType=6,"P07",IF(ContainerType=5,"H02", ""))</f>
        <v>P07</v>
      </c>
      <c r="D3187" s="61" t="str">
        <f>IF(AND(ContainerType=6, '384-well Plates'!H162&lt;&gt;""), '384-well Plates'!H162,IF(AND(ContainerType=5,'96-well Plates'!C340&lt;&gt;""),'96-well Plates'!C340, ""))</f>
        <v/>
      </c>
      <c r="E3187" s="50"/>
      <c r="Y3187" s="56"/>
      <c r="Z3187" s="56"/>
      <c r="AA3187" s="56"/>
      <c r="AB3187" s="56"/>
      <c r="AC3187" s="56"/>
      <c r="AD3187" s="56"/>
    </row>
    <row r="3188" spans="1:30" x14ac:dyDescent="0.5">
      <c r="A3188" s="49">
        <v>3185</v>
      </c>
      <c r="B3188" s="2" t="str">
        <f t="shared" si="99"/>
        <v>plate9</v>
      </c>
      <c r="C3188" s="2" t="str">
        <f>IF(ContainerType=6,"A08",IF(ContainerType=5,"A03", ""))</f>
        <v>A08</v>
      </c>
      <c r="D3188" s="61" t="str">
        <f>IF(AND(ContainerType=6, '384-well Plates'!I147&lt;&gt;""), '384-well Plates'!I147,IF(AND(ContainerType=5,'96-well Plates'!D333&lt;&gt;""),'96-well Plates'!D333, ""))</f>
        <v/>
      </c>
      <c r="E3188" s="50"/>
      <c r="Y3188" s="56"/>
      <c r="Z3188" s="56"/>
      <c r="AA3188" s="56"/>
      <c r="AB3188" s="56"/>
      <c r="AC3188" s="56"/>
      <c r="AD3188" s="56"/>
    </row>
    <row r="3189" spans="1:30" x14ac:dyDescent="0.5">
      <c r="A3189" s="49">
        <v>3186</v>
      </c>
      <c r="B3189" s="2" t="str">
        <f t="shared" si="99"/>
        <v>plate9</v>
      </c>
      <c r="C3189" s="2" t="str">
        <f>IF(ContainerType=6,"B08",IF(ContainerType=5,"B03", ""))</f>
        <v>B08</v>
      </c>
      <c r="D3189" s="61" t="str">
        <f>IF(AND(ContainerType=6, '384-well Plates'!I148&lt;&gt;""), '384-well Plates'!I148,IF(AND(ContainerType=5,'96-well Plates'!D334&lt;&gt;""),'96-well Plates'!D334, ""))</f>
        <v/>
      </c>
      <c r="E3189" s="50"/>
      <c r="Y3189" s="56"/>
      <c r="Z3189" s="56"/>
      <c r="AA3189" s="56"/>
      <c r="AB3189" s="56"/>
      <c r="AC3189" s="56"/>
      <c r="AD3189" s="56"/>
    </row>
    <row r="3190" spans="1:30" x14ac:dyDescent="0.5">
      <c r="A3190" s="49">
        <v>3187</v>
      </c>
      <c r="B3190" s="2" t="str">
        <f t="shared" si="99"/>
        <v>plate9</v>
      </c>
      <c r="C3190" s="2" t="str">
        <f>IF(ContainerType=6,"C08",IF(ContainerType=5,"C03", ""))</f>
        <v>C08</v>
      </c>
      <c r="D3190" s="61" t="str">
        <f>IF(AND(ContainerType=6, '384-well Plates'!I149&lt;&gt;""), '384-well Plates'!I149,IF(AND(ContainerType=5,'96-well Plates'!D335&lt;&gt;""),'96-well Plates'!D335, ""))</f>
        <v/>
      </c>
      <c r="E3190" s="50"/>
      <c r="Y3190" s="56"/>
      <c r="Z3190" s="56"/>
      <c r="AA3190" s="56"/>
      <c r="AB3190" s="56"/>
      <c r="AC3190" s="56"/>
      <c r="AD3190" s="56"/>
    </row>
    <row r="3191" spans="1:30" x14ac:dyDescent="0.5">
      <c r="A3191" s="49">
        <v>3188</v>
      </c>
      <c r="B3191" s="2" t="str">
        <f t="shared" si="99"/>
        <v>plate9</v>
      </c>
      <c r="C3191" s="2" t="str">
        <f>IF(ContainerType=6,"D08",IF(ContainerType=5,"D03", ""))</f>
        <v>D08</v>
      </c>
      <c r="D3191" s="61" t="str">
        <f>IF(AND(ContainerType=6, '384-well Plates'!I150&lt;&gt;""), '384-well Plates'!I150,IF(AND(ContainerType=5,'96-well Plates'!D336&lt;&gt;""),'96-well Plates'!D336, ""))</f>
        <v/>
      </c>
      <c r="E3191" s="50"/>
      <c r="Y3191" s="56"/>
      <c r="Z3191" s="56"/>
      <c r="AA3191" s="56"/>
      <c r="AB3191" s="56"/>
      <c r="AC3191" s="56"/>
      <c r="AD3191" s="56"/>
    </row>
    <row r="3192" spans="1:30" x14ac:dyDescent="0.5">
      <c r="A3192" s="49">
        <v>3189</v>
      </c>
      <c r="B3192" s="2" t="str">
        <f t="shared" si="99"/>
        <v>plate9</v>
      </c>
      <c r="C3192" s="2" t="str">
        <f>IF(ContainerType=6,"E08",IF(ContainerType=5,"E03", ""))</f>
        <v>E08</v>
      </c>
      <c r="D3192" s="61" t="str">
        <f>IF(AND(ContainerType=6, '384-well Plates'!I151&lt;&gt;""), '384-well Plates'!I151,IF(AND(ContainerType=5,'96-well Plates'!D337&lt;&gt;""),'96-well Plates'!D337, ""))</f>
        <v/>
      </c>
      <c r="E3192" s="50"/>
      <c r="Y3192" s="56"/>
      <c r="Z3192" s="56"/>
      <c r="AA3192" s="56"/>
      <c r="AB3192" s="56"/>
      <c r="AC3192" s="56"/>
      <c r="AD3192" s="56"/>
    </row>
    <row r="3193" spans="1:30" x14ac:dyDescent="0.5">
      <c r="A3193" s="49">
        <v>3190</v>
      </c>
      <c r="B3193" s="2" t="str">
        <f t="shared" si="99"/>
        <v>plate9</v>
      </c>
      <c r="C3193" s="2" t="str">
        <f>IF(ContainerType=6,"F08",IF(ContainerType=5,"F03", ""))</f>
        <v>F08</v>
      </c>
      <c r="D3193" s="61" t="str">
        <f>IF(AND(ContainerType=6, '384-well Plates'!I152&lt;&gt;""), '384-well Plates'!I152,IF(AND(ContainerType=5,'96-well Plates'!D338&lt;&gt;""),'96-well Plates'!D338, ""))</f>
        <v/>
      </c>
      <c r="E3193" s="50"/>
      <c r="Y3193" s="56"/>
      <c r="Z3193" s="56"/>
      <c r="AA3193" s="56"/>
      <c r="AB3193" s="56"/>
      <c r="AC3193" s="56"/>
      <c r="AD3193" s="56"/>
    </row>
    <row r="3194" spans="1:30" x14ac:dyDescent="0.5">
      <c r="A3194" s="49">
        <v>3191</v>
      </c>
      <c r="B3194" s="2" t="str">
        <f t="shared" si="99"/>
        <v>plate9</v>
      </c>
      <c r="C3194" s="2" t="str">
        <f>IF(ContainerType=6,"G08",IF(ContainerType=5,"G03", ""))</f>
        <v>G08</v>
      </c>
      <c r="D3194" s="61" t="str">
        <f>IF(AND(ContainerType=6, '384-well Plates'!I153&lt;&gt;""), '384-well Plates'!I153,IF(AND(ContainerType=5,'96-well Plates'!D339&lt;&gt;""),'96-well Plates'!D339, ""))</f>
        <v/>
      </c>
      <c r="E3194" s="50"/>
      <c r="Y3194" s="56"/>
      <c r="Z3194" s="56"/>
      <c r="AA3194" s="56"/>
      <c r="AB3194" s="56"/>
      <c r="AC3194" s="56"/>
      <c r="AD3194" s="56"/>
    </row>
    <row r="3195" spans="1:30" x14ac:dyDescent="0.5">
      <c r="A3195" s="49">
        <v>3192</v>
      </c>
      <c r="B3195" s="2" t="str">
        <f t="shared" si="99"/>
        <v>plate9</v>
      </c>
      <c r="C3195" s="2" t="str">
        <f>IF(ContainerType=6,"H08",IF(ContainerType=5,"H03", ""))</f>
        <v>H08</v>
      </c>
      <c r="D3195" s="61" t="str">
        <f>IF(AND(ContainerType=6, '384-well Plates'!I154&lt;&gt;""), '384-well Plates'!I154,IF(AND(ContainerType=5,'96-well Plates'!D340&lt;&gt;""),'96-well Plates'!D340, ""))</f>
        <v/>
      </c>
      <c r="E3195" s="50"/>
      <c r="Y3195" s="56"/>
      <c r="Z3195" s="56"/>
      <c r="AA3195" s="56"/>
      <c r="AB3195" s="56"/>
      <c r="AC3195" s="56"/>
      <c r="AD3195" s="56"/>
    </row>
    <row r="3196" spans="1:30" x14ac:dyDescent="0.5">
      <c r="A3196" s="49">
        <v>3193</v>
      </c>
      <c r="B3196" s="2" t="str">
        <f t="shared" si="99"/>
        <v>plate9</v>
      </c>
      <c r="C3196" s="2" t="str">
        <f>IF(ContainerType=6,"I08",IF(ContainerType=5,"A04", ""))</f>
        <v>I08</v>
      </c>
      <c r="D3196" s="61" t="str">
        <f>IF(AND(ContainerType=6, '384-well Plates'!I155&lt;&gt;""), '384-well Plates'!I155,IF(AND(ContainerType=5,'96-well Plates'!E333&lt;&gt;""),'96-well Plates'!E333, ""))</f>
        <v/>
      </c>
      <c r="E3196" s="50"/>
      <c r="Y3196" s="56"/>
      <c r="Z3196" s="56"/>
      <c r="AA3196" s="56"/>
      <c r="AB3196" s="56"/>
      <c r="AC3196" s="56"/>
      <c r="AD3196" s="56"/>
    </row>
    <row r="3197" spans="1:30" x14ac:dyDescent="0.5">
      <c r="A3197" s="49">
        <v>3194</v>
      </c>
      <c r="B3197" s="2" t="str">
        <f t="shared" si="99"/>
        <v>plate9</v>
      </c>
      <c r="C3197" s="2" t="str">
        <f>IF(ContainerType=6,"J08",IF(ContainerType=5,"B04", ""))</f>
        <v>J08</v>
      </c>
      <c r="D3197" s="61" t="str">
        <f>IF(AND(ContainerType=6, '384-well Plates'!I156&lt;&gt;""), '384-well Plates'!I156,IF(AND(ContainerType=5,'96-well Plates'!E334&lt;&gt;""),'96-well Plates'!E334, ""))</f>
        <v/>
      </c>
      <c r="E3197" s="50"/>
      <c r="Y3197" s="56"/>
      <c r="Z3197" s="56"/>
      <c r="AA3197" s="56"/>
      <c r="AB3197" s="56"/>
      <c r="AC3197" s="56"/>
      <c r="AD3197" s="56"/>
    </row>
    <row r="3198" spans="1:30" x14ac:dyDescent="0.5">
      <c r="A3198" s="49">
        <v>3195</v>
      </c>
      <c r="B3198" s="2" t="str">
        <f t="shared" si="99"/>
        <v>plate9</v>
      </c>
      <c r="C3198" s="2" t="str">
        <f>IF(ContainerType=6,"K08",IF(ContainerType=5,"C04", ""))</f>
        <v>K08</v>
      </c>
      <c r="D3198" s="61" t="str">
        <f>IF(AND(ContainerType=6, '384-well Plates'!I157&lt;&gt;""), '384-well Plates'!I157,IF(AND(ContainerType=5,'96-well Plates'!E335&lt;&gt;""),'96-well Plates'!E335, ""))</f>
        <v/>
      </c>
      <c r="E3198" s="50"/>
      <c r="Y3198" s="56"/>
      <c r="Z3198" s="56"/>
      <c r="AA3198" s="56"/>
      <c r="AB3198" s="56"/>
      <c r="AC3198" s="56"/>
      <c r="AD3198" s="56"/>
    </row>
    <row r="3199" spans="1:30" x14ac:dyDescent="0.5">
      <c r="A3199" s="49">
        <v>3196</v>
      </c>
      <c r="B3199" s="2" t="str">
        <f t="shared" si="99"/>
        <v>plate9</v>
      </c>
      <c r="C3199" s="2" t="str">
        <f>IF(ContainerType=6,"L08",IF(ContainerType=5,"D04", ""))</f>
        <v>L08</v>
      </c>
      <c r="D3199" s="61" t="str">
        <f>IF(AND(ContainerType=6, '384-well Plates'!I158&lt;&gt;""), '384-well Plates'!I158,IF(AND(ContainerType=5,'96-well Plates'!E336&lt;&gt;""),'96-well Plates'!E336, ""))</f>
        <v/>
      </c>
      <c r="E3199" s="50"/>
      <c r="Y3199" s="56"/>
      <c r="Z3199" s="56"/>
      <c r="AA3199" s="56"/>
      <c r="AB3199" s="56"/>
      <c r="AC3199" s="56"/>
      <c r="AD3199" s="56"/>
    </row>
    <row r="3200" spans="1:30" x14ac:dyDescent="0.5">
      <c r="A3200" s="49">
        <v>3197</v>
      </c>
      <c r="B3200" s="2" t="str">
        <f t="shared" si="99"/>
        <v>plate9</v>
      </c>
      <c r="C3200" s="2" t="str">
        <f>IF(ContainerType=6,"M08",IF(ContainerType=5,"E04", ""))</f>
        <v>M08</v>
      </c>
      <c r="D3200" s="61" t="str">
        <f>IF(AND(ContainerType=6, '384-well Plates'!I159&lt;&gt;""), '384-well Plates'!I159,IF(AND(ContainerType=5,'96-well Plates'!E337&lt;&gt;""),'96-well Plates'!E337, ""))</f>
        <v/>
      </c>
      <c r="E3200" s="50"/>
      <c r="Y3200" s="56"/>
      <c r="Z3200" s="56"/>
      <c r="AA3200" s="56"/>
      <c r="AB3200" s="56"/>
      <c r="AC3200" s="56"/>
      <c r="AD3200" s="56"/>
    </row>
    <row r="3201" spans="1:30" x14ac:dyDescent="0.5">
      <c r="A3201" s="49">
        <v>3198</v>
      </c>
      <c r="B3201" s="2" t="str">
        <f t="shared" si="99"/>
        <v>plate9</v>
      </c>
      <c r="C3201" s="2" t="str">
        <f>IF(ContainerType=6,"N08",IF(ContainerType=5,"F04", ""))</f>
        <v>N08</v>
      </c>
      <c r="D3201" s="61" t="str">
        <f>IF(AND(ContainerType=6, '384-well Plates'!I160&lt;&gt;""), '384-well Plates'!I160,IF(AND(ContainerType=5,'96-well Plates'!E338&lt;&gt;""),'96-well Plates'!E338, ""))</f>
        <v/>
      </c>
      <c r="E3201" s="50"/>
      <c r="Y3201" s="56"/>
      <c r="Z3201" s="56"/>
      <c r="AA3201" s="56"/>
      <c r="AB3201" s="56"/>
      <c r="AC3201" s="56"/>
      <c r="AD3201" s="56"/>
    </row>
    <row r="3202" spans="1:30" x14ac:dyDescent="0.5">
      <c r="A3202" s="49">
        <v>3199</v>
      </c>
      <c r="B3202" s="2" t="str">
        <f t="shared" si="99"/>
        <v>plate9</v>
      </c>
      <c r="C3202" s="2" t="str">
        <f>IF(ContainerType=6,"O08",IF(ContainerType=5,"G04", ""))</f>
        <v>O08</v>
      </c>
      <c r="D3202" s="61" t="str">
        <f>IF(AND(ContainerType=6, '384-well Plates'!I161&lt;&gt;""), '384-well Plates'!I161,IF(AND(ContainerType=5,'96-well Plates'!E339&lt;&gt;""),'96-well Plates'!E339, ""))</f>
        <v/>
      </c>
      <c r="E3202" s="50"/>
      <c r="Y3202" s="56"/>
      <c r="Z3202" s="56"/>
      <c r="AA3202" s="56"/>
      <c r="AB3202" s="56"/>
      <c r="AC3202" s="56"/>
      <c r="AD3202" s="56"/>
    </row>
    <row r="3203" spans="1:30" x14ac:dyDescent="0.5">
      <c r="A3203" s="49">
        <v>3200</v>
      </c>
      <c r="B3203" s="2" t="str">
        <f t="shared" si="99"/>
        <v>plate9</v>
      </c>
      <c r="C3203" s="2" t="str">
        <f>IF(ContainerType=6,"P08",IF(ContainerType=5,"H04", ""))</f>
        <v>P08</v>
      </c>
      <c r="D3203" s="61" t="str">
        <f>IF(AND(ContainerType=6, '384-well Plates'!I162&lt;&gt;""), '384-well Plates'!I162,IF(AND(ContainerType=5,'96-well Plates'!E340&lt;&gt;""),'96-well Plates'!E340, ""))</f>
        <v/>
      </c>
      <c r="E3203" s="50"/>
      <c r="Y3203" s="56"/>
      <c r="Z3203" s="56"/>
      <c r="AA3203" s="56"/>
      <c r="AB3203" s="56"/>
      <c r="AC3203" s="56"/>
      <c r="AD3203" s="56"/>
    </row>
    <row r="3204" spans="1:30" x14ac:dyDescent="0.5">
      <c r="A3204" s="49">
        <v>3201</v>
      </c>
      <c r="B3204" s="2" t="str">
        <f t="shared" ref="B3204:B3235" si="100">IF(ContainerType=6,"plate9",IF(ContainerType=5,"plate34",""))</f>
        <v>plate9</v>
      </c>
      <c r="C3204" s="2" t="str">
        <f>IF(ContainerType=6,"A09",IF(ContainerType=5,"A05", ""))</f>
        <v>A09</v>
      </c>
      <c r="D3204" s="61" t="str">
        <f>IF(AND(ContainerType=6, '384-well Plates'!J147&lt;&gt;""), '384-well Plates'!J147,IF(AND(ContainerType=5,'96-well Plates'!F333&lt;&gt;""),'96-well Plates'!F333, ""))</f>
        <v/>
      </c>
      <c r="E3204" s="50"/>
      <c r="Y3204" s="56"/>
      <c r="Z3204" s="56"/>
      <c r="AA3204" s="56"/>
      <c r="AB3204" s="56"/>
      <c r="AC3204" s="56"/>
      <c r="AD3204" s="56"/>
    </row>
    <row r="3205" spans="1:30" x14ac:dyDescent="0.5">
      <c r="A3205" s="49">
        <v>3202</v>
      </c>
      <c r="B3205" s="2" t="str">
        <f t="shared" si="100"/>
        <v>plate9</v>
      </c>
      <c r="C3205" s="2" t="str">
        <f>IF(ContainerType=6,"B09",IF(ContainerType=5,"B05", ""))</f>
        <v>B09</v>
      </c>
      <c r="D3205" s="61" t="str">
        <f>IF(AND(ContainerType=6, '384-well Plates'!J148&lt;&gt;""), '384-well Plates'!J148,IF(AND(ContainerType=5,'96-well Plates'!F334&lt;&gt;""),'96-well Plates'!F334, ""))</f>
        <v/>
      </c>
      <c r="E3205" s="50"/>
      <c r="Y3205" s="56"/>
      <c r="Z3205" s="56"/>
      <c r="AA3205" s="56"/>
      <c r="AB3205" s="56"/>
      <c r="AC3205" s="56"/>
      <c r="AD3205" s="56"/>
    </row>
    <row r="3206" spans="1:30" x14ac:dyDescent="0.5">
      <c r="A3206" s="49">
        <v>3203</v>
      </c>
      <c r="B3206" s="2" t="str">
        <f t="shared" si="100"/>
        <v>plate9</v>
      </c>
      <c r="C3206" s="2" t="str">
        <f>IF(ContainerType=6,"C09",IF(ContainerType=5,"C05", ""))</f>
        <v>C09</v>
      </c>
      <c r="D3206" s="61" t="str">
        <f>IF(AND(ContainerType=6, '384-well Plates'!J149&lt;&gt;""), '384-well Plates'!J149,IF(AND(ContainerType=5,'96-well Plates'!F335&lt;&gt;""),'96-well Plates'!F335, ""))</f>
        <v/>
      </c>
      <c r="E3206" s="50"/>
      <c r="Y3206" s="56"/>
      <c r="Z3206" s="56"/>
      <c r="AA3206" s="56"/>
      <c r="AB3206" s="56"/>
      <c r="AC3206" s="56"/>
      <c r="AD3206" s="56"/>
    </row>
    <row r="3207" spans="1:30" x14ac:dyDescent="0.5">
      <c r="A3207" s="49">
        <v>3204</v>
      </c>
      <c r="B3207" s="2" t="str">
        <f t="shared" si="100"/>
        <v>plate9</v>
      </c>
      <c r="C3207" s="2" t="str">
        <f>IF(ContainerType=6,"D09",IF(ContainerType=5,"D05", ""))</f>
        <v>D09</v>
      </c>
      <c r="D3207" s="61" t="str">
        <f>IF(AND(ContainerType=6, '384-well Plates'!J150&lt;&gt;""), '384-well Plates'!J150,IF(AND(ContainerType=5,'96-well Plates'!F336&lt;&gt;""),'96-well Plates'!F336, ""))</f>
        <v/>
      </c>
      <c r="E3207" s="50"/>
      <c r="Y3207" s="56"/>
      <c r="Z3207" s="56"/>
      <c r="AA3207" s="56"/>
      <c r="AB3207" s="56"/>
      <c r="AC3207" s="56"/>
      <c r="AD3207" s="56"/>
    </row>
    <row r="3208" spans="1:30" x14ac:dyDescent="0.5">
      <c r="A3208" s="49">
        <v>3205</v>
      </c>
      <c r="B3208" s="2" t="str">
        <f t="shared" si="100"/>
        <v>plate9</v>
      </c>
      <c r="C3208" s="2" t="str">
        <f>IF(ContainerType=6,"E09",IF(ContainerType=5,"E05", ""))</f>
        <v>E09</v>
      </c>
      <c r="D3208" s="61" t="str">
        <f>IF(AND(ContainerType=6, '384-well Plates'!J151&lt;&gt;""), '384-well Plates'!J151,IF(AND(ContainerType=5,'96-well Plates'!F337&lt;&gt;""),'96-well Plates'!F337, ""))</f>
        <v/>
      </c>
      <c r="E3208" s="50"/>
      <c r="Y3208" s="56"/>
      <c r="Z3208" s="56"/>
      <c r="AA3208" s="56"/>
      <c r="AB3208" s="56"/>
      <c r="AC3208" s="56"/>
      <c r="AD3208" s="56"/>
    </row>
    <row r="3209" spans="1:30" x14ac:dyDescent="0.5">
      <c r="A3209" s="49">
        <v>3206</v>
      </c>
      <c r="B3209" s="2" t="str">
        <f t="shared" si="100"/>
        <v>plate9</v>
      </c>
      <c r="C3209" s="2" t="str">
        <f>IF(ContainerType=6,"F09",IF(ContainerType=5,"F05", ""))</f>
        <v>F09</v>
      </c>
      <c r="D3209" s="61" t="str">
        <f>IF(AND(ContainerType=6, '384-well Plates'!J152&lt;&gt;""), '384-well Plates'!J152,IF(AND(ContainerType=5,'96-well Plates'!F338&lt;&gt;""),'96-well Plates'!F338, ""))</f>
        <v/>
      </c>
      <c r="E3209" s="50"/>
      <c r="Y3209" s="56"/>
      <c r="Z3209" s="56"/>
      <c r="AA3209" s="56"/>
      <c r="AB3209" s="56"/>
      <c r="AC3209" s="56"/>
      <c r="AD3209" s="56"/>
    </row>
    <row r="3210" spans="1:30" x14ac:dyDescent="0.5">
      <c r="A3210" s="49">
        <v>3207</v>
      </c>
      <c r="B3210" s="2" t="str">
        <f t="shared" si="100"/>
        <v>plate9</v>
      </c>
      <c r="C3210" s="2" t="str">
        <f>IF(ContainerType=6,"G09",IF(ContainerType=5,"G05", ""))</f>
        <v>G09</v>
      </c>
      <c r="D3210" s="61" t="str">
        <f>IF(AND(ContainerType=6, '384-well Plates'!J153&lt;&gt;""), '384-well Plates'!J153,IF(AND(ContainerType=5,'96-well Plates'!F339&lt;&gt;""),'96-well Plates'!F339, ""))</f>
        <v/>
      </c>
      <c r="E3210" s="50"/>
      <c r="Y3210" s="56"/>
      <c r="Z3210" s="56"/>
      <c r="AA3210" s="56"/>
      <c r="AB3210" s="56"/>
      <c r="AC3210" s="56"/>
      <c r="AD3210" s="56"/>
    </row>
    <row r="3211" spans="1:30" x14ac:dyDescent="0.5">
      <c r="A3211" s="49">
        <v>3208</v>
      </c>
      <c r="B3211" s="2" t="str">
        <f t="shared" si="100"/>
        <v>plate9</v>
      </c>
      <c r="C3211" s="2" t="str">
        <f>IF(ContainerType=6,"H09",IF(ContainerType=5,"H05", ""))</f>
        <v>H09</v>
      </c>
      <c r="D3211" s="61" t="str">
        <f>IF(AND(ContainerType=6, '384-well Plates'!J154&lt;&gt;""), '384-well Plates'!J154,IF(AND(ContainerType=5,'96-well Plates'!F340&lt;&gt;""),'96-well Plates'!F340, ""))</f>
        <v/>
      </c>
      <c r="E3211" s="50"/>
      <c r="Y3211" s="56"/>
      <c r="Z3211" s="56"/>
      <c r="AA3211" s="56"/>
      <c r="AB3211" s="56"/>
      <c r="AC3211" s="56"/>
      <c r="AD3211" s="56"/>
    </row>
    <row r="3212" spans="1:30" x14ac:dyDescent="0.5">
      <c r="A3212" s="49">
        <v>3209</v>
      </c>
      <c r="B3212" s="2" t="str">
        <f t="shared" si="100"/>
        <v>plate9</v>
      </c>
      <c r="C3212" s="2" t="str">
        <f>IF(ContainerType=6,"I09",IF(ContainerType=5,"A06", ""))</f>
        <v>I09</v>
      </c>
      <c r="D3212" s="61" t="str">
        <f>IF(AND(ContainerType=6, '384-well Plates'!J155&lt;&gt;""), '384-well Plates'!J155,IF(AND(ContainerType=5,'96-well Plates'!G333&lt;&gt;""),'96-well Plates'!G333, ""))</f>
        <v/>
      </c>
      <c r="E3212" s="50"/>
      <c r="Y3212" s="56"/>
      <c r="Z3212" s="56"/>
      <c r="AA3212" s="56"/>
      <c r="AB3212" s="56"/>
      <c r="AC3212" s="56"/>
      <c r="AD3212" s="56"/>
    </row>
    <row r="3213" spans="1:30" x14ac:dyDescent="0.5">
      <c r="A3213" s="49">
        <v>3210</v>
      </c>
      <c r="B3213" s="2" t="str">
        <f t="shared" si="100"/>
        <v>plate9</v>
      </c>
      <c r="C3213" s="2" t="str">
        <f>IF(ContainerType=6,"J09",IF(ContainerType=5,"B06", ""))</f>
        <v>J09</v>
      </c>
      <c r="D3213" s="61" t="str">
        <f>IF(AND(ContainerType=6, '384-well Plates'!J156&lt;&gt;""), '384-well Plates'!J156,IF(AND(ContainerType=5,'96-well Plates'!G334&lt;&gt;""),'96-well Plates'!G334, ""))</f>
        <v/>
      </c>
      <c r="E3213" s="50"/>
      <c r="Y3213" s="56"/>
      <c r="Z3213" s="56"/>
      <c r="AA3213" s="56"/>
      <c r="AB3213" s="56"/>
      <c r="AC3213" s="56"/>
      <c r="AD3213" s="56"/>
    </row>
    <row r="3214" spans="1:30" x14ac:dyDescent="0.5">
      <c r="A3214" s="49">
        <v>3211</v>
      </c>
      <c r="B3214" s="2" t="str">
        <f t="shared" si="100"/>
        <v>plate9</v>
      </c>
      <c r="C3214" s="2" t="str">
        <f>IF(ContainerType=6,"K09",IF(ContainerType=5,"C06", ""))</f>
        <v>K09</v>
      </c>
      <c r="D3214" s="61" t="str">
        <f>IF(AND(ContainerType=6, '384-well Plates'!J157&lt;&gt;""), '384-well Plates'!J157,IF(AND(ContainerType=5,'96-well Plates'!G335&lt;&gt;""),'96-well Plates'!G335, ""))</f>
        <v/>
      </c>
      <c r="E3214" s="50"/>
      <c r="Y3214" s="56"/>
      <c r="Z3214" s="56"/>
      <c r="AA3214" s="56"/>
      <c r="AB3214" s="56"/>
      <c r="AC3214" s="56"/>
      <c r="AD3214" s="56"/>
    </row>
    <row r="3215" spans="1:30" x14ac:dyDescent="0.5">
      <c r="A3215" s="49">
        <v>3212</v>
      </c>
      <c r="B3215" s="2" t="str">
        <f t="shared" si="100"/>
        <v>plate9</v>
      </c>
      <c r="C3215" s="2" t="str">
        <f>IF(ContainerType=6,"L09",IF(ContainerType=5,"D06", ""))</f>
        <v>L09</v>
      </c>
      <c r="D3215" s="61" t="str">
        <f>IF(AND(ContainerType=6, '384-well Plates'!J158&lt;&gt;""), '384-well Plates'!J158,IF(AND(ContainerType=5,'96-well Plates'!G336&lt;&gt;""),'96-well Plates'!G336, ""))</f>
        <v/>
      </c>
      <c r="E3215" s="50"/>
      <c r="Y3215" s="56"/>
      <c r="Z3215" s="56"/>
      <c r="AA3215" s="56"/>
      <c r="AB3215" s="56"/>
      <c r="AC3215" s="56"/>
      <c r="AD3215" s="56"/>
    </row>
    <row r="3216" spans="1:30" x14ac:dyDescent="0.5">
      <c r="A3216" s="49">
        <v>3213</v>
      </c>
      <c r="B3216" s="2" t="str">
        <f t="shared" si="100"/>
        <v>plate9</v>
      </c>
      <c r="C3216" s="2" t="str">
        <f>IF(ContainerType=6,"M09",IF(ContainerType=5,"E06", ""))</f>
        <v>M09</v>
      </c>
      <c r="D3216" s="61" t="str">
        <f>IF(AND(ContainerType=6, '384-well Plates'!J159&lt;&gt;""), '384-well Plates'!J159,IF(AND(ContainerType=5,'96-well Plates'!G337&lt;&gt;""),'96-well Plates'!G337, ""))</f>
        <v/>
      </c>
      <c r="E3216" s="50"/>
      <c r="Y3216" s="56"/>
      <c r="Z3216" s="56"/>
      <c r="AA3216" s="56"/>
      <c r="AB3216" s="56"/>
      <c r="AC3216" s="56"/>
      <c r="AD3216" s="56"/>
    </row>
    <row r="3217" spans="1:30" x14ac:dyDescent="0.5">
      <c r="A3217" s="49">
        <v>3214</v>
      </c>
      <c r="B3217" s="2" t="str">
        <f t="shared" si="100"/>
        <v>plate9</v>
      </c>
      <c r="C3217" s="2" t="str">
        <f>IF(ContainerType=6,"N09",IF(ContainerType=5,"F06", ""))</f>
        <v>N09</v>
      </c>
      <c r="D3217" s="61" t="str">
        <f>IF(AND(ContainerType=6, '384-well Plates'!J160&lt;&gt;""), '384-well Plates'!J160,IF(AND(ContainerType=5,'96-well Plates'!G338&lt;&gt;""),'96-well Plates'!G338, ""))</f>
        <v/>
      </c>
      <c r="E3217" s="50"/>
      <c r="Y3217" s="56"/>
      <c r="Z3217" s="56"/>
      <c r="AA3217" s="56"/>
      <c r="AB3217" s="56"/>
      <c r="AC3217" s="56"/>
      <c r="AD3217" s="56"/>
    </row>
    <row r="3218" spans="1:30" x14ac:dyDescent="0.5">
      <c r="A3218" s="49">
        <v>3215</v>
      </c>
      <c r="B3218" s="2" t="str">
        <f t="shared" si="100"/>
        <v>plate9</v>
      </c>
      <c r="C3218" s="2" t="str">
        <f>IF(ContainerType=6,"O09",IF(ContainerType=5,"G06", ""))</f>
        <v>O09</v>
      </c>
      <c r="D3218" s="61" t="str">
        <f>IF(AND(ContainerType=6, '384-well Plates'!J161&lt;&gt;""), '384-well Plates'!J161,IF(AND(ContainerType=5,'96-well Plates'!G339&lt;&gt;""),'96-well Plates'!G339, ""))</f>
        <v/>
      </c>
      <c r="E3218" s="50"/>
      <c r="Y3218" s="56"/>
      <c r="Z3218" s="56"/>
      <c r="AA3218" s="56"/>
      <c r="AB3218" s="56"/>
      <c r="AC3218" s="56"/>
      <c r="AD3218" s="56"/>
    </row>
    <row r="3219" spans="1:30" x14ac:dyDescent="0.5">
      <c r="A3219" s="49">
        <v>3216</v>
      </c>
      <c r="B3219" s="2" t="str">
        <f t="shared" si="100"/>
        <v>plate9</v>
      </c>
      <c r="C3219" s="2" t="str">
        <f>IF(ContainerType=6,"P09",IF(ContainerType=5,"H06", ""))</f>
        <v>P09</v>
      </c>
      <c r="D3219" s="61" t="str">
        <f>IF(AND(ContainerType=6, '384-well Plates'!J162&lt;&gt;""), '384-well Plates'!J162,IF(AND(ContainerType=5,'96-well Plates'!G340&lt;&gt;""),'96-well Plates'!G340, ""))</f>
        <v/>
      </c>
      <c r="E3219" s="50"/>
      <c r="Y3219" s="56"/>
      <c r="Z3219" s="56"/>
      <c r="AA3219" s="56"/>
      <c r="AB3219" s="56"/>
      <c r="AC3219" s="56"/>
      <c r="AD3219" s="56"/>
    </row>
    <row r="3220" spans="1:30" x14ac:dyDescent="0.5">
      <c r="A3220" s="49">
        <v>3217</v>
      </c>
      <c r="B3220" s="2" t="str">
        <f t="shared" si="100"/>
        <v>plate9</v>
      </c>
      <c r="C3220" s="2" t="str">
        <f>IF(ContainerType=6,"A10",IF(ContainerType=5,"A07", ""))</f>
        <v>A10</v>
      </c>
      <c r="D3220" s="61" t="str">
        <f>IF(AND(ContainerType=6, '384-well Plates'!K147&lt;&gt;""), '384-well Plates'!K147,IF(AND(ContainerType=5,'96-well Plates'!H333&lt;&gt;""),'96-well Plates'!H333, ""))</f>
        <v/>
      </c>
      <c r="E3220" s="50"/>
      <c r="Y3220" s="56"/>
      <c r="Z3220" s="56"/>
      <c r="AA3220" s="56"/>
      <c r="AB3220" s="56"/>
      <c r="AC3220" s="56"/>
      <c r="AD3220" s="56"/>
    </row>
    <row r="3221" spans="1:30" x14ac:dyDescent="0.5">
      <c r="A3221" s="49">
        <v>3218</v>
      </c>
      <c r="B3221" s="2" t="str">
        <f t="shared" si="100"/>
        <v>plate9</v>
      </c>
      <c r="C3221" s="2" t="str">
        <f>IF(ContainerType=6,"B10",IF(ContainerType=5,"B07", ""))</f>
        <v>B10</v>
      </c>
      <c r="D3221" s="61" t="str">
        <f>IF(AND(ContainerType=6, '384-well Plates'!K148&lt;&gt;""), '384-well Plates'!K148,IF(AND(ContainerType=5,'96-well Plates'!H334&lt;&gt;""),'96-well Plates'!H334, ""))</f>
        <v/>
      </c>
      <c r="E3221" s="50"/>
      <c r="Y3221" s="56"/>
      <c r="Z3221" s="56"/>
      <c r="AA3221" s="56"/>
      <c r="AB3221" s="56"/>
      <c r="AC3221" s="56"/>
      <c r="AD3221" s="56"/>
    </row>
    <row r="3222" spans="1:30" x14ac:dyDescent="0.5">
      <c r="A3222" s="49">
        <v>3219</v>
      </c>
      <c r="B3222" s="2" t="str">
        <f t="shared" si="100"/>
        <v>plate9</v>
      </c>
      <c r="C3222" s="2" t="str">
        <f>IF(ContainerType=6,"C10",IF(ContainerType=5,"C07", ""))</f>
        <v>C10</v>
      </c>
      <c r="D3222" s="61" t="str">
        <f>IF(AND(ContainerType=6, '384-well Plates'!K149&lt;&gt;""), '384-well Plates'!K149,IF(AND(ContainerType=5,'96-well Plates'!H335&lt;&gt;""),'96-well Plates'!H335, ""))</f>
        <v/>
      </c>
      <c r="E3222" s="50"/>
      <c r="Y3222" s="56"/>
      <c r="Z3222" s="56"/>
      <c r="AA3222" s="56"/>
      <c r="AB3222" s="56"/>
      <c r="AC3222" s="56"/>
      <c r="AD3222" s="56"/>
    </row>
    <row r="3223" spans="1:30" x14ac:dyDescent="0.5">
      <c r="A3223" s="49">
        <v>3220</v>
      </c>
      <c r="B3223" s="2" t="str">
        <f t="shared" si="100"/>
        <v>plate9</v>
      </c>
      <c r="C3223" s="2" t="str">
        <f>IF(ContainerType=6,"D10",IF(ContainerType=5,"D07", ""))</f>
        <v>D10</v>
      </c>
      <c r="D3223" s="61" t="str">
        <f>IF(AND(ContainerType=6, '384-well Plates'!K150&lt;&gt;""), '384-well Plates'!K150,IF(AND(ContainerType=5,'96-well Plates'!H336&lt;&gt;""),'96-well Plates'!H336, ""))</f>
        <v/>
      </c>
      <c r="E3223" s="50"/>
      <c r="Y3223" s="56"/>
      <c r="Z3223" s="56"/>
      <c r="AA3223" s="56"/>
      <c r="AB3223" s="56"/>
      <c r="AC3223" s="56"/>
      <c r="AD3223" s="56"/>
    </row>
    <row r="3224" spans="1:30" x14ac:dyDescent="0.5">
      <c r="A3224" s="49">
        <v>3221</v>
      </c>
      <c r="B3224" s="2" t="str">
        <f t="shared" si="100"/>
        <v>plate9</v>
      </c>
      <c r="C3224" s="2" t="str">
        <f>IF(ContainerType=6,"E10",IF(ContainerType=5,"E07", ""))</f>
        <v>E10</v>
      </c>
      <c r="D3224" s="61" t="str">
        <f>IF(AND(ContainerType=6, '384-well Plates'!K151&lt;&gt;""), '384-well Plates'!K151,IF(AND(ContainerType=5,'96-well Plates'!H337&lt;&gt;""),'96-well Plates'!H337, ""))</f>
        <v/>
      </c>
      <c r="E3224" s="50"/>
      <c r="Y3224" s="56"/>
      <c r="Z3224" s="56"/>
      <c r="AA3224" s="56"/>
      <c r="AB3224" s="56"/>
      <c r="AC3224" s="56"/>
      <c r="AD3224" s="56"/>
    </row>
    <row r="3225" spans="1:30" x14ac:dyDescent="0.5">
      <c r="A3225" s="49">
        <v>3222</v>
      </c>
      <c r="B3225" s="2" t="str">
        <f t="shared" si="100"/>
        <v>plate9</v>
      </c>
      <c r="C3225" s="2" t="str">
        <f>IF(ContainerType=6,"F10",IF(ContainerType=5,"F07", ""))</f>
        <v>F10</v>
      </c>
      <c r="D3225" s="61" t="str">
        <f>IF(AND(ContainerType=6, '384-well Plates'!K152&lt;&gt;""), '384-well Plates'!K152,IF(AND(ContainerType=5,'96-well Plates'!H338&lt;&gt;""),'96-well Plates'!H338, ""))</f>
        <v/>
      </c>
      <c r="E3225" s="50"/>
      <c r="Y3225" s="56"/>
      <c r="Z3225" s="56"/>
      <c r="AA3225" s="56"/>
      <c r="AB3225" s="56"/>
      <c r="AC3225" s="56"/>
      <c r="AD3225" s="56"/>
    </row>
    <row r="3226" spans="1:30" x14ac:dyDescent="0.5">
      <c r="A3226" s="49">
        <v>3223</v>
      </c>
      <c r="B3226" s="2" t="str">
        <f t="shared" si="100"/>
        <v>plate9</v>
      </c>
      <c r="C3226" s="2" t="str">
        <f>IF(ContainerType=6,"G10",IF(ContainerType=5,"G07", ""))</f>
        <v>G10</v>
      </c>
      <c r="D3226" s="61" t="str">
        <f>IF(AND(ContainerType=6, '384-well Plates'!K153&lt;&gt;""), '384-well Plates'!K153,IF(AND(ContainerType=5,'96-well Plates'!H339&lt;&gt;""),'96-well Plates'!H339, ""))</f>
        <v/>
      </c>
      <c r="E3226" s="50"/>
      <c r="Y3226" s="56"/>
      <c r="Z3226" s="56"/>
      <c r="AA3226" s="56"/>
      <c r="AB3226" s="56"/>
      <c r="AC3226" s="56"/>
      <c r="AD3226" s="56"/>
    </row>
    <row r="3227" spans="1:30" x14ac:dyDescent="0.5">
      <c r="A3227" s="49">
        <v>3224</v>
      </c>
      <c r="B3227" s="2" t="str">
        <f t="shared" si="100"/>
        <v>plate9</v>
      </c>
      <c r="C3227" s="2" t="str">
        <f>IF(ContainerType=6,"H10",IF(ContainerType=5,"H07", ""))</f>
        <v>H10</v>
      </c>
      <c r="D3227" s="61" t="str">
        <f>IF(AND(ContainerType=6, '384-well Plates'!K154&lt;&gt;""), '384-well Plates'!K154,IF(AND(ContainerType=5,'96-well Plates'!H340&lt;&gt;""),'96-well Plates'!H340, ""))</f>
        <v/>
      </c>
      <c r="E3227" s="50"/>
      <c r="Y3227" s="56"/>
      <c r="Z3227" s="56"/>
      <c r="AA3227" s="56"/>
      <c r="AB3227" s="56"/>
      <c r="AC3227" s="56"/>
      <c r="AD3227" s="56"/>
    </row>
    <row r="3228" spans="1:30" x14ac:dyDescent="0.5">
      <c r="A3228" s="49">
        <v>3225</v>
      </c>
      <c r="B3228" s="2" t="str">
        <f t="shared" si="100"/>
        <v>plate9</v>
      </c>
      <c r="C3228" s="2" t="str">
        <f>IF(ContainerType=6,"I10",IF(ContainerType=5,"A08", ""))</f>
        <v>I10</v>
      </c>
      <c r="D3228" s="61" t="str">
        <f>IF(AND(ContainerType=6, '384-well Plates'!K155&lt;&gt;""), '384-well Plates'!K155,IF(AND(ContainerType=5,'96-well Plates'!I333&lt;&gt;""),'96-well Plates'!I333, ""))</f>
        <v/>
      </c>
      <c r="E3228" s="50"/>
      <c r="Y3228" s="56"/>
      <c r="Z3228" s="56"/>
      <c r="AA3228" s="56"/>
      <c r="AB3228" s="56"/>
      <c r="AC3228" s="56"/>
      <c r="AD3228" s="56"/>
    </row>
    <row r="3229" spans="1:30" x14ac:dyDescent="0.5">
      <c r="A3229" s="49">
        <v>3226</v>
      </c>
      <c r="B3229" s="2" t="str">
        <f t="shared" si="100"/>
        <v>plate9</v>
      </c>
      <c r="C3229" s="2" t="str">
        <f>IF(ContainerType=6,"J10",IF(ContainerType=5,"B08", ""))</f>
        <v>J10</v>
      </c>
      <c r="D3229" s="61" t="str">
        <f>IF(AND(ContainerType=6, '384-well Plates'!K156&lt;&gt;""), '384-well Plates'!K156,IF(AND(ContainerType=5,'96-well Plates'!I334&lt;&gt;""),'96-well Plates'!I334, ""))</f>
        <v/>
      </c>
      <c r="E3229" s="50"/>
      <c r="Y3229" s="56"/>
      <c r="Z3229" s="56"/>
      <c r="AA3229" s="56"/>
      <c r="AB3229" s="56"/>
      <c r="AC3229" s="56"/>
      <c r="AD3229" s="56"/>
    </row>
    <row r="3230" spans="1:30" x14ac:dyDescent="0.5">
      <c r="A3230" s="49">
        <v>3227</v>
      </c>
      <c r="B3230" s="2" t="str">
        <f t="shared" si="100"/>
        <v>plate9</v>
      </c>
      <c r="C3230" s="2" t="str">
        <f>IF(ContainerType=6,"K10",IF(ContainerType=5,"C08", ""))</f>
        <v>K10</v>
      </c>
      <c r="D3230" s="61" t="str">
        <f>IF(AND(ContainerType=6, '384-well Plates'!K157&lt;&gt;""), '384-well Plates'!K157,IF(AND(ContainerType=5,'96-well Plates'!I335&lt;&gt;""),'96-well Plates'!I335, ""))</f>
        <v/>
      </c>
      <c r="E3230" s="50"/>
      <c r="Y3230" s="56"/>
      <c r="Z3230" s="56"/>
      <c r="AA3230" s="56"/>
      <c r="AB3230" s="56"/>
      <c r="AC3230" s="56"/>
      <c r="AD3230" s="56"/>
    </row>
    <row r="3231" spans="1:30" x14ac:dyDescent="0.5">
      <c r="A3231" s="49">
        <v>3228</v>
      </c>
      <c r="B3231" s="2" t="str">
        <f t="shared" si="100"/>
        <v>plate9</v>
      </c>
      <c r="C3231" s="2" t="str">
        <f>IF(ContainerType=6,"L10",IF(ContainerType=5,"D08", ""))</f>
        <v>L10</v>
      </c>
      <c r="D3231" s="61" t="str">
        <f>IF(AND(ContainerType=6, '384-well Plates'!K158&lt;&gt;""), '384-well Plates'!K158,IF(AND(ContainerType=5,'96-well Plates'!I336&lt;&gt;""),'96-well Plates'!I336, ""))</f>
        <v/>
      </c>
      <c r="E3231" s="50"/>
      <c r="Y3231" s="56"/>
      <c r="Z3231" s="56"/>
      <c r="AA3231" s="56"/>
      <c r="AB3231" s="56"/>
      <c r="AC3231" s="56"/>
      <c r="AD3231" s="56"/>
    </row>
    <row r="3232" spans="1:30" x14ac:dyDescent="0.5">
      <c r="A3232" s="49">
        <v>3229</v>
      </c>
      <c r="B3232" s="2" t="str">
        <f t="shared" si="100"/>
        <v>plate9</v>
      </c>
      <c r="C3232" s="2" t="str">
        <f>IF(ContainerType=6,"M10",IF(ContainerType=5,"E08", ""))</f>
        <v>M10</v>
      </c>
      <c r="D3232" s="61" t="str">
        <f>IF(AND(ContainerType=6, '384-well Plates'!K159&lt;&gt;""), '384-well Plates'!K159,IF(AND(ContainerType=5,'96-well Plates'!I337&lt;&gt;""),'96-well Plates'!I337, ""))</f>
        <v/>
      </c>
      <c r="E3232" s="50"/>
      <c r="Y3232" s="56"/>
      <c r="Z3232" s="56"/>
      <c r="AA3232" s="56"/>
      <c r="AB3232" s="56"/>
      <c r="AC3232" s="56"/>
      <c r="AD3232" s="56"/>
    </row>
    <row r="3233" spans="1:30" x14ac:dyDescent="0.5">
      <c r="A3233" s="49">
        <v>3230</v>
      </c>
      <c r="B3233" s="2" t="str">
        <f t="shared" si="100"/>
        <v>plate9</v>
      </c>
      <c r="C3233" s="2" t="str">
        <f>IF(ContainerType=6,"N10",IF(ContainerType=5,"F08", ""))</f>
        <v>N10</v>
      </c>
      <c r="D3233" s="61" t="str">
        <f>IF(AND(ContainerType=6, '384-well Plates'!K160&lt;&gt;""), '384-well Plates'!K160,IF(AND(ContainerType=5,'96-well Plates'!I338&lt;&gt;""),'96-well Plates'!I338, ""))</f>
        <v/>
      </c>
      <c r="E3233" s="50"/>
      <c r="Y3233" s="56"/>
      <c r="Z3233" s="56"/>
      <c r="AA3233" s="56"/>
      <c r="AB3233" s="56"/>
      <c r="AC3233" s="56"/>
      <c r="AD3233" s="56"/>
    </row>
    <row r="3234" spans="1:30" x14ac:dyDescent="0.5">
      <c r="A3234" s="49">
        <v>3231</v>
      </c>
      <c r="B3234" s="2" t="str">
        <f t="shared" si="100"/>
        <v>plate9</v>
      </c>
      <c r="C3234" s="2" t="str">
        <f>IF(ContainerType=6,"O10",IF(ContainerType=5,"G08", ""))</f>
        <v>O10</v>
      </c>
      <c r="D3234" s="61" t="str">
        <f>IF(AND(ContainerType=6, '384-well Plates'!K161&lt;&gt;""), '384-well Plates'!K161,IF(AND(ContainerType=5,'96-well Plates'!I339&lt;&gt;""),'96-well Plates'!I339, ""))</f>
        <v/>
      </c>
      <c r="E3234" s="50"/>
      <c r="Y3234" s="56"/>
      <c r="Z3234" s="56"/>
      <c r="AA3234" s="56"/>
      <c r="AB3234" s="56"/>
      <c r="AC3234" s="56"/>
      <c r="AD3234" s="56"/>
    </row>
    <row r="3235" spans="1:30" x14ac:dyDescent="0.5">
      <c r="A3235" s="49">
        <v>3232</v>
      </c>
      <c r="B3235" s="2" t="str">
        <f t="shared" si="100"/>
        <v>plate9</v>
      </c>
      <c r="C3235" s="2" t="str">
        <f>IF(ContainerType=6,"P10",IF(ContainerType=5,"H08", ""))</f>
        <v>P10</v>
      </c>
      <c r="D3235" s="61" t="str">
        <f>IF(AND(ContainerType=6, '384-well Plates'!K162&lt;&gt;""), '384-well Plates'!K162,IF(AND(ContainerType=5,'96-well Plates'!I340&lt;&gt;""),'96-well Plates'!I340, ""))</f>
        <v/>
      </c>
      <c r="E3235" s="50"/>
      <c r="Y3235" s="56"/>
      <c r="Z3235" s="56"/>
      <c r="AA3235" s="56"/>
      <c r="AB3235" s="56"/>
      <c r="AC3235" s="56"/>
      <c r="AD3235" s="56"/>
    </row>
    <row r="3236" spans="1:30" x14ac:dyDescent="0.5">
      <c r="A3236" s="49">
        <v>3233</v>
      </c>
      <c r="B3236" s="2" t="str">
        <f t="shared" ref="B3236:B3267" si="101">IF(ContainerType=6,"plate9",IF(ContainerType=5,"plate34",""))</f>
        <v>plate9</v>
      </c>
      <c r="C3236" s="2" t="str">
        <f>IF(ContainerType=6,"A11",IF(ContainerType=5,"A09", ""))</f>
        <v>A11</v>
      </c>
      <c r="D3236" s="61" t="str">
        <f>IF(AND(ContainerType=6, '384-well Plates'!L147&lt;&gt;""), '384-well Plates'!L147,IF(AND(ContainerType=5,'96-well Plates'!J333&lt;&gt;""),'96-well Plates'!J333, ""))</f>
        <v/>
      </c>
      <c r="E3236" s="50"/>
      <c r="Y3236" s="56"/>
      <c r="Z3236" s="56"/>
      <c r="AA3236" s="56"/>
      <c r="AB3236" s="56"/>
      <c r="AC3236" s="56"/>
      <c r="AD3236" s="56"/>
    </row>
    <row r="3237" spans="1:30" x14ac:dyDescent="0.5">
      <c r="A3237" s="49">
        <v>3234</v>
      </c>
      <c r="B3237" s="2" t="str">
        <f t="shared" si="101"/>
        <v>plate9</v>
      </c>
      <c r="C3237" s="2" t="str">
        <f>IF(ContainerType=6,"B11",IF(ContainerType=5,"B09", ""))</f>
        <v>B11</v>
      </c>
      <c r="D3237" s="61" t="str">
        <f>IF(AND(ContainerType=6, '384-well Plates'!L148&lt;&gt;""), '384-well Plates'!L148,IF(AND(ContainerType=5,'96-well Plates'!J334&lt;&gt;""),'96-well Plates'!J334, ""))</f>
        <v/>
      </c>
      <c r="E3237" s="50"/>
      <c r="Y3237" s="56"/>
      <c r="Z3237" s="56"/>
      <c r="AA3237" s="56"/>
      <c r="AB3237" s="56"/>
      <c r="AC3237" s="56"/>
      <c r="AD3237" s="56"/>
    </row>
    <row r="3238" spans="1:30" x14ac:dyDescent="0.5">
      <c r="A3238" s="49">
        <v>3235</v>
      </c>
      <c r="B3238" s="2" t="str">
        <f t="shared" si="101"/>
        <v>plate9</v>
      </c>
      <c r="C3238" s="2" t="str">
        <f>IF(ContainerType=6,"C11",IF(ContainerType=5,"C09", ""))</f>
        <v>C11</v>
      </c>
      <c r="D3238" s="61" t="str">
        <f>IF(AND(ContainerType=6, '384-well Plates'!L149&lt;&gt;""), '384-well Plates'!L149,IF(AND(ContainerType=5,'96-well Plates'!J335&lt;&gt;""),'96-well Plates'!J335, ""))</f>
        <v/>
      </c>
      <c r="E3238" s="50"/>
      <c r="Y3238" s="56"/>
      <c r="Z3238" s="56"/>
      <c r="AA3238" s="56"/>
      <c r="AB3238" s="56"/>
      <c r="AC3238" s="56"/>
      <c r="AD3238" s="56"/>
    </row>
    <row r="3239" spans="1:30" x14ac:dyDescent="0.5">
      <c r="A3239" s="49">
        <v>3236</v>
      </c>
      <c r="B3239" s="2" t="str">
        <f t="shared" si="101"/>
        <v>plate9</v>
      </c>
      <c r="C3239" s="2" t="str">
        <f>IF(ContainerType=6,"D11",IF(ContainerType=5,"D09", ""))</f>
        <v>D11</v>
      </c>
      <c r="D3239" s="61" t="str">
        <f>IF(AND(ContainerType=6, '384-well Plates'!L150&lt;&gt;""), '384-well Plates'!L150,IF(AND(ContainerType=5,'96-well Plates'!J336&lt;&gt;""),'96-well Plates'!J336, ""))</f>
        <v/>
      </c>
      <c r="E3239" s="50"/>
      <c r="Y3239" s="56"/>
      <c r="Z3239" s="56"/>
      <c r="AA3239" s="56"/>
      <c r="AB3239" s="56"/>
      <c r="AC3239" s="56"/>
      <c r="AD3239" s="56"/>
    </row>
    <row r="3240" spans="1:30" x14ac:dyDescent="0.5">
      <c r="A3240" s="49">
        <v>3237</v>
      </c>
      <c r="B3240" s="2" t="str">
        <f t="shared" si="101"/>
        <v>plate9</v>
      </c>
      <c r="C3240" s="2" t="str">
        <f>IF(ContainerType=6,"E11",IF(ContainerType=5,"E09", ""))</f>
        <v>E11</v>
      </c>
      <c r="D3240" s="61" t="str">
        <f>IF(AND(ContainerType=6, '384-well Plates'!L151&lt;&gt;""), '384-well Plates'!L151,IF(AND(ContainerType=5,'96-well Plates'!J337&lt;&gt;""),'96-well Plates'!J337, ""))</f>
        <v/>
      </c>
      <c r="E3240" s="50"/>
      <c r="Y3240" s="56"/>
      <c r="Z3240" s="56"/>
      <c r="AA3240" s="56"/>
      <c r="AB3240" s="56"/>
      <c r="AC3240" s="56"/>
      <c r="AD3240" s="56"/>
    </row>
    <row r="3241" spans="1:30" x14ac:dyDescent="0.5">
      <c r="A3241" s="49">
        <v>3238</v>
      </c>
      <c r="B3241" s="2" t="str">
        <f t="shared" si="101"/>
        <v>plate9</v>
      </c>
      <c r="C3241" s="2" t="str">
        <f>IF(ContainerType=6,"F11",IF(ContainerType=5,"F09", ""))</f>
        <v>F11</v>
      </c>
      <c r="D3241" s="61" t="str">
        <f>IF(AND(ContainerType=6, '384-well Plates'!L152&lt;&gt;""), '384-well Plates'!L152,IF(AND(ContainerType=5,'96-well Plates'!J338&lt;&gt;""),'96-well Plates'!J338, ""))</f>
        <v/>
      </c>
      <c r="E3241" s="50"/>
      <c r="Y3241" s="56"/>
      <c r="Z3241" s="56"/>
      <c r="AA3241" s="56"/>
      <c r="AB3241" s="56"/>
      <c r="AC3241" s="56"/>
      <c r="AD3241" s="56"/>
    </row>
    <row r="3242" spans="1:30" x14ac:dyDescent="0.5">
      <c r="A3242" s="49">
        <v>3239</v>
      </c>
      <c r="B3242" s="2" t="str">
        <f t="shared" si="101"/>
        <v>plate9</v>
      </c>
      <c r="C3242" s="2" t="str">
        <f>IF(ContainerType=6,"G11",IF(ContainerType=5,"G09", ""))</f>
        <v>G11</v>
      </c>
      <c r="D3242" s="61" t="str">
        <f>IF(AND(ContainerType=6, '384-well Plates'!L153&lt;&gt;""), '384-well Plates'!L153,IF(AND(ContainerType=5,'96-well Plates'!J339&lt;&gt;""),'96-well Plates'!J339, ""))</f>
        <v/>
      </c>
      <c r="E3242" s="50"/>
      <c r="Y3242" s="56"/>
      <c r="Z3242" s="56"/>
      <c r="AA3242" s="56"/>
      <c r="AB3242" s="56"/>
      <c r="AC3242" s="56"/>
      <c r="AD3242" s="56"/>
    </row>
    <row r="3243" spans="1:30" x14ac:dyDescent="0.5">
      <c r="A3243" s="49">
        <v>3240</v>
      </c>
      <c r="B3243" s="2" t="str">
        <f t="shared" si="101"/>
        <v>plate9</v>
      </c>
      <c r="C3243" s="2" t="str">
        <f>IF(ContainerType=6,"H11",IF(ContainerType=5,"H09", ""))</f>
        <v>H11</v>
      </c>
      <c r="D3243" s="61" t="str">
        <f>IF(AND(ContainerType=6, '384-well Plates'!L154&lt;&gt;""), '384-well Plates'!L154,IF(AND(ContainerType=5,'96-well Plates'!J340&lt;&gt;""),'96-well Plates'!J340, ""))</f>
        <v/>
      </c>
      <c r="E3243" s="50"/>
      <c r="Y3243" s="56"/>
      <c r="Z3243" s="56"/>
      <c r="AA3243" s="56"/>
      <c r="AB3243" s="56"/>
      <c r="AC3243" s="56"/>
      <c r="AD3243" s="56"/>
    </row>
    <row r="3244" spans="1:30" x14ac:dyDescent="0.5">
      <c r="A3244" s="49">
        <v>3241</v>
      </c>
      <c r="B3244" s="2" t="str">
        <f t="shared" si="101"/>
        <v>plate9</v>
      </c>
      <c r="C3244" s="2" t="str">
        <f>IF(ContainerType=6,"I11",IF(ContainerType=5,"A10", ""))</f>
        <v>I11</v>
      </c>
      <c r="D3244" s="61" t="str">
        <f>IF(AND(ContainerType=6, '384-well Plates'!L155&lt;&gt;""), '384-well Plates'!L155,IF(AND(ContainerType=5,'96-well Plates'!K333&lt;&gt;""),'96-well Plates'!K333, ""))</f>
        <v/>
      </c>
      <c r="E3244" s="50"/>
      <c r="Y3244" s="56"/>
      <c r="Z3244" s="56"/>
      <c r="AA3244" s="56"/>
      <c r="AB3244" s="56"/>
      <c r="AC3244" s="56"/>
      <c r="AD3244" s="56"/>
    </row>
    <row r="3245" spans="1:30" x14ac:dyDescent="0.5">
      <c r="A3245" s="49">
        <v>3242</v>
      </c>
      <c r="B3245" s="2" t="str">
        <f t="shared" si="101"/>
        <v>plate9</v>
      </c>
      <c r="C3245" s="2" t="str">
        <f>IF(ContainerType=6,"J11",IF(ContainerType=5,"B10", ""))</f>
        <v>J11</v>
      </c>
      <c r="D3245" s="61" t="str">
        <f>IF(AND(ContainerType=6, '384-well Plates'!L156&lt;&gt;""), '384-well Plates'!L156,IF(AND(ContainerType=5,'96-well Plates'!K334&lt;&gt;""),'96-well Plates'!K334, ""))</f>
        <v/>
      </c>
      <c r="E3245" s="50"/>
      <c r="Y3245" s="56"/>
      <c r="Z3245" s="56"/>
      <c r="AA3245" s="56"/>
      <c r="AB3245" s="56"/>
      <c r="AC3245" s="56"/>
      <c r="AD3245" s="56"/>
    </row>
    <row r="3246" spans="1:30" x14ac:dyDescent="0.5">
      <c r="A3246" s="49">
        <v>3243</v>
      </c>
      <c r="B3246" s="2" t="str">
        <f t="shared" si="101"/>
        <v>plate9</v>
      </c>
      <c r="C3246" s="2" t="str">
        <f>IF(ContainerType=6,"K11",IF(ContainerType=5,"C10", ""))</f>
        <v>K11</v>
      </c>
      <c r="D3246" s="61" t="str">
        <f>IF(AND(ContainerType=6, '384-well Plates'!L157&lt;&gt;""), '384-well Plates'!L157,IF(AND(ContainerType=5,'96-well Plates'!K335&lt;&gt;""),'96-well Plates'!K335, ""))</f>
        <v/>
      </c>
      <c r="E3246" s="50"/>
      <c r="Y3246" s="56"/>
      <c r="Z3246" s="56"/>
      <c r="AA3246" s="56"/>
      <c r="AB3246" s="56"/>
      <c r="AC3246" s="56"/>
      <c r="AD3246" s="56"/>
    </row>
    <row r="3247" spans="1:30" x14ac:dyDescent="0.5">
      <c r="A3247" s="49">
        <v>3244</v>
      </c>
      <c r="B3247" s="2" t="str">
        <f t="shared" si="101"/>
        <v>plate9</v>
      </c>
      <c r="C3247" s="2" t="str">
        <f>IF(ContainerType=6,"L11",IF(ContainerType=5,"D10", ""))</f>
        <v>L11</v>
      </c>
      <c r="D3247" s="61" t="str">
        <f>IF(AND(ContainerType=6, '384-well Plates'!L158&lt;&gt;""), '384-well Plates'!L158,IF(AND(ContainerType=5,'96-well Plates'!K336&lt;&gt;""),'96-well Plates'!K336, ""))</f>
        <v/>
      </c>
      <c r="E3247" s="50"/>
      <c r="Y3247" s="56"/>
      <c r="Z3247" s="56"/>
      <c r="AA3247" s="56"/>
      <c r="AB3247" s="56"/>
      <c r="AC3247" s="56"/>
      <c r="AD3247" s="56"/>
    </row>
    <row r="3248" spans="1:30" x14ac:dyDescent="0.5">
      <c r="A3248" s="49">
        <v>3245</v>
      </c>
      <c r="B3248" s="2" t="str">
        <f t="shared" si="101"/>
        <v>plate9</v>
      </c>
      <c r="C3248" s="2" t="str">
        <f>IF(ContainerType=6,"M11",IF(ContainerType=5,"E10", ""))</f>
        <v>M11</v>
      </c>
      <c r="D3248" s="61" t="str">
        <f>IF(AND(ContainerType=6, '384-well Plates'!L159&lt;&gt;""), '384-well Plates'!L159,IF(AND(ContainerType=5,'96-well Plates'!K337&lt;&gt;""),'96-well Plates'!K337, ""))</f>
        <v/>
      </c>
      <c r="E3248" s="50"/>
      <c r="Y3248" s="56"/>
      <c r="Z3248" s="56"/>
      <c r="AA3248" s="56"/>
      <c r="AB3248" s="56"/>
      <c r="AC3248" s="56"/>
      <c r="AD3248" s="56"/>
    </row>
    <row r="3249" spans="1:30" x14ac:dyDescent="0.5">
      <c r="A3249" s="49">
        <v>3246</v>
      </c>
      <c r="B3249" s="2" t="str">
        <f t="shared" si="101"/>
        <v>plate9</v>
      </c>
      <c r="C3249" s="2" t="str">
        <f>IF(ContainerType=6,"N11",IF(ContainerType=5,"F10", ""))</f>
        <v>N11</v>
      </c>
      <c r="D3249" s="61" t="str">
        <f>IF(AND(ContainerType=6, '384-well Plates'!L160&lt;&gt;""), '384-well Plates'!L160,IF(AND(ContainerType=5,'96-well Plates'!K338&lt;&gt;""),'96-well Plates'!K338, ""))</f>
        <v/>
      </c>
      <c r="E3249" s="50"/>
      <c r="Y3249" s="56"/>
      <c r="Z3249" s="56"/>
      <c r="AA3249" s="56"/>
      <c r="AB3249" s="56"/>
      <c r="AC3249" s="56"/>
      <c r="AD3249" s="56"/>
    </row>
    <row r="3250" spans="1:30" x14ac:dyDescent="0.5">
      <c r="A3250" s="49">
        <v>3247</v>
      </c>
      <c r="B3250" s="2" t="str">
        <f t="shared" si="101"/>
        <v>plate9</v>
      </c>
      <c r="C3250" s="2" t="str">
        <f>IF(ContainerType=6,"O11",IF(ContainerType=5,"G10", ""))</f>
        <v>O11</v>
      </c>
      <c r="D3250" s="61" t="str">
        <f>IF(AND(ContainerType=6, '384-well Plates'!L161&lt;&gt;""), '384-well Plates'!L161,IF(AND(ContainerType=5,'96-well Plates'!K339&lt;&gt;""),'96-well Plates'!K339, ""))</f>
        <v/>
      </c>
      <c r="E3250" s="50"/>
      <c r="Y3250" s="56"/>
      <c r="Z3250" s="56"/>
      <c r="AA3250" s="56"/>
      <c r="AB3250" s="56"/>
      <c r="AC3250" s="56"/>
      <c r="AD3250" s="56"/>
    </row>
    <row r="3251" spans="1:30" x14ac:dyDescent="0.5">
      <c r="A3251" s="49">
        <v>3248</v>
      </c>
      <c r="B3251" s="2" t="str">
        <f t="shared" si="101"/>
        <v>plate9</v>
      </c>
      <c r="C3251" s="2" t="str">
        <f>IF(ContainerType=6,"P11",IF(ContainerType=5,"H10", ""))</f>
        <v>P11</v>
      </c>
      <c r="D3251" s="61" t="str">
        <f>IF(AND(ContainerType=6, '384-well Plates'!L162&lt;&gt;""), '384-well Plates'!L162,IF(AND(ContainerType=5,'96-well Plates'!K340&lt;&gt;""),'96-well Plates'!K340, ""))</f>
        <v/>
      </c>
      <c r="E3251" s="50"/>
      <c r="Y3251" s="56"/>
      <c r="Z3251" s="56"/>
      <c r="AA3251" s="56"/>
      <c r="AB3251" s="56"/>
      <c r="AC3251" s="56"/>
      <c r="AD3251" s="56"/>
    </row>
    <row r="3252" spans="1:30" x14ac:dyDescent="0.5">
      <c r="A3252" s="49">
        <v>3249</v>
      </c>
      <c r="B3252" s="2" t="str">
        <f t="shared" si="101"/>
        <v>plate9</v>
      </c>
      <c r="C3252" s="2" t="str">
        <f>IF(ContainerType=6,"A12",IF(ContainerType=5,"A11", ""))</f>
        <v>A12</v>
      </c>
      <c r="D3252" s="61" t="str">
        <f>IF(AND(ContainerType=6, '384-well Plates'!M147&lt;&gt;""), '384-well Plates'!M147,IF(AND(ContainerType=5,'96-well Plates'!L333&lt;&gt;""),'96-well Plates'!L333, ""))</f>
        <v/>
      </c>
      <c r="E3252" s="50"/>
      <c r="Y3252" s="56"/>
      <c r="Z3252" s="56"/>
      <c r="AA3252" s="56"/>
      <c r="AB3252" s="56"/>
      <c r="AC3252" s="56"/>
      <c r="AD3252" s="56"/>
    </row>
    <row r="3253" spans="1:30" x14ac:dyDescent="0.5">
      <c r="A3253" s="49">
        <v>3250</v>
      </c>
      <c r="B3253" s="2" t="str">
        <f t="shared" si="101"/>
        <v>plate9</v>
      </c>
      <c r="C3253" s="2" t="str">
        <f>IF(ContainerType=6,"B12",IF(ContainerType=5,"B11", ""))</f>
        <v>B12</v>
      </c>
      <c r="D3253" s="61" t="str">
        <f>IF(AND(ContainerType=6, '384-well Plates'!M148&lt;&gt;""), '384-well Plates'!M148,IF(AND(ContainerType=5,'96-well Plates'!L334&lt;&gt;""),'96-well Plates'!L334, ""))</f>
        <v/>
      </c>
      <c r="E3253" s="50"/>
      <c r="Y3253" s="56"/>
      <c r="Z3253" s="56"/>
      <c r="AA3253" s="56"/>
      <c r="AB3253" s="56"/>
      <c r="AC3253" s="56"/>
      <c r="AD3253" s="56"/>
    </row>
    <row r="3254" spans="1:30" x14ac:dyDescent="0.5">
      <c r="A3254" s="49">
        <v>3251</v>
      </c>
      <c r="B3254" s="2" t="str">
        <f t="shared" si="101"/>
        <v>plate9</v>
      </c>
      <c r="C3254" s="2" t="str">
        <f>IF(ContainerType=6,"C12",IF(ContainerType=5,"C11", ""))</f>
        <v>C12</v>
      </c>
      <c r="D3254" s="61" t="str">
        <f>IF(AND(ContainerType=6, '384-well Plates'!M149&lt;&gt;""), '384-well Plates'!M149,IF(AND(ContainerType=5,'96-well Plates'!L335&lt;&gt;""),'96-well Plates'!L335, ""))</f>
        <v/>
      </c>
      <c r="E3254" s="50"/>
      <c r="Y3254" s="56"/>
      <c r="Z3254" s="56"/>
      <c r="AA3254" s="56"/>
      <c r="AB3254" s="56"/>
      <c r="AC3254" s="56"/>
      <c r="AD3254" s="56"/>
    </row>
    <row r="3255" spans="1:30" x14ac:dyDescent="0.5">
      <c r="A3255" s="49">
        <v>3252</v>
      </c>
      <c r="B3255" s="2" t="str">
        <f t="shared" si="101"/>
        <v>plate9</v>
      </c>
      <c r="C3255" s="2" t="str">
        <f>IF(ContainerType=6,"D12",IF(ContainerType=5,"D11", ""))</f>
        <v>D12</v>
      </c>
      <c r="D3255" s="61" t="str">
        <f>IF(AND(ContainerType=6, '384-well Plates'!M150&lt;&gt;""), '384-well Plates'!M150,IF(AND(ContainerType=5,'96-well Plates'!L336&lt;&gt;""),'96-well Plates'!L336, ""))</f>
        <v/>
      </c>
      <c r="E3255" s="50"/>
      <c r="Y3255" s="56"/>
      <c r="Z3255" s="56"/>
      <c r="AA3255" s="56"/>
      <c r="AB3255" s="56"/>
      <c r="AC3255" s="56"/>
      <c r="AD3255" s="56"/>
    </row>
    <row r="3256" spans="1:30" x14ac:dyDescent="0.5">
      <c r="A3256" s="49">
        <v>3253</v>
      </c>
      <c r="B3256" s="2" t="str">
        <f t="shared" si="101"/>
        <v>plate9</v>
      </c>
      <c r="C3256" s="2" t="str">
        <f>IF(ContainerType=6,"E12",IF(ContainerType=5,"E11", ""))</f>
        <v>E12</v>
      </c>
      <c r="D3256" s="61" t="str">
        <f>IF(AND(ContainerType=6, '384-well Plates'!M151&lt;&gt;""), '384-well Plates'!M151,IF(AND(ContainerType=5,'96-well Plates'!L337&lt;&gt;""),'96-well Plates'!L337, ""))</f>
        <v/>
      </c>
      <c r="E3256" s="50"/>
      <c r="Y3256" s="56"/>
      <c r="Z3256" s="56"/>
      <c r="AA3256" s="56"/>
      <c r="AB3256" s="56"/>
      <c r="AC3256" s="56"/>
      <c r="AD3256" s="56"/>
    </row>
    <row r="3257" spans="1:30" x14ac:dyDescent="0.5">
      <c r="A3257" s="49">
        <v>3254</v>
      </c>
      <c r="B3257" s="2" t="str">
        <f t="shared" si="101"/>
        <v>plate9</v>
      </c>
      <c r="C3257" s="2" t="str">
        <f>IF(ContainerType=6,"F12",IF(ContainerType=5,"F11", ""))</f>
        <v>F12</v>
      </c>
      <c r="D3257" s="61" t="str">
        <f>IF(AND(ContainerType=6, '384-well Plates'!M152&lt;&gt;""), '384-well Plates'!M152,IF(AND(ContainerType=5,'96-well Plates'!L338&lt;&gt;""),'96-well Plates'!L338, ""))</f>
        <v/>
      </c>
      <c r="E3257" s="50"/>
      <c r="Y3257" s="56"/>
      <c r="Z3257" s="56"/>
      <c r="AA3257" s="56"/>
      <c r="AB3257" s="56"/>
      <c r="AC3257" s="56"/>
      <c r="AD3257" s="56"/>
    </row>
    <row r="3258" spans="1:30" x14ac:dyDescent="0.5">
      <c r="A3258" s="49">
        <v>3255</v>
      </c>
      <c r="B3258" s="2" t="str">
        <f t="shared" si="101"/>
        <v>plate9</v>
      </c>
      <c r="C3258" s="2" t="str">
        <f>IF(ContainerType=6,"G12",IF(ContainerType=5,"G11", ""))</f>
        <v>G12</v>
      </c>
      <c r="D3258" s="61" t="str">
        <f>IF(AND(ContainerType=6, '384-well Plates'!M153&lt;&gt;""), '384-well Plates'!M153,IF(AND(ContainerType=5,'96-well Plates'!L339&lt;&gt;""),'96-well Plates'!L339, ""))</f>
        <v/>
      </c>
      <c r="E3258" s="50"/>
      <c r="Y3258" s="56"/>
      <c r="Z3258" s="56"/>
      <c r="AA3258" s="56"/>
      <c r="AB3258" s="56"/>
      <c r="AC3258" s="56"/>
      <c r="AD3258" s="56"/>
    </row>
    <row r="3259" spans="1:30" x14ac:dyDescent="0.5">
      <c r="A3259" s="49">
        <v>3256</v>
      </c>
      <c r="B3259" s="2" t="str">
        <f t="shared" si="101"/>
        <v>plate9</v>
      </c>
      <c r="C3259" s="2" t="str">
        <f>IF(ContainerType=6,"H12",IF(ContainerType=5,"H11", ""))</f>
        <v>H12</v>
      </c>
      <c r="D3259" s="61" t="str">
        <f>IF(AND(ContainerType=6, '384-well Plates'!M154&lt;&gt;""), '384-well Plates'!M154,IF(AND(ContainerType=5,'96-well Plates'!L340&lt;&gt;""),'96-well Plates'!L340, ""))</f>
        <v/>
      </c>
      <c r="E3259" s="50"/>
      <c r="Y3259" s="56"/>
      <c r="Z3259" s="56"/>
      <c r="AA3259" s="56"/>
      <c r="AB3259" s="56"/>
      <c r="AC3259" s="56"/>
      <c r="AD3259" s="56"/>
    </row>
    <row r="3260" spans="1:30" x14ac:dyDescent="0.5">
      <c r="A3260" s="49">
        <v>3257</v>
      </c>
      <c r="B3260" s="2" t="str">
        <f t="shared" si="101"/>
        <v>plate9</v>
      </c>
      <c r="C3260" s="2" t="str">
        <f>IF(ContainerType=6,"I12",IF(ContainerType=5,"A12", ""))</f>
        <v>I12</v>
      </c>
      <c r="D3260" s="61" t="str">
        <f>IF(AND(ContainerType=6, '384-well Plates'!M155&lt;&gt;""), '384-well Plates'!M155,IF(AND(ContainerType=5,'96-well Plates'!M333&lt;&gt;""),'96-well Plates'!M333, ""))</f>
        <v/>
      </c>
      <c r="E3260" s="50"/>
      <c r="Y3260" s="56"/>
      <c r="Z3260" s="56"/>
      <c r="AA3260" s="56"/>
      <c r="AB3260" s="56"/>
      <c r="AC3260" s="56"/>
      <c r="AD3260" s="56"/>
    </row>
    <row r="3261" spans="1:30" x14ac:dyDescent="0.5">
      <c r="A3261" s="49">
        <v>3258</v>
      </c>
      <c r="B3261" s="2" t="str">
        <f t="shared" si="101"/>
        <v>plate9</v>
      </c>
      <c r="C3261" s="2" t="str">
        <f>IF(ContainerType=6,"J12",IF(ContainerType=5,"B12", ""))</f>
        <v>J12</v>
      </c>
      <c r="D3261" s="61" t="str">
        <f>IF(AND(ContainerType=6, '384-well Plates'!M156&lt;&gt;""), '384-well Plates'!M156,IF(AND(ContainerType=5,'96-well Plates'!M334&lt;&gt;""),'96-well Plates'!M334, ""))</f>
        <v/>
      </c>
      <c r="E3261" s="50"/>
      <c r="Y3261" s="56"/>
      <c r="Z3261" s="56"/>
      <c r="AA3261" s="56"/>
      <c r="AB3261" s="56"/>
      <c r="AC3261" s="56"/>
      <c r="AD3261" s="56"/>
    </row>
    <row r="3262" spans="1:30" x14ac:dyDescent="0.5">
      <c r="A3262" s="49">
        <v>3259</v>
      </c>
      <c r="B3262" s="2" t="str">
        <f t="shared" si="101"/>
        <v>plate9</v>
      </c>
      <c r="C3262" s="2" t="str">
        <f>IF(ContainerType=6,"K12",IF(ContainerType=5,"C12", ""))</f>
        <v>K12</v>
      </c>
      <c r="D3262" s="61" t="str">
        <f>IF(AND(ContainerType=6, '384-well Plates'!M157&lt;&gt;""), '384-well Plates'!M157,IF(AND(ContainerType=5,'96-well Plates'!M335&lt;&gt;""),'96-well Plates'!M335, ""))</f>
        <v/>
      </c>
      <c r="E3262" s="50"/>
      <c r="Y3262" s="56"/>
      <c r="Z3262" s="56"/>
      <c r="AA3262" s="56"/>
      <c r="AB3262" s="56"/>
      <c r="AC3262" s="56"/>
      <c r="AD3262" s="56"/>
    </row>
    <row r="3263" spans="1:30" x14ac:dyDescent="0.5">
      <c r="A3263" s="49">
        <v>3260</v>
      </c>
      <c r="B3263" s="2" t="str">
        <f t="shared" si="101"/>
        <v>plate9</v>
      </c>
      <c r="C3263" s="2" t="str">
        <f>IF(ContainerType=6,"L12",IF(ContainerType=5,"D12", ""))</f>
        <v>L12</v>
      </c>
      <c r="D3263" s="61" t="str">
        <f>IF(AND(ContainerType=6, '384-well Plates'!M158&lt;&gt;""), '384-well Plates'!M158,IF(AND(ContainerType=5,'96-well Plates'!M336&lt;&gt;""),'96-well Plates'!M336, ""))</f>
        <v/>
      </c>
      <c r="E3263" s="50"/>
      <c r="Y3263" s="56"/>
      <c r="Z3263" s="56"/>
      <c r="AA3263" s="56"/>
      <c r="AB3263" s="56"/>
      <c r="AC3263" s="56"/>
      <c r="AD3263" s="56"/>
    </row>
    <row r="3264" spans="1:30" x14ac:dyDescent="0.5">
      <c r="A3264" s="49">
        <v>3261</v>
      </c>
      <c r="B3264" s="2" t="str">
        <f t="shared" si="101"/>
        <v>plate9</v>
      </c>
      <c r="C3264" s="2" t="str">
        <f>IF(ContainerType=6,"M12",IF(ContainerType=5,"E12", ""))</f>
        <v>M12</v>
      </c>
      <c r="D3264" s="61" t="str">
        <f>IF(AND(ContainerType=6, '384-well Plates'!M159&lt;&gt;""), '384-well Plates'!M159,IF(AND(ContainerType=5,'96-well Plates'!M337&lt;&gt;""),'96-well Plates'!M337, ""))</f>
        <v/>
      </c>
      <c r="E3264" s="50"/>
      <c r="Y3264" s="56"/>
      <c r="Z3264" s="56"/>
      <c r="AA3264" s="56"/>
      <c r="AB3264" s="56"/>
      <c r="AC3264" s="56"/>
      <c r="AD3264" s="56"/>
    </row>
    <row r="3265" spans="1:30" x14ac:dyDescent="0.5">
      <c r="A3265" s="49">
        <v>3262</v>
      </c>
      <c r="B3265" s="2" t="str">
        <f t="shared" si="101"/>
        <v>plate9</v>
      </c>
      <c r="C3265" s="2" t="str">
        <f>IF(ContainerType=6,"N12",IF(ContainerType=5,"F12", ""))</f>
        <v>N12</v>
      </c>
      <c r="D3265" s="61" t="str">
        <f>IF(AND(ContainerType=6, '384-well Plates'!M160&lt;&gt;""), '384-well Plates'!M160,IF(AND(ContainerType=5,'96-well Plates'!M338&lt;&gt;""),'96-well Plates'!M338, ""))</f>
        <v/>
      </c>
      <c r="E3265" s="50"/>
      <c r="Y3265" s="56"/>
      <c r="Z3265" s="56"/>
      <c r="AA3265" s="56"/>
      <c r="AB3265" s="56"/>
      <c r="AC3265" s="56"/>
      <c r="AD3265" s="56"/>
    </row>
    <row r="3266" spans="1:30" x14ac:dyDescent="0.5">
      <c r="A3266" s="49">
        <v>3263</v>
      </c>
      <c r="B3266" s="2" t="str">
        <f t="shared" si="101"/>
        <v>plate9</v>
      </c>
      <c r="C3266" s="2" t="str">
        <f>IF(ContainerType=6,"O12",IF(ContainerType=5,"G12", ""))</f>
        <v>O12</v>
      </c>
      <c r="D3266" s="61" t="str">
        <f>IF(AND(ContainerType=6, '384-well Plates'!M161&lt;&gt;""), '384-well Plates'!M161,IF(AND(ContainerType=5,'96-well Plates'!M339&lt;&gt;""),'96-well Plates'!M339, ""))</f>
        <v/>
      </c>
      <c r="E3266" s="50"/>
      <c r="Y3266" s="56"/>
      <c r="Z3266" s="56"/>
      <c r="AA3266" s="56"/>
      <c r="AB3266" s="56"/>
      <c r="AC3266" s="56"/>
      <c r="AD3266" s="56"/>
    </row>
    <row r="3267" spans="1:30" x14ac:dyDescent="0.5">
      <c r="A3267" s="49">
        <v>3264</v>
      </c>
      <c r="B3267" s="2" t="str">
        <f t="shared" si="101"/>
        <v>plate9</v>
      </c>
      <c r="C3267" s="2" t="str">
        <f>IF(ContainerType=6,"P12",IF(ContainerType=5,"H12", ""))</f>
        <v>P12</v>
      </c>
      <c r="D3267" s="61" t="str">
        <f>IF(AND(ContainerType=6, '384-well Plates'!M162&lt;&gt;""), '384-well Plates'!M162,IF(AND(ContainerType=5,'96-well Plates'!M340&lt;&gt;""),'96-well Plates'!M340, ""))</f>
        <v/>
      </c>
      <c r="E3267" s="50"/>
      <c r="Y3267" s="56"/>
      <c r="Z3267" s="56"/>
      <c r="AA3267" s="56"/>
      <c r="AB3267" s="56"/>
      <c r="AC3267" s="56"/>
      <c r="AD3267" s="56"/>
    </row>
    <row r="3268" spans="1:30" x14ac:dyDescent="0.5">
      <c r="A3268" s="49">
        <v>3265</v>
      </c>
      <c r="B3268" s="2" t="str">
        <f t="shared" ref="B3268:B3299" si="102">IF(ContainerType=6,"plate9",IF(ContainerType=5,"plate35",""))</f>
        <v>plate9</v>
      </c>
      <c r="C3268" s="2" t="str">
        <f>IF(ContainerType=6,"A13",IF(ContainerType=5,"A01", ""))</f>
        <v>A13</v>
      </c>
      <c r="D3268" s="61" t="str">
        <f>IF(AND(ContainerType=6, '384-well Plates'!N147&lt;&gt;""), '384-well Plates'!N147,IF(AND(ContainerType=5,'96-well Plates'!B343&lt;&gt;""),'96-well Plates'!B343, ""))</f>
        <v/>
      </c>
      <c r="E3268" s="50"/>
      <c r="Y3268" s="56"/>
      <c r="Z3268" s="56"/>
      <c r="AA3268" s="56"/>
      <c r="AB3268" s="56"/>
      <c r="AC3268" s="56"/>
      <c r="AD3268" s="56"/>
    </row>
    <row r="3269" spans="1:30" x14ac:dyDescent="0.5">
      <c r="A3269" s="49">
        <v>3266</v>
      </c>
      <c r="B3269" s="2" t="str">
        <f t="shared" si="102"/>
        <v>plate9</v>
      </c>
      <c r="C3269" s="2" t="str">
        <f>IF(ContainerType=6,"B13",IF(ContainerType=5,"B01", ""))</f>
        <v>B13</v>
      </c>
      <c r="D3269" s="61" t="str">
        <f>IF(AND(ContainerType=6, '384-well Plates'!N148&lt;&gt;""), '384-well Plates'!N148,IF(AND(ContainerType=5,'96-well Plates'!B344&lt;&gt;""),'96-well Plates'!B344, ""))</f>
        <v/>
      </c>
      <c r="E3269" s="50"/>
      <c r="Y3269" s="56"/>
      <c r="Z3269" s="56"/>
      <c r="AA3269" s="56"/>
      <c r="AB3269" s="56"/>
      <c r="AC3269" s="56"/>
      <c r="AD3269" s="56"/>
    </row>
    <row r="3270" spans="1:30" x14ac:dyDescent="0.5">
      <c r="A3270" s="49">
        <v>3267</v>
      </c>
      <c r="B3270" s="2" t="str">
        <f t="shared" si="102"/>
        <v>plate9</v>
      </c>
      <c r="C3270" s="2" t="str">
        <f>IF(ContainerType=6,"C13",IF(ContainerType=5,"C01", ""))</f>
        <v>C13</v>
      </c>
      <c r="D3270" s="61" t="str">
        <f>IF(AND(ContainerType=6, '384-well Plates'!N149&lt;&gt;""), '384-well Plates'!N149,IF(AND(ContainerType=5,'96-well Plates'!B345&lt;&gt;""),'96-well Plates'!B345, ""))</f>
        <v/>
      </c>
      <c r="E3270" s="50"/>
      <c r="Y3270" s="56"/>
      <c r="Z3270" s="56"/>
      <c r="AA3270" s="56"/>
      <c r="AB3270" s="56"/>
      <c r="AC3270" s="56"/>
      <c r="AD3270" s="56"/>
    </row>
    <row r="3271" spans="1:30" x14ac:dyDescent="0.5">
      <c r="A3271" s="49">
        <v>3268</v>
      </c>
      <c r="B3271" s="2" t="str">
        <f t="shared" si="102"/>
        <v>plate9</v>
      </c>
      <c r="C3271" s="2" t="str">
        <f>IF(ContainerType=6,"D13",IF(ContainerType=5,"D01", ""))</f>
        <v>D13</v>
      </c>
      <c r="D3271" s="61" t="str">
        <f>IF(AND(ContainerType=6, '384-well Plates'!N150&lt;&gt;""), '384-well Plates'!N150,IF(AND(ContainerType=5,'96-well Plates'!B346&lt;&gt;""),'96-well Plates'!B346, ""))</f>
        <v/>
      </c>
      <c r="E3271" s="50"/>
      <c r="Y3271" s="56"/>
      <c r="Z3271" s="56"/>
      <c r="AA3271" s="56"/>
      <c r="AB3271" s="56"/>
      <c r="AC3271" s="56"/>
      <c r="AD3271" s="56"/>
    </row>
    <row r="3272" spans="1:30" x14ac:dyDescent="0.5">
      <c r="A3272" s="49">
        <v>3269</v>
      </c>
      <c r="B3272" s="2" t="str">
        <f t="shared" si="102"/>
        <v>plate9</v>
      </c>
      <c r="C3272" s="2" t="str">
        <f>IF(ContainerType=6,"E13",IF(ContainerType=5,"E01", ""))</f>
        <v>E13</v>
      </c>
      <c r="D3272" s="61" t="str">
        <f>IF(AND(ContainerType=6, '384-well Plates'!N151&lt;&gt;""), '384-well Plates'!N151,IF(AND(ContainerType=5,'96-well Plates'!B347&lt;&gt;""),'96-well Plates'!B347, ""))</f>
        <v/>
      </c>
      <c r="E3272" s="50"/>
      <c r="Y3272" s="56"/>
      <c r="Z3272" s="56"/>
      <c r="AA3272" s="56"/>
      <c r="AB3272" s="56"/>
      <c r="AC3272" s="56"/>
      <c r="AD3272" s="56"/>
    </row>
    <row r="3273" spans="1:30" x14ac:dyDescent="0.5">
      <c r="A3273" s="49">
        <v>3270</v>
      </c>
      <c r="B3273" s="2" t="str">
        <f t="shared" si="102"/>
        <v>plate9</v>
      </c>
      <c r="C3273" s="2" t="str">
        <f>IF(ContainerType=6,"F13",IF(ContainerType=5,"F01", ""))</f>
        <v>F13</v>
      </c>
      <c r="D3273" s="61" t="str">
        <f>IF(AND(ContainerType=6, '384-well Plates'!N152&lt;&gt;""), '384-well Plates'!N152,IF(AND(ContainerType=5,'96-well Plates'!B348&lt;&gt;""),'96-well Plates'!B348, ""))</f>
        <v/>
      </c>
      <c r="E3273" s="50"/>
      <c r="Y3273" s="56"/>
      <c r="Z3273" s="56"/>
      <c r="AA3273" s="56"/>
      <c r="AB3273" s="56"/>
      <c r="AC3273" s="56"/>
      <c r="AD3273" s="56"/>
    </row>
    <row r="3274" spans="1:30" x14ac:dyDescent="0.5">
      <c r="A3274" s="49">
        <v>3271</v>
      </c>
      <c r="B3274" s="2" t="str">
        <f t="shared" si="102"/>
        <v>plate9</v>
      </c>
      <c r="C3274" s="2" t="str">
        <f>IF(ContainerType=6,"G13",IF(ContainerType=5,"G01", ""))</f>
        <v>G13</v>
      </c>
      <c r="D3274" s="61" t="str">
        <f>IF(AND(ContainerType=6, '384-well Plates'!N153&lt;&gt;""), '384-well Plates'!N153,IF(AND(ContainerType=5,'96-well Plates'!B349&lt;&gt;""),'96-well Plates'!B349, ""))</f>
        <v/>
      </c>
      <c r="E3274" s="50"/>
      <c r="Y3274" s="56"/>
      <c r="Z3274" s="56"/>
      <c r="AA3274" s="56"/>
      <c r="AB3274" s="56"/>
      <c r="AC3274" s="56"/>
      <c r="AD3274" s="56"/>
    </row>
    <row r="3275" spans="1:30" x14ac:dyDescent="0.5">
      <c r="A3275" s="49">
        <v>3272</v>
      </c>
      <c r="B3275" s="2" t="str">
        <f t="shared" si="102"/>
        <v>plate9</v>
      </c>
      <c r="C3275" s="2" t="str">
        <f>IF(ContainerType=6,"H13",IF(ContainerType=5,"H01", ""))</f>
        <v>H13</v>
      </c>
      <c r="D3275" s="61" t="str">
        <f>IF(AND(ContainerType=6, '384-well Plates'!N154&lt;&gt;""), '384-well Plates'!N154,IF(AND(ContainerType=5,'96-well Plates'!B350&lt;&gt;""),'96-well Plates'!B350, ""))</f>
        <v/>
      </c>
      <c r="E3275" s="50"/>
      <c r="Y3275" s="56"/>
      <c r="Z3275" s="56"/>
      <c r="AA3275" s="56"/>
      <c r="AB3275" s="56"/>
      <c r="AC3275" s="56"/>
      <c r="AD3275" s="56"/>
    </row>
    <row r="3276" spans="1:30" x14ac:dyDescent="0.5">
      <c r="A3276" s="49">
        <v>3273</v>
      </c>
      <c r="B3276" s="2" t="str">
        <f t="shared" si="102"/>
        <v>plate9</v>
      </c>
      <c r="C3276" s="2" t="str">
        <f>IF(ContainerType=6,"I13",IF(ContainerType=5,"A02", ""))</f>
        <v>I13</v>
      </c>
      <c r="D3276" s="61" t="str">
        <f>IF(AND(ContainerType=6, '384-well Plates'!N155&lt;&gt;""), '384-well Plates'!N155,IF(AND(ContainerType=5,'96-well Plates'!C343&lt;&gt;""),'96-well Plates'!C343, ""))</f>
        <v/>
      </c>
      <c r="E3276" s="50"/>
      <c r="Y3276" s="56"/>
      <c r="Z3276" s="56"/>
      <c r="AA3276" s="56"/>
      <c r="AB3276" s="56"/>
      <c r="AC3276" s="56"/>
      <c r="AD3276" s="56"/>
    </row>
    <row r="3277" spans="1:30" x14ac:dyDescent="0.5">
      <c r="A3277" s="49">
        <v>3274</v>
      </c>
      <c r="B3277" s="2" t="str">
        <f t="shared" si="102"/>
        <v>plate9</v>
      </c>
      <c r="C3277" s="2" t="str">
        <f>IF(ContainerType=6,"J13",IF(ContainerType=5,"B02", ""))</f>
        <v>J13</v>
      </c>
      <c r="D3277" s="61" t="str">
        <f>IF(AND(ContainerType=6, '384-well Plates'!N156&lt;&gt;""), '384-well Plates'!N156,IF(AND(ContainerType=5,'96-well Plates'!C344&lt;&gt;""),'96-well Plates'!C344, ""))</f>
        <v/>
      </c>
      <c r="E3277" s="50"/>
      <c r="Y3277" s="56"/>
      <c r="Z3277" s="56"/>
      <c r="AA3277" s="56"/>
      <c r="AB3277" s="56"/>
      <c r="AC3277" s="56"/>
      <c r="AD3277" s="56"/>
    </row>
    <row r="3278" spans="1:30" x14ac:dyDescent="0.5">
      <c r="A3278" s="49">
        <v>3275</v>
      </c>
      <c r="B3278" s="2" t="str">
        <f t="shared" si="102"/>
        <v>plate9</v>
      </c>
      <c r="C3278" s="2" t="str">
        <f>IF(ContainerType=6,"K13",IF(ContainerType=5,"C02", ""))</f>
        <v>K13</v>
      </c>
      <c r="D3278" s="61" t="str">
        <f>IF(AND(ContainerType=6, '384-well Plates'!N157&lt;&gt;""), '384-well Plates'!N157,IF(AND(ContainerType=5,'96-well Plates'!C345&lt;&gt;""),'96-well Plates'!C345, ""))</f>
        <v/>
      </c>
      <c r="E3278" s="50"/>
      <c r="Y3278" s="56"/>
      <c r="Z3278" s="56"/>
      <c r="AA3278" s="56"/>
      <c r="AB3278" s="56"/>
      <c r="AC3278" s="56"/>
      <c r="AD3278" s="56"/>
    </row>
    <row r="3279" spans="1:30" x14ac:dyDescent="0.5">
      <c r="A3279" s="49">
        <v>3276</v>
      </c>
      <c r="B3279" s="2" t="str">
        <f t="shared" si="102"/>
        <v>plate9</v>
      </c>
      <c r="C3279" s="2" t="str">
        <f>IF(ContainerType=6,"L13",IF(ContainerType=5,"D02", ""))</f>
        <v>L13</v>
      </c>
      <c r="D3279" s="61" t="str">
        <f>IF(AND(ContainerType=6, '384-well Plates'!N158&lt;&gt;""), '384-well Plates'!N158,IF(AND(ContainerType=5,'96-well Plates'!C346&lt;&gt;""),'96-well Plates'!C346, ""))</f>
        <v/>
      </c>
      <c r="E3279" s="50"/>
      <c r="Y3279" s="56"/>
      <c r="Z3279" s="56"/>
      <c r="AA3279" s="56"/>
      <c r="AB3279" s="56"/>
      <c r="AC3279" s="56"/>
      <c r="AD3279" s="56"/>
    </row>
    <row r="3280" spans="1:30" x14ac:dyDescent="0.5">
      <c r="A3280" s="49">
        <v>3277</v>
      </c>
      <c r="B3280" s="2" t="str">
        <f t="shared" si="102"/>
        <v>plate9</v>
      </c>
      <c r="C3280" s="2" t="str">
        <f>IF(ContainerType=6,"M13",IF(ContainerType=5,"E02", ""))</f>
        <v>M13</v>
      </c>
      <c r="D3280" s="61" t="str">
        <f>IF(AND(ContainerType=6, '384-well Plates'!N159&lt;&gt;""), '384-well Plates'!N159,IF(AND(ContainerType=5,'96-well Plates'!C347&lt;&gt;""),'96-well Plates'!C347, ""))</f>
        <v/>
      </c>
      <c r="E3280" s="50"/>
      <c r="Y3280" s="56"/>
      <c r="Z3280" s="56"/>
      <c r="AA3280" s="56"/>
      <c r="AB3280" s="56"/>
      <c r="AC3280" s="56"/>
      <c r="AD3280" s="56"/>
    </row>
    <row r="3281" spans="1:30" x14ac:dyDescent="0.5">
      <c r="A3281" s="49">
        <v>3278</v>
      </c>
      <c r="B3281" s="2" t="str">
        <f t="shared" si="102"/>
        <v>plate9</v>
      </c>
      <c r="C3281" s="2" t="str">
        <f>IF(ContainerType=6,"N13",IF(ContainerType=5,"F02", ""))</f>
        <v>N13</v>
      </c>
      <c r="D3281" s="61" t="str">
        <f>IF(AND(ContainerType=6, '384-well Plates'!N160&lt;&gt;""), '384-well Plates'!N160,IF(AND(ContainerType=5,'96-well Plates'!C348&lt;&gt;""),'96-well Plates'!C348, ""))</f>
        <v/>
      </c>
      <c r="E3281" s="50"/>
      <c r="Y3281" s="56"/>
      <c r="Z3281" s="56"/>
      <c r="AA3281" s="56"/>
      <c r="AB3281" s="56"/>
      <c r="AC3281" s="56"/>
      <c r="AD3281" s="56"/>
    </row>
    <row r="3282" spans="1:30" x14ac:dyDescent="0.5">
      <c r="A3282" s="49">
        <v>3279</v>
      </c>
      <c r="B3282" s="2" t="str">
        <f t="shared" si="102"/>
        <v>plate9</v>
      </c>
      <c r="C3282" s="2" t="str">
        <f>IF(ContainerType=6,"O13",IF(ContainerType=5,"G02", ""))</f>
        <v>O13</v>
      </c>
      <c r="D3282" s="61" t="str">
        <f>IF(AND(ContainerType=6, '384-well Plates'!N161&lt;&gt;""), '384-well Plates'!N161,IF(AND(ContainerType=5,'96-well Plates'!C349&lt;&gt;""),'96-well Plates'!C349, ""))</f>
        <v/>
      </c>
      <c r="E3282" s="50"/>
      <c r="Y3282" s="56"/>
      <c r="Z3282" s="56"/>
      <c r="AA3282" s="56"/>
      <c r="AB3282" s="56"/>
      <c r="AC3282" s="56"/>
      <c r="AD3282" s="56"/>
    </row>
    <row r="3283" spans="1:30" x14ac:dyDescent="0.5">
      <c r="A3283" s="49">
        <v>3280</v>
      </c>
      <c r="B3283" s="2" t="str">
        <f t="shared" si="102"/>
        <v>plate9</v>
      </c>
      <c r="C3283" s="2" t="str">
        <f>IF(ContainerType=6,"P13",IF(ContainerType=5,"H02", ""))</f>
        <v>P13</v>
      </c>
      <c r="D3283" s="61" t="str">
        <f>IF(AND(ContainerType=6, '384-well Plates'!N162&lt;&gt;""), '384-well Plates'!N162,IF(AND(ContainerType=5,'96-well Plates'!C350&lt;&gt;""),'96-well Plates'!C350, ""))</f>
        <v/>
      </c>
      <c r="E3283" s="50"/>
      <c r="Y3283" s="56"/>
      <c r="Z3283" s="56"/>
      <c r="AA3283" s="56"/>
      <c r="AB3283" s="56"/>
      <c r="AC3283" s="56"/>
      <c r="AD3283" s="56"/>
    </row>
    <row r="3284" spans="1:30" x14ac:dyDescent="0.5">
      <c r="A3284" s="49">
        <v>3281</v>
      </c>
      <c r="B3284" s="2" t="str">
        <f t="shared" si="102"/>
        <v>plate9</v>
      </c>
      <c r="C3284" s="2" t="str">
        <f>IF(ContainerType=6,"A14",IF(ContainerType=5,"A03", ""))</f>
        <v>A14</v>
      </c>
      <c r="D3284" s="61" t="str">
        <f>IF(AND(ContainerType=6, '384-well Plates'!O147&lt;&gt;""), '384-well Plates'!O147,IF(AND(ContainerType=5,'96-well Plates'!D343&lt;&gt;""),'96-well Plates'!D343, ""))</f>
        <v/>
      </c>
      <c r="E3284" s="50"/>
      <c r="Y3284" s="56"/>
      <c r="Z3284" s="56"/>
      <c r="AA3284" s="56"/>
      <c r="AB3284" s="56"/>
      <c r="AC3284" s="56"/>
      <c r="AD3284" s="56"/>
    </row>
    <row r="3285" spans="1:30" x14ac:dyDescent="0.5">
      <c r="A3285" s="49">
        <v>3282</v>
      </c>
      <c r="B3285" s="2" t="str">
        <f t="shared" si="102"/>
        <v>plate9</v>
      </c>
      <c r="C3285" s="2" t="str">
        <f>IF(ContainerType=6,"B14",IF(ContainerType=5,"B03", ""))</f>
        <v>B14</v>
      </c>
      <c r="D3285" s="61" t="str">
        <f>IF(AND(ContainerType=6, '384-well Plates'!O148&lt;&gt;""), '384-well Plates'!O148,IF(AND(ContainerType=5,'96-well Plates'!D344&lt;&gt;""),'96-well Plates'!D344, ""))</f>
        <v/>
      </c>
      <c r="E3285" s="50"/>
      <c r="Y3285" s="56"/>
      <c r="Z3285" s="56"/>
      <c r="AA3285" s="56"/>
      <c r="AB3285" s="56"/>
      <c r="AC3285" s="56"/>
      <c r="AD3285" s="56"/>
    </row>
    <row r="3286" spans="1:30" x14ac:dyDescent="0.5">
      <c r="A3286" s="49">
        <v>3283</v>
      </c>
      <c r="B3286" s="2" t="str">
        <f t="shared" si="102"/>
        <v>plate9</v>
      </c>
      <c r="C3286" s="2" t="str">
        <f>IF(ContainerType=6,"C14",IF(ContainerType=5,"C03", ""))</f>
        <v>C14</v>
      </c>
      <c r="D3286" s="61" t="str">
        <f>IF(AND(ContainerType=6, '384-well Plates'!O149&lt;&gt;""), '384-well Plates'!O149,IF(AND(ContainerType=5,'96-well Plates'!D345&lt;&gt;""),'96-well Plates'!D345, ""))</f>
        <v/>
      </c>
      <c r="E3286" s="50"/>
      <c r="Y3286" s="56"/>
      <c r="Z3286" s="56"/>
      <c r="AA3286" s="56"/>
      <c r="AB3286" s="56"/>
      <c r="AC3286" s="56"/>
      <c r="AD3286" s="56"/>
    </row>
    <row r="3287" spans="1:30" x14ac:dyDescent="0.5">
      <c r="A3287" s="49">
        <v>3284</v>
      </c>
      <c r="B3287" s="2" t="str">
        <f t="shared" si="102"/>
        <v>plate9</v>
      </c>
      <c r="C3287" s="2" t="str">
        <f>IF(ContainerType=6,"D14",IF(ContainerType=5,"D03", ""))</f>
        <v>D14</v>
      </c>
      <c r="D3287" s="61" t="str">
        <f>IF(AND(ContainerType=6, '384-well Plates'!O150&lt;&gt;""), '384-well Plates'!O150,IF(AND(ContainerType=5,'96-well Plates'!D346&lt;&gt;""),'96-well Plates'!D346, ""))</f>
        <v/>
      </c>
      <c r="E3287" s="50"/>
      <c r="Y3287" s="56"/>
      <c r="Z3287" s="56"/>
      <c r="AA3287" s="56"/>
      <c r="AB3287" s="56"/>
      <c r="AC3287" s="56"/>
      <c r="AD3287" s="56"/>
    </row>
    <row r="3288" spans="1:30" x14ac:dyDescent="0.5">
      <c r="A3288" s="49">
        <v>3285</v>
      </c>
      <c r="B3288" s="2" t="str">
        <f t="shared" si="102"/>
        <v>plate9</v>
      </c>
      <c r="C3288" s="2" t="str">
        <f>IF(ContainerType=6,"E14",IF(ContainerType=5,"E03", ""))</f>
        <v>E14</v>
      </c>
      <c r="D3288" s="61" t="str">
        <f>IF(AND(ContainerType=6, '384-well Plates'!O151&lt;&gt;""), '384-well Plates'!O151,IF(AND(ContainerType=5,'96-well Plates'!D347&lt;&gt;""),'96-well Plates'!D347, ""))</f>
        <v/>
      </c>
      <c r="E3288" s="50"/>
      <c r="Y3288" s="56"/>
      <c r="Z3288" s="56"/>
      <c r="AA3288" s="56"/>
      <c r="AB3288" s="56"/>
      <c r="AC3288" s="56"/>
      <c r="AD3288" s="56"/>
    </row>
    <row r="3289" spans="1:30" x14ac:dyDescent="0.5">
      <c r="A3289" s="49">
        <v>3286</v>
      </c>
      <c r="B3289" s="2" t="str">
        <f t="shared" si="102"/>
        <v>plate9</v>
      </c>
      <c r="C3289" s="2" t="str">
        <f>IF(ContainerType=6,"F14",IF(ContainerType=5,"F03", ""))</f>
        <v>F14</v>
      </c>
      <c r="D3289" s="61" t="str">
        <f>IF(AND(ContainerType=6, '384-well Plates'!O152&lt;&gt;""), '384-well Plates'!O152,IF(AND(ContainerType=5,'96-well Plates'!D348&lt;&gt;""),'96-well Plates'!D348, ""))</f>
        <v/>
      </c>
      <c r="E3289" s="50"/>
      <c r="Y3289" s="56"/>
      <c r="Z3289" s="56"/>
      <c r="AA3289" s="56"/>
      <c r="AB3289" s="56"/>
      <c r="AC3289" s="56"/>
      <c r="AD3289" s="56"/>
    </row>
    <row r="3290" spans="1:30" x14ac:dyDescent="0.5">
      <c r="A3290" s="49">
        <v>3287</v>
      </c>
      <c r="B3290" s="2" t="str">
        <f t="shared" si="102"/>
        <v>plate9</v>
      </c>
      <c r="C3290" s="2" t="str">
        <f>IF(ContainerType=6,"G14",IF(ContainerType=5,"G03", ""))</f>
        <v>G14</v>
      </c>
      <c r="D3290" s="61" t="str">
        <f>IF(AND(ContainerType=6, '384-well Plates'!O153&lt;&gt;""), '384-well Plates'!O153,IF(AND(ContainerType=5,'96-well Plates'!D349&lt;&gt;""),'96-well Plates'!D349, ""))</f>
        <v/>
      </c>
      <c r="E3290" s="50"/>
      <c r="Y3290" s="56"/>
      <c r="Z3290" s="56"/>
      <c r="AA3290" s="56"/>
      <c r="AB3290" s="56"/>
      <c r="AC3290" s="56"/>
      <c r="AD3290" s="56"/>
    </row>
    <row r="3291" spans="1:30" x14ac:dyDescent="0.5">
      <c r="A3291" s="49">
        <v>3288</v>
      </c>
      <c r="B3291" s="2" t="str">
        <f t="shared" si="102"/>
        <v>plate9</v>
      </c>
      <c r="C3291" s="2" t="str">
        <f>IF(ContainerType=6,"H14",IF(ContainerType=5,"H03", ""))</f>
        <v>H14</v>
      </c>
      <c r="D3291" s="61" t="str">
        <f>IF(AND(ContainerType=6, '384-well Plates'!O154&lt;&gt;""), '384-well Plates'!O154,IF(AND(ContainerType=5,'96-well Plates'!D350&lt;&gt;""),'96-well Plates'!D350, ""))</f>
        <v/>
      </c>
      <c r="E3291" s="50"/>
      <c r="Y3291" s="56"/>
      <c r="Z3291" s="56"/>
      <c r="AA3291" s="56"/>
      <c r="AB3291" s="56"/>
      <c r="AC3291" s="56"/>
      <c r="AD3291" s="56"/>
    </row>
    <row r="3292" spans="1:30" x14ac:dyDescent="0.5">
      <c r="A3292" s="49">
        <v>3289</v>
      </c>
      <c r="B3292" s="2" t="str">
        <f t="shared" si="102"/>
        <v>plate9</v>
      </c>
      <c r="C3292" s="2" t="str">
        <f>IF(ContainerType=6,"I14",IF(ContainerType=5,"A04", ""))</f>
        <v>I14</v>
      </c>
      <c r="D3292" s="61" t="str">
        <f>IF(AND(ContainerType=6, '384-well Plates'!O155&lt;&gt;""), '384-well Plates'!O155,IF(AND(ContainerType=5,'96-well Plates'!E343&lt;&gt;""),'96-well Plates'!E343, ""))</f>
        <v/>
      </c>
      <c r="E3292" s="50"/>
      <c r="Y3292" s="56"/>
      <c r="Z3292" s="56"/>
      <c r="AA3292" s="56"/>
      <c r="AB3292" s="56"/>
      <c r="AC3292" s="56"/>
      <c r="AD3292" s="56"/>
    </row>
    <row r="3293" spans="1:30" x14ac:dyDescent="0.5">
      <c r="A3293" s="49">
        <v>3290</v>
      </c>
      <c r="B3293" s="2" t="str">
        <f t="shared" si="102"/>
        <v>plate9</v>
      </c>
      <c r="C3293" s="2" t="str">
        <f>IF(ContainerType=6,"J14",IF(ContainerType=5,"B04", ""))</f>
        <v>J14</v>
      </c>
      <c r="D3293" s="61" t="str">
        <f>IF(AND(ContainerType=6, '384-well Plates'!O156&lt;&gt;""), '384-well Plates'!O156,IF(AND(ContainerType=5,'96-well Plates'!E344&lt;&gt;""),'96-well Plates'!E344, ""))</f>
        <v/>
      </c>
      <c r="E3293" s="50"/>
      <c r="Y3293" s="56"/>
      <c r="Z3293" s="56"/>
      <c r="AA3293" s="56"/>
      <c r="AB3293" s="56"/>
      <c r="AC3293" s="56"/>
      <c r="AD3293" s="56"/>
    </row>
    <row r="3294" spans="1:30" x14ac:dyDescent="0.5">
      <c r="A3294" s="49">
        <v>3291</v>
      </c>
      <c r="B3294" s="2" t="str">
        <f t="shared" si="102"/>
        <v>plate9</v>
      </c>
      <c r="C3294" s="2" t="str">
        <f>IF(ContainerType=6,"K14",IF(ContainerType=5,"C04", ""))</f>
        <v>K14</v>
      </c>
      <c r="D3294" s="61" t="str">
        <f>IF(AND(ContainerType=6, '384-well Plates'!O157&lt;&gt;""), '384-well Plates'!O157,IF(AND(ContainerType=5,'96-well Plates'!E345&lt;&gt;""),'96-well Plates'!E345, ""))</f>
        <v/>
      </c>
      <c r="E3294" s="50"/>
      <c r="Y3294" s="56"/>
      <c r="Z3294" s="56"/>
      <c r="AA3294" s="56"/>
      <c r="AB3294" s="56"/>
      <c r="AC3294" s="56"/>
      <c r="AD3294" s="56"/>
    </row>
    <row r="3295" spans="1:30" x14ac:dyDescent="0.5">
      <c r="A3295" s="49">
        <v>3292</v>
      </c>
      <c r="B3295" s="2" t="str">
        <f t="shared" si="102"/>
        <v>plate9</v>
      </c>
      <c r="C3295" s="2" t="str">
        <f>IF(ContainerType=6,"L14",IF(ContainerType=5,"D04", ""))</f>
        <v>L14</v>
      </c>
      <c r="D3295" s="61" t="str">
        <f>IF(AND(ContainerType=6, '384-well Plates'!O158&lt;&gt;""), '384-well Plates'!O158,IF(AND(ContainerType=5,'96-well Plates'!E346&lt;&gt;""),'96-well Plates'!E346, ""))</f>
        <v/>
      </c>
      <c r="E3295" s="50"/>
      <c r="Y3295" s="56"/>
      <c r="Z3295" s="56"/>
      <c r="AA3295" s="56"/>
      <c r="AB3295" s="56"/>
      <c r="AC3295" s="56"/>
      <c r="AD3295" s="56"/>
    </row>
    <row r="3296" spans="1:30" x14ac:dyDescent="0.5">
      <c r="A3296" s="49">
        <v>3293</v>
      </c>
      <c r="B3296" s="2" t="str">
        <f t="shared" si="102"/>
        <v>plate9</v>
      </c>
      <c r="C3296" s="2" t="str">
        <f>IF(ContainerType=6,"M14",IF(ContainerType=5,"E04", ""))</f>
        <v>M14</v>
      </c>
      <c r="D3296" s="61" t="str">
        <f>IF(AND(ContainerType=6, '384-well Plates'!O159&lt;&gt;""), '384-well Plates'!O159,IF(AND(ContainerType=5,'96-well Plates'!E347&lt;&gt;""),'96-well Plates'!E347, ""))</f>
        <v/>
      </c>
      <c r="E3296" s="50"/>
      <c r="Y3296" s="56"/>
      <c r="Z3296" s="56"/>
      <c r="AA3296" s="56"/>
      <c r="AB3296" s="56"/>
      <c r="AC3296" s="56"/>
      <c r="AD3296" s="56"/>
    </row>
    <row r="3297" spans="1:30" x14ac:dyDescent="0.5">
      <c r="A3297" s="49">
        <v>3294</v>
      </c>
      <c r="B3297" s="2" t="str">
        <f t="shared" si="102"/>
        <v>plate9</v>
      </c>
      <c r="C3297" s="2" t="str">
        <f>IF(ContainerType=6,"N14",IF(ContainerType=5,"F04", ""))</f>
        <v>N14</v>
      </c>
      <c r="D3297" s="61" t="str">
        <f>IF(AND(ContainerType=6, '384-well Plates'!O160&lt;&gt;""), '384-well Plates'!O160,IF(AND(ContainerType=5,'96-well Plates'!E348&lt;&gt;""),'96-well Plates'!E348, ""))</f>
        <v/>
      </c>
      <c r="E3297" s="50"/>
      <c r="Y3297" s="56"/>
      <c r="Z3297" s="56"/>
      <c r="AA3297" s="56"/>
      <c r="AB3297" s="56"/>
      <c r="AC3297" s="56"/>
      <c r="AD3297" s="56"/>
    </row>
    <row r="3298" spans="1:30" x14ac:dyDescent="0.5">
      <c r="A3298" s="49">
        <v>3295</v>
      </c>
      <c r="B3298" s="2" t="str">
        <f t="shared" si="102"/>
        <v>plate9</v>
      </c>
      <c r="C3298" s="2" t="str">
        <f>IF(ContainerType=6,"O14",IF(ContainerType=5,"G04", ""))</f>
        <v>O14</v>
      </c>
      <c r="D3298" s="61" t="str">
        <f>IF(AND(ContainerType=6, '384-well Plates'!O161&lt;&gt;""), '384-well Plates'!O161,IF(AND(ContainerType=5,'96-well Plates'!E349&lt;&gt;""),'96-well Plates'!E349, ""))</f>
        <v/>
      </c>
      <c r="E3298" s="50"/>
      <c r="Y3298" s="56"/>
      <c r="Z3298" s="56"/>
      <c r="AA3298" s="56"/>
      <c r="AB3298" s="56"/>
      <c r="AC3298" s="56"/>
      <c r="AD3298" s="56"/>
    </row>
    <row r="3299" spans="1:30" x14ac:dyDescent="0.5">
      <c r="A3299" s="49">
        <v>3296</v>
      </c>
      <c r="B3299" s="2" t="str">
        <f t="shared" si="102"/>
        <v>plate9</v>
      </c>
      <c r="C3299" s="2" t="str">
        <f>IF(ContainerType=6,"P14",IF(ContainerType=5,"H04", ""))</f>
        <v>P14</v>
      </c>
      <c r="D3299" s="61" t="str">
        <f>IF(AND(ContainerType=6, '384-well Plates'!O162&lt;&gt;""), '384-well Plates'!O162,IF(AND(ContainerType=5,'96-well Plates'!E350&lt;&gt;""),'96-well Plates'!E350, ""))</f>
        <v/>
      </c>
      <c r="E3299" s="50"/>
      <c r="Y3299" s="56"/>
      <c r="Z3299" s="56"/>
      <c r="AA3299" s="56"/>
      <c r="AB3299" s="56"/>
      <c r="AC3299" s="56"/>
      <c r="AD3299" s="56"/>
    </row>
    <row r="3300" spans="1:30" x14ac:dyDescent="0.5">
      <c r="A3300" s="49">
        <v>3297</v>
      </c>
      <c r="B3300" s="2" t="str">
        <f t="shared" ref="B3300:B3331" si="103">IF(ContainerType=6,"plate9",IF(ContainerType=5,"plate35",""))</f>
        <v>plate9</v>
      </c>
      <c r="C3300" s="2" t="str">
        <f>IF(ContainerType=6,"A15",IF(ContainerType=5,"A05", ""))</f>
        <v>A15</v>
      </c>
      <c r="D3300" s="61" t="str">
        <f>IF(AND(ContainerType=6, '384-well Plates'!P147&lt;&gt;""), '384-well Plates'!P147,IF(AND(ContainerType=5,'96-well Plates'!F343&lt;&gt;""),'96-well Plates'!F343, ""))</f>
        <v/>
      </c>
      <c r="E3300" s="50"/>
      <c r="Y3300" s="56"/>
      <c r="Z3300" s="56"/>
      <c r="AA3300" s="56"/>
      <c r="AB3300" s="56"/>
      <c r="AC3300" s="56"/>
      <c r="AD3300" s="56"/>
    </row>
    <row r="3301" spans="1:30" x14ac:dyDescent="0.5">
      <c r="A3301" s="49">
        <v>3298</v>
      </c>
      <c r="B3301" s="2" t="str">
        <f t="shared" si="103"/>
        <v>plate9</v>
      </c>
      <c r="C3301" s="2" t="str">
        <f>IF(ContainerType=6,"B15",IF(ContainerType=5,"B05", ""))</f>
        <v>B15</v>
      </c>
      <c r="D3301" s="61" t="str">
        <f>IF(AND(ContainerType=6, '384-well Plates'!P148&lt;&gt;""), '384-well Plates'!P148,IF(AND(ContainerType=5,'96-well Plates'!F344&lt;&gt;""),'96-well Plates'!F344, ""))</f>
        <v/>
      </c>
      <c r="E3301" s="50"/>
      <c r="Y3301" s="56"/>
      <c r="Z3301" s="56"/>
      <c r="AA3301" s="56"/>
      <c r="AB3301" s="56"/>
      <c r="AC3301" s="56"/>
      <c r="AD3301" s="56"/>
    </row>
    <row r="3302" spans="1:30" x14ac:dyDescent="0.5">
      <c r="A3302" s="49">
        <v>3299</v>
      </c>
      <c r="B3302" s="2" t="str">
        <f t="shared" si="103"/>
        <v>plate9</v>
      </c>
      <c r="C3302" s="2" t="str">
        <f>IF(ContainerType=6,"C15",IF(ContainerType=5,"C05", ""))</f>
        <v>C15</v>
      </c>
      <c r="D3302" s="61" t="str">
        <f>IF(AND(ContainerType=6, '384-well Plates'!P149&lt;&gt;""), '384-well Plates'!P149,IF(AND(ContainerType=5,'96-well Plates'!F345&lt;&gt;""),'96-well Plates'!F345, ""))</f>
        <v/>
      </c>
      <c r="E3302" s="50"/>
      <c r="Y3302" s="56"/>
      <c r="Z3302" s="56"/>
      <c r="AA3302" s="56"/>
      <c r="AB3302" s="56"/>
      <c r="AC3302" s="56"/>
      <c r="AD3302" s="56"/>
    </row>
    <row r="3303" spans="1:30" x14ac:dyDescent="0.5">
      <c r="A3303" s="49">
        <v>3300</v>
      </c>
      <c r="B3303" s="2" t="str">
        <f t="shared" si="103"/>
        <v>plate9</v>
      </c>
      <c r="C3303" s="2" t="str">
        <f>IF(ContainerType=6,"D15",IF(ContainerType=5,"D05", ""))</f>
        <v>D15</v>
      </c>
      <c r="D3303" s="61" t="str">
        <f>IF(AND(ContainerType=6, '384-well Plates'!P150&lt;&gt;""), '384-well Plates'!P150,IF(AND(ContainerType=5,'96-well Plates'!F346&lt;&gt;""),'96-well Plates'!F346, ""))</f>
        <v/>
      </c>
      <c r="E3303" s="50"/>
      <c r="Y3303" s="56"/>
      <c r="Z3303" s="56"/>
      <c r="AA3303" s="56"/>
      <c r="AB3303" s="56"/>
      <c r="AC3303" s="56"/>
      <c r="AD3303" s="56"/>
    </row>
    <row r="3304" spans="1:30" x14ac:dyDescent="0.5">
      <c r="A3304" s="49">
        <v>3301</v>
      </c>
      <c r="B3304" s="2" t="str">
        <f t="shared" si="103"/>
        <v>plate9</v>
      </c>
      <c r="C3304" s="2" t="str">
        <f>IF(ContainerType=6,"E15",IF(ContainerType=5,"E05", ""))</f>
        <v>E15</v>
      </c>
      <c r="D3304" s="61" t="str">
        <f>IF(AND(ContainerType=6, '384-well Plates'!P151&lt;&gt;""), '384-well Plates'!P151,IF(AND(ContainerType=5,'96-well Plates'!F347&lt;&gt;""),'96-well Plates'!F347, ""))</f>
        <v/>
      </c>
      <c r="E3304" s="50"/>
      <c r="Y3304" s="56"/>
      <c r="Z3304" s="56"/>
      <c r="AA3304" s="56"/>
      <c r="AB3304" s="56"/>
      <c r="AC3304" s="56"/>
      <c r="AD3304" s="56"/>
    </row>
    <row r="3305" spans="1:30" x14ac:dyDescent="0.5">
      <c r="A3305" s="49">
        <v>3302</v>
      </c>
      <c r="B3305" s="2" t="str">
        <f t="shared" si="103"/>
        <v>plate9</v>
      </c>
      <c r="C3305" s="2" t="str">
        <f>IF(ContainerType=6,"F15",IF(ContainerType=5,"F05", ""))</f>
        <v>F15</v>
      </c>
      <c r="D3305" s="61" t="str">
        <f>IF(AND(ContainerType=6, '384-well Plates'!P152&lt;&gt;""), '384-well Plates'!P152,IF(AND(ContainerType=5,'96-well Plates'!F348&lt;&gt;""),'96-well Plates'!F348, ""))</f>
        <v/>
      </c>
      <c r="E3305" s="50"/>
      <c r="Y3305" s="56"/>
      <c r="Z3305" s="56"/>
      <c r="AA3305" s="56"/>
      <c r="AB3305" s="56"/>
      <c r="AC3305" s="56"/>
      <c r="AD3305" s="56"/>
    </row>
    <row r="3306" spans="1:30" x14ac:dyDescent="0.5">
      <c r="A3306" s="49">
        <v>3303</v>
      </c>
      <c r="B3306" s="2" t="str">
        <f t="shared" si="103"/>
        <v>plate9</v>
      </c>
      <c r="C3306" s="2" t="str">
        <f>IF(ContainerType=6,"G15",IF(ContainerType=5,"G05", ""))</f>
        <v>G15</v>
      </c>
      <c r="D3306" s="61" t="str">
        <f>IF(AND(ContainerType=6, '384-well Plates'!P153&lt;&gt;""), '384-well Plates'!P153,IF(AND(ContainerType=5,'96-well Plates'!F349&lt;&gt;""),'96-well Plates'!F349, ""))</f>
        <v/>
      </c>
      <c r="E3306" s="50"/>
      <c r="Y3306" s="56"/>
      <c r="Z3306" s="56"/>
      <c r="AA3306" s="56"/>
      <c r="AB3306" s="56"/>
      <c r="AC3306" s="56"/>
      <c r="AD3306" s="56"/>
    </row>
    <row r="3307" spans="1:30" x14ac:dyDescent="0.5">
      <c r="A3307" s="49">
        <v>3304</v>
      </c>
      <c r="B3307" s="2" t="str">
        <f t="shared" si="103"/>
        <v>plate9</v>
      </c>
      <c r="C3307" s="2" t="str">
        <f>IF(ContainerType=6,"H15",IF(ContainerType=5,"H05", ""))</f>
        <v>H15</v>
      </c>
      <c r="D3307" s="61" t="str">
        <f>IF(AND(ContainerType=6, '384-well Plates'!P154&lt;&gt;""), '384-well Plates'!P154,IF(AND(ContainerType=5,'96-well Plates'!F350&lt;&gt;""),'96-well Plates'!F350, ""))</f>
        <v/>
      </c>
      <c r="E3307" s="50"/>
      <c r="Y3307" s="56"/>
      <c r="Z3307" s="56"/>
      <c r="AA3307" s="56"/>
      <c r="AB3307" s="56"/>
      <c r="AC3307" s="56"/>
      <c r="AD3307" s="56"/>
    </row>
    <row r="3308" spans="1:30" x14ac:dyDescent="0.5">
      <c r="A3308" s="49">
        <v>3305</v>
      </c>
      <c r="B3308" s="2" t="str">
        <f t="shared" si="103"/>
        <v>plate9</v>
      </c>
      <c r="C3308" s="2" t="str">
        <f>IF(ContainerType=6,"I15",IF(ContainerType=5,"A06", ""))</f>
        <v>I15</v>
      </c>
      <c r="D3308" s="61" t="str">
        <f>IF(AND(ContainerType=6, '384-well Plates'!P155&lt;&gt;""), '384-well Plates'!P155,IF(AND(ContainerType=5,'96-well Plates'!G343&lt;&gt;""),'96-well Plates'!G343, ""))</f>
        <v/>
      </c>
      <c r="E3308" s="50"/>
      <c r="Y3308" s="56"/>
      <c r="Z3308" s="56"/>
      <c r="AA3308" s="56"/>
      <c r="AB3308" s="56"/>
      <c r="AC3308" s="56"/>
      <c r="AD3308" s="56"/>
    </row>
    <row r="3309" spans="1:30" x14ac:dyDescent="0.5">
      <c r="A3309" s="49">
        <v>3306</v>
      </c>
      <c r="B3309" s="2" t="str">
        <f t="shared" si="103"/>
        <v>plate9</v>
      </c>
      <c r="C3309" s="2" t="str">
        <f>IF(ContainerType=6,"J15",IF(ContainerType=5,"B06", ""))</f>
        <v>J15</v>
      </c>
      <c r="D3309" s="61" t="str">
        <f>IF(AND(ContainerType=6, '384-well Plates'!P156&lt;&gt;""), '384-well Plates'!P156,IF(AND(ContainerType=5,'96-well Plates'!G344&lt;&gt;""),'96-well Plates'!G344, ""))</f>
        <v/>
      </c>
      <c r="E3309" s="50"/>
      <c r="Y3309" s="56"/>
      <c r="Z3309" s="56"/>
      <c r="AA3309" s="56"/>
      <c r="AB3309" s="56"/>
      <c r="AC3309" s="56"/>
      <c r="AD3309" s="56"/>
    </row>
    <row r="3310" spans="1:30" x14ac:dyDescent="0.5">
      <c r="A3310" s="49">
        <v>3307</v>
      </c>
      <c r="B3310" s="2" t="str">
        <f t="shared" si="103"/>
        <v>plate9</v>
      </c>
      <c r="C3310" s="2" t="str">
        <f>IF(ContainerType=6,"K15",IF(ContainerType=5,"C06", ""))</f>
        <v>K15</v>
      </c>
      <c r="D3310" s="61" t="str">
        <f>IF(AND(ContainerType=6, '384-well Plates'!P157&lt;&gt;""), '384-well Plates'!P157,IF(AND(ContainerType=5,'96-well Plates'!G345&lt;&gt;""),'96-well Plates'!G345, ""))</f>
        <v/>
      </c>
      <c r="E3310" s="50"/>
      <c r="Y3310" s="56"/>
      <c r="Z3310" s="56"/>
      <c r="AA3310" s="56"/>
      <c r="AB3310" s="56"/>
      <c r="AC3310" s="56"/>
      <c r="AD3310" s="56"/>
    </row>
    <row r="3311" spans="1:30" x14ac:dyDescent="0.5">
      <c r="A3311" s="49">
        <v>3308</v>
      </c>
      <c r="B3311" s="2" t="str">
        <f t="shared" si="103"/>
        <v>plate9</v>
      </c>
      <c r="C3311" s="2" t="str">
        <f>IF(ContainerType=6,"L15",IF(ContainerType=5,"D06", ""))</f>
        <v>L15</v>
      </c>
      <c r="D3311" s="61" t="str">
        <f>IF(AND(ContainerType=6, '384-well Plates'!P158&lt;&gt;""), '384-well Plates'!P158,IF(AND(ContainerType=5,'96-well Plates'!G346&lt;&gt;""),'96-well Plates'!G346, ""))</f>
        <v/>
      </c>
      <c r="E3311" s="50"/>
      <c r="Y3311" s="56"/>
      <c r="Z3311" s="56"/>
      <c r="AA3311" s="56"/>
      <c r="AB3311" s="56"/>
      <c r="AC3311" s="56"/>
      <c r="AD3311" s="56"/>
    </row>
    <row r="3312" spans="1:30" x14ac:dyDescent="0.5">
      <c r="A3312" s="49">
        <v>3309</v>
      </c>
      <c r="B3312" s="2" t="str">
        <f t="shared" si="103"/>
        <v>plate9</v>
      </c>
      <c r="C3312" s="2" t="str">
        <f>IF(ContainerType=6,"M15",IF(ContainerType=5,"E06", ""))</f>
        <v>M15</v>
      </c>
      <c r="D3312" s="61" t="str">
        <f>IF(AND(ContainerType=6, '384-well Plates'!P159&lt;&gt;""), '384-well Plates'!P159,IF(AND(ContainerType=5,'96-well Plates'!G347&lt;&gt;""),'96-well Plates'!G347, ""))</f>
        <v/>
      </c>
      <c r="E3312" s="50"/>
      <c r="Y3312" s="56"/>
      <c r="Z3312" s="56"/>
      <c r="AA3312" s="56"/>
      <c r="AB3312" s="56"/>
      <c r="AC3312" s="56"/>
      <c r="AD3312" s="56"/>
    </row>
    <row r="3313" spans="1:30" x14ac:dyDescent="0.5">
      <c r="A3313" s="49">
        <v>3310</v>
      </c>
      <c r="B3313" s="2" t="str">
        <f t="shared" si="103"/>
        <v>plate9</v>
      </c>
      <c r="C3313" s="2" t="str">
        <f>IF(ContainerType=6,"N15",IF(ContainerType=5,"F06", ""))</f>
        <v>N15</v>
      </c>
      <c r="D3313" s="61" t="str">
        <f>IF(AND(ContainerType=6, '384-well Plates'!P160&lt;&gt;""), '384-well Plates'!P160,IF(AND(ContainerType=5,'96-well Plates'!G348&lt;&gt;""),'96-well Plates'!G348, ""))</f>
        <v/>
      </c>
      <c r="E3313" s="50"/>
      <c r="Y3313" s="56"/>
      <c r="Z3313" s="56"/>
      <c r="AA3313" s="56"/>
      <c r="AB3313" s="56"/>
      <c r="AC3313" s="56"/>
      <c r="AD3313" s="56"/>
    </row>
    <row r="3314" spans="1:30" x14ac:dyDescent="0.5">
      <c r="A3314" s="49">
        <v>3311</v>
      </c>
      <c r="B3314" s="2" t="str">
        <f t="shared" si="103"/>
        <v>plate9</v>
      </c>
      <c r="C3314" s="2" t="str">
        <f>IF(ContainerType=6,"O15",IF(ContainerType=5,"G06", ""))</f>
        <v>O15</v>
      </c>
      <c r="D3314" s="61" t="str">
        <f>IF(AND(ContainerType=6, '384-well Plates'!P161&lt;&gt;""), '384-well Plates'!P161,IF(AND(ContainerType=5,'96-well Plates'!G349&lt;&gt;""),'96-well Plates'!G349, ""))</f>
        <v/>
      </c>
      <c r="E3314" s="50"/>
      <c r="Y3314" s="56"/>
      <c r="Z3314" s="56"/>
      <c r="AA3314" s="56"/>
      <c r="AB3314" s="56"/>
      <c r="AC3314" s="56"/>
      <c r="AD3314" s="56"/>
    </row>
    <row r="3315" spans="1:30" x14ac:dyDescent="0.5">
      <c r="A3315" s="49">
        <v>3312</v>
      </c>
      <c r="B3315" s="2" t="str">
        <f t="shared" si="103"/>
        <v>plate9</v>
      </c>
      <c r="C3315" s="2" t="str">
        <f>IF(ContainerType=6,"P15",IF(ContainerType=5,"H06", ""))</f>
        <v>P15</v>
      </c>
      <c r="D3315" s="61" t="str">
        <f>IF(AND(ContainerType=6, '384-well Plates'!P162&lt;&gt;""), '384-well Plates'!P162,IF(AND(ContainerType=5,'96-well Plates'!G350&lt;&gt;""),'96-well Plates'!G350, ""))</f>
        <v/>
      </c>
      <c r="E3315" s="50"/>
      <c r="Y3315" s="56"/>
      <c r="Z3315" s="56"/>
      <c r="AA3315" s="56"/>
      <c r="AB3315" s="56"/>
      <c r="AC3315" s="56"/>
      <c r="AD3315" s="56"/>
    </row>
    <row r="3316" spans="1:30" x14ac:dyDescent="0.5">
      <c r="A3316" s="49">
        <v>3313</v>
      </c>
      <c r="B3316" s="2" t="str">
        <f t="shared" si="103"/>
        <v>plate9</v>
      </c>
      <c r="C3316" s="2" t="str">
        <f>IF(ContainerType=6,"A16",IF(ContainerType=5,"A07", ""))</f>
        <v>A16</v>
      </c>
      <c r="D3316" s="61" t="str">
        <f>IF(AND(ContainerType=6, '384-well Plates'!Q147&lt;&gt;""), '384-well Plates'!Q147,IF(AND(ContainerType=5,'96-well Plates'!H343&lt;&gt;""),'96-well Plates'!H343, ""))</f>
        <v/>
      </c>
      <c r="E3316" s="50"/>
      <c r="Y3316" s="56"/>
      <c r="Z3316" s="56"/>
      <c r="AA3316" s="56"/>
      <c r="AB3316" s="56"/>
      <c r="AC3316" s="56"/>
      <c r="AD3316" s="56"/>
    </row>
    <row r="3317" spans="1:30" x14ac:dyDescent="0.5">
      <c r="A3317" s="49">
        <v>3314</v>
      </c>
      <c r="B3317" s="2" t="str">
        <f t="shared" si="103"/>
        <v>plate9</v>
      </c>
      <c r="C3317" s="2" t="str">
        <f>IF(ContainerType=6,"B16",IF(ContainerType=5,"B07", ""))</f>
        <v>B16</v>
      </c>
      <c r="D3317" s="61" t="str">
        <f>IF(AND(ContainerType=6, '384-well Plates'!Q148&lt;&gt;""), '384-well Plates'!Q148,IF(AND(ContainerType=5,'96-well Plates'!H344&lt;&gt;""),'96-well Plates'!H344, ""))</f>
        <v/>
      </c>
      <c r="E3317" s="50"/>
      <c r="Y3317" s="56"/>
      <c r="Z3317" s="56"/>
      <c r="AA3317" s="56"/>
      <c r="AB3317" s="56"/>
      <c r="AC3317" s="56"/>
      <c r="AD3317" s="56"/>
    </row>
    <row r="3318" spans="1:30" x14ac:dyDescent="0.5">
      <c r="A3318" s="49">
        <v>3315</v>
      </c>
      <c r="B3318" s="2" t="str">
        <f t="shared" si="103"/>
        <v>plate9</v>
      </c>
      <c r="C3318" s="2" t="str">
        <f>IF(ContainerType=6,"C16",IF(ContainerType=5,"C07", ""))</f>
        <v>C16</v>
      </c>
      <c r="D3318" s="61" t="str">
        <f>IF(AND(ContainerType=6, '384-well Plates'!Q149&lt;&gt;""), '384-well Plates'!Q149,IF(AND(ContainerType=5,'96-well Plates'!H345&lt;&gt;""),'96-well Plates'!H345, ""))</f>
        <v/>
      </c>
      <c r="E3318" s="50"/>
      <c r="Y3318" s="56"/>
      <c r="Z3318" s="56"/>
      <c r="AA3318" s="56"/>
      <c r="AB3318" s="56"/>
      <c r="AC3318" s="56"/>
      <c r="AD3318" s="56"/>
    </row>
    <row r="3319" spans="1:30" x14ac:dyDescent="0.5">
      <c r="A3319" s="49">
        <v>3316</v>
      </c>
      <c r="B3319" s="2" t="str">
        <f t="shared" si="103"/>
        <v>plate9</v>
      </c>
      <c r="C3319" s="2" t="str">
        <f>IF(ContainerType=6,"D16",IF(ContainerType=5,"D07", ""))</f>
        <v>D16</v>
      </c>
      <c r="D3319" s="61" t="str">
        <f>IF(AND(ContainerType=6, '384-well Plates'!Q150&lt;&gt;""), '384-well Plates'!Q150,IF(AND(ContainerType=5,'96-well Plates'!H346&lt;&gt;""),'96-well Plates'!H346, ""))</f>
        <v/>
      </c>
      <c r="E3319" s="50"/>
      <c r="Y3319" s="56"/>
      <c r="Z3319" s="56"/>
      <c r="AA3319" s="56"/>
      <c r="AB3319" s="56"/>
      <c r="AC3319" s="56"/>
      <c r="AD3319" s="56"/>
    </row>
    <row r="3320" spans="1:30" x14ac:dyDescent="0.5">
      <c r="A3320" s="49">
        <v>3317</v>
      </c>
      <c r="B3320" s="2" t="str">
        <f t="shared" si="103"/>
        <v>plate9</v>
      </c>
      <c r="C3320" s="2" t="str">
        <f>IF(ContainerType=6,"E16",IF(ContainerType=5,"E07", ""))</f>
        <v>E16</v>
      </c>
      <c r="D3320" s="61" t="str">
        <f>IF(AND(ContainerType=6, '384-well Plates'!Q151&lt;&gt;""), '384-well Plates'!Q151,IF(AND(ContainerType=5,'96-well Plates'!H347&lt;&gt;""),'96-well Plates'!H347, ""))</f>
        <v/>
      </c>
      <c r="E3320" s="50"/>
      <c r="Y3320" s="56"/>
      <c r="Z3320" s="56"/>
      <c r="AA3320" s="56"/>
      <c r="AB3320" s="56"/>
      <c r="AC3320" s="56"/>
      <c r="AD3320" s="56"/>
    </row>
    <row r="3321" spans="1:30" x14ac:dyDescent="0.5">
      <c r="A3321" s="49">
        <v>3318</v>
      </c>
      <c r="B3321" s="2" t="str">
        <f t="shared" si="103"/>
        <v>plate9</v>
      </c>
      <c r="C3321" s="2" t="str">
        <f>IF(ContainerType=6,"F16",IF(ContainerType=5,"F07", ""))</f>
        <v>F16</v>
      </c>
      <c r="D3321" s="61" t="str">
        <f>IF(AND(ContainerType=6, '384-well Plates'!Q152&lt;&gt;""), '384-well Plates'!Q152,IF(AND(ContainerType=5,'96-well Plates'!H348&lt;&gt;""),'96-well Plates'!H348, ""))</f>
        <v/>
      </c>
      <c r="E3321" s="50"/>
      <c r="Y3321" s="56"/>
      <c r="Z3321" s="56"/>
      <c r="AA3321" s="56"/>
      <c r="AB3321" s="56"/>
      <c r="AC3321" s="56"/>
      <c r="AD3321" s="56"/>
    </row>
    <row r="3322" spans="1:30" x14ac:dyDescent="0.5">
      <c r="A3322" s="49">
        <v>3319</v>
      </c>
      <c r="B3322" s="2" t="str">
        <f t="shared" si="103"/>
        <v>plate9</v>
      </c>
      <c r="C3322" s="2" t="str">
        <f>IF(ContainerType=6,"G16",IF(ContainerType=5,"G07", ""))</f>
        <v>G16</v>
      </c>
      <c r="D3322" s="61" t="str">
        <f>IF(AND(ContainerType=6, '384-well Plates'!Q153&lt;&gt;""), '384-well Plates'!Q153,IF(AND(ContainerType=5,'96-well Plates'!H349&lt;&gt;""),'96-well Plates'!H349, ""))</f>
        <v/>
      </c>
      <c r="E3322" s="50"/>
      <c r="Y3322" s="56"/>
      <c r="Z3322" s="56"/>
      <c r="AA3322" s="56"/>
      <c r="AB3322" s="56"/>
      <c r="AC3322" s="56"/>
      <c r="AD3322" s="56"/>
    </row>
    <row r="3323" spans="1:30" x14ac:dyDescent="0.5">
      <c r="A3323" s="49">
        <v>3320</v>
      </c>
      <c r="B3323" s="2" t="str">
        <f t="shared" si="103"/>
        <v>plate9</v>
      </c>
      <c r="C3323" s="2" t="str">
        <f>IF(ContainerType=6,"H16",IF(ContainerType=5,"H07", ""))</f>
        <v>H16</v>
      </c>
      <c r="D3323" s="61" t="str">
        <f>IF(AND(ContainerType=6, '384-well Plates'!Q154&lt;&gt;""), '384-well Plates'!Q154,IF(AND(ContainerType=5,'96-well Plates'!H350&lt;&gt;""),'96-well Plates'!H350, ""))</f>
        <v/>
      </c>
      <c r="E3323" s="50"/>
      <c r="Y3323" s="56"/>
      <c r="Z3323" s="56"/>
      <c r="AA3323" s="56"/>
      <c r="AB3323" s="56"/>
      <c r="AC3323" s="56"/>
      <c r="AD3323" s="56"/>
    </row>
    <row r="3324" spans="1:30" x14ac:dyDescent="0.5">
      <c r="A3324" s="49">
        <v>3321</v>
      </c>
      <c r="B3324" s="2" t="str">
        <f t="shared" si="103"/>
        <v>plate9</v>
      </c>
      <c r="C3324" s="2" t="str">
        <f>IF(ContainerType=6,"I16",IF(ContainerType=5,"A08", ""))</f>
        <v>I16</v>
      </c>
      <c r="D3324" s="61" t="str">
        <f>IF(AND(ContainerType=6, '384-well Plates'!Q155&lt;&gt;""), '384-well Plates'!Q155,IF(AND(ContainerType=5,'96-well Plates'!I343&lt;&gt;""),'96-well Plates'!I343, ""))</f>
        <v/>
      </c>
      <c r="E3324" s="50"/>
      <c r="Y3324" s="56"/>
      <c r="Z3324" s="56"/>
      <c r="AA3324" s="56"/>
      <c r="AB3324" s="56"/>
      <c r="AC3324" s="56"/>
      <c r="AD3324" s="56"/>
    </row>
    <row r="3325" spans="1:30" x14ac:dyDescent="0.5">
      <c r="A3325" s="49">
        <v>3322</v>
      </c>
      <c r="B3325" s="2" t="str">
        <f t="shared" si="103"/>
        <v>plate9</v>
      </c>
      <c r="C3325" s="2" t="str">
        <f>IF(ContainerType=6,"J16",IF(ContainerType=5,"B08", ""))</f>
        <v>J16</v>
      </c>
      <c r="D3325" s="61" t="str">
        <f>IF(AND(ContainerType=6, '384-well Plates'!Q156&lt;&gt;""), '384-well Plates'!Q156,IF(AND(ContainerType=5,'96-well Plates'!I344&lt;&gt;""),'96-well Plates'!I344, ""))</f>
        <v/>
      </c>
      <c r="E3325" s="50"/>
      <c r="Y3325" s="56"/>
      <c r="Z3325" s="56"/>
      <c r="AA3325" s="56"/>
      <c r="AB3325" s="56"/>
      <c r="AC3325" s="56"/>
      <c r="AD3325" s="56"/>
    </row>
    <row r="3326" spans="1:30" x14ac:dyDescent="0.5">
      <c r="A3326" s="49">
        <v>3323</v>
      </c>
      <c r="B3326" s="2" t="str">
        <f t="shared" si="103"/>
        <v>plate9</v>
      </c>
      <c r="C3326" s="2" t="str">
        <f>IF(ContainerType=6,"K16",IF(ContainerType=5,"C08", ""))</f>
        <v>K16</v>
      </c>
      <c r="D3326" s="61" t="str">
        <f>IF(AND(ContainerType=6, '384-well Plates'!Q157&lt;&gt;""), '384-well Plates'!Q157,IF(AND(ContainerType=5,'96-well Plates'!I345&lt;&gt;""),'96-well Plates'!I345, ""))</f>
        <v/>
      </c>
      <c r="E3326" s="50"/>
      <c r="Y3326" s="56"/>
      <c r="Z3326" s="56"/>
      <c r="AA3326" s="56"/>
      <c r="AB3326" s="56"/>
      <c r="AC3326" s="56"/>
      <c r="AD3326" s="56"/>
    </row>
    <row r="3327" spans="1:30" x14ac:dyDescent="0.5">
      <c r="A3327" s="49">
        <v>3324</v>
      </c>
      <c r="B3327" s="2" t="str">
        <f t="shared" si="103"/>
        <v>plate9</v>
      </c>
      <c r="C3327" s="2" t="str">
        <f>IF(ContainerType=6,"L16",IF(ContainerType=5,"D08", ""))</f>
        <v>L16</v>
      </c>
      <c r="D3327" s="61" t="str">
        <f>IF(AND(ContainerType=6, '384-well Plates'!Q158&lt;&gt;""), '384-well Plates'!Q158,IF(AND(ContainerType=5,'96-well Plates'!I346&lt;&gt;""),'96-well Plates'!I346, ""))</f>
        <v/>
      </c>
      <c r="E3327" s="50"/>
      <c r="Y3327" s="56"/>
      <c r="Z3327" s="56"/>
      <c r="AA3327" s="56"/>
      <c r="AB3327" s="56"/>
      <c r="AC3327" s="56"/>
      <c r="AD3327" s="56"/>
    </row>
    <row r="3328" spans="1:30" x14ac:dyDescent="0.5">
      <c r="A3328" s="49">
        <v>3325</v>
      </c>
      <c r="B3328" s="2" t="str">
        <f t="shared" si="103"/>
        <v>plate9</v>
      </c>
      <c r="C3328" s="2" t="str">
        <f>IF(ContainerType=6,"M16",IF(ContainerType=5,"E08", ""))</f>
        <v>M16</v>
      </c>
      <c r="D3328" s="61" t="str">
        <f>IF(AND(ContainerType=6, '384-well Plates'!Q159&lt;&gt;""), '384-well Plates'!Q159,IF(AND(ContainerType=5,'96-well Plates'!I347&lt;&gt;""),'96-well Plates'!I347, ""))</f>
        <v/>
      </c>
      <c r="E3328" s="50"/>
      <c r="Y3328" s="56"/>
      <c r="Z3328" s="56"/>
      <c r="AA3328" s="56"/>
      <c r="AB3328" s="56"/>
      <c r="AC3328" s="56"/>
      <c r="AD3328" s="56"/>
    </row>
    <row r="3329" spans="1:30" x14ac:dyDescent="0.5">
      <c r="A3329" s="49">
        <v>3326</v>
      </c>
      <c r="B3329" s="2" t="str">
        <f t="shared" si="103"/>
        <v>plate9</v>
      </c>
      <c r="C3329" s="2" t="str">
        <f>IF(ContainerType=6,"N16",IF(ContainerType=5,"F08", ""))</f>
        <v>N16</v>
      </c>
      <c r="D3329" s="61" t="str">
        <f>IF(AND(ContainerType=6, '384-well Plates'!Q160&lt;&gt;""), '384-well Plates'!Q160,IF(AND(ContainerType=5,'96-well Plates'!I348&lt;&gt;""),'96-well Plates'!I348, ""))</f>
        <v/>
      </c>
      <c r="E3329" s="50"/>
      <c r="Y3329" s="56"/>
      <c r="Z3329" s="56"/>
      <c r="AA3329" s="56"/>
      <c r="AB3329" s="56"/>
      <c r="AC3329" s="56"/>
      <c r="AD3329" s="56"/>
    </row>
    <row r="3330" spans="1:30" x14ac:dyDescent="0.5">
      <c r="A3330" s="49">
        <v>3327</v>
      </c>
      <c r="B3330" s="2" t="str">
        <f t="shared" si="103"/>
        <v>plate9</v>
      </c>
      <c r="C3330" s="2" t="str">
        <f>IF(ContainerType=6,"O16",IF(ContainerType=5,"G08", ""))</f>
        <v>O16</v>
      </c>
      <c r="D3330" s="61" t="str">
        <f>IF(AND(ContainerType=6, '384-well Plates'!Q161&lt;&gt;""), '384-well Plates'!Q161,IF(AND(ContainerType=5,'96-well Plates'!I349&lt;&gt;""),'96-well Plates'!I349, ""))</f>
        <v/>
      </c>
      <c r="E3330" s="50"/>
      <c r="Y3330" s="56"/>
      <c r="Z3330" s="56"/>
      <c r="AA3330" s="56"/>
      <c r="AB3330" s="56"/>
      <c r="AC3330" s="56"/>
      <c r="AD3330" s="56"/>
    </row>
    <row r="3331" spans="1:30" x14ac:dyDescent="0.5">
      <c r="A3331" s="49">
        <v>3328</v>
      </c>
      <c r="B3331" s="2" t="str">
        <f t="shared" si="103"/>
        <v>plate9</v>
      </c>
      <c r="C3331" s="2" t="str">
        <f>IF(ContainerType=6,"P16",IF(ContainerType=5,"H08", ""))</f>
        <v>P16</v>
      </c>
      <c r="D3331" s="61" t="str">
        <f>IF(AND(ContainerType=6, '384-well Plates'!Q162&lt;&gt;""), '384-well Plates'!Q162,IF(AND(ContainerType=5,'96-well Plates'!I350&lt;&gt;""),'96-well Plates'!I350, ""))</f>
        <v/>
      </c>
      <c r="E3331" s="50"/>
      <c r="Y3331" s="56"/>
      <c r="Z3331" s="56"/>
      <c r="AA3331" s="56"/>
      <c r="AB3331" s="56"/>
      <c r="AC3331" s="56"/>
      <c r="AD3331" s="56"/>
    </row>
    <row r="3332" spans="1:30" x14ac:dyDescent="0.5">
      <c r="A3332" s="49">
        <v>3329</v>
      </c>
      <c r="B3332" s="2" t="str">
        <f t="shared" ref="B3332:B3363" si="104">IF(ContainerType=6,"plate9",IF(ContainerType=5,"plate35",""))</f>
        <v>plate9</v>
      </c>
      <c r="C3332" s="2" t="str">
        <f>IF(ContainerType=6,"A17",IF(ContainerType=5,"A09", ""))</f>
        <v>A17</v>
      </c>
      <c r="D3332" s="61" t="str">
        <f>IF(AND(ContainerType=6, '384-well Plates'!R147&lt;&gt;""), '384-well Plates'!R147,IF(AND(ContainerType=5,'96-well Plates'!J343&lt;&gt;""),'96-well Plates'!J343, ""))</f>
        <v/>
      </c>
      <c r="E3332" s="50"/>
      <c r="Y3332" s="56"/>
      <c r="Z3332" s="56"/>
      <c r="AA3332" s="56"/>
      <c r="AB3332" s="56"/>
      <c r="AC3332" s="56"/>
      <c r="AD3332" s="56"/>
    </row>
    <row r="3333" spans="1:30" x14ac:dyDescent="0.5">
      <c r="A3333" s="49">
        <v>3330</v>
      </c>
      <c r="B3333" s="2" t="str">
        <f t="shared" si="104"/>
        <v>plate9</v>
      </c>
      <c r="C3333" s="2" t="str">
        <f>IF(ContainerType=6,"B17",IF(ContainerType=5,"B09", ""))</f>
        <v>B17</v>
      </c>
      <c r="D3333" s="61" t="str">
        <f>IF(AND(ContainerType=6, '384-well Plates'!R148&lt;&gt;""), '384-well Plates'!R148,IF(AND(ContainerType=5,'96-well Plates'!J344&lt;&gt;""),'96-well Plates'!J344, ""))</f>
        <v/>
      </c>
      <c r="E3333" s="50"/>
      <c r="Y3333" s="56"/>
      <c r="Z3333" s="56"/>
      <c r="AA3333" s="56"/>
      <c r="AB3333" s="56"/>
      <c r="AC3333" s="56"/>
      <c r="AD3333" s="56"/>
    </row>
    <row r="3334" spans="1:30" x14ac:dyDescent="0.5">
      <c r="A3334" s="49">
        <v>3331</v>
      </c>
      <c r="B3334" s="2" t="str">
        <f t="shared" si="104"/>
        <v>plate9</v>
      </c>
      <c r="C3334" s="2" t="str">
        <f>IF(ContainerType=6,"C17",IF(ContainerType=5,"C09", ""))</f>
        <v>C17</v>
      </c>
      <c r="D3334" s="61" t="str">
        <f>IF(AND(ContainerType=6, '384-well Plates'!R149&lt;&gt;""), '384-well Plates'!R149,IF(AND(ContainerType=5,'96-well Plates'!J345&lt;&gt;""),'96-well Plates'!J345, ""))</f>
        <v/>
      </c>
      <c r="E3334" s="50"/>
      <c r="Y3334" s="56"/>
      <c r="Z3334" s="56"/>
      <c r="AA3334" s="56"/>
      <c r="AB3334" s="56"/>
      <c r="AC3334" s="56"/>
      <c r="AD3334" s="56"/>
    </row>
    <row r="3335" spans="1:30" x14ac:dyDescent="0.5">
      <c r="A3335" s="49">
        <v>3332</v>
      </c>
      <c r="B3335" s="2" t="str">
        <f t="shared" si="104"/>
        <v>plate9</v>
      </c>
      <c r="C3335" s="2" t="str">
        <f>IF(ContainerType=6,"D17",IF(ContainerType=5,"D09", ""))</f>
        <v>D17</v>
      </c>
      <c r="D3335" s="61" t="str">
        <f>IF(AND(ContainerType=6, '384-well Plates'!R150&lt;&gt;""), '384-well Plates'!R150,IF(AND(ContainerType=5,'96-well Plates'!J346&lt;&gt;""),'96-well Plates'!J346, ""))</f>
        <v/>
      </c>
      <c r="E3335" s="50"/>
      <c r="Y3335" s="56"/>
      <c r="Z3335" s="56"/>
      <c r="AA3335" s="56"/>
      <c r="AB3335" s="56"/>
      <c r="AC3335" s="56"/>
      <c r="AD3335" s="56"/>
    </row>
    <row r="3336" spans="1:30" x14ac:dyDescent="0.5">
      <c r="A3336" s="49">
        <v>3333</v>
      </c>
      <c r="B3336" s="2" t="str">
        <f t="shared" si="104"/>
        <v>plate9</v>
      </c>
      <c r="C3336" s="2" t="str">
        <f>IF(ContainerType=6,"E17",IF(ContainerType=5,"E09", ""))</f>
        <v>E17</v>
      </c>
      <c r="D3336" s="61" t="str">
        <f>IF(AND(ContainerType=6, '384-well Plates'!R151&lt;&gt;""), '384-well Plates'!R151,IF(AND(ContainerType=5,'96-well Plates'!J347&lt;&gt;""),'96-well Plates'!J347, ""))</f>
        <v/>
      </c>
      <c r="E3336" s="50"/>
      <c r="Y3336" s="56"/>
      <c r="Z3336" s="56"/>
      <c r="AA3336" s="56"/>
      <c r="AB3336" s="56"/>
      <c r="AC3336" s="56"/>
      <c r="AD3336" s="56"/>
    </row>
    <row r="3337" spans="1:30" x14ac:dyDescent="0.5">
      <c r="A3337" s="49">
        <v>3334</v>
      </c>
      <c r="B3337" s="2" t="str">
        <f t="shared" si="104"/>
        <v>plate9</v>
      </c>
      <c r="C3337" s="2" t="str">
        <f>IF(ContainerType=6,"F17",IF(ContainerType=5,"F09", ""))</f>
        <v>F17</v>
      </c>
      <c r="D3337" s="61" t="str">
        <f>IF(AND(ContainerType=6, '384-well Plates'!R152&lt;&gt;""), '384-well Plates'!R152,IF(AND(ContainerType=5,'96-well Plates'!J348&lt;&gt;""),'96-well Plates'!J348, ""))</f>
        <v/>
      </c>
      <c r="E3337" s="50"/>
      <c r="Y3337" s="56"/>
      <c r="Z3337" s="56"/>
      <c r="AA3337" s="56"/>
      <c r="AB3337" s="56"/>
      <c r="AC3337" s="56"/>
      <c r="AD3337" s="56"/>
    </row>
    <row r="3338" spans="1:30" x14ac:dyDescent="0.5">
      <c r="A3338" s="49">
        <v>3335</v>
      </c>
      <c r="B3338" s="2" t="str">
        <f t="shared" si="104"/>
        <v>plate9</v>
      </c>
      <c r="C3338" s="2" t="str">
        <f>IF(ContainerType=6,"G17",IF(ContainerType=5,"G09", ""))</f>
        <v>G17</v>
      </c>
      <c r="D3338" s="61" t="str">
        <f>IF(AND(ContainerType=6, '384-well Plates'!R153&lt;&gt;""), '384-well Plates'!R153,IF(AND(ContainerType=5,'96-well Plates'!J349&lt;&gt;""),'96-well Plates'!J349, ""))</f>
        <v/>
      </c>
      <c r="E3338" s="50"/>
      <c r="Y3338" s="56"/>
      <c r="Z3338" s="56"/>
      <c r="AA3338" s="56"/>
      <c r="AB3338" s="56"/>
      <c r="AC3338" s="56"/>
      <c r="AD3338" s="56"/>
    </row>
    <row r="3339" spans="1:30" x14ac:dyDescent="0.5">
      <c r="A3339" s="49">
        <v>3336</v>
      </c>
      <c r="B3339" s="2" t="str">
        <f t="shared" si="104"/>
        <v>plate9</v>
      </c>
      <c r="C3339" s="2" t="str">
        <f>IF(ContainerType=6,"H17",IF(ContainerType=5,"H09", ""))</f>
        <v>H17</v>
      </c>
      <c r="D3339" s="61" t="str">
        <f>IF(AND(ContainerType=6, '384-well Plates'!R154&lt;&gt;""), '384-well Plates'!R154,IF(AND(ContainerType=5,'96-well Plates'!J350&lt;&gt;""),'96-well Plates'!J350, ""))</f>
        <v/>
      </c>
      <c r="E3339" s="50"/>
      <c r="Y3339" s="56"/>
      <c r="Z3339" s="56"/>
      <c r="AA3339" s="56"/>
      <c r="AB3339" s="56"/>
      <c r="AC3339" s="56"/>
      <c r="AD3339" s="56"/>
    </row>
    <row r="3340" spans="1:30" x14ac:dyDescent="0.5">
      <c r="A3340" s="49">
        <v>3337</v>
      </c>
      <c r="B3340" s="2" t="str">
        <f t="shared" si="104"/>
        <v>plate9</v>
      </c>
      <c r="C3340" s="2" t="str">
        <f>IF(ContainerType=6,"I17",IF(ContainerType=5,"A10", ""))</f>
        <v>I17</v>
      </c>
      <c r="D3340" s="61" t="str">
        <f>IF(AND(ContainerType=6, '384-well Plates'!R155&lt;&gt;""), '384-well Plates'!R155,IF(AND(ContainerType=5,'96-well Plates'!K343&lt;&gt;""),'96-well Plates'!K343, ""))</f>
        <v/>
      </c>
      <c r="E3340" s="50"/>
      <c r="Y3340" s="56"/>
      <c r="Z3340" s="56"/>
      <c r="AA3340" s="56"/>
      <c r="AB3340" s="56"/>
      <c r="AC3340" s="56"/>
      <c r="AD3340" s="56"/>
    </row>
    <row r="3341" spans="1:30" x14ac:dyDescent="0.5">
      <c r="A3341" s="49">
        <v>3338</v>
      </c>
      <c r="B3341" s="2" t="str">
        <f t="shared" si="104"/>
        <v>plate9</v>
      </c>
      <c r="C3341" s="2" t="str">
        <f>IF(ContainerType=6,"J17",IF(ContainerType=5,"B10", ""))</f>
        <v>J17</v>
      </c>
      <c r="D3341" s="61" t="str">
        <f>IF(AND(ContainerType=6, '384-well Plates'!R156&lt;&gt;""), '384-well Plates'!R156,IF(AND(ContainerType=5,'96-well Plates'!K344&lt;&gt;""),'96-well Plates'!K344, ""))</f>
        <v/>
      </c>
      <c r="E3341" s="50"/>
      <c r="Y3341" s="56"/>
      <c r="Z3341" s="56"/>
      <c r="AA3341" s="56"/>
      <c r="AB3341" s="56"/>
      <c r="AC3341" s="56"/>
      <c r="AD3341" s="56"/>
    </row>
    <row r="3342" spans="1:30" x14ac:dyDescent="0.5">
      <c r="A3342" s="49">
        <v>3339</v>
      </c>
      <c r="B3342" s="2" t="str">
        <f t="shared" si="104"/>
        <v>plate9</v>
      </c>
      <c r="C3342" s="2" t="str">
        <f>IF(ContainerType=6,"K17",IF(ContainerType=5,"C10", ""))</f>
        <v>K17</v>
      </c>
      <c r="D3342" s="61" t="str">
        <f>IF(AND(ContainerType=6, '384-well Plates'!R157&lt;&gt;""), '384-well Plates'!R157,IF(AND(ContainerType=5,'96-well Plates'!K345&lt;&gt;""),'96-well Plates'!K345, ""))</f>
        <v/>
      </c>
      <c r="E3342" s="50"/>
      <c r="Y3342" s="56"/>
      <c r="Z3342" s="56"/>
      <c r="AA3342" s="56"/>
      <c r="AB3342" s="56"/>
      <c r="AC3342" s="56"/>
      <c r="AD3342" s="56"/>
    </row>
    <row r="3343" spans="1:30" x14ac:dyDescent="0.5">
      <c r="A3343" s="49">
        <v>3340</v>
      </c>
      <c r="B3343" s="2" t="str">
        <f t="shared" si="104"/>
        <v>plate9</v>
      </c>
      <c r="C3343" s="2" t="str">
        <f>IF(ContainerType=6,"L17",IF(ContainerType=5,"D10", ""))</f>
        <v>L17</v>
      </c>
      <c r="D3343" s="61" t="str">
        <f>IF(AND(ContainerType=6, '384-well Plates'!R158&lt;&gt;""), '384-well Plates'!R158,IF(AND(ContainerType=5,'96-well Plates'!K346&lt;&gt;""),'96-well Plates'!K346, ""))</f>
        <v/>
      </c>
      <c r="E3343" s="50"/>
      <c r="Y3343" s="56"/>
      <c r="Z3343" s="56"/>
      <c r="AA3343" s="56"/>
      <c r="AB3343" s="56"/>
      <c r="AC3343" s="56"/>
      <c r="AD3343" s="56"/>
    </row>
    <row r="3344" spans="1:30" x14ac:dyDescent="0.5">
      <c r="A3344" s="49">
        <v>3341</v>
      </c>
      <c r="B3344" s="2" t="str">
        <f t="shared" si="104"/>
        <v>plate9</v>
      </c>
      <c r="C3344" s="2" t="str">
        <f>IF(ContainerType=6,"M17",IF(ContainerType=5,"E10", ""))</f>
        <v>M17</v>
      </c>
      <c r="D3344" s="61" t="str">
        <f>IF(AND(ContainerType=6, '384-well Plates'!R159&lt;&gt;""), '384-well Plates'!R159,IF(AND(ContainerType=5,'96-well Plates'!K347&lt;&gt;""),'96-well Plates'!K347, ""))</f>
        <v/>
      </c>
      <c r="E3344" s="50"/>
      <c r="Y3344" s="56"/>
      <c r="Z3344" s="56"/>
      <c r="AA3344" s="56"/>
      <c r="AB3344" s="56"/>
      <c r="AC3344" s="56"/>
      <c r="AD3344" s="56"/>
    </row>
    <row r="3345" spans="1:30" x14ac:dyDescent="0.5">
      <c r="A3345" s="49">
        <v>3342</v>
      </c>
      <c r="B3345" s="2" t="str">
        <f t="shared" si="104"/>
        <v>plate9</v>
      </c>
      <c r="C3345" s="2" t="str">
        <f>IF(ContainerType=6,"N17",IF(ContainerType=5,"F10", ""))</f>
        <v>N17</v>
      </c>
      <c r="D3345" s="61" t="str">
        <f>IF(AND(ContainerType=6, '384-well Plates'!R160&lt;&gt;""), '384-well Plates'!R160,IF(AND(ContainerType=5,'96-well Plates'!K348&lt;&gt;""),'96-well Plates'!K348, ""))</f>
        <v/>
      </c>
      <c r="E3345" s="50"/>
      <c r="Y3345" s="56"/>
      <c r="Z3345" s="56"/>
      <c r="AA3345" s="56"/>
      <c r="AB3345" s="56"/>
      <c r="AC3345" s="56"/>
      <c r="AD3345" s="56"/>
    </row>
    <row r="3346" spans="1:30" x14ac:dyDescent="0.5">
      <c r="A3346" s="49">
        <v>3343</v>
      </c>
      <c r="B3346" s="2" t="str">
        <f t="shared" si="104"/>
        <v>plate9</v>
      </c>
      <c r="C3346" s="2" t="str">
        <f>IF(ContainerType=6,"O17",IF(ContainerType=5,"G10", ""))</f>
        <v>O17</v>
      </c>
      <c r="D3346" s="61" t="str">
        <f>IF(AND(ContainerType=6, '384-well Plates'!R161&lt;&gt;""), '384-well Plates'!R161,IF(AND(ContainerType=5,'96-well Plates'!K349&lt;&gt;""),'96-well Plates'!K349, ""))</f>
        <v/>
      </c>
      <c r="E3346" s="50"/>
      <c r="Y3346" s="56"/>
      <c r="Z3346" s="56"/>
      <c r="AA3346" s="56"/>
      <c r="AB3346" s="56"/>
      <c r="AC3346" s="56"/>
      <c r="AD3346" s="56"/>
    </row>
    <row r="3347" spans="1:30" x14ac:dyDescent="0.5">
      <c r="A3347" s="49">
        <v>3344</v>
      </c>
      <c r="B3347" s="2" t="str">
        <f t="shared" si="104"/>
        <v>plate9</v>
      </c>
      <c r="C3347" s="2" t="str">
        <f>IF(ContainerType=6,"P17",IF(ContainerType=5,"H10", ""))</f>
        <v>P17</v>
      </c>
      <c r="D3347" s="61" t="str">
        <f>IF(AND(ContainerType=6, '384-well Plates'!R162&lt;&gt;""), '384-well Plates'!R162,IF(AND(ContainerType=5,'96-well Plates'!K350&lt;&gt;""),'96-well Plates'!K350, ""))</f>
        <v/>
      </c>
      <c r="E3347" s="50"/>
      <c r="Y3347" s="56"/>
      <c r="Z3347" s="56"/>
      <c r="AA3347" s="56"/>
      <c r="AB3347" s="56"/>
      <c r="AC3347" s="56"/>
      <c r="AD3347" s="56"/>
    </row>
    <row r="3348" spans="1:30" x14ac:dyDescent="0.5">
      <c r="A3348" s="49">
        <v>3345</v>
      </c>
      <c r="B3348" s="2" t="str">
        <f t="shared" si="104"/>
        <v>plate9</v>
      </c>
      <c r="C3348" s="2" t="str">
        <f>IF(ContainerType=6,"A18",IF(ContainerType=5,"A11", ""))</f>
        <v>A18</v>
      </c>
      <c r="D3348" s="61" t="str">
        <f>IF(AND(ContainerType=6, '384-well Plates'!S147&lt;&gt;""), '384-well Plates'!S147,IF(AND(ContainerType=5,'96-well Plates'!L343&lt;&gt;""),'96-well Plates'!L343, ""))</f>
        <v/>
      </c>
      <c r="E3348" s="50"/>
      <c r="Y3348" s="56"/>
      <c r="Z3348" s="56"/>
      <c r="AA3348" s="56"/>
      <c r="AB3348" s="56"/>
      <c r="AC3348" s="56"/>
      <c r="AD3348" s="56"/>
    </row>
    <row r="3349" spans="1:30" x14ac:dyDescent="0.5">
      <c r="A3349" s="49">
        <v>3346</v>
      </c>
      <c r="B3349" s="2" t="str">
        <f t="shared" si="104"/>
        <v>plate9</v>
      </c>
      <c r="C3349" s="2" t="str">
        <f>IF(ContainerType=6,"B18",IF(ContainerType=5,"B11", ""))</f>
        <v>B18</v>
      </c>
      <c r="D3349" s="61" t="str">
        <f>IF(AND(ContainerType=6, '384-well Plates'!S148&lt;&gt;""), '384-well Plates'!S148,IF(AND(ContainerType=5,'96-well Plates'!L344&lt;&gt;""),'96-well Plates'!L344, ""))</f>
        <v/>
      </c>
      <c r="E3349" s="50"/>
      <c r="Y3349" s="56"/>
      <c r="Z3349" s="56"/>
      <c r="AA3349" s="56"/>
      <c r="AB3349" s="56"/>
      <c r="AC3349" s="56"/>
      <c r="AD3349" s="56"/>
    </row>
    <row r="3350" spans="1:30" x14ac:dyDescent="0.5">
      <c r="A3350" s="49">
        <v>3347</v>
      </c>
      <c r="B3350" s="2" t="str">
        <f t="shared" si="104"/>
        <v>plate9</v>
      </c>
      <c r="C3350" s="2" t="str">
        <f>IF(ContainerType=6,"C18",IF(ContainerType=5,"C11", ""))</f>
        <v>C18</v>
      </c>
      <c r="D3350" s="61" t="str">
        <f>IF(AND(ContainerType=6, '384-well Plates'!S149&lt;&gt;""), '384-well Plates'!S149,IF(AND(ContainerType=5,'96-well Plates'!L345&lt;&gt;""),'96-well Plates'!L345, ""))</f>
        <v/>
      </c>
      <c r="E3350" s="50"/>
      <c r="Y3350" s="56"/>
      <c r="Z3350" s="56"/>
      <c r="AA3350" s="56"/>
      <c r="AB3350" s="56"/>
      <c r="AC3350" s="56"/>
      <c r="AD3350" s="56"/>
    </row>
    <row r="3351" spans="1:30" x14ac:dyDescent="0.5">
      <c r="A3351" s="49">
        <v>3348</v>
      </c>
      <c r="B3351" s="2" t="str">
        <f t="shared" si="104"/>
        <v>plate9</v>
      </c>
      <c r="C3351" s="2" t="str">
        <f>IF(ContainerType=6,"D18",IF(ContainerType=5,"D11", ""))</f>
        <v>D18</v>
      </c>
      <c r="D3351" s="61" t="str">
        <f>IF(AND(ContainerType=6, '384-well Plates'!S150&lt;&gt;""), '384-well Plates'!S150,IF(AND(ContainerType=5,'96-well Plates'!L346&lt;&gt;""),'96-well Plates'!L346, ""))</f>
        <v/>
      </c>
      <c r="E3351" s="50"/>
      <c r="Y3351" s="56"/>
      <c r="Z3351" s="56"/>
      <c r="AA3351" s="56"/>
      <c r="AB3351" s="56"/>
      <c r="AC3351" s="56"/>
      <c r="AD3351" s="56"/>
    </row>
    <row r="3352" spans="1:30" x14ac:dyDescent="0.5">
      <c r="A3352" s="49">
        <v>3349</v>
      </c>
      <c r="B3352" s="2" t="str">
        <f t="shared" si="104"/>
        <v>plate9</v>
      </c>
      <c r="C3352" s="2" t="str">
        <f>IF(ContainerType=6,"E18",IF(ContainerType=5,"E11", ""))</f>
        <v>E18</v>
      </c>
      <c r="D3352" s="61" t="str">
        <f>IF(AND(ContainerType=6, '384-well Plates'!S151&lt;&gt;""), '384-well Plates'!S151,IF(AND(ContainerType=5,'96-well Plates'!L347&lt;&gt;""),'96-well Plates'!L347, ""))</f>
        <v/>
      </c>
      <c r="E3352" s="50"/>
      <c r="Y3352" s="56"/>
      <c r="Z3352" s="56"/>
      <c r="AA3352" s="56"/>
      <c r="AB3352" s="56"/>
      <c r="AC3352" s="56"/>
      <c r="AD3352" s="56"/>
    </row>
    <row r="3353" spans="1:30" x14ac:dyDescent="0.5">
      <c r="A3353" s="49">
        <v>3350</v>
      </c>
      <c r="B3353" s="2" t="str">
        <f t="shared" si="104"/>
        <v>plate9</v>
      </c>
      <c r="C3353" s="2" t="str">
        <f>IF(ContainerType=6,"F18",IF(ContainerType=5,"F11", ""))</f>
        <v>F18</v>
      </c>
      <c r="D3353" s="61" t="str">
        <f>IF(AND(ContainerType=6, '384-well Plates'!S152&lt;&gt;""), '384-well Plates'!S152,IF(AND(ContainerType=5,'96-well Plates'!L348&lt;&gt;""),'96-well Plates'!L348, ""))</f>
        <v/>
      </c>
      <c r="E3353" s="50"/>
      <c r="Y3353" s="56"/>
      <c r="Z3353" s="56"/>
      <c r="AA3353" s="56"/>
      <c r="AB3353" s="56"/>
      <c r="AC3353" s="56"/>
      <c r="AD3353" s="56"/>
    </row>
    <row r="3354" spans="1:30" x14ac:dyDescent="0.5">
      <c r="A3354" s="49">
        <v>3351</v>
      </c>
      <c r="B3354" s="2" t="str">
        <f t="shared" si="104"/>
        <v>plate9</v>
      </c>
      <c r="C3354" s="2" t="str">
        <f>IF(ContainerType=6,"G18",IF(ContainerType=5,"G11", ""))</f>
        <v>G18</v>
      </c>
      <c r="D3354" s="61" t="str">
        <f>IF(AND(ContainerType=6, '384-well Plates'!S153&lt;&gt;""), '384-well Plates'!S153,IF(AND(ContainerType=5,'96-well Plates'!L349&lt;&gt;""),'96-well Plates'!L349, ""))</f>
        <v/>
      </c>
      <c r="E3354" s="50"/>
      <c r="Y3354" s="56"/>
      <c r="Z3354" s="56"/>
      <c r="AA3354" s="56"/>
      <c r="AB3354" s="56"/>
      <c r="AC3354" s="56"/>
      <c r="AD3354" s="56"/>
    </row>
    <row r="3355" spans="1:30" x14ac:dyDescent="0.5">
      <c r="A3355" s="49">
        <v>3352</v>
      </c>
      <c r="B3355" s="2" t="str">
        <f t="shared" si="104"/>
        <v>plate9</v>
      </c>
      <c r="C3355" s="2" t="str">
        <f>IF(ContainerType=6,"H18",IF(ContainerType=5,"H11", ""))</f>
        <v>H18</v>
      </c>
      <c r="D3355" s="61" t="str">
        <f>IF(AND(ContainerType=6, '384-well Plates'!S154&lt;&gt;""), '384-well Plates'!S154,IF(AND(ContainerType=5,'96-well Plates'!L350&lt;&gt;""),'96-well Plates'!L350, ""))</f>
        <v/>
      </c>
      <c r="E3355" s="50"/>
      <c r="Y3355" s="56"/>
      <c r="Z3355" s="56"/>
      <c r="AA3355" s="56"/>
      <c r="AB3355" s="56"/>
      <c r="AC3355" s="56"/>
      <c r="AD3355" s="56"/>
    </row>
    <row r="3356" spans="1:30" x14ac:dyDescent="0.5">
      <c r="A3356" s="49">
        <v>3353</v>
      </c>
      <c r="B3356" s="2" t="str">
        <f t="shared" si="104"/>
        <v>plate9</v>
      </c>
      <c r="C3356" s="2" t="str">
        <f>IF(ContainerType=6,"I18",IF(ContainerType=5,"A12", ""))</f>
        <v>I18</v>
      </c>
      <c r="D3356" s="61" t="str">
        <f>IF(AND(ContainerType=6, '384-well Plates'!S155&lt;&gt;""), '384-well Plates'!S155,IF(AND(ContainerType=5,'96-well Plates'!M343&lt;&gt;""),'96-well Plates'!M343, ""))</f>
        <v/>
      </c>
      <c r="E3356" s="50"/>
      <c r="Y3356" s="56"/>
      <c r="Z3356" s="56"/>
      <c r="AA3356" s="56"/>
      <c r="AB3356" s="56"/>
      <c r="AC3356" s="56"/>
      <c r="AD3356" s="56"/>
    </row>
    <row r="3357" spans="1:30" x14ac:dyDescent="0.5">
      <c r="A3357" s="49">
        <v>3354</v>
      </c>
      <c r="B3357" s="2" t="str">
        <f t="shared" si="104"/>
        <v>plate9</v>
      </c>
      <c r="C3357" s="2" t="str">
        <f>IF(ContainerType=6,"J18",IF(ContainerType=5,"B12", ""))</f>
        <v>J18</v>
      </c>
      <c r="D3357" s="61" t="str">
        <f>IF(AND(ContainerType=6, '384-well Plates'!S156&lt;&gt;""), '384-well Plates'!S156,IF(AND(ContainerType=5,'96-well Plates'!M344&lt;&gt;""),'96-well Plates'!M344, ""))</f>
        <v/>
      </c>
      <c r="E3357" s="50"/>
      <c r="Y3357" s="56"/>
      <c r="Z3357" s="56"/>
      <c r="AA3357" s="56"/>
      <c r="AB3357" s="56"/>
      <c r="AC3357" s="56"/>
      <c r="AD3357" s="56"/>
    </row>
    <row r="3358" spans="1:30" x14ac:dyDescent="0.5">
      <c r="A3358" s="49">
        <v>3355</v>
      </c>
      <c r="B3358" s="2" t="str">
        <f t="shared" si="104"/>
        <v>plate9</v>
      </c>
      <c r="C3358" s="2" t="str">
        <f>IF(ContainerType=6,"K18",IF(ContainerType=5,"C12", ""))</f>
        <v>K18</v>
      </c>
      <c r="D3358" s="61" t="str">
        <f>IF(AND(ContainerType=6, '384-well Plates'!S157&lt;&gt;""), '384-well Plates'!S157,IF(AND(ContainerType=5,'96-well Plates'!M345&lt;&gt;""),'96-well Plates'!M345, ""))</f>
        <v/>
      </c>
      <c r="E3358" s="50"/>
      <c r="Y3358" s="56"/>
      <c r="Z3358" s="56"/>
      <c r="AA3358" s="56"/>
      <c r="AB3358" s="56"/>
      <c r="AC3358" s="56"/>
      <c r="AD3358" s="56"/>
    </row>
    <row r="3359" spans="1:30" x14ac:dyDescent="0.5">
      <c r="A3359" s="49">
        <v>3356</v>
      </c>
      <c r="B3359" s="2" t="str">
        <f t="shared" si="104"/>
        <v>plate9</v>
      </c>
      <c r="C3359" s="2" t="str">
        <f>IF(ContainerType=6,"L18",IF(ContainerType=5,"D12", ""))</f>
        <v>L18</v>
      </c>
      <c r="D3359" s="61" t="str">
        <f>IF(AND(ContainerType=6, '384-well Plates'!S158&lt;&gt;""), '384-well Plates'!S158,IF(AND(ContainerType=5,'96-well Plates'!M346&lt;&gt;""),'96-well Plates'!M346, ""))</f>
        <v/>
      </c>
      <c r="E3359" s="50"/>
      <c r="Y3359" s="56"/>
      <c r="Z3359" s="56"/>
      <c r="AA3359" s="56"/>
      <c r="AB3359" s="56"/>
      <c r="AC3359" s="56"/>
      <c r="AD3359" s="56"/>
    </row>
    <row r="3360" spans="1:30" x14ac:dyDescent="0.5">
      <c r="A3360" s="49">
        <v>3357</v>
      </c>
      <c r="B3360" s="2" t="str">
        <f t="shared" si="104"/>
        <v>plate9</v>
      </c>
      <c r="C3360" s="2" t="str">
        <f>IF(ContainerType=6,"M18",IF(ContainerType=5,"E12", ""))</f>
        <v>M18</v>
      </c>
      <c r="D3360" s="61" t="str">
        <f>IF(AND(ContainerType=6, '384-well Plates'!S159&lt;&gt;""), '384-well Plates'!S159,IF(AND(ContainerType=5,'96-well Plates'!M347&lt;&gt;""),'96-well Plates'!M347, ""))</f>
        <v/>
      </c>
      <c r="E3360" s="50"/>
      <c r="Y3360" s="56"/>
      <c r="Z3360" s="56"/>
      <c r="AA3360" s="56"/>
      <c r="AB3360" s="56"/>
      <c r="AC3360" s="56"/>
      <c r="AD3360" s="56"/>
    </row>
    <row r="3361" spans="1:30" x14ac:dyDescent="0.5">
      <c r="A3361" s="49">
        <v>3358</v>
      </c>
      <c r="B3361" s="2" t="str">
        <f t="shared" si="104"/>
        <v>plate9</v>
      </c>
      <c r="C3361" s="2" t="str">
        <f>IF(ContainerType=6,"N18",IF(ContainerType=5,"F12", ""))</f>
        <v>N18</v>
      </c>
      <c r="D3361" s="61" t="str">
        <f>IF(AND(ContainerType=6, '384-well Plates'!S160&lt;&gt;""), '384-well Plates'!S160,IF(AND(ContainerType=5,'96-well Plates'!M348&lt;&gt;""),'96-well Plates'!M348, ""))</f>
        <v/>
      </c>
      <c r="E3361" s="50"/>
      <c r="Y3361" s="56"/>
      <c r="Z3361" s="56"/>
      <c r="AA3361" s="56"/>
      <c r="AB3361" s="56"/>
      <c r="AC3361" s="56"/>
      <c r="AD3361" s="56"/>
    </row>
    <row r="3362" spans="1:30" x14ac:dyDescent="0.5">
      <c r="A3362" s="49">
        <v>3359</v>
      </c>
      <c r="B3362" s="2" t="str">
        <f t="shared" si="104"/>
        <v>plate9</v>
      </c>
      <c r="C3362" s="2" t="str">
        <f>IF(ContainerType=6,"O18",IF(ContainerType=5,"G12", ""))</f>
        <v>O18</v>
      </c>
      <c r="D3362" s="61" t="str">
        <f>IF(AND(ContainerType=6, '384-well Plates'!S161&lt;&gt;""), '384-well Plates'!S161,IF(AND(ContainerType=5,'96-well Plates'!M349&lt;&gt;""),'96-well Plates'!M349, ""))</f>
        <v/>
      </c>
      <c r="E3362" s="50"/>
      <c r="Y3362" s="56"/>
      <c r="Z3362" s="56"/>
      <c r="AA3362" s="56"/>
      <c r="AB3362" s="56"/>
      <c r="AC3362" s="56"/>
      <c r="AD3362" s="56"/>
    </row>
    <row r="3363" spans="1:30" x14ac:dyDescent="0.5">
      <c r="A3363" s="49">
        <v>3360</v>
      </c>
      <c r="B3363" s="2" t="str">
        <f t="shared" si="104"/>
        <v>plate9</v>
      </c>
      <c r="C3363" s="2" t="str">
        <f>IF(ContainerType=6,"P18",IF(ContainerType=5,"H12", ""))</f>
        <v>P18</v>
      </c>
      <c r="D3363" s="61" t="str">
        <f>IF(AND(ContainerType=6, '384-well Plates'!S162&lt;&gt;""), '384-well Plates'!S162,IF(AND(ContainerType=5,'96-well Plates'!M350&lt;&gt;""),'96-well Plates'!M350, ""))</f>
        <v/>
      </c>
      <c r="E3363" s="50"/>
      <c r="Y3363" s="56"/>
      <c r="Z3363" s="56"/>
      <c r="AA3363" s="56"/>
      <c r="AB3363" s="56"/>
      <c r="AC3363" s="56"/>
      <c r="AD3363" s="56"/>
    </row>
    <row r="3364" spans="1:30" x14ac:dyDescent="0.5">
      <c r="A3364" s="49">
        <v>3361</v>
      </c>
      <c r="B3364" s="2" t="str">
        <f t="shared" ref="B3364:B3395" si="105">IF(ContainerType=6,"plate9",IF(ContainerType=5,"plate36",""))</f>
        <v>plate9</v>
      </c>
      <c r="C3364" s="2" t="str">
        <f>IF(ContainerType=6,"A19",IF(ContainerType=5,"A01", ""))</f>
        <v>A19</v>
      </c>
      <c r="D3364" s="61" t="str">
        <f>IF(AND(ContainerType=6, '384-well Plates'!T147&lt;&gt;""), '384-well Plates'!T147,IF(AND(ContainerType=5,'96-well Plates'!B353&lt;&gt;""),'96-well Plates'!B353, ""))</f>
        <v/>
      </c>
      <c r="E3364" s="50"/>
      <c r="Y3364" s="56"/>
      <c r="Z3364" s="56"/>
      <c r="AA3364" s="56"/>
      <c r="AB3364" s="56"/>
      <c r="AC3364" s="56"/>
      <c r="AD3364" s="56"/>
    </row>
    <row r="3365" spans="1:30" x14ac:dyDescent="0.5">
      <c r="A3365" s="49">
        <v>3362</v>
      </c>
      <c r="B3365" s="2" t="str">
        <f t="shared" si="105"/>
        <v>plate9</v>
      </c>
      <c r="C3365" s="2" t="str">
        <f>IF(ContainerType=6,"B19",IF(ContainerType=5,"B01", ""))</f>
        <v>B19</v>
      </c>
      <c r="D3365" s="61" t="str">
        <f>IF(AND(ContainerType=6, '384-well Plates'!T148&lt;&gt;""), '384-well Plates'!T148,IF(AND(ContainerType=5,'96-well Plates'!B354&lt;&gt;""),'96-well Plates'!B354, ""))</f>
        <v/>
      </c>
      <c r="E3365" s="50"/>
      <c r="Y3365" s="56"/>
      <c r="Z3365" s="56"/>
      <c r="AA3365" s="56"/>
      <c r="AB3365" s="56"/>
      <c r="AC3365" s="56"/>
      <c r="AD3365" s="56"/>
    </row>
    <row r="3366" spans="1:30" x14ac:dyDescent="0.5">
      <c r="A3366" s="49">
        <v>3363</v>
      </c>
      <c r="B3366" s="2" t="str">
        <f t="shared" si="105"/>
        <v>plate9</v>
      </c>
      <c r="C3366" s="2" t="str">
        <f>IF(ContainerType=6,"C19",IF(ContainerType=5,"C01", ""))</f>
        <v>C19</v>
      </c>
      <c r="D3366" s="61" t="str">
        <f>IF(AND(ContainerType=6, '384-well Plates'!T149&lt;&gt;""), '384-well Plates'!T149,IF(AND(ContainerType=5,'96-well Plates'!B355&lt;&gt;""),'96-well Plates'!B355, ""))</f>
        <v/>
      </c>
      <c r="E3366" s="50"/>
      <c r="Y3366" s="56"/>
      <c r="Z3366" s="56"/>
      <c r="AA3366" s="56"/>
      <c r="AB3366" s="56"/>
      <c r="AC3366" s="56"/>
      <c r="AD3366" s="56"/>
    </row>
    <row r="3367" spans="1:30" x14ac:dyDescent="0.5">
      <c r="A3367" s="49">
        <v>3364</v>
      </c>
      <c r="B3367" s="2" t="str">
        <f t="shared" si="105"/>
        <v>plate9</v>
      </c>
      <c r="C3367" s="2" t="str">
        <f>IF(ContainerType=6,"D19",IF(ContainerType=5,"D01", ""))</f>
        <v>D19</v>
      </c>
      <c r="D3367" s="61" t="str">
        <f>IF(AND(ContainerType=6, '384-well Plates'!T150&lt;&gt;""), '384-well Plates'!T150,IF(AND(ContainerType=5,'96-well Plates'!B356&lt;&gt;""),'96-well Plates'!B356, ""))</f>
        <v/>
      </c>
      <c r="E3367" s="50"/>
      <c r="Y3367" s="56"/>
      <c r="Z3367" s="56"/>
      <c r="AA3367" s="56"/>
      <c r="AB3367" s="56"/>
      <c r="AC3367" s="56"/>
      <c r="AD3367" s="56"/>
    </row>
    <row r="3368" spans="1:30" x14ac:dyDescent="0.5">
      <c r="A3368" s="49">
        <v>3365</v>
      </c>
      <c r="B3368" s="2" t="str">
        <f t="shared" si="105"/>
        <v>plate9</v>
      </c>
      <c r="C3368" s="2" t="str">
        <f>IF(ContainerType=6,"E19",IF(ContainerType=5,"E01", ""))</f>
        <v>E19</v>
      </c>
      <c r="D3368" s="61" t="str">
        <f>IF(AND(ContainerType=6, '384-well Plates'!T151&lt;&gt;""), '384-well Plates'!T151,IF(AND(ContainerType=5,'96-well Plates'!B357&lt;&gt;""),'96-well Plates'!B357, ""))</f>
        <v/>
      </c>
      <c r="E3368" s="50"/>
      <c r="Y3368" s="56"/>
      <c r="Z3368" s="56"/>
      <c r="AA3368" s="56"/>
      <c r="AB3368" s="56"/>
      <c r="AC3368" s="56"/>
      <c r="AD3368" s="56"/>
    </row>
    <row r="3369" spans="1:30" x14ac:dyDescent="0.5">
      <c r="A3369" s="49">
        <v>3366</v>
      </c>
      <c r="B3369" s="2" t="str">
        <f t="shared" si="105"/>
        <v>plate9</v>
      </c>
      <c r="C3369" s="2" t="str">
        <f>IF(ContainerType=6,"F19",IF(ContainerType=5,"F01", ""))</f>
        <v>F19</v>
      </c>
      <c r="D3369" s="61" t="str">
        <f>IF(AND(ContainerType=6, '384-well Plates'!T152&lt;&gt;""), '384-well Plates'!T152,IF(AND(ContainerType=5,'96-well Plates'!B358&lt;&gt;""),'96-well Plates'!B358, ""))</f>
        <v/>
      </c>
      <c r="E3369" s="50"/>
      <c r="Y3369" s="56"/>
      <c r="Z3369" s="56"/>
      <c r="AA3369" s="56"/>
      <c r="AB3369" s="56"/>
      <c r="AC3369" s="56"/>
      <c r="AD3369" s="56"/>
    </row>
    <row r="3370" spans="1:30" x14ac:dyDescent="0.5">
      <c r="A3370" s="49">
        <v>3367</v>
      </c>
      <c r="B3370" s="2" t="str">
        <f t="shared" si="105"/>
        <v>plate9</v>
      </c>
      <c r="C3370" s="2" t="str">
        <f>IF(ContainerType=6,"G19",IF(ContainerType=5,"G01", ""))</f>
        <v>G19</v>
      </c>
      <c r="D3370" s="61" t="str">
        <f>IF(AND(ContainerType=6, '384-well Plates'!T153&lt;&gt;""), '384-well Plates'!T153,IF(AND(ContainerType=5,'96-well Plates'!B359&lt;&gt;""),'96-well Plates'!B359, ""))</f>
        <v/>
      </c>
      <c r="E3370" s="50"/>
      <c r="Y3370" s="56"/>
      <c r="Z3370" s="56"/>
      <c r="AA3370" s="56"/>
      <c r="AB3370" s="56"/>
      <c r="AC3370" s="56"/>
      <c r="AD3370" s="56"/>
    </row>
    <row r="3371" spans="1:30" x14ac:dyDescent="0.5">
      <c r="A3371" s="49">
        <v>3368</v>
      </c>
      <c r="B3371" s="2" t="str">
        <f t="shared" si="105"/>
        <v>plate9</v>
      </c>
      <c r="C3371" s="2" t="str">
        <f>IF(ContainerType=6,"H19",IF(ContainerType=5,"H01", ""))</f>
        <v>H19</v>
      </c>
      <c r="D3371" s="61" t="str">
        <f>IF(AND(ContainerType=6, '384-well Plates'!T154&lt;&gt;""), '384-well Plates'!T154,IF(AND(ContainerType=5,'96-well Plates'!B360&lt;&gt;""),'96-well Plates'!B360, ""))</f>
        <v/>
      </c>
      <c r="E3371" s="50"/>
      <c r="Y3371" s="56"/>
      <c r="Z3371" s="56"/>
      <c r="AA3371" s="56"/>
      <c r="AB3371" s="56"/>
      <c r="AC3371" s="56"/>
      <c r="AD3371" s="56"/>
    </row>
    <row r="3372" spans="1:30" x14ac:dyDescent="0.5">
      <c r="A3372" s="49">
        <v>3369</v>
      </c>
      <c r="B3372" s="2" t="str">
        <f t="shared" si="105"/>
        <v>plate9</v>
      </c>
      <c r="C3372" s="2" t="str">
        <f>IF(ContainerType=6,"I19",IF(ContainerType=5,"A02", ""))</f>
        <v>I19</v>
      </c>
      <c r="D3372" s="61" t="str">
        <f>IF(AND(ContainerType=6, '384-well Plates'!T155&lt;&gt;""), '384-well Plates'!T155,IF(AND(ContainerType=5,'96-well Plates'!C353&lt;&gt;""),'96-well Plates'!C353, ""))</f>
        <v/>
      </c>
      <c r="E3372" s="50"/>
      <c r="Y3372" s="56"/>
      <c r="Z3372" s="56"/>
      <c r="AA3372" s="56"/>
      <c r="AB3372" s="56"/>
      <c r="AC3372" s="56"/>
      <c r="AD3372" s="56"/>
    </row>
    <row r="3373" spans="1:30" x14ac:dyDescent="0.5">
      <c r="A3373" s="49">
        <v>3370</v>
      </c>
      <c r="B3373" s="2" t="str">
        <f t="shared" si="105"/>
        <v>plate9</v>
      </c>
      <c r="C3373" s="2" t="str">
        <f>IF(ContainerType=6,"J19",IF(ContainerType=5,"B02", ""))</f>
        <v>J19</v>
      </c>
      <c r="D3373" s="61" t="str">
        <f>IF(AND(ContainerType=6, '384-well Plates'!T156&lt;&gt;""), '384-well Plates'!T156,IF(AND(ContainerType=5,'96-well Plates'!C354&lt;&gt;""),'96-well Plates'!C354, ""))</f>
        <v/>
      </c>
      <c r="E3373" s="50"/>
      <c r="Y3373" s="56"/>
      <c r="Z3373" s="56"/>
      <c r="AA3373" s="56"/>
      <c r="AB3373" s="56"/>
      <c r="AC3373" s="56"/>
      <c r="AD3373" s="56"/>
    </row>
    <row r="3374" spans="1:30" x14ac:dyDescent="0.5">
      <c r="A3374" s="49">
        <v>3371</v>
      </c>
      <c r="B3374" s="2" t="str">
        <f t="shared" si="105"/>
        <v>plate9</v>
      </c>
      <c r="C3374" s="2" t="str">
        <f>IF(ContainerType=6,"K19",IF(ContainerType=5,"C02", ""))</f>
        <v>K19</v>
      </c>
      <c r="D3374" s="61" t="str">
        <f>IF(AND(ContainerType=6, '384-well Plates'!T157&lt;&gt;""), '384-well Plates'!T157,IF(AND(ContainerType=5,'96-well Plates'!C355&lt;&gt;""),'96-well Plates'!C355, ""))</f>
        <v/>
      </c>
      <c r="E3374" s="50"/>
      <c r="Y3374" s="56"/>
      <c r="Z3374" s="56"/>
      <c r="AA3374" s="56"/>
      <c r="AB3374" s="56"/>
      <c r="AC3374" s="56"/>
      <c r="AD3374" s="56"/>
    </row>
    <row r="3375" spans="1:30" x14ac:dyDescent="0.5">
      <c r="A3375" s="49">
        <v>3372</v>
      </c>
      <c r="B3375" s="2" t="str">
        <f t="shared" si="105"/>
        <v>plate9</v>
      </c>
      <c r="C3375" s="2" t="str">
        <f>IF(ContainerType=6,"L19",IF(ContainerType=5,"D02", ""))</f>
        <v>L19</v>
      </c>
      <c r="D3375" s="61" t="str">
        <f>IF(AND(ContainerType=6, '384-well Plates'!T158&lt;&gt;""), '384-well Plates'!T158,IF(AND(ContainerType=5,'96-well Plates'!C356&lt;&gt;""),'96-well Plates'!C356, ""))</f>
        <v/>
      </c>
      <c r="E3375" s="50"/>
      <c r="Y3375" s="56"/>
      <c r="Z3375" s="56"/>
      <c r="AA3375" s="56"/>
      <c r="AB3375" s="56"/>
      <c r="AC3375" s="56"/>
      <c r="AD3375" s="56"/>
    </row>
    <row r="3376" spans="1:30" x14ac:dyDescent="0.5">
      <c r="A3376" s="49">
        <v>3373</v>
      </c>
      <c r="B3376" s="2" t="str">
        <f t="shared" si="105"/>
        <v>plate9</v>
      </c>
      <c r="C3376" s="2" t="str">
        <f>IF(ContainerType=6,"M19",IF(ContainerType=5,"E02", ""))</f>
        <v>M19</v>
      </c>
      <c r="D3376" s="61" t="str">
        <f>IF(AND(ContainerType=6, '384-well Plates'!T159&lt;&gt;""), '384-well Plates'!T159,IF(AND(ContainerType=5,'96-well Plates'!C357&lt;&gt;""),'96-well Plates'!C357, ""))</f>
        <v/>
      </c>
      <c r="E3376" s="50"/>
      <c r="Y3376" s="56"/>
      <c r="Z3376" s="56"/>
      <c r="AA3376" s="56"/>
      <c r="AB3376" s="56"/>
      <c r="AC3376" s="56"/>
      <c r="AD3376" s="56"/>
    </row>
    <row r="3377" spans="1:30" x14ac:dyDescent="0.5">
      <c r="A3377" s="49">
        <v>3374</v>
      </c>
      <c r="B3377" s="2" t="str">
        <f t="shared" si="105"/>
        <v>plate9</v>
      </c>
      <c r="C3377" s="2" t="str">
        <f>IF(ContainerType=6,"N19",IF(ContainerType=5,"F02", ""))</f>
        <v>N19</v>
      </c>
      <c r="D3377" s="61" t="str">
        <f>IF(AND(ContainerType=6, '384-well Plates'!T160&lt;&gt;""), '384-well Plates'!T160,IF(AND(ContainerType=5,'96-well Plates'!C358&lt;&gt;""),'96-well Plates'!C358, ""))</f>
        <v/>
      </c>
      <c r="E3377" s="50"/>
      <c r="Y3377" s="56"/>
      <c r="Z3377" s="56"/>
      <c r="AA3377" s="56"/>
      <c r="AB3377" s="56"/>
      <c r="AC3377" s="56"/>
      <c r="AD3377" s="56"/>
    </row>
    <row r="3378" spans="1:30" x14ac:dyDescent="0.5">
      <c r="A3378" s="49">
        <v>3375</v>
      </c>
      <c r="B3378" s="2" t="str">
        <f t="shared" si="105"/>
        <v>plate9</v>
      </c>
      <c r="C3378" s="2" t="str">
        <f>IF(ContainerType=6,"O19",IF(ContainerType=5,"G02", ""))</f>
        <v>O19</v>
      </c>
      <c r="D3378" s="61" t="str">
        <f>IF(AND(ContainerType=6, '384-well Plates'!T161&lt;&gt;""), '384-well Plates'!T161,IF(AND(ContainerType=5,'96-well Plates'!C359&lt;&gt;""),'96-well Plates'!C359, ""))</f>
        <v/>
      </c>
      <c r="E3378" s="50"/>
      <c r="Y3378" s="56"/>
      <c r="Z3378" s="56"/>
      <c r="AA3378" s="56"/>
      <c r="AB3378" s="56"/>
      <c r="AC3378" s="56"/>
      <c r="AD3378" s="56"/>
    </row>
    <row r="3379" spans="1:30" x14ac:dyDescent="0.5">
      <c r="A3379" s="49">
        <v>3376</v>
      </c>
      <c r="B3379" s="2" t="str">
        <f t="shared" si="105"/>
        <v>plate9</v>
      </c>
      <c r="C3379" s="2" t="str">
        <f>IF(ContainerType=6,"P19",IF(ContainerType=5,"H02", ""))</f>
        <v>P19</v>
      </c>
      <c r="D3379" s="61" t="str">
        <f>IF(AND(ContainerType=6, '384-well Plates'!T162&lt;&gt;""), '384-well Plates'!T162,IF(AND(ContainerType=5,'96-well Plates'!C360&lt;&gt;""),'96-well Plates'!C360, ""))</f>
        <v/>
      </c>
      <c r="E3379" s="50"/>
      <c r="Y3379" s="56"/>
      <c r="Z3379" s="56"/>
      <c r="AA3379" s="56"/>
      <c r="AB3379" s="56"/>
      <c r="AC3379" s="56"/>
      <c r="AD3379" s="56"/>
    </row>
    <row r="3380" spans="1:30" x14ac:dyDescent="0.5">
      <c r="A3380" s="49">
        <v>3377</v>
      </c>
      <c r="B3380" s="2" t="str">
        <f t="shared" si="105"/>
        <v>plate9</v>
      </c>
      <c r="C3380" s="2" t="str">
        <f>IF(ContainerType=6,"A20",IF(ContainerType=5,"A03", ""))</f>
        <v>A20</v>
      </c>
      <c r="D3380" s="61" t="str">
        <f>IF(AND(ContainerType=6, '384-well Plates'!U147&lt;&gt;""), '384-well Plates'!U147,IF(AND(ContainerType=5,'96-well Plates'!D353&lt;&gt;""),'96-well Plates'!D353, ""))</f>
        <v/>
      </c>
      <c r="E3380" s="50"/>
      <c r="Y3380" s="56"/>
      <c r="Z3380" s="56"/>
      <c r="AA3380" s="56"/>
      <c r="AB3380" s="56"/>
      <c r="AC3380" s="56"/>
      <c r="AD3380" s="56"/>
    </row>
    <row r="3381" spans="1:30" x14ac:dyDescent="0.5">
      <c r="A3381" s="49">
        <v>3378</v>
      </c>
      <c r="B3381" s="2" t="str">
        <f t="shared" si="105"/>
        <v>plate9</v>
      </c>
      <c r="C3381" s="2" t="str">
        <f>IF(ContainerType=6,"B20",IF(ContainerType=5,"B03", ""))</f>
        <v>B20</v>
      </c>
      <c r="D3381" s="61" t="str">
        <f>IF(AND(ContainerType=6, '384-well Plates'!U148&lt;&gt;""), '384-well Plates'!U148,IF(AND(ContainerType=5,'96-well Plates'!D354&lt;&gt;""),'96-well Plates'!D354, ""))</f>
        <v/>
      </c>
      <c r="E3381" s="50"/>
      <c r="Y3381" s="56"/>
      <c r="Z3381" s="56"/>
      <c r="AA3381" s="56"/>
      <c r="AB3381" s="56"/>
      <c r="AC3381" s="56"/>
      <c r="AD3381" s="56"/>
    </row>
    <row r="3382" spans="1:30" x14ac:dyDescent="0.5">
      <c r="A3382" s="49">
        <v>3379</v>
      </c>
      <c r="B3382" s="2" t="str">
        <f t="shared" si="105"/>
        <v>plate9</v>
      </c>
      <c r="C3382" s="2" t="str">
        <f>IF(ContainerType=6,"C20",IF(ContainerType=5,"C03", ""))</f>
        <v>C20</v>
      </c>
      <c r="D3382" s="61" t="str">
        <f>IF(AND(ContainerType=6, '384-well Plates'!U149&lt;&gt;""), '384-well Plates'!U149,IF(AND(ContainerType=5,'96-well Plates'!D355&lt;&gt;""),'96-well Plates'!D355, ""))</f>
        <v/>
      </c>
      <c r="E3382" s="50"/>
      <c r="Y3382" s="56"/>
      <c r="Z3382" s="56"/>
      <c r="AA3382" s="56"/>
      <c r="AB3382" s="56"/>
      <c r="AC3382" s="56"/>
      <c r="AD3382" s="56"/>
    </row>
    <row r="3383" spans="1:30" x14ac:dyDescent="0.5">
      <c r="A3383" s="49">
        <v>3380</v>
      </c>
      <c r="B3383" s="2" t="str">
        <f t="shared" si="105"/>
        <v>plate9</v>
      </c>
      <c r="C3383" s="2" t="str">
        <f>IF(ContainerType=6,"D20",IF(ContainerType=5,"D03", ""))</f>
        <v>D20</v>
      </c>
      <c r="D3383" s="61" t="str">
        <f>IF(AND(ContainerType=6, '384-well Plates'!U150&lt;&gt;""), '384-well Plates'!U150,IF(AND(ContainerType=5,'96-well Plates'!D356&lt;&gt;""),'96-well Plates'!D356, ""))</f>
        <v/>
      </c>
      <c r="E3383" s="50"/>
      <c r="Y3383" s="56"/>
      <c r="Z3383" s="56"/>
      <c r="AA3383" s="56"/>
      <c r="AB3383" s="56"/>
      <c r="AC3383" s="56"/>
      <c r="AD3383" s="56"/>
    </row>
    <row r="3384" spans="1:30" x14ac:dyDescent="0.5">
      <c r="A3384" s="49">
        <v>3381</v>
      </c>
      <c r="B3384" s="2" t="str">
        <f t="shared" si="105"/>
        <v>plate9</v>
      </c>
      <c r="C3384" s="2" t="str">
        <f>IF(ContainerType=6,"E20",IF(ContainerType=5,"E03", ""))</f>
        <v>E20</v>
      </c>
      <c r="D3384" s="61" t="str">
        <f>IF(AND(ContainerType=6, '384-well Plates'!U151&lt;&gt;""), '384-well Plates'!U151,IF(AND(ContainerType=5,'96-well Plates'!D357&lt;&gt;""),'96-well Plates'!D357, ""))</f>
        <v/>
      </c>
      <c r="E3384" s="50"/>
      <c r="Y3384" s="56"/>
      <c r="Z3384" s="56"/>
      <c r="AA3384" s="56"/>
      <c r="AB3384" s="56"/>
      <c r="AC3384" s="56"/>
      <c r="AD3384" s="56"/>
    </row>
    <row r="3385" spans="1:30" x14ac:dyDescent="0.5">
      <c r="A3385" s="49">
        <v>3382</v>
      </c>
      <c r="B3385" s="2" t="str">
        <f t="shared" si="105"/>
        <v>plate9</v>
      </c>
      <c r="C3385" s="2" t="str">
        <f>IF(ContainerType=6,"F20",IF(ContainerType=5,"F03", ""))</f>
        <v>F20</v>
      </c>
      <c r="D3385" s="61" t="str">
        <f>IF(AND(ContainerType=6, '384-well Plates'!U152&lt;&gt;""), '384-well Plates'!U152,IF(AND(ContainerType=5,'96-well Plates'!D358&lt;&gt;""),'96-well Plates'!D358, ""))</f>
        <v/>
      </c>
      <c r="E3385" s="50"/>
      <c r="Y3385" s="56"/>
      <c r="Z3385" s="56"/>
      <c r="AA3385" s="56"/>
      <c r="AB3385" s="56"/>
      <c r="AC3385" s="56"/>
      <c r="AD3385" s="56"/>
    </row>
    <row r="3386" spans="1:30" x14ac:dyDescent="0.5">
      <c r="A3386" s="49">
        <v>3383</v>
      </c>
      <c r="B3386" s="2" t="str">
        <f t="shared" si="105"/>
        <v>plate9</v>
      </c>
      <c r="C3386" s="2" t="str">
        <f>IF(ContainerType=6,"G20",IF(ContainerType=5,"G03", ""))</f>
        <v>G20</v>
      </c>
      <c r="D3386" s="61" t="str">
        <f>IF(AND(ContainerType=6, '384-well Plates'!U153&lt;&gt;""), '384-well Plates'!U153,IF(AND(ContainerType=5,'96-well Plates'!D359&lt;&gt;""),'96-well Plates'!D359, ""))</f>
        <v/>
      </c>
      <c r="E3386" s="50"/>
      <c r="Y3386" s="56"/>
      <c r="Z3386" s="56"/>
      <c r="AA3386" s="56"/>
      <c r="AB3386" s="56"/>
      <c r="AC3386" s="56"/>
      <c r="AD3386" s="56"/>
    </row>
    <row r="3387" spans="1:30" x14ac:dyDescent="0.5">
      <c r="A3387" s="49">
        <v>3384</v>
      </c>
      <c r="B3387" s="2" t="str">
        <f t="shared" si="105"/>
        <v>plate9</v>
      </c>
      <c r="C3387" s="2" t="str">
        <f>IF(ContainerType=6,"H20",IF(ContainerType=5,"H03", ""))</f>
        <v>H20</v>
      </c>
      <c r="D3387" s="61" t="str">
        <f>IF(AND(ContainerType=6, '384-well Plates'!U154&lt;&gt;""), '384-well Plates'!U154,IF(AND(ContainerType=5,'96-well Plates'!D360&lt;&gt;""),'96-well Plates'!D360, ""))</f>
        <v/>
      </c>
      <c r="E3387" s="50"/>
      <c r="Y3387" s="56"/>
      <c r="Z3387" s="56"/>
      <c r="AA3387" s="56"/>
      <c r="AB3387" s="56"/>
      <c r="AC3387" s="56"/>
      <c r="AD3387" s="56"/>
    </row>
    <row r="3388" spans="1:30" x14ac:dyDescent="0.5">
      <c r="A3388" s="49">
        <v>3385</v>
      </c>
      <c r="B3388" s="2" t="str">
        <f t="shared" si="105"/>
        <v>plate9</v>
      </c>
      <c r="C3388" s="2" t="str">
        <f>IF(ContainerType=6,"I20",IF(ContainerType=5,"A04", ""))</f>
        <v>I20</v>
      </c>
      <c r="D3388" s="61" t="str">
        <f>IF(AND(ContainerType=6, '384-well Plates'!U155&lt;&gt;""), '384-well Plates'!U155,IF(AND(ContainerType=5,'96-well Plates'!E353&lt;&gt;""),'96-well Plates'!E353, ""))</f>
        <v/>
      </c>
      <c r="E3388" s="50"/>
      <c r="Y3388" s="56"/>
      <c r="Z3388" s="56"/>
      <c r="AA3388" s="56"/>
      <c r="AB3388" s="56"/>
      <c r="AC3388" s="56"/>
      <c r="AD3388" s="56"/>
    </row>
    <row r="3389" spans="1:30" x14ac:dyDescent="0.5">
      <c r="A3389" s="49">
        <v>3386</v>
      </c>
      <c r="B3389" s="2" t="str">
        <f t="shared" si="105"/>
        <v>plate9</v>
      </c>
      <c r="C3389" s="2" t="str">
        <f>IF(ContainerType=6,"J20",IF(ContainerType=5,"B04", ""))</f>
        <v>J20</v>
      </c>
      <c r="D3389" s="61" t="str">
        <f>IF(AND(ContainerType=6, '384-well Plates'!U156&lt;&gt;""), '384-well Plates'!U156,IF(AND(ContainerType=5,'96-well Plates'!E354&lt;&gt;""),'96-well Plates'!E354, ""))</f>
        <v/>
      </c>
      <c r="E3389" s="50"/>
      <c r="Y3389" s="56"/>
      <c r="Z3389" s="56"/>
      <c r="AA3389" s="56"/>
      <c r="AB3389" s="56"/>
      <c r="AC3389" s="56"/>
      <c r="AD3389" s="56"/>
    </row>
    <row r="3390" spans="1:30" x14ac:dyDescent="0.5">
      <c r="A3390" s="49">
        <v>3387</v>
      </c>
      <c r="B3390" s="2" t="str">
        <f t="shared" si="105"/>
        <v>plate9</v>
      </c>
      <c r="C3390" s="2" t="str">
        <f>IF(ContainerType=6,"K20",IF(ContainerType=5,"C04", ""))</f>
        <v>K20</v>
      </c>
      <c r="D3390" s="61" t="str">
        <f>IF(AND(ContainerType=6, '384-well Plates'!U157&lt;&gt;""), '384-well Plates'!U157,IF(AND(ContainerType=5,'96-well Plates'!E355&lt;&gt;""),'96-well Plates'!E355, ""))</f>
        <v/>
      </c>
      <c r="E3390" s="50"/>
      <c r="Y3390" s="56"/>
      <c r="Z3390" s="56"/>
      <c r="AA3390" s="56"/>
      <c r="AB3390" s="56"/>
      <c r="AC3390" s="56"/>
      <c r="AD3390" s="56"/>
    </row>
    <row r="3391" spans="1:30" x14ac:dyDescent="0.5">
      <c r="A3391" s="49">
        <v>3388</v>
      </c>
      <c r="B3391" s="2" t="str">
        <f t="shared" si="105"/>
        <v>plate9</v>
      </c>
      <c r="C3391" s="2" t="str">
        <f>IF(ContainerType=6,"L20",IF(ContainerType=5,"D04", ""))</f>
        <v>L20</v>
      </c>
      <c r="D3391" s="61" t="str">
        <f>IF(AND(ContainerType=6, '384-well Plates'!U158&lt;&gt;""), '384-well Plates'!U158,IF(AND(ContainerType=5,'96-well Plates'!E356&lt;&gt;""),'96-well Plates'!E356, ""))</f>
        <v/>
      </c>
      <c r="E3391" s="50"/>
      <c r="Y3391" s="56"/>
      <c r="Z3391" s="56"/>
      <c r="AA3391" s="56"/>
      <c r="AB3391" s="56"/>
      <c r="AC3391" s="56"/>
      <c r="AD3391" s="56"/>
    </row>
    <row r="3392" spans="1:30" x14ac:dyDescent="0.5">
      <c r="A3392" s="49">
        <v>3389</v>
      </c>
      <c r="B3392" s="2" t="str">
        <f t="shared" si="105"/>
        <v>plate9</v>
      </c>
      <c r="C3392" s="2" t="str">
        <f>IF(ContainerType=6,"M20",IF(ContainerType=5,"E04", ""))</f>
        <v>M20</v>
      </c>
      <c r="D3392" s="61" t="str">
        <f>IF(AND(ContainerType=6, '384-well Plates'!U159&lt;&gt;""), '384-well Plates'!U159,IF(AND(ContainerType=5,'96-well Plates'!E357&lt;&gt;""),'96-well Plates'!E357, ""))</f>
        <v/>
      </c>
      <c r="E3392" s="50"/>
      <c r="Y3392" s="56"/>
      <c r="Z3392" s="56"/>
      <c r="AA3392" s="56"/>
      <c r="AB3392" s="56"/>
      <c r="AC3392" s="56"/>
      <c r="AD3392" s="56"/>
    </row>
    <row r="3393" spans="1:30" x14ac:dyDescent="0.5">
      <c r="A3393" s="49">
        <v>3390</v>
      </c>
      <c r="B3393" s="2" t="str">
        <f t="shared" si="105"/>
        <v>plate9</v>
      </c>
      <c r="C3393" s="2" t="str">
        <f>IF(ContainerType=6,"N20",IF(ContainerType=5,"F04", ""))</f>
        <v>N20</v>
      </c>
      <c r="D3393" s="61" t="str">
        <f>IF(AND(ContainerType=6, '384-well Plates'!U160&lt;&gt;""), '384-well Plates'!U160,IF(AND(ContainerType=5,'96-well Plates'!E358&lt;&gt;""),'96-well Plates'!E358, ""))</f>
        <v/>
      </c>
      <c r="E3393" s="50"/>
      <c r="Y3393" s="56"/>
      <c r="Z3393" s="56"/>
      <c r="AA3393" s="56"/>
      <c r="AB3393" s="56"/>
      <c r="AC3393" s="56"/>
      <c r="AD3393" s="56"/>
    </row>
    <row r="3394" spans="1:30" x14ac:dyDescent="0.5">
      <c r="A3394" s="49">
        <v>3391</v>
      </c>
      <c r="B3394" s="2" t="str">
        <f t="shared" si="105"/>
        <v>plate9</v>
      </c>
      <c r="C3394" s="2" t="str">
        <f>IF(ContainerType=6,"O20",IF(ContainerType=5,"G04", ""))</f>
        <v>O20</v>
      </c>
      <c r="D3394" s="61" t="str">
        <f>IF(AND(ContainerType=6, '384-well Plates'!U161&lt;&gt;""), '384-well Plates'!U161,IF(AND(ContainerType=5,'96-well Plates'!E359&lt;&gt;""),'96-well Plates'!E359, ""))</f>
        <v/>
      </c>
      <c r="E3394" s="50"/>
      <c r="Y3394" s="56"/>
      <c r="Z3394" s="56"/>
      <c r="AA3394" s="56"/>
      <c r="AB3394" s="56"/>
      <c r="AC3394" s="56"/>
      <c r="AD3394" s="56"/>
    </row>
    <row r="3395" spans="1:30" x14ac:dyDescent="0.5">
      <c r="A3395" s="49">
        <v>3392</v>
      </c>
      <c r="B3395" s="2" t="str">
        <f t="shared" si="105"/>
        <v>plate9</v>
      </c>
      <c r="C3395" s="2" t="str">
        <f>IF(ContainerType=6,"P20",IF(ContainerType=5,"H04", ""))</f>
        <v>P20</v>
      </c>
      <c r="D3395" s="61" t="str">
        <f>IF(AND(ContainerType=6, '384-well Plates'!U162&lt;&gt;""), '384-well Plates'!U162,IF(AND(ContainerType=5,'96-well Plates'!E360&lt;&gt;""),'96-well Plates'!E360, ""))</f>
        <v/>
      </c>
      <c r="E3395" s="50"/>
      <c r="Y3395" s="56"/>
      <c r="Z3395" s="56"/>
      <c r="AA3395" s="56"/>
      <c r="AB3395" s="56"/>
      <c r="AC3395" s="56"/>
      <c r="AD3395" s="56"/>
    </row>
    <row r="3396" spans="1:30" x14ac:dyDescent="0.5">
      <c r="A3396" s="49">
        <v>3393</v>
      </c>
      <c r="B3396" s="2" t="str">
        <f t="shared" ref="B3396:B3427" si="106">IF(ContainerType=6,"plate9",IF(ContainerType=5,"plate36",""))</f>
        <v>plate9</v>
      </c>
      <c r="C3396" s="2" t="str">
        <f>IF(ContainerType=6,"A21",IF(ContainerType=5,"A05", ""))</f>
        <v>A21</v>
      </c>
      <c r="D3396" s="61" t="str">
        <f>IF(AND(ContainerType=6, '384-well Plates'!V147&lt;&gt;""), '384-well Plates'!V147,IF(AND(ContainerType=5,'96-well Plates'!F353&lt;&gt;""),'96-well Plates'!F353, ""))</f>
        <v/>
      </c>
      <c r="E3396" s="50"/>
      <c r="Y3396" s="56"/>
      <c r="Z3396" s="56"/>
      <c r="AA3396" s="56"/>
      <c r="AB3396" s="56"/>
      <c r="AC3396" s="56"/>
      <c r="AD3396" s="56"/>
    </row>
    <row r="3397" spans="1:30" x14ac:dyDescent="0.5">
      <c r="A3397" s="49">
        <v>3394</v>
      </c>
      <c r="B3397" s="2" t="str">
        <f t="shared" si="106"/>
        <v>plate9</v>
      </c>
      <c r="C3397" s="2" t="str">
        <f>IF(ContainerType=6,"B21",IF(ContainerType=5,"B05", ""))</f>
        <v>B21</v>
      </c>
      <c r="D3397" s="61" t="str">
        <f>IF(AND(ContainerType=6, '384-well Plates'!V148&lt;&gt;""), '384-well Plates'!V148,IF(AND(ContainerType=5,'96-well Plates'!F354&lt;&gt;""),'96-well Plates'!F354, ""))</f>
        <v/>
      </c>
      <c r="E3397" s="50"/>
      <c r="Y3397" s="56"/>
      <c r="Z3397" s="56"/>
      <c r="AA3397" s="56"/>
      <c r="AB3397" s="56"/>
      <c r="AC3397" s="56"/>
      <c r="AD3397" s="56"/>
    </row>
    <row r="3398" spans="1:30" x14ac:dyDescent="0.5">
      <c r="A3398" s="49">
        <v>3395</v>
      </c>
      <c r="B3398" s="2" t="str">
        <f t="shared" si="106"/>
        <v>plate9</v>
      </c>
      <c r="C3398" s="2" t="str">
        <f>IF(ContainerType=6,"C21",IF(ContainerType=5,"C05", ""))</f>
        <v>C21</v>
      </c>
      <c r="D3398" s="61" t="str">
        <f>IF(AND(ContainerType=6, '384-well Plates'!V149&lt;&gt;""), '384-well Plates'!V149,IF(AND(ContainerType=5,'96-well Plates'!F355&lt;&gt;""),'96-well Plates'!F355, ""))</f>
        <v/>
      </c>
      <c r="E3398" s="50"/>
      <c r="Y3398" s="56"/>
      <c r="Z3398" s="56"/>
      <c r="AA3398" s="56"/>
      <c r="AB3398" s="56"/>
      <c r="AC3398" s="56"/>
      <c r="AD3398" s="56"/>
    </row>
    <row r="3399" spans="1:30" x14ac:dyDescent="0.5">
      <c r="A3399" s="49">
        <v>3396</v>
      </c>
      <c r="B3399" s="2" t="str">
        <f t="shared" si="106"/>
        <v>plate9</v>
      </c>
      <c r="C3399" s="2" t="str">
        <f>IF(ContainerType=6,"D21",IF(ContainerType=5,"D05", ""))</f>
        <v>D21</v>
      </c>
      <c r="D3399" s="61" t="str">
        <f>IF(AND(ContainerType=6, '384-well Plates'!V150&lt;&gt;""), '384-well Plates'!V150,IF(AND(ContainerType=5,'96-well Plates'!F356&lt;&gt;""),'96-well Plates'!F356, ""))</f>
        <v/>
      </c>
      <c r="E3399" s="50"/>
      <c r="Y3399" s="56"/>
      <c r="Z3399" s="56"/>
      <c r="AA3399" s="56"/>
      <c r="AB3399" s="56"/>
      <c r="AC3399" s="56"/>
      <c r="AD3399" s="56"/>
    </row>
    <row r="3400" spans="1:30" x14ac:dyDescent="0.5">
      <c r="A3400" s="49">
        <v>3397</v>
      </c>
      <c r="B3400" s="2" t="str">
        <f t="shared" si="106"/>
        <v>plate9</v>
      </c>
      <c r="C3400" s="2" t="str">
        <f>IF(ContainerType=6,"E21",IF(ContainerType=5,"E05", ""))</f>
        <v>E21</v>
      </c>
      <c r="D3400" s="61" t="str">
        <f>IF(AND(ContainerType=6, '384-well Plates'!V151&lt;&gt;""), '384-well Plates'!V151,IF(AND(ContainerType=5,'96-well Plates'!F357&lt;&gt;""),'96-well Plates'!F357, ""))</f>
        <v/>
      </c>
      <c r="E3400" s="50"/>
      <c r="Y3400" s="56"/>
      <c r="Z3400" s="56"/>
      <c r="AA3400" s="56"/>
      <c r="AB3400" s="56"/>
      <c r="AC3400" s="56"/>
      <c r="AD3400" s="56"/>
    </row>
    <row r="3401" spans="1:30" x14ac:dyDescent="0.5">
      <c r="A3401" s="49">
        <v>3398</v>
      </c>
      <c r="B3401" s="2" t="str">
        <f t="shared" si="106"/>
        <v>plate9</v>
      </c>
      <c r="C3401" s="2" t="str">
        <f>IF(ContainerType=6,"F21",IF(ContainerType=5,"F05", ""))</f>
        <v>F21</v>
      </c>
      <c r="D3401" s="61" t="str">
        <f>IF(AND(ContainerType=6, '384-well Plates'!V152&lt;&gt;""), '384-well Plates'!V152,IF(AND(ContainerType=5,'96-well Plates'!F358&lt;&gt;""),'96-well Plates'!F358, ""))</f>
        <v/>
      </c>
      <c r="E3401" s="50"/>
      <c r="Y3401" s="56"/>
      <c r="Z3401" s="56"/>
      <c r="AA3401" s="56"/>
      <c r="AB3401" s="56"/>
      <c r="AC3401" s="56"/>
      <c r="AD3401" s="56"/>
    </row>
    <row r="3402" spans="1:30" x14ac:dyDescent="0.5">
      <c r="A3402" s="49">
        <v>3399</v>
      </c>
      <c r="B3402" s="2" t="str">
        <f t="shared" si="106"/>
        <v>plate9</v>
      </c>
      <c r="C3402" s="2" t="str">
        <f>IF(ContainerType=6,"G21",IF(ContainerType=5,"G05", ""))</f>
        <v>G21</v>
      </c>
      <c r="D3402" s="61" t="str">
        <f>IF(AND(ContainerType=6, '384-well Plates'!V153&lt;&gt;""), '384-well Plates'!V153,IF(AND(ContainerType=5,'96-well Plates'!F359&lt;&gt;""),'96-well Plates'!F359, ""))</f>
        <v/>
      </c>
      <c r="E3402" s="50"/>
      <c r="Y3402" s="56"/>
      <c r="Z3402" s="56"/>
      <c r="AA3402" s="56"/>
      <c r="AB3402" s="56"/>
      <c r="AC3402" s="56"/>
      <c r="AD3402" s="56"/>
    </row>
    <row r="3403" spans="1:30" x14ac:dyDescent="0.5">
      <c r="A3403" s="49">
        <v>3400</v>
      </c>
      <c r="B3403" s="2" t="str">
        <f t="shared" si="106"/>
        <v>plate9</v>
      </c>
      <c r="C3403" s="2" t="str">
        <f>IF(ContainerType=6,"H21",IF(ContainerType=5,"H05", ""))</f>
        <v>H21</v>
      </c>
      <c r="D3403" s="61" t="str">
        <f>IF(AND(ContainerType=6, '384-well Plates'!V154&lt;&gt;""), '384-well Plates'!V154,IF(AND(ContainerType=5,'96-well Plates'!F360&lt;&gt;""),'96-well Plates'!F360, ""))</f>
        <v/>
      </c>
      <c r="E3403" s="50"/>
      <c r="Y3403" s="56"/>
      <c r="Z3403" s="56"/>
      <c r="AA3403" s="56"/>
      <c r="AB3403" s="56"/>
      <c r="AC3403" s="56"/>
      <c r="AD3403" s="56"/>
    </row>
    <row r="3404" spans="1:30" x14ac:dyDescent="0.5">
      <c r="A3404" s="49">
        <v>3401</v>
      </c>
      <c r="B3404" s="2" t="str">
        <f t="shared" si="106"/>
        <v>plate9</v>
      </c>
      <c r="C3404" s="2" t="str">
        <f>IF(ContainerType=6,"I21",IF(ContainerType=5,"A06", ""))</f>
        <v>I21</v>
      </c>
      <c r="D3404" s="61" t="str">
        <f>IF(AND(ContainerType=6, '384-well Plates'!V155&lt;&gt;""), '384-well Plates'!V155,IF(AND(ContainerType=5,'96-well Plates'!G353&lt;&gt;""),'96-well Plates'!G353, ""))</f>
        <v/>
      </c>
      <c r="E3404" s="50"/>
      <c r="Y3404" s="56"/>
      <c r="Z3404" s="56"/>
      <c r="AA3404" s="56"/>
      <c r="AB3404" s="56"/>
      <c r="AC3404" s="56"/>
      <c r="AD3404" s="56"/>
    </row>
    <row r="3405" spans="1:30" x14ac:dyDescent="0.5">
      <c r="A3405" s="49">
        <v>3402</v>
      </c>
      <c r="B3405" s="2" t="str">
        <f t="shared" si="106"/>
        <v>plate9</v>
      </c>
      <c r="C3405" s="2" t="str">
        <f>IF(ContainerType=6,"J21",IF(ContainerType=5,"B06", ""))</f>
        <v>J21</v>
      </c>
      <c r="D3405" s="61" t="str">
        <f>IF(AND(ContainerType=6, '384-well Plates'!V156&lt;&gt;""), '384-well Plates'!V156,IF(AND(ContainerType=5,'96-well Plates'!G354&lt;&gt;""),'96-well Plates'!G354, ""))</f>
        <v/>
      </c>
      <c r="E3405" s="50"/>
      <c r="Y3405" s="56"/>
      <c r="Z3405" s="56"/>
      <c r="AA3405" s="56"/>
      <c r="AB3405" s="56"/>
      <c r="AC3405" s="56"/>
      <c r="AD3405" s="56"/>
    </row>
    <row r="3406" spans="1:30" x14ac:dyDescent="0.5">
      <c r="A3406" s="49">
        <v>3403</v>
      </c>
      <c r="B3406" s="2" t="str">
        <f t="shared" si="106"/>
        <v>plate9</v>
      </c>
      <c r="C3406" s="2" t="str">
        <f>IF(ContainerType=6,"K21",IF(ContainerType=5,"C06", ""))</f>
        <v>K21</v>
      </c>
      <c r="D3406" s="61" t="str">
        <f>IF(AND(ContainerType=6, '384-well Plates'!V157&lt;&gt;""), '384-well Plates'!V157,IF(AND(ContainerType=5,'96-well Plates'!G355&lt;&gt;""),'96-well Plates'!G355, ""))</f>
        <v/>
      </c>
      <c r="E3406" s="50"/>
      <c r="Y3406" s="56"/>
      <c r="Z3406" s="56"/>
      <c r="AA3406" s="56"/>
      <c r="AB3406" s="56"/>
      <c r="AC3406" s="56"/>
      <c r="AD3406" s="56"/>
    </row>
    <row r="3407" spans="1:30" x14ac:dyDescent="0.5">
      <c r="A3407" s="49">
        <v>3404</v>
      </c>
      <c r="B3407" s="2" t="str">
        <f t="shared" si="106"/>
        <v>plate9</v>
      </c>
      <c r="C3407" s="2" t="str">
        <f>IF(ContainerType=6,"L21",IF(ContainerType=5,"D06", ""))</f>
        <v>L21</v>
      </c>
      <c r="D3407" s="61" t="str">
        <f>IF(AND(ContainerType=6, '384-well Plates'!V158&lt;&gt;""), '384-well Plates'!V158,IF(AND(ContainerType=5,'96-well Plates'!G356&lt;&gt;""),'96-well Plates'!G356, ""))</f>
        <v/>
      </c>
      <c r="E3407" s="50"/>
      <c r="Y3407" s="56"/>
      <c r="Z3407" s="56"/>
      <c r="AA3407" s="56"/>
      <c r="AB3407" s="56"/>
      <c r="AC3407" s="56"/>
      <c r="AD3407" s="56"/>
    </row>
    <row r="3408" spans="1:30" x14ac:dyDescent="0.5">
      <c r="A3408" s="49">
        <v>3405</v>
      </c>
      <c r="B3408" s="2" t="str">
        <f t="shared" si="106"/>
        <v>plate9</v>
      </c>
      <c r="C3408" s="2" t="str">
        <f>IF(ContainerType=6,"M21",IF(ContainerType=5,"E06", ""))</f>
        <v>M21</v>
      </c>
      <c r="D3408" s="61" t="str">
        <f>IF(AND(ContainerType=6, '384-well Plates'!V159&lt;&gt;""), '384-well Plates'!V159,IF(AND(ContainerType=5,'96-well Plates'!G357&lt;&gt;""),'96-well Plates'!G357, ""))</f>
        <v/>
      </c>
      <c r="E3408" s="50"/>
      <c r="Y3408" s="56"/>
      <c r="Z3408" s="56"/>
      <c r="AA3408" s="56"/>
      <c r="AB3408" s="56"/>
      <c r="AC3408" s="56"/>
      <c r="AD3408" s="56"/>
    </row>
    <row r="3409" spans="1:30" x14ac:dyDescent="0.5">
      <c r="A3409" s="49">
        <v>3406</v>
      </c>
      <c r="B3409" s="2" t="str">
        <f t="shared" si="106"/>
        <v>plate9</v>
      </c>
      <c r="C3409" s="2" t="str">
        <f>IF(ContainerType=6,"N21",IF(ContainerType=5,"F06", ""))</f>
        <v>N21</v>
      </c>
      <c r="D3409" s="61" t="str">
        <f>IF(AND(ContainerType=6, '384-well Plates'!V160&lt;&gt;""), '384-well Plates'!V160,IF(AND(ContainerType=5,'96-well Plates'!G358&lt;&gt;""),'96-well Plates'!G358, ""))</f>
        <v/>
      </c>
      <c r="E3409" s="50"/>
      <c r="Y3409" s="56"/>
      <c r="Z3409" s="56"/>
      <c r="AA3409" s="56"/>
      <c r="AB3409" s="56"/>
      <c r="AC3409" s="56"/>
      <c r="AD3409" s="56"/>
    </row>
    <row r="3410" spans="1:30" x14ac:dyDescent="0.5">
      <c r="A3410" s="49">
        <v>3407</v>
      </c>
      <c r="B3410" s="2" t="str">
        <f t="shared" si="106"/>
        <v>plate9</v>
      </c>
      <c r="C3410" s="2" t="str">
        <f>IF(ContainerType=6,"O21",IF(ContainerType=5,"G06", ""))</f>
        <v>O21</v>
      </c>
      <c r="D3410" s="61" t="str">
        <f>IF(AND(ContainerType=6, '384-well Plates'!V161&lt;&gt;""), '384-well Plates'!V161,IF(AND(ContainerType=5,'96-well Plates'!G359&lt;&gt;""),'96-well Plates'!G359, ""))</f>
        <v/>
      </c>
      <c r="E3410" s="50"/>
      <c r="Y3410" s="56"/>
      <c r="Z3410" s="56"/>
      <c r="AA3410" s="56"/>
      <c r="AB3410" s="56"/>
      <c r="AC3410" s="56"/>
      <c r="AD3410" s="56"/>
    </row>
    <row r="3411" spans="1:30" x14ac:dyDescent="0.5">
      <c r="A3411" s="49">
        <v>3408</v>
      </c>
      <c r="B3411" s="2" t="str">
        <f t="shared" si="106"/>
        <v>plate9</v>
      </c>
      <c r="C3411" s="2" t="str">
        <f>IF(ContainerType=6,"P21",IF(ContainerType=5,"H06", ""))</f>
        <v>P21</v>
      </c>
      <c r="D3411" s="61" t="str">
        <f>IF(AND(ContainerType=6, '384-well Plates'!V162&lt;&gt;""), '384-well Plates'!V162,IF(AND(ContainerType=5,'96-well Plates'!G360&lt;&gt;""),'96-well Plates'!G360, ""))</f>
        <v/>
      </c>
      <c r="E3411" s="50"/>
      <c r="Y3411" s="56"/>
      <c r="Z3411" s="56"/>
      <c r="AA3411" s="56"/>
      <c r="AB3411" s="56"/>
      <c r="AC3411" s="56"/>
      <c r="AD3411" s="56"/>
    </row>
    <row r="3412" spans="1:30" x14ac:dyDescent="0.5">
      <c r="A3412" s="49">
        <v>3409</v>
      </c>
      <c r="B3412" s="2" t="str">
        <f t="shared" si="106"/>
        <v>plate9</v>
      </c>
      <c r="C3412" s="2" t="str">
        <f>IF(ContainerType=6,"A22",IF(ContainerType=5,"A07", ""))</f>
        <v>A22</v>
      </c>
      <c r="D3412" s="61" t="str">
        <f>IF(AND(ContainerType=6, '384-well Plates'!W147&lt;&gt;""), '384-well Plates'!W147,IF(AND(ContainerType=5,'96-well Plates'!H353&lt;&gt;""),'96-well Plates'!H353, ""))</f>
        <v/>
      </c>
      <c r="E3412" s="50"/>
      <c r="Y3412" s="56"/>
      <c r="Z3412" s="56"/>
      <c r="AA3412" s="56"/>
      <c r="AB3412" s="56"/>
      <c r="AC3412" s="56"/>
      <c r="AD3412" s="56"/>
    </row>
    <row r="3413" spans="1:30" x14ac:dyDescent="0.5">
      <c r="A3413" s="49">
        <v>3410</v>
      </c>
      <c r="B3413" s="2" t="str">
        <f t="shared" si="106"/>
        <v>plate9</v>
      </c>
      <c r="C3413" s="2" t="str">
        <f>IF(ContainerType=6,"B22",IF(ContainerType=5,"B07", ""))</f>
        <v>B22</v>
      </c>
      <c r="D3413" s="61" t="str">
        <f>IF(AND(ContainerType=6, '384-well Plates'!W148&lt;&gt;""), '384-well Plates'!W148,IF(AND(ContainerType=5,'96-well Plates'!H354&lt;&gt;""),'96-well Plates'!H354, ""))</f>
        <v/>
      </c>
      <c r="E3413" s="50"/>
      <c r="Y3413" s="56"/>
      <c r="Z3413" s="56"/>
      <c r="AA3413" s="56"/>
      <c r="AB3413" s="56"/>
      <c r="AC3413" s="56"/>
      <c r="AD3413" s="56"/>
    </row>
    <row r="3414" spans="1:30" x14ac:dyDescent="0.5">
      <c r="A3414" s="49">
        <v>3411</v>
      </c>
      <c r="B3414" s="2" t="str">
        <f t="shared" si="106"/>
        <v>plate9</v>
      </c>
      <c r="C3414" s="2" t="str">
        <f>IF(ContainerType=6,"C22",IF(ContainerType=5,"C07", ""))</f>
        <v>C22</v>
      </c>
      <c r="D3414" s="61" t="str">
        <f>IF(AND(ContainerType=6, '384-well Plates'!W149&lt;&gt;""), '384-well Plates'!W149,IF(AND(ContainerType=5,'96-well Plates'!H355&lt;&gt;""),'96-well Plates'!H355, ""))</f>
        <v/>
      </c>
      <c r="E3414" s="50"/>
      <c r="Y3414" s="56"/>
      <c r="Z3414" s="56"/>
      <c r="AA3414" s="56"/>
      <c r="AB3414" s="56"/>
      <c r="AC3414" s="56"/>
      <c r="AD3414" s="56"/>
    </row>
    <row r="3415" spans="1:30" x14ac:dyDescent="0.5">
      <c r="A3415" s="49">
        <v>3412</v>
      </c>
      <c r="B3415" s="2" t="str">
        <f t="shared" si="106"/>
        <v>plate9</v>
      </c>
      <c r="C3415" s="2" t="str">
        <f>IF(ContainerType=6,"D22",IF(ContainerType=5,"D07", ""))</f>
        <v>D22</v>
      </c>
      <c r="D3415" s="61" t="str">
        <f>IF(AND(ContainerType=6, '384-well Plates'!W150&lt;&gt;""), '384-well Plates'!W150,IF(AND(ContainerType=5,'96-well Plates'!H356&lt;&gt;""),'96-well Plates'!H356, ""))</f>
        <v/>
      </c>
      <c r="E3415" s="50"/>
      <c r="Y3415" s="56"/>
      <c r="Z3415" s="56"/>
      <c r="AA3415" s="56"/>
      <c r="AB3415" s="56"/>
      <c r="AC3415" s="56"/>
      <c r="AD3415" s="56"/>
    </row>
    <row r="3416" spans="1:30" x14ac:dyDescent="0.5">
      <c r="A3416" s="49">
        <v>3413</v>
      </c>
      <c r="B3416" s="2" t="str">
        <f t="shared" si="106"/>
        <v>plate9</v>
      </c>
      <c r="C3416" s="2" t="str">
        <f>IF(ContainerType=6,"E22",IF(ContainerType=5,"E07", ""))</f>
        <v>E22</v>
      </c>
      <c r="D3416" s="61" t="str">
        <f>IF(AND(ContainerType=6, '384-well Plates'!W151&lt;&gt;""), '384-well Plates'!W151,IF(AND(ContainerType=5,'96-well Plates'!H357&lt;&gt;""),'96-well Plates'!H357, ""))</f>
        <v/>
      </c>
      <c r="E3416" s="50"/>
      <c r="Y3416" s="56"/>
      <c r="Z3416" s="56"/>
      <c r="AA3416" s="56"/>
      <c r="AB3416" s="56"/>
      <c r="AC3416" s="56"/>
      <c r="AD3416" s="56"/>
    </row>
    <row r="3417" spans="1:30" x14ac:dyDescent="0.5">
      <c r="A3417" s="49">
        <v>3414</v>
      </c>
      <c r="B3417" s="2" t="str">
        <f t="shared" si="106"/>
        <v>plate9</v>
      </c>
      <c r="C3417" s="2" t="str">
        <f>IF(ContainerType=6,"F22",IF(ContainerType=5,"F07", ""))</f>
        <v>F22</v>
      </c>
      <c r="D3417" s="61" t="str">
        <f>IF(AND(ContainerType=6, '384-well Plates'!W152&lt;&gt;""), '384-well Plates'!W152,IF(AND(ContainerType=5,'96-well Plates'!H358&lt;&gt;""),'96-well Plates'!H358, ""))</f>
        <v/>
      </c>
      <c r="E3417" s="50"/>
      <c r="Y3417" s="56"/>
      <c r="Z3417" s="56"/>
      <c r="AA3417" s="56"/>
      <c r="AB3417" s="56"/>
      <c r="AC3417" s="56"/>
      <c r="AD3417" s="56"/>
    </row>
    <row r="3418" spans="1:30" x14ac:dyDescent="0.5">
      <c r="A3418" s="49">
        <v>3415</v>
      </c>
      <c r="B3418" s="2" t="str">
        <f t="shared" si="106"/>
        <v>plate9</v>
      </c>
      <c r="C3418" s="2" t="str">
        <f>IF(ContainerType=6,"G22",IF(ContainerType=5,"G07", ""))</f>
        <v>G22</v>
      </c>
      <c r="D3418" s="61" t="str">
        <f>IF(AND(ContainerType=6, '384-well Plates'!W153&lt;&gt;""), '384-well Plates'!W153,IF(AND(ContainerType=5,'96-well Plates'!H359&lt;&gt;""),'96-well Plates'!H359, ""))</f>
        <v/>
      </c>
      <c r="E3418" s="50"/>
      <c r="Y3418" s="56"/>
      <c r="Z3418" s="56"/>
      <c r="AA3418" s="56"/>
      <c r="AB3418" s="56"/>
      <c r="AC3418" s="56"/>
      <c r="AD3418" s="56"/>
    </row>
    <row r="3419" spans="1:30" x14ac:dyDescent="0.5">
      <c r="A3419" s="49">
        <v>3416</v>
      </c>
      <c r="B3419" s="2" t="str">
        <f t="shared" si="106"/>
        <v>plate9</v>
      </c>
      <c r="C3419" s="2" t="str">
        <f>IF(ContainerType=6,"H22",IF(ContainerType=5,"H07", ""))</f>
        <v>H22</v>
      </c>
      <c r="D3419" s="61" t="str">
        <f>IF(AND(ContainerType=6, '384-well Plates'!W154&lt;&gt;""), '384-well Plates'!W154,IF(AND(ContainerType=5,'96-well Plates'!H360&lt;&gt;""),'96-well Plates'!H360, ""))</f>
        <v/>
      </c>
      <c r="E3419" s="50"/>
      <c r="Y3419" s="56"/>
      <c r="Z3419" s="56"/>
      <c r="AA3419" s="56"/>
      <c r="AB3419" s="56"/>
      <c r="AC3419" s="56"/>
      <c r="AD3419" s="56"/>
    </row>
    <row r="3420" spans="1:30" x14ac:dyDescent="0.5">
      <c r="A3420" s="49">
        <v>3417</v>
      </c>
      <c r="B3420" s="2" t="str">
        <f t="shared" si="106"/>
        <v>plate9</v>
      </c>
      <c r="C3420" s="2" t="str">
        <f>IF(ContainerType=6,"I22",IF(ContainerType=5,"A08", ""))</f>
        <v>I22</v>
      </c>
      <c r="D3420" s="61" t="str">
        <f>IF(AND(ContainerType=6, '384-well Plates'!W155&lt;&gt;""), '384-well Plates'!W155,IF(AND(ContainerType=5,'96-well Plates'!I353&lt;&gt;""),'96-well Plates'!I353, ""))</f>
        <v/>
      </c>
      <c r="E3420" s="50"/>
      <c r="Y3420" s="56"/>
      <c r="Z3420" s="56"/>
      <c r="AA3420" s="56"/>
      <c r="AB3420" s="56"/>
      <c r="AC3420" s="56"/>
      <c r="AD3420" s="56"/>
    </row>
    <row r="3421" spans="1:30" x14ac:dyDescent="0.5">
      <c r="A3421" s="49">
        <v>3418</v>
      </c>
      <c r="B3421" s="2" t="str">
        <f t="shared" si="106"/>
        <v>plate9</v>
      </c>
      <c r="C3421" s="2" t="str">
        <f>IF(ContainerType=6,"J22",IF(ContainerType=5,"B08", ""))</f>
        <v>J22</v>
      </c>
      <c r="D3421" s="61" t="str">
        <f>IF(AND(ContainerType=6, '384-well Plates'!W156&lt;&gt;""), '384-well Plates'!W156,IF(AND(ContainerType=5,'96-well Plates'!I354&lt;&gt;""),'96-well Plates'!I354, ""))</f>
        <v/>
      </c>
      <c r="E3421" s="50"/>
      <c r="Y3421" s="56"/>
      <c r="Z3421" s="56"/>
      <c r="AA3421" s="56"/>
      <c r="AB3421" s="56"/>
      <c r="AC3421" s="56"/>
      <c r="AD3421" s="56"/>
    </row>
    <row r="3422" spans="1:30" x14ac:dyDescent="0.5">
      <c r="A3422" s="49">
        <v>3419</v>
      </c>
      <c r="B3422" s="2" t="str">
        <f t="shared" si="106"/>
        <v>plate9</v>
      </c>
      <c r="C3422" s="2" t="str">
        <f>IF(ContainerType=6,"K22",IF(ContainerType=5,"C08", ""))</f>
        <v>K22</v>
      </c>
      <c r="D3422" s="61" t="str">
        <f>IF(AND(ContainerType=6, '384-well Plates'!W157&lt;&gt;""), '384-well Plates'!W157,IF(AND(ContainerType=5,'96-well Plates'!I355&lt;&gt;""),'96-well Plates'!I355, ""))</f>
        <v/>
      </c>
      <c r="E3422" s="50"/>
      <c r="Y3422" s="56"/>
      <c r="Z3422" s="56"/>
      <c r="AA3422" s="56"/>
      <c r="AB3422" s="56"/>
      <c r="AC3422" s="56"/>
      <c r="AD3422" s="56"/>
    </row>
    <row r="3423" spans="1:30" x14ac:dyDescent="0.5">
      <c r="A3423" s="49">
        <v>3420</v>
      </c>
      <c r="B3423" s="2" t="str">
        <f t="shared" si="106"/>
        <v>plate9</v>
      </c>
      <c r="C3423" s="2" t="str">
        <f>IF(ContainerType=6,"L22",IF(ContainerType=5,"D08", ""))</f>
        <v>L22</v>
      </c>
      <c r="D3423" s="61" t="str">
        <f>IF(AND(ContainerType=6, '384-well Plates'!W158&lt;&gt;""), '384-well Plates'!W158,IF(AND(ContainerType=5,'96-well Plates'!I356&lt;&gt;""),'96-well Plates'!I356, ""))</f>
        <v/>
      </c>
      <c r="E3423" s="50"/>
      <c r="Y3423" s="56"/>
      <c r="Z3423" s="56"/>
      <c r="AA3423" s="56"/>
      <c r="AB3423" s="56"/>
      <c r="AC3423" s="56"/>
      <c r="AD3423" s="56"/>
    </row>
    <row r="3424" spans="1:30" x14ac:dyDescent="0.5">
      <c r="A3424" s="49">
        <v>3421</v>
      </c>
      <c r="B3424" s="2" t="str">
        <f t="shared" si="106"/>
        <v>plate9</v>
      </c>
      <c r="C3424" s="2" t="str">
        <f>IF(ContainerType=6,"M22",IF(ContainerType=5,"E08", ""))</f>
        <v>M22</v>
      </c>
      <c r="D3424" s="61" t="str">
        <f>IF(AND(ContainerType=6, '384-well Plates'!W159&lt;&gt;""), '384-well Plates'!W159,IF(AND(ContainerType=5,'96-well Plates'!I357&lt;&gt;""),'96-well Plates'!I357, ""))</f>
        <v/>
      </c>
      <c r="E3424" s="50"/>
      <c r="Y3424" s="56"/>
      <c r="Z3424" s="56"/>
      <c r="AA3424" s="56"/>
      <c r="AB3424" s="56"/>
      <c r="AC3424" s="56"/>
      <c r="AD3424" s="56"/>
    </row>
    <row r="3425" spans="1:30" x14ac:dyDescent="0.5">
      <c r="A3425" s="49">
        <v>3422</v>
      </c>
      <c r="B3425" s="2" t="str">
        <f t="shared" si="106"/>
        <v>plate9</v>
      </c>
      <c r="C3425" s="2" t="str">
        <f>IF(ContainerType=6,"N22",IF(ContainerType=5,"F08", ""))</f>
        <v>N22</v>
      </c>
      <c r="D3425" s="61" t="str">
        <f>IF(AND(ContainerType=6, '384-well Plates'!W160&lt;&gt;""), '384-well Plates'!W160,IF(AND(ContainerType=5,'96-well Plates'!I358&lt;&gt;""),'96-well Plates'!I358, ""))</f>
        <v/>
      </c>
      <c r="E3425" s="50"/>
      <c r="Y3425" s="56"/>
      <c r="Z3425" s="56"/>
      <c r="AA3425" s="56"/>
      <c r="AB3425" s="56"/>
      <c r="AC3425" s="56"/>
      <c r="AD3425" s="56"/>
    </row>
    <row r="3426" spans="1:30" x14ac:dyDescent="0.5">
      <c r="A3426" s="49">
        <v>3423</v>
      </c>
      <c r="B3426" s="2" t="str">
        <f t="shared" si="106"/>
        <v>plate9</v>
      </c>
      <c r="C3426" s="2" t="str">
        <f>IF(ContainerType=6,"O22",IF(ContainerType=5,"G08", ""))</f>
        <v>O22</v>
      </c>
      <c r="D3426" s="61" t="str">
        <f>IF(AND(ContainerType=6, '384-well Plates'!W161&lt;&gt;""), '384-well Plates'!W161,IF(AND(ContainerType=5,'96-well Plates'!I359&lt;&gt;""),'96-well Plates'!I359, ""))</f>
        <v/>
      </c>
      <c r="E3426" s="50"/>
      <c r="Y3426" s="56"/>
      <c r="Z3426" s="56"/>
      <c r="AA3426" s="56"/>
      <c r="AB3426" s="56"/>
      <c r="AC3426" s="56"/>
      <c r="AD3426" s="56"/>
    </row>
    <row r="3427" spans="1:30" x14ac:dyDescent="0.5">
      <c r="A3427" s="49">
        <v>3424</v>
      </c>
      <c r="B3427" s="2" t="str">
        <f t="shared" si="106"/>
        <v>plate9</v>
      </c>
      <c r="C3427" s="2" t="str">
        <f>IF(ContainerType=6,"P22",IF(ContainerType=5,"H08", ""))</f>
        <v>P22</v>
      </c>
      <c r="D3427" s="61" t="str">
        <f>IF(AND(ContainerType=6, '384-well Plates'!W162&lt;&gt;""), '384-well Plates'!W162,IF(AND(ContainerType=5,'96-well Plates'!I360&lt;&gt;""),'96-well Plates'!I360, ""))</f>
        <v/>
      </c>
      <c r="E3427" s="50"/>
      <c r="Y3427" s="56"/>
      <c r="Z3427" s="56"/>
      <c r="AA3427" s="56"/>
      <c r="AB3427" s="56"/>
      <c r="AC3427" s="56"/>
      <c r="AD3427" s="56"/>
    </row>
    <row r="3428" spans="1:30" x14ac:dyDescent="0.5">
      <c r="A3428" s="49">
        <v>3425</v>
      </c>
      <c r="B3428" s="2" t="str">
        <f t="shared" ref="B3428:B3459" si="107">IF(ContainerType=6,"plate9",IF(ContainerType=5,"plate36",""))</f>
        <v>plate9</v>
      </c>
      <c r="C3428" s="2" t="str">
        <f>IF(ContainerType=6,"A23",IF(ContainerType=5,"A09", ""))</f>
        <v>A23</v>
      </c>
      <c r="D3428" s="61" t="str">
        <f>IF(AND(ContainerType=6, '384-well Plates'!X147&lt;&gt;""), '384-well Plates'!X147,IF(AND(ContainerType=5,'96-well Plates'!J353&lt;&gt;""),'96-well Plates'!J353, ""))</f>
        <v/>
      </c>
      <c r="E3428" s="50"/>
      <c r="Y3428" s="56"/>
      <c r="Z3428" s="56"/>
      <c r="AA3428" s="56"/>
      <c r="AB3428" s="56"/>
      <c r="AC3428" s="56"/>
      <c r="AD3428" s="56"/>
    </row>
    <row r="3429" spans="1:30" x14ac:dyDescent="0.5">
      <c r="A3429" s="49">
        <v>3426</v>
      </c>
      <c r="B3429" s="2" t="str">
        <f t="shared" si="107"/>
        <v>plate9</v>
      </c>
      <c r="C3429" s="2" t="str">
        <f>IF(ContainerType=6,"B23",IF(ContainerType=5,"B09", ""))</f>
        <v>B23</v>
      </c>
      <c r="D3429" s="61" t="str">
        <f>IF(AND(ContainerType=6, '384-well Plates'!X148&lt;&gt;""), '384-well Plates'!X148,IF(AND(ContainerType=5,'96-well Plates'!J354&lt;&gt;""),'96-well Plates'!J354, ""))</f>
        <v/>
      </c>
      <c r="E3429" s="50"/>
      <c r="Y3429" s="56"/>
      <c r="Z3429" s="56"/>
      <c r="AA3429" s="56"/>
      <c r="AB3429" s="56"/>
      <c r="AC3429" s="56"/>
      <c r="AD3429" s="56"/>
    </row>
    <row r="3430" spans="1:30" x14ac:dyDescent="0.5">
      <c r="A3430" s="49">
        <v>3427</v>
      </c>
      <c r="B3430" s="2" t="str">
        <f t="shared" si="107"/>
        <v>plate9</v>
      </c>
      <c r="C3430" s="2" t="str">
        <f>IF(ContainerType=6,"C23",IF(ContainerType=5,"C09", ""))</f>
        <v>C23</v>
      </c>
      <c r="D3430" s="61" t="str">
        <f>IF(AND(ContainerType=6, '384-well Plates'!X149&lt;&gt;""), '384-well Plates'!X149,IF(AND(ContainerType=5,'96-well Plates'!J355&lt;&gt;""),'96-well Plates'!J355, ""))</f>
        <v/>
      </c>
      <c r="E3430" s="50"/>
      <c r="Y3430" s="56"/>
      <c r="Z3430" s="56"/>
      <c r="AA3430" s="56"/>
      <c r="AB3430" s="56"/>
      <c r="AC3430" s="56"/>
      <c r="AD3430" s="56"/>
    </row>
    <row r="3431" spans="1:30" x14ac:dyDescent="0.5">
      <c r="A3431" s="49">
        <v>3428</v>
      </c>
      <c r="B3431" s="2" t="str">
        <f t="shared" si="107"/>
        <v>plate9</v>
      </c>
      <c r="C3431" s="2" t="str">
        <f>IF(ContainerType=6,"D23",IF(ContainerType=5,"D09", ""))</f>
        <v>D23</v>
      </c>
      <c r="D3431" s="61" t="str">
        <f>IF(AND(ContainerType=6, '384-well Plates'!X150&lt;&gt;""), '384-well Plates'!X150,IF(AND(ContainerType=5,'96-well Plates'!J356&lt;&gt;""),'96-well Plates'!J356, ""))</f>
        <v/>
      </c>
      <c r="E3431" s="50"/>
      <c r="Y3431" s="56"/>
      <c r="Z3431" s="56"/>
      <c r="AA3431" s="56"/>
      <c r="AB3431" s="56"/>
      <c r="AC3431" s="56"/>
      <c r="AD3431" s="56"/>
    </row>
    <row r="3432" spans="1:30" x14ac:dyDescent="0.5">
      <c r="A3432" s="49">
        <v>3429</v>
      </c>
      <c r="B3432" s="2" t="str">
        <f t="shared" si="107"/>
        <v>plate9</v>
      </c>
      <c r="C3432" s="2" t="str">
        <f>IF(ContainerType=6,"E23",IF(ContainerType=5,"E09", ""))</f>
        <v>E23</v>
      </c>
      <c r="D3432" s="61" t="str">
        <f>IF(AND(ContainerType=6, '384-well Plates'!X151&lt;&gt;""), '384-well Plates'!X151,IF(AND(ContainerType=5,'96-well Plates'!J357&lt;&gt;""),'96-well Plates'!J357, ""))</f>
        <v/>
      </c>
      <c r="E3432" s="50"/>
      <c r="Y3432" s="56"/>
      <c r="Z3432" s="56"/>
      <c r="AA3432" s="56"/>
      <c r="AB3432" s="56"/>
      <c r="AC3432" s="56"/>
      <c r="AD3432" s="56"/>
    </row>
    <row r="3433" spans="1:30" x14ac:dyDescent="0.5">
      <c r="A3433" s="49">
        <v>3430</v>
      </c>
      <c r="B3433" s="2" t="str">
        <f t="shared" si="107"/>
        <v>plate9</v>
      </c>
      <c r="C3433" s="2" t="str">
        <f>IF(ContainerType=6,"F23",IF(ContainerType=5,"F09", ""))</f>
        <v>F23</v>
      </c>
      <c r="D3433" s="61" t="str">
        <f>IF(AND(ContainerType=6, '384-well Plates'!X152&lt;&gt;""), '384-well Plates'!X152,IF(AND(ContainerType=5,'96-well Plates'!J358&lt;&gt;""),'96-well Plates'!J358, ""))</f>
        <v/>
      </c>
      <c r="E3433" s="50"/>
      <c r="Y3433" s="56"/>
      <c r="Z3433" s="56"/>
      <c r="AA3433" s="56"/>
      <c r="AB3433" s="56"/>
      <c r="AC3433" s="56"/>
      <c r="AD3433" s="56"/>
    </row>
    <row r="3434" spans="1:30" x14ac:dyDescent="0.5">
      <c r="A3434" s="49">
        <v>3431</v>
      </c>
      <c r="B3434" s="2" t="str">
        <f t="shared" si="107"/>
        <v>plate9</v>
      </c>
      <c r="C3434" s="2" t="str">
        <f>IF(ContainerType=6,"G23",IF(ContainerType=5,"G09", ""))</f>
        <v>G23</v>
      </c>
      <c r="D3434" s="61" t="str">
        <f>IF(AND(ContainerType=6, '384-well Plates'!X153&lt;&gt;""), '384-well Plates'!X153,IF(AND(ContainerType=5,'96-well Plates'!J359&lt;&gt;""),'96-well Plates'!J359, ""))</f>
        <v/>
      </c>
      <c r="E3434" s="50"/>
      <c r="Y3434" s="56"/>
      <c r="Z3434" s="56"/>
      <c r="AA3434" s="56"/>
      <c r="AB3434" s="56"/>
      <c r="AC3434" s="56"/>
      <c r="AD3434" s="56"/>
    </row>
    <row r="3435" spans="1:30" x14ac:dyDescent="0.5">
      <c r="A3435" s="49">
        <v>3432</v>
      </c>
      <c r="B3435" s="2" t="str">
        <f t="shared" si="107"/>
        <v>plate9</v>
      </c>
      <c r="C3435" s="2" t="str">
        <f>IF(ContainerType=6,"H23",IF(ContainerType=5,"H09", ""))</f>
        <v>H23</v>
      </c>
      <c r="D3435" s="61" t="str">
        <f>IF(AND(ContainerType=6, '384-well Plates'!X154&lt;&gt;""), '384-well Plates'!X154,IF(AND(ContainerType=5,'96-well Plates'!J360&lt;&gt;""),'96-well Plates'!J360, ""))</f>
        <v/>
      </c>
      <c r="E3435" s="50"/>
      <c r="Y3435" s="56"/>
      <c r="Z3435" s="56"/>
      <c r="AA3435" s="56"/>
      <c r="AB3435" s="56"/>
      <c r="AC3435" s="56"/>
      <c r="AD3435" s="56"/>
    </row>
    <row r="3436" spans="1:30" x14ac:dyDescent="0.5">
      <c r="A3436" s="49">
        <v>3433</v>
      </c>
      <c r="B3436" s="2" t="str">
        <f t="shared" si="107"/>
        <v>plate9</v>
      </c>
      <c r="C3436" s="2" t="str">
        <f>IF(ContainerType=6,"I23",IF(ContainerType=5,"A10", ""))</f>
        <v>I23</v>
      </c>
      <c r="D3436" s="61" t="str">
        <f>IF(AND(ContainerType=6, '384-well Plates'!X155&lt;&gt;""), '384-well Plates'!X155,IF(AND(ContainerType=5,'96-well Plates'!K353&lt;&gt;""),'96-well Plates'!K353, ""))</f>
        <v/>
      </c>
      <c r="E3436" s="50"/>
      <c r="Y3436" s="56"/>
      <c r="Z3436" s="56"/>
      <c r="AA3436" s="56"/>
      <c r="AB3436" s="56"/>
      <c r="AC3436" s="56"/>
      <c r="AD3436" s="56"/>
    </row>
    <row r="3437" spans="1:30" x14ac:dyDescent="0.5">
      <c r="A3437" s="49">
        <v>3434</v>
      </c>
      <c r="B3437" s="2" t="str">
        <f t="shared" si="107"/>
        <v>plate9</v>
      </c>
      <c r="C3437" s="2" t="str">
        <f>IF(ContainerType=6,"J23",IF(ContainerType=5,"B10", ""))</f>
        <v>J23</v>
      </c>
      <c r="D3437" s="61" t="str">
        <f>IF(AND(ContainerType=6, '384-well Plates'!X156&lt;&gt;""), '384-well Plates'!X156,IF(AND(ContainerType=5,'96-well Plates'!K354&lt;&gt;""),'96-well Plates'!K354, ""))</f>
        <v/>
      </c>
      <c r="E3437" s="50"/>
      <c r="Y3437" s="56"/>
      <c r="Z3437" s="56"/>
      <c r="AA3437" s="56"/>
      <c r="AB3437" s="56"/>
      <c r="AC3437" s="56"/>
      <c r="AD3437" s="56"/>
    </row>
    <row r="3438" spans="1:30" x14ac:dyDescent="0.5">
      <c r="A3438" s="49">
        <v>3435</v>
      </c>
      <c r="B3438" s="2" t="str">
        <f t="shared" si="107"/>
        <v>plate9</v>
      </c>
      <c r="C3438" s="2" t="str">
        <f>IF(ContainerType=6,"K23",IF(ContainerType=5,"C10", ""))</f>
        <v>K23</v>
      </c>
      <c r="D3438" s="61" t="str">
        <f>IF(AND(ContainerType=6, '384-well Plates'!X157&lt;&gt;""), '384-well Plates'!X157,IF(AND(ContainerType=5,'96-well Plates'!K355&lt;&gt;""),'96-well Plates'!K355, ""))</f>
        <v/>
      </c>
      <c r="E3438" s="50"/>
      <c r="Y3438" s="56"/>
      <c r="Z3438" s="56"/>
      <c r="AA3438" s="56"/>
      <c r="AB3438" s="56"/>
      <c r="AC3438" s="56"/>
      <c r="AD3438" s="56"/>
    </row>
    <row r="3439" spans="1:30" x14ac:dyDescent="0.5">
      <c r="A3439" s="49">
        <v>3436</v>
      </c>
      <c r="B3439" s="2" t="str">
        <f t="shared" si="107"/>
        <v>plate9</v>
      </c>
      <c r="C3439" s="2" t="str">
        <f>IF(ContainerType=6,"L23",IF(ContainerType=5,"D10", ""))</f>
        <v>L23</v>
      </c>
      <c r="D3439" s="61" t="str">
        <f>IF(AND(ContainerType=6, '384-well Plates'!X158&lt;&gt;""), '384-well Plates'!X158,IF(AND(ContainerType=5,'96-well Plates'!K356&lt;&gt;""),'96-well Plates'!K356, ""))</f>
        <v/>
      </c>
      <c r="E3439" s="50"/>
      <c r="Y3439" s="56"/>
      <c r="Z3439" s="56"/>
      <c r="AA3439" s="56"/>
      <c r="AB3439" s="56"/>
      <c r="AC3439" s="56"/>
      <c r="AD3439" s="56"/>
    </row>
    <row r="3440" spans="1:30" x14ac:dyDescent="0.5">
      <c r="A3440" s="49">
        <v>3437</v>
      </c>
      <c r="B3440" s="2" t="str">
        <f t="shared" si="107"/>
        <v>plate9</v>
      </c>
      <c r="C3440" s="2" t="str">
        <f>IF(ContainerType=6,"M23",IF(ContainerType=5,"E10", ""))</f>
        <v>M23</v>
      </c>
      <c r="D3440" s="61" t="str">
        <f>IF(AND(ContainerType=6, '384-well Plates'!X159&lt;&gt;""), '384-well Plates'!X159,IF(AND(ContainerType=5,'96-well Plates'!K357&lt;&gt;""),'96-well Plates'!K357, ""))</f>
        <v/>
      </c>
      <c r="E3440" s="50"/>
      <c r="Y3440" s="56"/>
      <c r="Z3440" s="56"/>
      <c r="AA3440" s="56"/>
      <c r="AB3440" s="56"/>
      <c r="AC3440" s="56"/>
      <c r="AD3440" s="56"/>
    </row>
    <row r="3441" spans="1:30" x14ac:dyDescent="0.5">
      <c r="A3441" s="49">
        <v>3438</v>
      </c>
      <c r="B3441" s="2" t="str">
        <f t="shared" si="107"/>
        <v>plate9</v>
      </c>
      <c r="C3441" s="2" t="str">
        <f>IF(ContainerType=6,"N23",IF(ContainerType=5,"F10", ""))</f>
        <v>N23</v>
      </c>
      <c r="D3441" s="61" t="str">
        <f>IF(AND(ContainerType=6, '384-well Plates'!X160&lt;&gt;""), '384-well Plates'!X160,IF(AND(ContainerType=5,'96-well Plates'!K358&lt;&gt;""),'96-well Plates'!K358, ""))</f>
        <v/>
      </c>
      <c r="E3441" s="50"/>
      <c r="Y3441" s="56"/>
      <c r="Z3441" s="56"/>
      <c r="AA3441" s="56"/>
      <c r="AB3441" s="56"/>
      <c r="AC3441" s="56"/>
      <c r="AD3441" s="56"/>
    </row>
    <row r="3442" spans="1:30" x14ac:dyDescent="0.5">
      <c r="A3442" s="49">
        <v>3439</v>
      </c>
      <c r="B3442" s="2" t="str">
        <f t="shared" si="107"/>
        <v>plate9</v>
      </c>
      <c r="C3442" s="2" t="str">
        <f>IF(ContainerType=6,"O23",IF(ContainerType=5,"G10", ""))</f>
        <v>O23</v>
      </c>
      <c r="D3442" s="61" t="str">
        <f>IF(AND(ContainerType=6, '384-well Plates'!X161&lt;&gt;""), '384-well Plates'!X161,IF(AND(ContainerType=5,'96-well Plates'!K359&lt;&gt;""),'96-well Plates'!K359, ""))</f>
        <v/>
      </c>
      <c r="E3442" s="50"/>
      <c r="Y3442" s="56"/>
      <c r="Z3442" s="56"/>
      <c r="AA3442" s="56"/>
      <c r="AB3442" s="56"/>
      <c r="AC3442" s="56"/>
      <c r="AD3442" s="56"/>
    </row>
    <row r="3443" spans="1:30" x14ac:dyDescent="0.5">
      <c r="A3443" s="49">
        <v>3440</v>
      </c>
      <c r="B3443" s="2" t="str">
        <f t="shared" si="107"/>
        <v>plate9</v>
      </c>
      <c r="C3443" s="2" t="str">
        <f>IF(ContainerType=6,"P23",IF(ContainerType=5,"H10", ""))</f>
        <v>P23</v>
      </c>
      <c r="D3443" s="61" t="str">
        <f>IF(AND(ContainerType=6, '384-well Plates'!X162&lt;&gt;""), '384-well Plates'!X162,IF(AND(ContainerType=5,'96-well Plates'!K360&lt;&gt;""),'96-well Plates'!K360, ""))</f>
        <v/>
      </c>
      <c r="E3443" s="50"/>
      <c r="Y3443" s="56"/>
      <c r="Z3443" s="56"/>
      <c r="AA3443" s="56"/>
      <c r="AB3443" s="56"/>
      <c r="AC3443" s="56"/>
      <c r="AD3443" s="56"/>
    </row>
    <row r="3444" spans="1:30" x14ac:dyDescent="0.5">
      <c r="A3444" s="49">
        <v>3441</v>
      </c>
      <c r="B3444" s="2" t="str">
        <f t="shared" si="107"/>
        <v>plate9</v>
      </c>
      <c r="C3444" s="2" t="str">
        <f>IF(ContainerType=6,"A24",IF(ContainerType=5,"A11", ""))</f>
        <v>A24</v>
      </c>
      <c r="D3444" s="61" t="str">
        <f>IF(AND(ContainerType=6, '384-well Plates'!Y147&lt;&gt;""), '384-well Plates'!Y147,IF(AND(ContainerType=5,'96-well Plates'!L353&lt;&gt;""),'96-well Plates'!L353, ""))</f>
        <v/>
      </c>
      <c r="E3444" s="50"/>
      <c r="Y3444" s="56"/>
      <c r="Z3444" s="56"/>
      <c r="AA3444" s="56"/>
      <c r="AB3444" s="56"/>
      <c r="AC3444" s="56"/>
      <c r="AD3444" s="56"/>
    </row>
    <row r="3445" spans="1:30" x14ac:dyDescent="0.5">
      <c r="A3445" s="49">
        <v>3442</v>
      </c>
      <c r="B3445" s="2" t="str">
        <f t="shared" si="107"/>
        <v>plate9</v>
      </c>
      <c r="C3445" s="2" t="str">
        <f>IF(ContainerType=6,"B24",IF(ContainerType=5,"B11", ""))</f>
        <v>B24</v>
      </c>
      <c r="D3445" s="61" t="str">
        <f>IF(AND(ContainerType=6, '384-well Plates'!Y148&lt;&gt;""), '384-well Plates'!Y148,IF(AND(ContainerType=5,'96-well Plates'!L354&lt;&gt;""),'96-well Plates'!L354, ""))</f>
        <v/>
      </c>
      <c r="E3445" s="50"/>
      <c r="Y3445" s="56"/>
      <c r="Z3445" s="56"/>
      <c r="AA3445" s="56"/>
      <c r="AB3445" s="56"/>
      <c r="AC3445" s="56"/>
      <c r="AD3445" s="56"/>
    </row>
    <row r="3446" spans="1:30" x14ac:dyDescent="0.5">
      <c r="A3446" s="49">
        <v>3443</v>
      </c>
      <c r="B3446" s="2" t="str">
        <f t="shared" si="107"/>
        <v>plate9</v>
      </c>
      <c r="C3446" s="2" t="str">
        <f>IF(ContainerType=6,"C24",IF(ContainerType=5,"C11", ""))</f>
        <v>C24</v>
      </c>
      <c r="D3446" s="61" t="str">
        <f>IF(AND(ContainerType=6, '384-well Plates'!Y149&lt;&gt;""), '384-well Plates'!Y149,IF(AND(ContainerType=5,'96-well Plates'!L355&lt;&gt;""),'96-well Plates'!L355, ""))</f>
        <v/>
      </c>
      <c r="E3446" s="50"/>
      <c r="Y3446" s="56"/>
      <c r="Z3446" s="56"/>
      <c r="AA3446" s="56"/>
      <c r="AB3446" s="56"/>
      <c r="AC3446" s="56"/>
      <c r="AD3446" s="56"/>
    </row>
    <row r="3447" spans="1:30" x14ac:dyDescent="0.5">
      <c r="A3447" s="49">
        <v>3444</v>
      </c>
      <c r="B3447" s="2" t="str">
        <f t="shared" si="107"/>
        <v>plate9</v>
      </c>
      <c r="C3447" s="2" t="str">
        <f>IF(ContainerType=6,"D24",IF(ContainerType=5,"D11", ""))</f>
        <v>D24</v>
      </c>
      <c r="D3447" s="61" t="str">
        <f>IF(AND(ContainerType=6, '384-well Plates'!Y150&lt;&gt;""), '384-well Plates'!Y150,IF(AND(ContainerType=5,'96-well Plates'!L356&lt;&gt;""),'96-well Plates'!L356, ""))</f>
        <v/>
      </c>
      <c r="E3447" s="50"/>
      <c r="Y3447" s="56"/>
      <c r="Z3447" s="56"/>
      <c r="AA3447" s="56"/>
      <c r="AB3447" s="56"/>
      <c r="AC3447" s="56"/>
      <c r="AD3447" s="56"/>
    </row>
    <row r="3448" spans="1:30" x14ac:dyDescent="0.5">
      <c r="A3448" s="49">
        <v>3445</v>
      </c>
      <c r="B3448" s="2" t="str">
        <f t="shared" si="107"/>
        <v>plate9</v>
      </c>
      <c r="C3448" s="2" t="str">
        <f>IF(ContainerType=6,"E24",IF(ContainerType=5,"E11", ""))</f>
        <v>E24</v>
      </c>
      <c r="D3448" s="61" t="str">
        <f>IF(AND(ContainerType=6, '384-well Plates'!Y151&lt;&gt;""), '384-well Plates'!Y151,IF(AND(ContainerType=5,'96-well Plates'!L357&lt;&gt;""),'96-well Plates'!L357, ""))</f>
        <v/>
      </c>
      <c r="E3448" s="50"/>
      <c r="Y3448" s="56"/>
      <c r="Z3448" s="56"/>
      <c r="AA3448" s="56"/>
      <c r="AB3448" s="56"/>
      <c r="AC3448" s="56"/>
      <c r="AD3448" s="56"/>
    </row>
    <row r="3449" spans="1:30" x14ac:dyDescent="0.5">
      <c r="A3449" s="49">
        <v>3446</v>
      </c>
      <c r="B3449" s="2" t="str">
        <f t="shared" si="107"/>
        <v>plate9</v>
      </c>
      <c r="C3449" s="2" t="str">
        <f>IF(ContainerType=6,"F24",IF(ContainerType=5,"F11", ""))</f>
        <v>F24</v>
      </c>
      <c r="D3449" s="61" t="str">
        <f>IF(AND(ContainerType=6, '384-well Plates'!Y152&lt;&gt;""), '384-well Plates'!Y152,IF(AND(ContainerType=5,'96-well Plates'!L358&lt;&gt;""),'96-well Plates'!L358, ""))</f>
        <v/>
      </c>
      <c r="E3449" s="50"/>
      <c r="Y3449" s="56"/>
      <c r="Z3449" s="56"/>
      <c r="AA3449" s="56"/>
      <c r="AB3449" s="56"/>
      <c r="AC3449" s="56"/>
      <c r="AD3449" s="56"/>
    </row>
    <row r="3450" spans="1:30" x14ac:dyDescent="0.5">
      <c r="A3450" s="49">
        <v>3447</v>
      </c>
      <c r="B3450" s="2" t="str">
        <f t="shared" si="107"/>
        <v>plate9</v>
      </c>
      <c r="C3450" s="2" t="str">
        <f>IF(ContainerType=6,"G24",IF(ContainerType=5,"G11", ""))</f>
        <v>G24</v>
      </c>
      <c r="D3450" s="61" t="str">
        <f>IF(AND(ContainerType=6, '384-well Plates'!Y153&lt;&gt;""), '384-well Plates'!Y153,IF(AND(ContainerType=5,'96-well Plates'!L359&lt;&gt;""),'96-well Plates'!L359, ""))</f>
        <v/>
      </c>
      <c r="E3450" s="50"/>
      <c r="Y3450" s="56"/>
      <c r="Z3450" s="56"/>
      <c r="AA3450" s="56"/>
      <c r="AB3450" s="56"/>
      <c r="AC3450" s="56"/>
      <c r="AD3450" s="56"/>
    </row>
    <row r="3451" spans="1:30" x14ac:dyDescent="0.5">
      <c r="A3451" s="49">
        <v>3448</v>
      </c>
      <c r="B3451" s="2" t="str">
        <f t="shared" si="107"/>
        <v>plate9</v>
      </c>
      <c r="C3451" s="2" t="str">
        <f>IF(ContainerType=6,"H24",IF(ContainerType=5,"H11", ""))</f>
        <v>H24</v>
      </c>
      <c r="D3451" s="61" t="str">
        <f>IF(AND(ContainerType=6, '384-well Plates'!Y154&lt;&gt;""), '384-well Plates'!Y154,IF(AND(ContainerType=5,'96-well Plates'!L360&lt;&gt;""),'96-well Plates'!L360, ""))</f>
        <v/>
      </c>
      <c r="E3451" s="50"/>
      <c r="Y3451" s="56"/>
      <c r="Z3451" s="56"/>
      <c r="AA3451" s="56"/>
      <c r="AB3451" s="56"/>
      <c r="AC3451" s="56"/>
      <c r="AD3451" s="56"/>
    </row>
    <row r="3452" spans="1:30" x14ac:dyDescent="0.5">
      <c r="A3452" s="49">
        <v>3449</v>
      </c>
      <c r="B3452" s="2" t="str">
        <f t="shared" si="107"/>
        <v>plate9</v>
      </c>
      <c r="C3452" s="2" t="str">
        <f>IF(ContainerType=6,"I24",IF(ContainerType=5,"A12", ""))</f>
        <v>I24</v>
      </c>
      <c r="D3452" s="61" t="str">
        <f>IF(AND(ContainerType=6, '384-well Plates'!Y155&lt;&gt;""), '384-well Plates'!Y155,IF(AND(ContainerType=5,'96-well Plates'!M353&lt;&gt;""),'96-well Plates'!M353, ""))</f>
        <v/>
      </c>
      <c r="E3452" s="50"/>
      <c r="Y3452" s="56"/>
      <c r="Z3452" s="56"/>
      <c r="AA3452" s="56"/>
      <c r="AB3452" s="56"/>
      <c r="AC3452" s="56"/>
      <c r="AD3452" s="56"/>
    </row>
    <row r="3453" spans="1:30" x14ac:dyDescent="0.5">
      <c r="A3453" s="49">
        <v>3450</v>
      </c>
      <c r="B3453" s="2" t="str">
        <f t="shared" si="107"/>
        <v>plate9</v>
      </c>
      <c r="C3453" s="2" t="str">
        <f>IF(ContainerType=6,"J24",IF(ContainerType=5,"B12", ""))</f>
        <v>J24</v>
      </c>
      <c r="D3453" s="61" t="str">
        <f>IF(AND(ContainerType=6, '384-well Plates'!Y156&lt;&gt;""), '384-well Plates'!Y156,IF(AND(ContainerType=5,'96-well Plates'!M354&lt;&gt;""),'96-well Plates'!M354, ""))</f>
        <v/>
      </c>
      <c r="E3453" s="50"/>
      <c r="Y3453" s="56"/>
      <c r="Z3453" s="56"/>
      <c r="AA3453" s="56"/>
      <c r="AB3453" s="56"/>
      <c r="AC3453" s="56"/>
      <c r="AD3453" s="56"/>
    </row>
    <row r="3454" spans="1:30" x14ac:dyDescent="0.5">
      <c r="A3454" s="49">
        <v>3451</v>
      </c>
      <c r="B3454" s="2" t="str">
        <f t="shared" si="107"/>
        <v>plate9</v>
      </c>
      <c r="C3454" s="2" t="str">
        <f>IF(ContainerType=6,"K24",IF(ContainerType=5,"C12", ""))</f>
        <v>K24</v>
      </c>
      <c r="D3454" s="61" t="str">
        <f>IF(AND(ContainerType=6, '384-well Plates'!Y157&lt;&gt;""), '384-well Plates'!Y157,IF(AND(ContainerType=5,'96-well Plates'!M355&lt;&gt;""),'96-well Plates'!M355, ""))</f>
        <v/>
      </c>
      <c r="E3454" s="50"/>
      <c r="Y3454" s="56"/>
      <c r="Z3454" s="56"/>
      <c r="AA3454" s="56"/>
      <c r="AB3454" s="56"/>
      <c r="AC3454" s="56"/>
      <c r="AD3454" s="56"/>
    </row>
    <row r="3455" spans="1:30" x14ac:dyDescent="0.5">
      <c r="A3455" s="49">
        <v>3452</v>
      </c>
      <c r="B3455" s="2" t="str">
        <f t="shared" si="107"/>
        <v>plate9</v>
      </c>
      <c r="C3455" s="2" t="str">
        <f>IF(ContainerType=6,"L24",IF(ContainerType=5,"D12", ""))</f>
        <v>L24</v>
      </c>
      <c r="D3455" s="61" t="str">
        <f>IF(AND(ContainerType=6, '384-well Plates'!Y158&lt;&gt;""), '384-well Plates'!Y158,IF(AND(ContainerType=5,'96-well Plates'!M356&lt;&gt;""),'96-well Plates'!M356, ""))</f>
        <v/>
      </c>
      <c r="E3455" s="50"/>
      <c r="Y3455" s="56"/>
      <c r="Z3455" s="56"/>
      <c r="AA3455" s="56"/>
      <c r="AB3455" s="56"/>
      <c r="AC3455" s="56"/>
      <c r="AD3455" s="56"/>
    </row>
    <row r="3456" spans="1:30" x14ac:dyDescent="0.5">
      <c r="A3456" s="49">
        <v>3453</v>
      </c>
      <c r="B3456" s="2" t="str">
        <f t="shared" si="107"/>
        <v>plate9</v>
      </c>
      <c r="C3456" s="2" t="str">
        <f>IF(ContainerType=6,"M24",IF(ContainerType=5,"E12", ""))</f>
        <v>M24</v>
      </c>
      <c r="D3456" s="61" t="str">
        <f>IF(AND(ContainerType=6, '384-well Plates'!Y159&lt;&gt;""), '384-well Plates'!Y159,IF(AND(ContainerType=5,'96-well Plates'!M357&lt;&gt;""),'96-well Plates'!M357, ""))</f>
        <v/>
      </c>
      <c r="E3456" s="50"/>
      <c r="Y3456" s="56"/>
      <c r="Z3456" s="56"/>
      <c r="AA3456" s="56"/>
      <c r="AB3456" s="56"/>
      <c r="AC3456" s="56"/>
      <c r="AD3456" s="56"/>
    </row>
    <row r="3457" spans="1:30" x14ac:dyDescent="0.5">
      <c r="A3457" s="49">
        <v>3454</v>
      </c>
      <c r="B3457" s="2" t="str">
        <f t="shared" si="107"/>
        <v>plate9</v>
      </c>
      <c r="C3457" s="2" t="str">
        <f>IF(ContainerType=6,"N24",IF(ContainerType=5,"F12", ""))</f>
        <v>N24</v>
      </c>
      <c r="D3457" s="61" t="str">
        <f>IF(AND(ContainerType=6, '384-well Plates'!Y160&lt;&gt;""), '384-well Plates'!Y160,IF(AND(ContainerType=5,'96-well Plates'!M358&lt;&gt;""),'96-well Plates'!M358, ""))</f>
        <v/>
      </c>
      <c r="E3457" s="50"/>
      <c r="Y3457" s="56"/>
      <c r="Z3457" s="56"/>
      <c r="AA3457" s="56"/>
      <c r="AB3457" s="56"/>
      <c r="AC3457" s="56"/>
      <c r="AD3457" s="56"/>
    </row>
    <row r="3458" spans="1:30" x14ac:dyDescent="0.5">
      <c r="A3458" s="49">
        <v>3455</v>
      </c>
      <c r="B3458" s="2" t="str">
        <f t="shared" si="107"/>
        <v>plate9</v>
      </c>
      <c r="C3458" s="2" t="str">
        <f>IF(ContainerType=6,"O24",IF(ContainerType=5,"G12", ""))</f>
        <v>O24</v>
      </c>
      <c r="D3458" s="61" t="str">
        <f>IF(AND(ContainerType=6, '384-well Plates'!Y161&lt;&gt;""), '384-well Plates'!Y161,IF(AND(ContainerType=5,'96-well Plates'!M359&lt;&gt;""),'96-well Plates'!M359, ""))</f>
        <v/>
      </c>
      <c r="E3458" s="50"/>
      <c r="Y3458" s="56"/>
      <c r="Z3458" s="56"/>
      <c r="AA3458" s="56"/>
      <c r="AB3458" s="56"/>
      <c r="AC3458" s="56"/>
      <c r="AD3458" s="56"/>
    </row>
    <row r="3459" spans="1:30" x14ac:dyDescent="0.5">
      <c r="A3459" s="49">
        <v>3456</v>
      </c>
      <c r="B3459" s="2" t="str">
        <f t="shared" si="107"/>
        <v>plate9</v>
      </c>
      <c r="C3459" s="2" t="str">
        <f>IF(ContainerType=6,"P24",IF(ContainerType=5,"H12", ""))</f>
        <v>P24</v>
      </c>
      <c r="D3459" s="61" t="str">
        <f>IF(AND(ContainerType=6, '384-well Plates'!Y162&lt;&gt;""), '384-well Plates'!Y162,IF(AND(ContainerType=5,'96-well Plates'!M360&lt;&gt;""),'96-well Plates'!M360, ""))</f>
        <v/>
      </c>
      <c r="E3459" s="50"/>
      <c r="Y3459" s="56"/>
      <c r="Z3459" s="56"/>
      <c r="AA3459" s="56"/>
      <c r="AB3459" s="56"/>
      <c r="AC3459" s="56"/>
      <c r="AD3459" s="56"/>
    </row>
    <row r="3460" spans="1:30" x14ac:dyDescent="0.5">
      <c r="A3460" s="49">
        <v>3457</v>
      </c>
      <c r="B3460" s="2" t="str">
        <f t="shared" ref="B3460:B3491" si="108">IF(ContainerType=6,"plate10",IF(ContainerType=5,"plate37",""))</f>
        <v>plate10</v>
      </c>
      <c r="C3460" s="2" t="str">
        <f>IF(ContainerType=6,"A01",IF(ContainerType=5,"A01", ""))</f>
        <v>A01</v>
      </c>
      <c r="D3460" s="61" t="str">
        <f>IF(AND(ContainerType=6, '384-well Plates'!B165&lt;&gt;""), '384-well Plates'!B165,IF(AND(ContainerType=5,'96-well Plates'!B363&lt;&gt;""),'96-well Plates'!B363, ""))</f>
        <v/>
      </c>
      <c r="E3460" s="50"/>
      <c r="Y3460" s="56"/>
      <c r="Z3460" s="56"/>
      <c r="AA3460" s="56"/>
      <c r="AB3460" s="56"/>
      <c r="AC3460" s="56"/>
      <c r="AD3460" s="56"/>
    </row>
    <row r="3461" spans="1:30" x14ac:dyDescent="0.5">
      <c r="A3461" s="49">
        <v>3458</v>
      </c>
      <c r="B3461" s="2" t="str">
        <f t="shared" si="108"/>
        <v>plate10</v>
      </c>
      <c r="C3461" s="2" t="str">
        <f>IF(ContainerType=6,"B01",IF(ContainerType=5,"B01", ""))</f>
        <v>B01</v>
      </c>
      <c r="D3461" s="61" t="str">
        <f>IF(AND(ContainerType=6, '384-well Plates'!B166&lt;&gt;""), '384-well Plates'!B166,IF(AND(ContainerType=5,'96-well Plates'!B364&lt;&gt;""),'96-well Plates'!B364, ""))</f>
        <v/>
      </c>
      <c r="E3461" s="50"/>
      <c r="Y3461" s="56"/>
      <c r="Z3461" s="56"/>
      <c r="AA3461" s="56"/>
      <c r="AB3461" s="56"/>
      <c r="AC3461" s="56"/>
      <c r="AD3461" s="56"/>
    </row>
    <row r="3462" spans="1:30" x14ac:dyDescent="0.5">
      <c r="A3462" s="49">
        <v>3459</v>
      </c>
      <c r="B3462" s="2" t="str">
        <f t="shared" si="108"/>
        <v>plate10</v>
      </c>
      <c r="C3462" s="2" t="str">
        <f>IF(ContainerType=6,"C01",IF(ContainerType=5,"C01", ""))</f>
        <v>C01</v>
      </c>
      <c r="D3462" s="61" t="str">
        <f>IF(AND(ContainerType=6, '384-well Plates'!B167&lt;&gt;""), '384-well Plates'!B167,IF(AND(ContainerType=5,'96-well Plates'!B365&lt;&gt;""),'96-well Plates'!B365, ""))</f>
        <v/>
      </c>
      <c r="E3462" s="50"/>
      <c r="Y3462" s="56"/>
      <c r="Z3462" s="56"/>
      <c r="AA3462" s="56"/>
      <c r="AB3462" s="56"/>
      <c r="AC3462" s="56"/>
      <c r="AD3462" s="56"/>
    </row>
    <row r="3463" spans="1:30" x14ac:dyDescent="0.5">
      <c r="A3463" s="49">
        <v>3460</v>
      </c>
      <c r="B3463" s="2" t="str">
        <f t="shared" si="108"/>
        <v>plate10</v>
      </c>
      <c r="C3463" s="2" t="str">
        <f>IF(ContainerType=6,"D01",IF(ContainerType=5,"D01", ""))</f>
        <v>D01</v>
      </c>
      <c r="D3463" s="61" t="str">
        <f>IF(AND(ContainerType=6, '384-well Plates'!B168&lt;&gt;""), '384-well Plates'!B168,IF(AND(ContainerType=5,'96-well Plates'!B366&lt;&gt;""),'96-well Plates'!B366, ""))</f>
        <v/>
      </c>
      <c r="E3463" s="50"/>
      <c r="Y3463" s="56"/>
      <c r="Z3463" s="56"/>
      <c r="AA3463" s="56"/>
      <c r="AB3463" s="56"/>
      <c r="AC3463" s="56"/>
      <c r="AD3463" s="56"/>
    </row>
    <row r="3464" spans="1:30" x14ac:dyDescent="0.5">
      <c r="A3464" s="49">
        <v>3461</v>
      </c>
      <c r="B3464" s="2" t="str">
        <f t="shared" si="108"/>
        <v>plate10</v>
      </c>
      <c r="C3464" s="2" t="str">
        <f>IF(ContainerType=6,"E01",IF(ContainerType=5,"E01", ""))</f>
        <v>E01</v>
      </c>
      <c r="D3464" s="61" t="str">
        <f>IF(AND(ContainerType=6, '384-well Plates'!B169&lt;&gt;""), '384-well Plates'!B169,IF(AND(ContainerType=5,'96-well Plates'!B367&lt;&gt;""),'96-well Plates'!B367, ""))</f>
        <v/>
      </c>
      <c r="E3464" s="50"/>
      <c r="Y3464" s="56"/>
      <c r="Z3464" s="56"/>
      <c r="AA3464" s="56"/>
      <c r="AB3464" s="56"/>
      <c r="AC3464" s="56"/>
      <c r="AD3464" s="56"/>
    </row>
    <row r="3465" spans="1:30" x14ac:dyDescent="0.5">
      <c r="A3465" s="49">
        <v>3462</v>
      </c>
      <c r="B3465" s="2" t="str">
        <f t="shared" si="108"/>
        <v>plate10</v>
      </c>
      <c r="C3465" s="2" t="str">
        <f>IF(ContainerType=6,"F01",IF(ContainerType=5,"F01", ""))</f>
        <v>F01</v>
      </c>
      <c r="D3465" s="61" t="str">
        <f>IF(AND(ContainerType=6, '384-well Plates'!B170&lt;&gt;""), '384-well Plates'!B170,IF(AND(ContainerType=5,'96-well Plates'!B368&lt;&gt;""),'96-well Plates'!B368, ""))</f>
        <v/>
      </c>
      <c r="E3465" s="50"/>
      <c r="Y3465" s="56"/>
      <c r="Z3465" s="56"/>
      <c r="AA3465" s="56"/>
      <c r="AB3465" s="56"/>
      <c r="AC3465" s="56"/>
      <c r="AD3465" s="56"/>
    </row>
    <row r="3466" spans="1:30" x14ac:dyDescent="0.5">
      <c r="A3466" s="49">
        <v>3463</v>
      </c>
      <c r="B3466" s="2" t="str">
        <f t="shared" si="108"/>
        <v>plate10</v>
      </c>
      <c r="C3466" s="2" t="str">
        <f>IF(ContainerType=6,"G01",IF(ContainerType=5,"G01", ""))</f>
        <v>G01</v>
      </c>
      <c r="D3466" s="61" t="str">
        <f>IF(AND(ContainerType=6, '384-well Plates'!B171&lt;&gt;""), '384-well Plates'!B171,IF(AND(ContainerType=5,'96-well Plates'!B369&lt;&gt;""),'96-well Plates'!B369, ""))</f>
        <v/>
      </c>
      <c r="E3466" s="50"/>
      <c r="Y3466" s="56"/>
      <c r="Z3466" s="56"/>
      <c r="AA3466" s="56"/>
      <c r="AB3466" s="56"/>
      <c r="AC3466" s="56"/>
      <c r="AD3466" s="56"/>
    </row>
    <row r="3467" spans="1:30" x14ac:dyDescent="0.5">
      <c r="A3467" s="49">
        <v>3464</v>
      </c>
      <c r="B3467" s="2" t="str">
        <f t="shared" si="108"/>
        <v>plate10</v>
      </c>
      <c r="C3467" s="2" t="str">
        <f>IF(ContainerType=6,"H01",IF(ContainerType=5,"H01", ""))</f>
        <v>H01</v>
      </c>
      <c r="D3467" s="61" t="str">
        <f>IF(AND(ContainerType=6, '384-well Plates'!B172&lt;&gt;""), '384-well Plates'!B172,IF(AND(ContainerType=5,'96-well Plates'!B370&lt;&gt;""),'96-well Plates'!B370, ""))</f>
        <v/>
      </c>
      <c r="E3467" s="50"/>
      <c r="Y3467" s="56"/>
      <c r="Z3467" s="56"/>
      <c r="AA3467" s="56"/>
      <c r="AB3467" s="56"/>
      <c r="AC3467" s="56"/>
      <c r="AD3467" s="56"/>
    </row>
    <row r="3468" spans="1:30" x14ac:dyDescent="0.5">
      <c r="A3468" s="49">
        <v>3465</v>
      </c>
      <c r="B3468" s="2" t="str">
        <f t="shared" si="108"/>
        <v>plate10</v>
      </c>
      <c r="C3468" s="2" t="str">
        <f>IF(ContainerType=6,"I01",IF(ContainerType=5,"A02", ""))</f>
        <v>I01</v>
      </c>
      <c r="D3468" s="61" t="str">
        <f>IF(AND(ContainerType=6, '384-well Plates'!B173&lt;&gt;""), '384-well Plates'!B173,IF(AND(ContainerType=5,'96-well Plates'!C363&lt;&gt;""),'96-well Plates'!C363, ""))</f>
        <v/>
      </c>
      <c r="E3468" s="50"/>
      <c r="Y3468" s="56"/>
      <c r="Z3468" s="56"/>
      <c r="AA3468" s="56"/>
      <c r="AB3468" s="56"/>
      <c r="AC3468" s="56"/>
      <c r="AD3468" s="56"/>
    </row>
    <row r="3469" spans="1:30" x14ac:dyDescent="0.5">
      <c r="A3469" s="49">
        <v>3466</v>
      </c>
      <c r="B3469" s="2" t="str">
        <f t="shared" si="108"/>
        <v>plate10</v>
      </c>
      <c r="C3469" s="2" t="str">
        <f>IF(ContainerType=6,"J01",IF(ContainerType=5,"B02", ""))</f>
        <v>J01</v>
      </c>
      <c r="D3469" s="61" t="str">
        <f>IF(AND(ContainerType=6, '384-well Plates'!B174&lt;&gt;""), '384-well Plates'!B174,IF(AND(ContainerType=5,'96-well Plates'!C364&lt;&gt;""),'96-well Plates'!C364, ""))</f>
        <v/>
      </c>
      <c r="E3469" s="50"/>
      <c r="Y3469" s="56"/>
      <c r="Z3469" s="56"/>
      <c r="AA3469" s="56"/>
      <c r="AB3469" s="56"/>
      <c r="AC3469" s="56"/>
      <c r="AD3469" s="56"/>
    </row>
    <row r="3470" spans="1:30" x14ac:dyDescent="0.5">
      <c r="A3470" s="49">
        <v>3467</v>
      </c>
      <c r="B3470" s="2" t="str">
        <f t="shared" si="108"/>
        <v>plate10</v>
      </c>
      <c r="C3470" s="2" t="str">
        <f>IF(ContainerType=6,"K01",IF(ContainerType=5,"C02", ""))</f>
        <v>K01</v>
      </c>
      <c r="D3470" s="61" t="str">
        <f>IF(AND(ContainerType=6, '384-well Plates'!B175&lt;&gt;""), '384-well Plates'!B175,IF(AND(ContainerType=5,'96-well Plates'!C365&lt;&gt;""),'96-well Plates'!C365, ""))</f>
        <v/>
      </c>
      <c r="E3470" s="50"/>
      <c r="Y3470" s="56"/>
      <c r="Z3470" s="56"/>
      <c r="AA3470" s="56"/>
      <c r="AB3470" s="56"/>
      <c r="AC3470" s="56"/>
      <c r="AD3470" s="56"/>
    </row>
    <row r="3471" spans="1:30" x14ac:dyDescent="0.5">
      <c r="A3471" s="49">
        <v>3468</v>
      </c>
      <c r="B3471" s="2" t="str">
        <f t="shared" si="108"/>
        <v>plate10</v>
      </c>
      <c r="C3471" s="2" t="str">
        <f>IF(ContainerType=6,"L01",IF(ContainerType=5,"D02", ""))</f>
        <v>L01</v>
      </c>
      <c r="D3471" s="61" t="str">
        <f>IF(AND(ContainerType=6, '384-well Plates'!B176&lt;&gt;""), '384-well Plates'!B176,IF(AND(ContainerType=5,'96-well Plates'!C366&lt;&gt;""),'96-well Plates'!C366, ""))</f>
        <v/>
      </c>
      <c r="E3471" s="50"/>
      <c r="Y3471" s="56"/>
      <c r="Z3471" s="56"/>
      <c r="AA3471" s="56"/>
      <c r="AB3471" s="56"/>
      <c r="AC3471" s="56"/>
      <c r="AD3471" s="56"/>
    </row>
    <row r="3472" spans="1:30" x14ac:dyDescent="0.5">
      <c r="A3472" s="49">
        <v>3469</v>
      </c>
      <c r="B3472" s="2" t="str">
        <f t="shared" si="108"/>
        <v>plate10</v>
      </c>
      <c r="C3472" s="2" t="str">
        <f>IF(ContainerType=6,"M01",IF(ContainerType=5,"E02", ""))</f>
        <v>M01</v>
      </c>
      <c r="D3472" s="61" t="str">
        <f>IF(AND(ContainerType=6, '384-well Plates'!B177&lt;&gt;""), '384-well Plates'!B177,IF(AND(ContainerType=5,'96-well Plates'!C367&lt;&gt;""),'96-well Plates'!C367, ""))</f>
        <v/>
      </c>
      <c r="E3472" s="50"/>
      <c r="Y3472" s="56"/>
      <c r="Z3472" s="56"/>
      <c r="AA3472" s="56"/>
      <c r="AB3472" s="56"/>
      <c r="AC3472" s="56"/>
      <c r="AD3472" s="56"/>
    </row>
    <row r="3473" spans="1:30" x14ac:dyDescent="0.5">
      <c r="A3473" s="49">
        <v>3470</v>
      </c>
      <c r="B3473" s="2" t="str">
        <f t="shared" si="108"/>
        <v>plate10</v>
      </c>
      <c r="C3473" s="2" t="str">
        <f>IF(ContainerType=6,"N01",IF(ContainerType=5,"F02", ""))</f>
        <v>N01</v>
      </c>
      <c r="D3473" s="61" t="str">
        <f>IF(AND(ContainerType=6, '384-well Plates'!B178&lt;&gt;""), '384-well Plates'!B178,IF(AND(ContainerType=5,'96-well Plates'!C368&lt;&gt;""),'96-well Plates'!C368, ""))</f>
        <v/>
      </c>
      <c r="E3473" s="50"/>
      <c r="Y3473" s="56"/>
      <c r="Z3473" s="56"/>
      <c r="AA3473" s="56"/>
      <c r="AB3473" s="56"/>
      <c r="AC3473" s="56"/>
      <c r="AD3473" s="56"/>
    </row>
    <row r="3474" spans="1:30" x14ac:dyDescent="0.5">
      <c r="A3474" s="49">
        <v>3471</v>
      </c>
      <c r="B3474" s="2" t="str">
        <f t="shared" si="108"/>
        <v>plate10</v>
      </c>
      <c r="C3474" s="2" t="str">
        <f>IF(ContainerType=6,"O01",IF(ContainerType=5,"G02", ""))</f>
        <v>O01</v>
      </c>
      <c r="D3474" s="61" t="str">
        <f>IF(AND(ContainerType=6, '384-well Plates'!B179&lt;&gt;""), '384-well Plates'!B179,IF(AND(ContainerType=5,'96-well Plates'!C369&lt;&gt;""),'96-well Plates'!C369, ""))</f>
        <v/>
      </c>
      <c r="E3474" s="50"/>
      <c r="Y3474" s="56"/>
      <c r="Z3474" s="56"/>
      <c r="AA3474" s="56"/>
      <c r="AB3474" s="56"/>
      <c r="AC3474" s="56"/>
      <c r="AD3474" s="56"/>
    </row>
    <row r="3475" spans="1:30" x14ac:dyDescent="0.5">
      <c r="A3475" s="49">
        <v>3472</v>
      </c>
      <c r="B3475" s="2" t="str">
        <f t="shared" si="108"/>
        <v>plate10</v>
      </c>
      <c r="C3475" s="2" t="str">
        <f>IF(ContainerType=6,"P01",IF(ContainerType=5,"H02", ""))</f>
        <v>P01</v>
      </c>
      <c r="D3475" s="61" t="str">
        <f>IF(AND(ContainerType=6, '384-well Plates'!B180&lt;&gt;""), '384-well Plates'!B180,IF(AND(ContainerType=5,'96-well Plates'!C370&lt;&gt;""),'96-well Plates'!C370, ""))</f>
        <v/>
      </c>
      <c r="E3475" s="50"/>
      <c r="Y3475" s="56"/>
      <c r="Z3475" s="56"/>
      <c r="AA3475" s="56"/>
      <c r="AB3475" s="56"/>
      <c r="AC3475" s="56"/>
      <c r="AD3475" s="56"/>
    </row>
    <row r="3476" spans="1:30" x14ac:dyDescent="0.5">
      <c r="A3476" s="49">
        <v>3473</v>
      </c>
      <c r="B3476" s="2" t="str">
        <f t="shared" si="108"/>
        <v>plate10</v>
      </c>
      <c r="C3476" s="2" t="str">
        <f>IF(ContainerType=6,"A02",IF(ContainerType=5,"A03", ""))</f>
        <v>A02</v>
      </c>
      <c r="D3476" s="61" t="str">
        <f>IF(AND(ContainerType=6, '384-well Plates'!C165&lt;&gt;""), '384-well Plates'!C165,IF(AND(ContainerType=5,'96-well Plates'!D363&lt;&gt;""),'96-well Plates'!D363, ""))</f>
        <v/>
      </c>
      <c r="E3476" s="50"/>
      <c r="Y3476" s="56"/>
      <c r="Z3476" s="56"/>
      <c r="AA3476" s="56"/>
      <c r="AB3476" s="56"/>
      <c r="AC3476" s="56"/>
      <c r="AD3476" s="56"/>
    </row>
    <row r="3477" spans="1:30" x14ac:dyDescent="0.5">
      <c r="A3477" s="49">
        <v>3474</v>
      </c>
      <c r="B3477" s="2" t="str">
        <f t="shared" si="108"/>
        <v>plate10</v>
      </c>
      <c r="C3477" s="2" t="str">
        <f>IF(ContainerType=6,"B02",IF(ContainerType=5,"B03", ""))</f>
        <v>B02</v>
      </c>
      <c r="D3477" s="61" t="str">
        <f>IF(AND(ContainerType=6, '384-well Plates'!C166&lt;&gt;""), '384-well Plates'!C166,IF(AND(ContainerType=5,'96-well Plates'!D364&lt;&gt;""),'96-well Plates'!D364, ""))</f>
        <v/>
      </c>
      <c r="E3477" s="50"/>
      <c r="Y3477" s="56"/>
      <c r="Z3477" s="56"/>
      <c r="AA3477" s="56"/>
      <c r="AB3477" s="56"/>
      <c r="AC3477" s="56"/>
      <c r="AD3477" s="56"/>
    </row>
    <row r="3478" spans="1:30" x14ac:dyDescent="0.5">
      <c r="A3478" s="49">
        <v>3475</v>
      </c>
      <c r="B3478" s="2" t="str">
        <f t="shared" si="108"/>
        <v>plate10</v>
      </c>
      <c r="C3478" s="2" t="str">
        <f>IF(ContainerType=6,"C02",IF(ContainerType=5,"C03", ""))</f>
        <v>C02</v>
      </c>
      <c r="D3478" s="61" t="str">
        <f>IF(AND(ContainerType=6, '384-well Plates'!C167&lt;&gt;""), '384-well Plates'!C167,IF(AND(ContainerType=5,'96-well Plates'!D365&lt;&gt;""),'96-well Plates'!D365, ""))</f>
        <v/>
      </c>
      <c r="E3478" s="50"/>
      <c r="Y3478" s="56"/>
      <c r="Z3478" s="56"/>
      <c r="AA3478" s="56"/>
      <c r="AB3478" s="56"/>
      <c r="AC3478" s="56"/>
      <c r="AD3478" s="56"/>
    </row>
    <row r="3479" spans="1:30" x14ac:dyDescent="0.5">
      <c r="A3479" s="49">
        <v>3476</v>
      </c>
      <c r="B3479" s="2" t="str">
        <f t="shared" si="108"/>
        <v>plate10</v>
      </c>
      <c r="C3479" s="2" t="str">
        <f>IF(ContainerType=6,"D02",IF(ContainerType=5,"D03", ""))</f>
        <v>D02</v>
      </c>
      <c r="D3479" s="61" t="str">
        <f>IF(AND(ContainerType=6, '384-well Plates'!C168&lt;&gt;""), '384-well Plates'!C168,IF(AND(ContainerType=5,'96-well Plates'!D366&lt;&gt;""),'96-well Plates'!D366, ""))</f>
        <v/>
      </c>
      <c r="E3479" s="50"/>
      <c r="Y3479" s="56"/>
      <c r="Z3479" s="56"/>
      <c r="AA3479" s="56"/>
      <c r="AB3479" s="56"/>
      <c r="AC3479" s="56"/>
      <c r="AD3479" s="56"/>
    </row>
    <row r="3480" spans="1:30" x14ac:dyDescent="0.5">
      <c r="A3480" s="49">
        <v>3477</v>
      </c>
      <c r="B3480" s="2" t="str">
        <f t="shared" si="108"/>
        <v>plate10</v>
      </c>
      <c r="C3480" s="2" t="str">
        <f>IF(ContainerType=6,"E02",IF(ContainerType=5,"E03", ""))</f>
        <v>E02</v>
      </c>
      <c r="D3480" s="61" t="str">
        <f>IF(AND(ContainerType=6, '384-well Plates'!C169&lt;&gt;""), '384-well Plates'!C169,IF(AND(ContainerType=5,'96-well Plates'!D367&lt;&gt;""),'96-well Plates'!D367, ""))</f>
        <v/>
      </c>
      <c r="E3480" s="50"/>
      <c r="Y3480" s="56"/>
      <c r="Z3480" s="56"/>
      <c r="AA3480" s="56"/>
      <c r="AB3480" s="56"/>
      <c r="AC3480" s="56"/>
      <c r="AD3480" s="56"/>
    </row>
    <row r="3481" spans="1:30" x14ac:dyDescent="0.5">
      <c r="A3481" s="49">
        <v>3478</v>
      </c>
      <c r="B3481" s="2" t="str">
        <f t="shared" si="108"/>
        <v>plate10</v>
      </c>
      <c r="C3481" s="2" t="str">
        <f>IF(ContainerType=6,"F02",IF(ContainerType=5,"F03", ""))</f>
        <v>F02</v>
      </c>
      <c r="D3481" s="61" t="str">
        <f>IF(AND(ContainerType=6, '384-well Plates'!C170&lt;&gt;""), '384-well Plates'!C170,IF(AND(ContainerType=5,'96-well Plates'!D368&lt;&gt;""),'96-well Plates'!D368, ""))</f>
        <v/>
      </c>
      <c r="E3481" s="50"/>
      <c r="Y3481" s="56"/>
      <c r="Z3481" s="56"/>
      <c r="AA3481" s="56"/>
      <c r="AB3481" s="56"/>
      <c r="AC3481" s="56"/>
      <c r="AD3481" s="56"/>
    </row>
    <row r="3482" spans="1:30" x14ac:dyDescent="0.5">
      <c r="A3482" s="49">
        <v>3479</v>
      </c>
      <c r="B3482" s="2" t="str">
        <f t="shared" si="108"/>
        <v>plate10</v>
      </c>
      <c r="C3482" s="2" t="str">
        <f>IF(ContainerType=6,"G02",IF(ContainerType=5,"G03", ""))</f>
        <v>G02</v>
      </c>
      <c r="D3482" s="61" t="str">
        <f>IF(AND(ContainerType=6, '384-well Plates'!C171&lt;&gt;""), '384-well Plates'!C171,IF(AND(ContainerType=5,'96-well Plates'!D369&lt;&gt;""),'96-well Plates'!D369, ""))</f>
        <v/>
      </c>
      <c r="E3482" s="50"/>
      <c r="Y3482" s="56"/>
      <c r="Z3482" s="56"/>
      <c r="AA3482" s="56"/>
      <c r="AB3482" s="56"/>
      <c r="AC3482" s="56"/>
      <c r="AD3482" s="56"/>
    </row>
    <row r="3483" spans="1:30" x14ac:dyDescent="0.5">
      <c r="A3483" s="49">
        <v>3480</v>
      </c>
      <c r="B3483" s="2" t="str">
        <f t="shared" si="108"/>
        <v>plate10</v>
      </c>
      <c r="C3483" s="2" t="str">
        <f>IF(ContainerType=6,"H02",IF(ContainerType=5,"H03", ""))</f>
        <v>H02</v>
      </c>
      <c r="D3483" s="61" t="str">
        <f>IF(AND(ContainerType=6, '384-well Plates'!C172&lt;&gt;""), '384-well Plates'!C172,IF(AND(ContainerType=5,'96-well Plates'!D370&lt;&gt;""),'96-well Plates'!D370, ""))</f>
        <v/>
      </c>
      <c r="E3483" s="50"/>
      <c r="Y3483" s="56"/>
      <c r="Z3483" s="56"/>
      <c r="AA3483" s="56"/>
      <c r="AB3483" s="56"/>
      <c r="AC3483" s="56"/>
      <c r="AD3483" s="56"/>
    </row>
    <row r="3484" spans="1:30" x14ac:dyDescent="0.5">
      <c r="A3484" s="49">
        <v>3481</v>
      </c>
      <c r="B3484" s="2" t="str">
        <f t="shared" si="108"/>
        <v>plate10</v>
      </c>
      <c r="C3484" s="2" t="str">
        <f>IF(ContainerType=6,"I02",IF(ContainerType=5,"A04", ""))</f>
        <v>I02</v>
      </c>
      <c r="D3484" s="61" t="str">
        <f>IF(AND(ContainerType=6, '384-well Plates'!C173&lt;&gt;""), '384-well Plates'!C173,IF(AND(ContainerType=5,'96-well Plates'!E363&lt;&gt;""),'96-well Plates'!E363, ""))</f>
        <v/>
      </c>
      <c r="E3484" s="50"/>
      <c r="Y3484" s="56"/>
      <c r="Z3484" s="56"/>
      <c r="AA3484" s="56"/>
      <c r="AB3484" s="56"/>
      <c r="AC3484" s="56"/>
      <c r="AD3484" s="56"/>
    </row>
    <row r="3485" spans="1:30" x14ac:dyDescent="0.5">
      <c r="A3485" s="49">
        <v>3482</v>
      </c>
      <c r="B3485" s="2" t="str">
        <f t="shared" si="108"/>
        <v>plate10</v>
      </c>
      <c r="C3485" s="2" t="str">
        <f>IF(ContainerType=6,"J02",IF(ContainerType=5,"B04", ""))</f>
        <v>J02</v>
      </c>
      <c r="D3485" s="61" t="str">
        <f>IF(AND(ContainerType=6, '384-well Plates'!C174&lt;&gt;""), '384-well Plates'!C174,IF(AND(ContainerType=5,'96-well Plates'!E364&lt;&gt;""),'96-well Plates'!E364, ""))</f>
        <v/>
      </c>
      <c r="E3485" s="50"/>
      <c r="Y3485" s="56"/>
      <c r="Z3485" s="56"/>
      <c r="AA3485" s="56"/>
      <c r="AB3485" s="56"/>
      <c r="AC3485" s="56"/>
      <c r="AD3485" s="56"/>
    </row>
    <row r="3486" spans="1:30" x14ac:dyDescent="0.5">
      <c r="A3486" s="49">
        <v>3483</v>
      </c>
      <c r="B3486" s="2" t="str">
        <f t="shared" si="108"/>
        <v>plate10</v>
      </c>
      <c r="C3486" s="2" t="str">
        <f>IF(ContainerType=6,"K02",IF(ContainerType=5,"C04", ""))</f>
        <v>K02</v>
      </c>
      <c r="D3486" s="61" t="str">
        <f>IF(AND(ContainerType=6, '384-well Plates'!C175&lt;&gt;""), '384-well Plates'!C175,IF(AND(ContainerType=5,'96-well Plates'!E365&lt;&gt;""),'96-well Plates'!E365, ""))</f>
        <v/>
      </c>
      <c r="E3486" s="50"/>
      <c r="Y3486" s="56"/>
      <c r="Z3486" s="56"/>
      <c r="AA3486" s="56"/>
      <c r="AB3486" s="56"/>
      <c r="AC3486" s="56"/>
      <c r="AD3486" s="56"/>
    </row>
    <row r="3487" spans="1:30" x14ac:dyDescent="0.5">
      <c r="A3487" s="49">
        <v>3484</v>
      </c>
      <c r="B3487" s="2" t="str">
        <f t="shared" si="108"/>
        <v>plate10</v>
      </c>
      <c r="C3487" s="2" t="str">
        <f>IF(ContainerType=6,"L02",IF(ContainerType=5,"D04", ""))</f>
        <v>L02</v>
      </c>
      <c r="D3487" s="61" t="str">
        <f>IF(AND(ContainerType=6, '384-well Plates'!C176&lt;&gt;""), '384-well Plates'!C176,IF(AND(ContainerType=5,'96-well Plates'!E366&lt;&gt;""),'96-well Plates'!E366, ""))</f>
        <v/>
      </c>
      <c r="E3487" s="50"/>
      <c r="Y3487" s="56"/>
      <c r="Z3487" s="56"/>
      <c r="AA3487" s="56"/>
      <c r="AB3487" s="56"/>
      <c r="AC3487" s="56"/>
      <c r="AD3487" s="56"/>
    </row>
    <row r="3488" spans="1:30" x14ac:dyDescent="0.5">
      <c r="A3488" s="49">
        <v>3485</v>
      </c>
      <c r="B3488" s="2" t="str">
        <f t="shared" si="108"/>
        <v>plate10</v>
      </c>
      <c r="C3488" s="2" t="str">
        <f>IF(ContainerType=6,"M02",IF(ContainerType=5,"E04", ""))</f>
        <v>M02</v>
      </c>
      <c r="D3488" s="61" t="str">
        <f>IF(AND(ContainerType=6, '384-well Plates'!C177&lt;&gt;""), '384-well Plates'!C177,IF(AND(ContainerType=5,'96-well Plates'!E367&lt;&gt;""),'96-well Plates'!E367, ""))</f>
        <v/>
      </c>
      <c r="E3488" s="50"/>
      <c r="Y3488" s="56"/>
      <c r="Z3488" s="56"/>
      <c r="AA3488" s="56"/>
      <c r="AB3488" s="56"/>
      <c r="AC3488" s="56"/>
      <c r="AD3488" s="56"/>
    </row>
    <row r="3489" spans="1:30" x14ac:dyDescent="0.5">
      <c r="A3489" s="49">
        <v>3486</v>
      </c>
      <c r="B3489" s="2" t="str">
        <f t="shared" si="108"/>
        <v>plate10</v>
      </c>
      <c r="C3489" s="2" t="str">
        <f>IF(ContainerType=6,"N02",IF(ContainerType=5,"F04", ""))</f>
        <v>N02</v>
      </c>
      <c r="D3489" s="61" t="str">
        <f>IF(AND(ContainerType=6, '384-well Plates'!C178&lt;&gt;""), '384-well Plates'!C178,IF(AND(ContainerType=5,'96-well Plates'!E368&lt;&gt;""),'96-well Plates'!E368, ""))</f>
        <v/>
      </c>
      <c r="E3489" s="50"/>
      <c r="Y3489" s="56"/>
      <c r="Z3489" s="56"/>
      <c r="AA3489" s="56"/>
      <c r="AB3489" s="56"/>
      <c r="AC3489" s="56"/>
      <c r="AD3489" s="56"/>
    </row>
    <row r="3490" spans="1:30" x14ac:dyDescent="0.5">
      <c r="A3490" s="49">
        <v>3487</v>
      </c>
      <c r="B3490" s="2" t="str">
        <f t="shared" si="108"/>
        <v>plate10</v>
      </c>
      <c r="C3490" s="2" t="str">
        <f>IF(ContainerType=6,"O02",IF(ContainerType=5,"G04", ""))</f>
        <v>O02</v>
      </c>
      <c r="D3490" s="61" t="str">
        <f>IF(AND(ContainerType=6, '384-well Plates'!C179&lt;&gt;""), '384-well Plates'!C179,IF(AND(ContainerType=5,'96-well Plates'!E369&lt;&gt;""),'96-well Plates'!E369, ""))</f>
        <v/>
      </c>
      <c r="E3490" s="50"/>
      <c r="Y3490" s="56"/>
      <c r="Z3490" s="56"/>
      <c r="AA3490" s="56"/>
      <c r="AB3490" s="56"/>
      <c r="AC3490" s="56"/>
      <c r="AD3490" s="56"/>
    </row>
    <row r="3491" spans="1:30" x14ac:dyDescent="0.5">
      <c r="A3491" s="49">
        <v>3488</v>
      </c>
      <c r="B3491" s="2" t="str">
        <f t="shared" si="108"/>
        <v>plate10</v>
      </c>
      <c r="C3491" s="2" t="str">
        <f>IF(ContainerType=6,"P02",IF(ContainerType=5,"H04", ""))</f>
        <v>P02</v>
      </c>
      <c r="D3491" s="61" t="str">
        <f>IF(AND(ContainerType=6, '384-well Plates'!C180&lt;&gt;""), '384-well Plates'!C180,IF(AND(ContainerType=5,'96-well Plates'!E370&lt;&gt;""),'96-well Plates'!E370, ""))</f>
        <v/>
      </c>
      <c r="E3491" s="50"/>
      <c r="Y3491" s="56"/>
      <c r="Z3491" s="56"/>
      <c r="AA3491" s="56"/>
      <c r="AB3491" s="56"/>
      <c r="AC3491" s="56"/>
      <c r="AD3491" s="56"/>
    </row>
    <row r="3492" spans="1:30" x14ac:dyDescent="0.5">
      <c r="A3492" s="49">
        <v>3489</v>
      </c>
      <c r="B3492" s="2" t="str">
        <f t="shared" ref="B3492:B3523" si="109">IF(ContainerType=6,"plate10",IF(ContainerType=5,"plate37",""))</f>
        <v>plate10</v>
      </c>
      <c r="C3492" s="2" t="str">
        <f>IF(ContainerType=6,"A03",IF(ContainerType=5,"A05", ""))</f>
        <v>A03</v>
      </c>
      <c r="D3492" s="61" t="str">
        <f>IF(AND(ContainerType=6, '384-well Plates'!D165&lt;&gt;""), '384-well Plates'!D165,IF(AND(ContainerType=5,'96-well Plates'!F363&lt;&gt;""),'96-well Plates'!F363, ""))</f>
        <v/>
      </c>
      <c r="E3492" s="50"/>
      <c r="Y3492" s="56"/>
      <c r="Z3492" s="56"/>
      <c r="AA3492" s="56"/>
      <c r="AB3492" s="56"/>
      <c r="AC3492" s="56"/>
      <c r="AD3492" s="56"/>
    </row>
    <row r="3493" spans="1:30" x14ac:dyDescent="0.5">
      <c r="A3493" s="49">
        <v>3490</v>
      </c>
      <c r="B3493" s="2" t="str">
        <f t="shared" si="109"/>
        <v>plate10</v>
      </c>
      <c r="C3493" s="2" t="str">
        <f>IF(ContainerType=6,"B03",IF(ContainerType=5,"B05", ""))</f>
        <v>B03</v>
      </c>
      <c r="D3493" s="61" t="str">
        <f>IF(AND(ContainerType=6, '384-well Plates'!D166&lt;&gt;""), '384-well Plates'!D166,IF(AND(ContainerType=5,'96-well Plates'!F364&lt;&gt;""),'96-well Plates'!F364, ""))</f>
        <v/>
      </c>
      <c r="E3493" s="50"/>
      <c r="Y3493" s="56"/>
      <c r="Z3493" s="56"/>
      <c r="AA3493" s="56"/>
      <c r="AB3493" s="56"/>
      <c r="AC3493" s="56"/>
      <c r="AD3493" s="56"/>
    </row>
    <row r="3494" spans="1:30" x14ac:dyDescent="0.5">
      <c r="A3494" s="49">
        <v>3491</v>
      </c>
      <c r="B3494" s="2" t="str">
        <f t="shared" si="109"/>
        <v>plate10</v>
      </c>
      <c r="C3494" s="2" t="str">
        <f>IF(ContainerType=6,"C03",IF(ContainerType=5,"C05", ""))</f>
        <v>C03</v>
      </c>
      <c r="D3494" s="61" t="str">
        <f>IF(AND(ContainerType=6, '384-well Plates'!D167&lt;&gt;""), '384-well Plates'!D167,IF(AND(ContainerType=5,'96-well Plates'!F365&lt;&gt;""),'96-well Plates'!F365, ""))</f>
        <v/>
      </c>
      <c r="E3494" s="50"/>
      <c r="Y3494" s="56"/>
      <c r="Z3494" s="56"/>
      <c r="AA3494" s="56"/>
      <c r="AB3494" s="56"/>
      <c r="AC3494" s="56"/>
      <c r="AD3494" s="56"/>
    </row>
    <row r="3495" spans="1:30" x14ac:dyDescent="0.5">
      <c r="A3495" s="49">
        <v>3492</v>
      </c>
      <c r="B3495" s="2" t="str">
        <f t="shared" si="109"/>
        <v>plate10</v>
      </c>
      <c r="C3495" s="2" t="str">
        <f>IF(ContainerType=6,"D03",IF(ContainerType=5,"D05", ""))</f>
        <v>D03</v>
      </c>
      <c r="D3495" s="61" t="str">
        <f>IF(AND(ContainerType=6, '384-well Plates'!D168&lt;&gt;""), '384-well Plates'!D168,IF(AND(ContainerType=5,'96-well Plates'!F366&lt;&gt;""),'96-well Plates'!F366, ""))</f>
        <v/>
      </c>
      <c r="E3495" s="50"/>
      <c r="Y3495" s="56"/>
      <c r="Z3495" s="56"/>
      <c r="AA3495" s="56"/>
      <c r="AB3495" s="56"/>
      <c r="AC3495" s="56"/>
      <c r="AD3495" s="56"/>
    </row>
    <row r="3496" spans="1:30" x14ac:dyDescent="0.5">
      <c r="A3496" s="49">
        <v>3493</v>
      </c>
      <c r="B3496" s="2" t="str">
        <f t="shared" si="109"/>
        <v>plate10</v>
      </c>
      <c r="C3496" s="2" t="str">
        <f>IF(ContainerType=6,"E03",IF(ContainerType=5,"E05", ""))</f>
        <v>E03</v>
      </c>
      <c r="D3496" s="61" t="str">
        <f>IF(AND(ContainerType=6, '384-well Plates'!D169&lt;&gt;""), '384-well Plates'!D169,IF(AND(ContainerType=5,'96-well Plates'!F367&lt;&gt;""),'96-well Plates'!F367, ""))</f>
        <v/>
      </c>
      <c r="E3496" s="50"/>
      <c r="Y3496" s="56"/>
      <c r="Z3496" s="56"/>
      <c r="AA3496" s="56"/>
      <c r="AB3496" s="56"/>
      <c r="AC3496" s="56"/>
      <c r="AD3496" s="56"/>
    </row>
    <row r="3497" spans="1:30" x14ac:dyDescent="0.5">
      <c r="A3497" s="49">
        <v>3494</v>
      </c>
      <c r="B3497" s="2" t="str">
        <f t="shared" si="109"/>
        <v>plate10</v>
      </c>
      <c r="C3497" s="2" t="str">
        <f>IF(ContainerType=6,"F03",IF(ContainerType=5,"F05", ""))</f>
        <v>F03</v>
      </c>
      <c r="D3497" s="61" t="str">
        <f>IF(AND(ContainerType=6, '384-well Plates'!D170&lt;&gt;""), '384-well Plates'!D170,IF(AND(ContainerType=5,'96-well Plates'!F368&lt;&gt;""),'96-well Plates'!F368, ""))</f>
        <v/>
      </c>
      <c r="E3497" s="50"/>
      <c r="Y3497" s="56"/>
      <c r="Z3497" s="56"/>
      <c r="AA3497" s="56"/>
      <c r="AB3497" s="56"/>
      <c r="AC3497" s="56"/>
      <c r="AD3497" s="56"/>
    </row>
    <row r="3498" spans="1:30" x14ac:dyDescent="0.5">
      <c r="A3498" s="49">
        <v>3495</v>
      </c>
      <c r="B3498" s="2" t="str">
        <f t="shared" si="109"/>
        <v>plate10</v>
      </c>
      <c r="C3498" s="2" t="str">
        <f>IF(ContainerType=6,"G03",IF(ContainerType=5,"G05", ""))</f>
        <v>G03</v>
      </c>
      <c r="D3498" s="61" t="str">
        <f>IF(AND(ContainerType=6, '384-well Plates'!D171&lt;&gt;""), '384-well Plates'!D171,IF(AND(ContainerType=5,'96-well Plates'!F369&lt;&gt;""),'96-well Plates'!F369, ""))</f>
        <v/>
      </c>
      <c r="E3498" s="50"/>
      <c r="Y3498" s="56"/>
      <c r="Z3498" s="56"/>
      <c r="AA3498" s="56"/>
      <c r="AB3498" s="56"/>
      <c r="AC3498" s="56"/>
      <c r="AD3498" s="56"/>
    </row>
    <row r="3499" spans="1:30" x14ac:dyDescent="0.5">
      <c r="A3499" s="49">
        <v>3496</v>
      </c>
      <c r="B3499" s="2" t="str">
        <f t="shared" si="109"/>
        <v>plate10</v>
      </c>
      <c r="C3499" s="2" t="str">
        <f>IF(ContainerType=6,"H03",IF(ContainerType=5,"H05", ""))</f>
        <v>H03</v>
      </c>
      <c r="D3499" s="61" t="str">
        <f>IF(AND(ContainerType=6, '384-well Plates'!D172&lt;&gt;""), '384-well Plates'!D172,IF(AND(ContainerType=5,'96-well Plates'!F370&lt;&gt;""),'96-well Plates'!F370, ""))</f>
        <v/>
      </c>
      <c r="E3499" s="50"/>
      <c r="Y3499" s="56"/>
      <c r="Z3499" s="56"/>
      <c r="AA3499" s="56"/>
      <c r="AB3499" s="56"/>
      <c r="AC3499" s="56"/>
      <c r="AD3499" s="56"/>
    </row>
    <row r="3500" spans="1:30" x14ac:dyDescent="0.5">
      <c r="A3500" s="49">
        <v>3497</v>
      </c>
      <c r="B3500" s="2" t="str">
        <f t="shared" si="109"/>
        <v>plate10</v>
      </c>
      <c r="C3500" s="2" t="str">
        <f>IF(ContainerType=6,"I03",IF(ContainerType=5,"A06", ""))</f>
        <v>I03</v>
      </c>
      <c r="D3500" s="61" t="str">
        <f>IF(AND(ContainerType=6, '384-well Plates'!D173&lt;&gt;""), '384-well Plates'!D173,IF(AND(ContainerType=5,'96-well Plates'!G363&lt;&gt;""),'96-well Plates'!G363, ""))</f>
        <v/>
      </c>
      <c r="E3500" s="50"/>
      <c r="Y3500" s="56"/>
      <c r="Z3500" s="56"/>
      <c r="AA3500" s="56"/>
      <c r="AB3500" s="56"/>
      <c r="AC3500" s="56"/>
      <c r="AD3500" s="56"/>
    </row>
    <row r="3501" spans="1:30" x14ac:dyDescent="0.5">
      <c r="A3501" s="49">
        <v>3498</v>
      </c>
      <c r="B3501" s="2" t="str">
        <f t="shared" si="109"/>
        <v>plate10</v>
      </c>
      <c r="C3501" s="2" t="str">
        <f>IF(ContainerType=6,"J03",IF(ContainerType=5,"B06", ""))</f>
        <v>J03</v>
      </c>
      <c r="D3501" s="61" t="str">
        <f>IF(AND(ContainerType=6, '384-well Plates'!D174&lt;&gt;""), '384-well Plates'!D174,IF(AND(ContainerType=5,'96-well Plates'!G364&lt;&gt;""),'96-well Plates'!G364, ""))</f>
        <v/>
      </c>
      <c r="E3501" s="50"/>
      <c r="Y3501" s="56"/>
      <c r="Z3501" s="56"/>
      <c r="AA3501" s="56"/>
      <c r="AB3501" s="56"/>
      <c r="AC3501" s="56"/>
      <c r="AD3501" s="56"/>
    </row>
    <row r="3502" spans="1:30" x14ac:dyDescent="0.5">
      <c r="A3502" s="49">
        <v>3499</v>
      </c>
      <c r="B3502" s="2" t="str">
        <f t="shared" si="109"/>
        <v>plate10</v>
      </c>
      <c r="C3502" s="2" t="str">
        <f>IF(ContainerType=6,"K03",IF(ContainerType=5,"C06", ""))</f>
        <v>K03</v>
      </c>
      <c r="D3502" s="61" t="str">
        <f>IF(AND(ContainerType=6, '384-well Plates'!D175&lt;&gt;""), '384-well Plates'!D175,IF(AND(ContainerType=5,'96-well Plates'!G365&lt;&gt;""),'96-well Plates'!G365, ""))</f>
        <v/>
      </c>
      <c r="E3502" s="50"/>
      <c r="Y3502" s="56"/>
      <c r="Z3502" s="56"/>
      <c r="AA3502" s="56"/>
      <c r="AB3502" s="56"/>
      <c r="AC3502" s="56"/>
      <c r="AD3502" s="56"/>
    </row>
    <row r="3503" spans="1:30" x14ac:dyDescent="0.5">
      <c r="A3503" s="49">
        <v>3500</v>
      </c>
      <c r="B3503" s="2" t="str">
        <f t="shared" si="109"/>
        <v>plate10</v>
      </c>
      <c r="C3503" s="2" t="str">
        <f>IF(ContainerType=6,"L03",IF(ContainerType=5,"D06", ""))</f>
        <v>L03</v>
      </c>
      <c r="D3503" s="61" t="str">
        <f>IF(AND(ContainerType=6, '384-well Plates'!D176&lt;&gt;""), '384-well Plates'!D176,IF(AND(ContainerType=5,'96-well Plates'!G366&lt;&gt;""),'96-well Plates'!G366, ""))</f>
        <v/>
      </c>
      <c r="E3503" s="50"/>
      <c r="Y3503" s="56"/>
      <c r="Z3503" s="56"/>
      <c r="AA3503" s="56"/>
      <c r="AB3503" s="56"/>
      <c r="AC3503" s="56"/>
      <c r="AD3503" s="56"/>
    </row>
    <row r="3504" spans="1:30" x14ac:dyDescent="0.5">
      <c r="A3504" s="49">
        <v>3501</v>
      </c>
      <c r="B3504" s="2" t="str">
        <f t="shared" si="109"/>
        <v>plate10</v>
      </c>
      <c r="C3504" s="2" t="str">
        <f>IF(ContainerType=6,"M03",IF(ContainerType=5,"E06", ""))</f>
        <v>M03</v>
      </c>
      <c r="D3504" s="61" t="str">
        <f>IF(AND(ContainerType=6, '384-well Plates'!D177&lt;&gt;""), '384-well Plates'!D177,IF(AND(ContainerType=5,'96-well Plates'!G367&lt;&gt;""),'96-well Plates'!G367, ""))</f>
        <v/>
      </c>
      <c r="E3504" s="50"/>
      <c r="Y3504" s="56"/>
      <c r="Z3504" s="56"/>
      <c r="AA3504" s="56"/>
      <c r="AB3504" s="56"/>
      <c r="AC3504" s="56"/>
      <c r="AD3504" s="56"/>
    </row>
    <row r="3505" spans="1:30" x14ac:dyDescent="0.5">
      <c r="A3505" s="49">
        <v>3502</v>
      </c>
      <c r="B3505" s="2" t="str">
        <f t="shared" si="109"/>
        <v>plate10</v>
      </c>
      <c r="C3505" s="2" t="str">
        <f>IF(ContainerType=6,"N03",IF(ContainerType=5,"F06", ""))</f>
        <v>N03</v>
      </c>
      <c r="D3505" s="61" t="str">
        <f>IF(AND(ContainerType=6, '384-well Plates'!D178&lt;&gt;""), '384-well Plates'!D178,IF(AND(ContainerType=5,'96-well Plates'!G368&lt;&gt;""),'96-well Plates'!G368, ""))</f>
        <v/>
      </c>
      <c r="E3505" s="50"/>
      <c r="Y3505" s="56"/>
      <c r="Z3505" s="56"/>
      <c r="AA3505" s="56"/>
      <c r="AB3505" s="56"/>
      <c r="AC3505" s="56"/>
      <c r="AD3505" s="56"/>
    </row>
    <row r="3506" spans="1:30" x14ac:dyDescent="0.5">
      <c r="A3506" s="49">
        <v>3503</v>
      </c>
      <c r="B3506" s="2" t="str">
        <f t="shared" si="109"/>
        <v>plate10</v>
      </c>
      <c r="C3506" s="2" t="str">
        <f>IF(ContainerType=6,"O03",IF(ContainerType=5,"G06", ""))</f>
        <v>O03</v>
      </c>
      <c r="D3506" s="61" t="str">
        <f>IF(AND(ContainerType=6, '384-well Plates'!D179&lt;&gt;""), '384-well Plates'!D179,IF(AND(ContainerType=5,'96-well Plates'!G369&lt;&gt;""),'96-well Plates'!G369, ""))</f>
        <v/>
      </c>
      <c r="E3506" s="50"/>
      <c r="Y3506" s="56"/>
      <c r="Z3506" s="56"/>
      <c r="AA3506" s="56"/>
      <c r="AB3506" s="56"/>
      <c r="AC3506" s="56"/>
      <c r="AD3506" s="56"/>
    </row>
    <row r="3507" spans="1:30" x14ac:dyDescent="0.5">
      <c r="A3507" s="49">
        <v>3504</v>
      </c>
      <c r="B3507" s="2" t="str">
        <f t="shared" si="109"/>
        <v>plate10</v>
      </c>
      <c r="C3507" s="2" t="str">
        <f>IF(ContainerType=6,"P03",IF(ContainerType=5,"H06", ""))</f>
        <v>P03</v>
      </c>
      <c r="D3507" s="61" t="str">
        <f>IF(AND(ContainerType=6, '384-well Plates'!D180&lt;&gt;""), '384-well Plates'!D180,IF(AND(ContainerType=5,'96-well Plates'!G370&lt;&gt;""),'96-well Plates'!G370, ""))</f>
        <v/>
      </c>
      <c r="E3507" s="50"/>
      <c r="Y3507" s="56"/>
      <c r="Z3507" s="56"/>
      <c r="AA3507" s="56"/>
      <c r="AB3507" s="56"/>
      <c r="AC3507" s="56"/>
      <c r="AD3507" s="56"/>
    </row>
    <row r="3508" spans="1:30" x14ac:dyDescent="0.5">
      <c r="A3508" s="49">
        <v>3505</v>
      </c>
      <c r="B3508" s="2" t="str">
        <f t="shared" si="109"/>
        <v>plate10</v>
      </c>
      <c r="C3508" s="2" t="str">
        <f>IF(ContainerType=6,"A04",IF(ContainerType=5,"A07", ""))</f>
        <v>A04</v>
      </c>
      <c r="D3508" s="61" t="str">
        <f>IF(AND(ContainerType=6, '384-well Plates'!E165&lt;&gt;""), '384-well Plates'!E165,IF(AND(ContainerType=5,'96-well Plates'!H363&lt;&gt;""),'96-well Plates'!H363, ""))</f>
        <v/>
      </c>
      <c r="E3508" s="50"/>
      <c r="Y3508" s="56"/>
      <c r="Z3508" s="56"/>
      <c r="AA3508" s="56"/>
      <c r="AB3508" s="56"/>
      <c r="AC3508" s="56"/>
      <c r="AD3508" s="56"/>
    </row>
    <row r="3509" spans="1:30" x14ac:dyDescent="0.5">
      <c r="A3509" s="49">
        <v>3506</v>
      </c>
      <c r="B3509" s="2" t="str">
        <f t="shared" si="109"/>
        <v>plate10</v>
      </c>
      <c r="C3509" s="2" t="str">
        <f>IF(ContainerType=6,"B04",IF(ContainerType=5,"B07", ""))</f>
        <v>B04</v>
      </c>
      <c r="D3509" s="61" t="str">
        <f>IF(AND(ContainerType=6, '384-well Plates'!E166&lt;&gt;""), '384-well Plates'!E166,IF(AND(ContainerType=5,'96-well Plates'!H364&lt;&gt;""),'96-well Plates'!H364, ""))</f>
        <v/>
      </c>
      <c r="E3509" s="50"/>
      <c r="Y3509" s="56"/>
      <c r="Z3509" s="56"/>
      <c r="AA3509" s="56"/>
      <c r="AB3509" s="56"/>
      <c r="AC3509" s="56"/>
      <c r="AD3509" s="56"/>
    </row>
    <row r="3510" spans="1:30" x14ac:dyDescent="0.5">
      <c r="A3510" s="49">
        <v>3507</v>
      </c>
      <c r="B3510" s="2" t="str">
        <f t="shared" si="109"/>
        <v>plate10</v>
      </c>
      <c r="C3510" s="2" t="str">
        <f>IF(ContainerType=6,"C04",IF(ContainerType=5,"C07", ""))</f>
        <v>C04</v>
      </c>
      <c r="D3510" s="61" t="str">
        <f>IF(AND(ContainerType=6, '384-well Plates'!E167&lt;&gt;""), '384-well Plates'!E167,IF(AND(ContainerType=5,'96-well Plates'!H365&lt;&gt;""),'96-well Plates'!H365, ""))</f>
        <v/>
      </c>
      <c r="E3510" s="50"/>
      <c r="Y3510" s="56"/>
      <c r="Z3510" s="56"/>
      <c r="AA3510" s="56"/>
      <c r="AB3510" s="56"/>
      <c r="AC3510" s="56"/>
      <c r="AD3510" s="56"/>
    </row>
    <row r="3511" spans="1:30" x14ac:dyDescent="0.5">
      <c r="A3511" s="49">
        <v>3508</v>
      </c>
      <c r="B3511" s="2" t="str">
        <f t="shared" si="109"/>
        <v>plate10</v>
      </c>
      <c r="C3511" s="2" t="str">
        <f>IF(ContainerType=6,"D04",IF(ContainerType=5,"D07", ""))</f>
        <v>D04</v>
      </c>
      <c r="D3511" s="61" t="str">
        <f>IF(AND(ContainerType=6, '384-well Plates'!E168&lt;&gt;""), '384-well Plates'!E168,IF(AND(ContainerType=5,'96-well Plates'!H366&lt;&gt;""),'96-well Plates'!H366, ""))</f>
        <v/>
      </c>
      <c r="E3511" s="50"/>
      <c r="Y3511" s="56"/>
      <c r="Z3511" s="56"/>
      <c r="AA3511" s="56"/>
      <c r="AB3511" s="56"/>
      <c r="AC3511" s="56"/>
      <c r="AD3511" s="56"/>
    </row>
    <row r="3512" spans="1:30" x14ac:dyDescent="0.5">
      <c r="A3512" s="49">
        <v>3509</v>
      </c>
      <c r="B3512" s="2" t="str">
        <f t="shared" si="109"/>
        <v>plate10</v>
      </c>
      <c r="C3512" s="2" t="str">
        <f>IF(ContainerType=6,"E04",IF(ContainerType=5,"E07", ""))</f>
        <v>E04</v>
      </c>
      <c r="D3512" s="61" t="str">
        <f>IF(AND(ContainerType=6, '384-well Plates'!E169&lt;&gt;""), '384-well Plates'!E169,IF(AND(ContainerType=5,'96-well Plates'!H367&lt;&gt;""),'96-well Plates'!H367, ""))</f>
        <v/>
      </c>
      <c r="E3512" s="50"/>
      <c r="Y3512" s="56"/>
      <c r="Z3512" s="56"/>
      <c r="AA3512" s="56"/>
      <c r="AB3512" s="56"/>
      <c r="AC3512" s="56"/>
      <c r="AD3512" s="56"/>
    </row>
    <row r="3513" spans="1:30" x14ac:dyDescent="0.5">
      <c r="A3513" s="49">
        <v>3510</v>
      </c>
      <c r="B3513" s="2" t="str">
        <f t="shared" si="109"/>
        <v>plate10</v>
      </c>
      <c r="C3513" s="2" t="str">
        <f>IF(ContainerType=6,"F04",IF(ContainerType=5,"F07", ""))</f>
        <v>F04</v>
      </c>
      <c r="D3513" s="61" t="str">
        <f>IF(AND(ContainerType=6, '384-well Plates'!E170&lt;&gt;""), '384-well Plates'!E170,IF(AND(ContainerType=5,'96-well Plates'!H368&lt;&gt;""),'96-well Plates'!H368, ""))</f>
        <v/>
      </c>
      <c r="E3513" s="50"/>
      <c r="Y3513" s="56"/>
      <c r="Z3513" s="56"/>
      <c r="AA3513" s="56"/>
      <c r="AB3513" s="56"/>
      <c r="AC3513" s="56"/>
      <c r="AD3513" s="56"/>
    </row>
    <row r="3514" spans="1:30" x14ac:dyDescent="0.5">
      <c r="A3514" s="49">
        <v>3511</v>
      </c>
      <c r="B3514" s="2" t="str">
        <f t="shared" si="109"/>
        <v>plate10</v>
      </c>
      <c r="C3514" s="2" t="str">
        <f>IF(ContainerType=6,"G04",IF(ContainerType=5,"G07", ""))</f>
        <v>G04</v>
      </c>
      <c r="D3514" s="61" t="str">
        <f>IF(AND(ContainerType=6, '384-well Plates'!E171&lt;&gt;""), '384-well Plates'!E171,IF(AND(ContainerType=5,'96-well Plates'!H369&lt;&gt;""),'96-well Plates'!H369, ""))</f>
        <v/>
      </c>
      <c r="E3514" s="50"/>
      <c r="Y3514" s="56"/>
      <c r="Z3514" s="56"/>
      <c r="AA3514" s="56"/>
      <c r="AB3514" s="56"/>
      <c r="AC3514" s="56"/>
      <c r="AD3514" s="56"/>
    </row>
    <row r="3515" spans="1:30" x14ac:dyDescent="0.5">
      <c r="A3515" s="49">
        <v>3512</v>
      </c>
      <c r="B3515" s="2" t="str">
        <f t="shared" si="109"/>
        <v>plate10</v>
      </c>
      <c r="C3515" s="2" t="str">
        <f>IF(ContainerType=6,"H04",IF(ContainerType=5,"H07", ""))</f>
        <v>H04</v>
      </c>
      <c r="D3515" s="61" t="str">
        <f>IF(AND(ContainerType=6, '384-well Plates'!E172&lt;&gt;""), '384-well Plates'!E172,IF(AND(ContainerType=5,'96-well Plates'!H370&lt;&gt;""),'96-well Plates'!H370, ""))</f>
        <v/>
      </c>
      <c r="E3515" s="50"/>
      <c r="Y3515" s="56"/>
      <c r="Z3515" s="56"/>
      <c r="AA3515" s="56"/>
      <c r="AB3515" s="56"/>
      <c r="AC3515" s="56"/>
      <c r="AD3515" s="56"/>
    </row>
    <row r="3516" spans="1:30" x14ac:dyDescent="0.5">
      <c r="A3516" s="49">
        <v>3513</v>
      </c>
      <c r="B3516" s="2" t="str">
        <f t="shared" si="109"/>
        <v>plate10</v>
      </c>
      <c r="C3516" s="2" t="str">
        <f>IF(ContainerType=6,"I04",IF(ContainerType=5,"A08", ""))</f>
        <v>I04</v>
      </c>
      <c r="D3516" s="61" t="str">
        <f>IF(AND(ContainerType=6, '384-well Plates'!E173&lt;&gt;""), '384-well Plates'!E173,IF(AND(ContainerType=5,'96-well Plates'!I363&lt;&gt;""),'96-well Plates'!I363, ""))</f>
        <v/>
      </c>
      <c r="E3516" s="50"/>
      <c r="Y3516" s="56"/>
      <c r="Z3516" s="56"/>
      <c r="AA3516" s="56"/>
      <c r="AB3516" s="56"/>
      <c r="AC3516" s="56"/>
      <c r="AD3516" s="56"/>
    </row>
    <row r="3517" spans="1:30" x14ac:dyDescent="0.5">
      <c r="A3517" s="49">
        <v>3514</v>
      </c>
      <c r="B3517" s="2" t="str">
        <f t="shared" si="109"/>
        <v>plate10</v>
      </c>
      <c r="C3517" s="2" t="str">
        <f>IF(ContainerType=6,"J04",IF(ContainerType=5,"B08", ""))</f>
        <v>J04</v>
      </c>
      <c r="D3517" s="61" t="str">
        <f>IF(AND(ContainerType=6, '384-well Plates'!E174&lt;&gt;""), '384-well Plates'!E174,IF(AND(ContainerType=5,'96-well Plates'!I364&lt;&gt;""),'96-well Plates'!I364, ""))</f>
        <v/>
      </c>
      <c r="E3517" s="50"/>
      <c r="Y3517" s="56"/>
      <c r="Z3517" s="56"/>
      <c r="AA3517" s="56"/>
      <c r="AB3517" s="56"/>
      <c r="AC3517" s="56"/>
      <c r="AD3517" s="56"/>
    </row>
    <row r="3518" spans="1:30" x14ac:dyDescent="0.5">
      <c r="A3518" s="49">
        <v>3515</v>
      </c>
      <c r="B3518" s="2" t="str">
        <f t="shared" si="109"/>
        <v>plate10</v>
      </c>
      <c r="C3518" s="2" t="str">
        <f>IF(ContainerType=6,"K04",IF(ContainerType=5,"C08", ""))</f>
        <v>K04</v>
      </c>
      <c r="D3518" s="61" t="str">
        <f>IF(AND(ContainerType=6, '384-well Plates'!E175&lt;&gt;""), '384-well Plates'!E175,IF(AND(ContainerType=5,'96-well Plates'!I365&lt;&gt;""),'96-well Plates'!I365, ""))</f>
        <v/>
      </c>
      <c r="E3518" s="50"/>
      <c r="Y3518" s="56"/>
      <c r="Z3518" s="56"/>
      <c r="AA3518" s="56"/>
      <c r="AB3518" s="56"/>
      <c r="AC3518" s="56"/>
      <c r="AD3518" s="56"/>
    </row>
    <row r="3519" spans="1:30" x14ac:dyDescent="0.5">
      <c r="A3519" s="49">
        <v>3516</v>
      </c>
      <c r="B3519" s="2" t="str">
        <f t="shared" si="109"/>
        <v>plate10</v>
      </c>
      <c r="C3519" s="2" t="str">
        <f>IF(ContainerType=6,"L04",IF(ContainerType=5,"D08", ""))</f>
        <v>L04</v>
      </c>
      <c r="D3519" s="61" t="str">
        <f>IF(AND(ContainerType=6, '384-well Plates'!E176&lt;&gt;""), '384-well Plates'!E176,IF(AND(ContainerType=5,'96-well Plates'!I366&lt;&gt;""),'96-well Plates'!I366, ""))</f>
        <v/>
      </c>
      <c r="E3519" s="50"/>
      <c r="Y3519" s="56"/>
      <c r="Z3519" s="56"/>
      <c r="AA3519" s="56"/>
      <c r="AB3519" s="56"/>
      <c r="AC3519" s="56"/>
      <c r="AD3519" s="56"/>
    </row>
    <row r="3520" spans="1:30" x14ac:dyDescent="0.5">
      <c r="A3520" s="49">
        <v>3517</v>
      </c>
      <c r="B3520" s="2" t="str">
        <f t="shared" si="109"/>
        <v>plate10</v>
      </c>
      <c r="C3520" s="2" t="str">
        <f>IF(ContainerType=6,"M04",IF(ContainerType=5,"E08", ""))</f>
        <v>M04</v>
      </c>
      <c r="D3520" s="61" t="str">
        <f>IF(AND(ContainerType=6, '384-well Plates'!E177&lt;&gt;""), '384-well Plates'!E177,IF(AND(ContainerType=5,'96-well Plates'!I367&lt;&gt;""),'96-well Plates'!I367, ""))</f>
        <v/>
      </c>
      <c r="E3520" s="50"/>
      <c r="Y3520" s="56"/>
      <c r="Z3520" s="56"/>
      <c r="AA3520" s="56"/>
      <c r="AB3520" s="56"/>
      <c r="AC3520" s="56"/>
      <c r="AD3520" s="56"/>
    </row>
    <row r="3521" spans="1:30" x14ac:dyDescent="0.5">
      <c r="A3521" s="49">
        <v>3518</v>
      </c>
      <c r="B3521" s="2" t="str">
        <f t="shared" si="109"/>
        <v>plate10</v>
      </c>
      <c r="C3521" s="2" t="str">
        <f>IF(ContainerType=6,"N04",IF(ContainerType=5,"F08", ""))</f>
        <v>N04</v>
      </c>
      <c r="D3521" s="61" t="str">
        <f>IF(AND(ContainerType=6, '384-well Plates'!E178&lt;&gt;""), '384-well Plates'!E178,IF(AND(ContainerType=5,'96-well Plates'!I368&lt;&gt;""),'96-well Plates'!I368, ""))</f>
        <v/>
      </c>
      <c r="E3521" s="50"/>
      <c r="Y3521" s="56"/>
      <c r="Z3521" s="56"/>
      <c r="AA3521" s="56"/>
      <c r="AB3521" s="56"/>
      <c r="AC3521" s="56"/>
      <c r="AD3521" s="56"/>
    </row>
    <row r="3522" spans="1:30" x14ac:dyDescent="0.5">
      <c r="A3522" s="49">
        <v>3519</v>
      </c>
      <c r="B3522" s="2" t="str">
        <f t="shared" si="109"/>
        <v>plate10</v>
      </c>
      <c r="C3522" s="2" t="str">
        <f>IF(ContainerType=6,"O04",IF(ContainerType=5,"G08", ""))</f>
        <v>O04</v>
      </c>
      <c r="D3522" s="61" t="str">
        <f>IF(AND(ContainerType=6, '384-well Plates'!E179&lt;&gt;""), '384-well Plates'!E179,IF(AND(ContainerType=5,'96-well Plates'!I369&lt;&gt;""),'96-well Plates'!I369, ""))</f>
        <v/>
      </c>
      <c r="E3522" s="50"/>
      <c r="Y3522" s="56"/>
      <c r="Z3522" s="56"/>
      <c r="AA3522" s="56"/>
      <c r="AB3522" s="56"/>
      <c r="AC3522" s="56"/>
      <c r="AD3522" s="56"/>
    </row>
    <row r="3523" spans="1:30" x14ac:dyDescent="0.5">
      <c r="A3523" s="49">
        <v>3520</v>
      </c>
      <c r="B3523" s="2" t="str">
        <f t="shared" si="109"/>
        <v>plate10</v>
      </c>
      <c r="C3523" s="2" t="str">
        <f>IF(ContainerType=6,"P04",IF(ContainerType=5,"H08", ""))</f>
        <v>P04</v>
      </c>
      <c r="D3523" s="61" t="str">
        <f>IF(AND(ContainerType=6, '384-well Plates'!E180&lt;&gt;""), '384-well Plates'!E180,IF(AND(ContainerType=5,'96-well Plates'!I370&lt;&gt;""),'96-well Plates'!I370, ""))</f>
        <v/>
      </c>
      <c r="E3523" s="50"/>
      <c r="Y3523" s="56"/>
      <c r="Z3523" s="56"/>
      <c r="AA3523" s="56"/>
      <c r="AB3523" s="56"/>
      <c r="AC3523" s="56"/>
      <c r="AD3523" s="56"/>
    </row>
    <row r="3524" spans="1:30" x14ac:dyDescent="0.5">
      <c r="A3524" s="49">
        <v>3521</v>
      </c>
      <c r="B3524" s="2" t="str">
        <f t="shared" ref="B3524:B3555" si="110">IF(ContainerType=6,"plate10",IF(ContainerType=5,"plate37",""))</f>
        <v>plate10</v>
      </c>
      <c r="C3524" s="2" t="str">
        <f>IF(ContainerType=6,"A05",IF(ContainerType=5,"A09", ""))</f>
        <v>A05</v>
      </c>
      <c r="D3524" s="61" t="str">
        <f>IF(AND(ContainerType=6, '384-well Plates'!F165&lt;&gt;""), '384-well Plates'!F165,IF(AND(ContainerType=5,'96-well Plates'!J363&lt;&gt;""),'96-well Plates'!J363, ""))</f>
        <v/>
      </c>
      <c r="E3524" s="50"/>
      <c r="Y3524" s="56"/>
      <c r="Z3524" s="56"/>
      <c r="AA3524" s="56"/>
      <c r="AB3524" s="56"/>
      <c r="AC3524" s="56"/>
      <c r="AD3524" s="56"/>
    </row>
    <row r="3525" spans="1:30" x14ac:dyDescent="0.5">
      <c r="A3525" s="49">
        <v>3522</v>
      </c>
      <c r="B3525" s="2" t="str">
        <f t="shared" si="110"/>
        <v>plate10</v>
      </c>
      <c r="C3525" s="2" t="str">
        <f>IF(ContainerType=6,"B05",IF(ContainerType=5,"B09", ""))</f>
        <v>B05</v>
      </c>
      <c r="D3525" s="61" t="str">
        <f>IF(AND(ContainerType=6, '384-well Plates'!F166&lt;&gt;""), '384-well Plates'!F166,IF(AND(ContainerType=5,'96-well Plates'!J364&lt;&gt;""),'96-well Plates'!J364, ""))</f>
        <v/>
      </c>
      <c r="E3525" s="50"/>
      <c r="Y3525" s="56"/>
      <c r="Z3525" s="56"/>
      <c r="AA3525" s="56"/>
      <c r="AB3525" s="56"/>
      <c r="AC3525" s="56"/>
      <c r="AD3525" s="56"/>
    </row>
    <row r="3526" spans="1:30" x14ac:dyDescent="0.5">
      <c r="A3526" s="49">
        <v>3523</v>
      </c>
      <c r="B3526" s="2" t="str">
        <f t="shared" si="110"/>
        <v>plate10</v>
      </c>
      <c r="C3526" s="2" t="str">
        <f>IF(ContainerType=6,"C05",IF(ContainerType=5,"C09", ""))</f>
        <v>C05</v>
      </c>
      <c r="D3526" s="61" t="str">
        <f>IF(AND(ContainerType=6, '384-well Plates'!F167&lt;&gt;""), '384-well Plates'!F167,IF(AND(ContainerType=5,'96-well Plates'!J365&lt;&gt;""),'96-well Plates'!J365, ""))</f>
        <v/>
      </c>
      <c r="E3526" s="50"/>
      <c r="Y3526" s="56"/>
      <c r="Z3526" s="56"/>
      <c r="AA3526" s="56"/>
      <c r="AB3526" s="56"/>
      <c r="AC3526" s="56"/>
      <c r="AD3526" s="56"/>
    </row>
    <row r="3527" spans="1:30" x14ac:dyDescent="0.5">
      <c r="A3527" s="49">
        <v>3524</v>
      </c>
      <c r="B3527" s="2" t="str">
        <f t="shared" si="110"/>
        <v>plate10</v>
      </c>
      <c r="C3527" s="2" t="str">
        <f>IF(ContainerType=6,"D05",IF(ContainerType=5,"D09", ""))</f>
        <v>D05</v>
      </c>
      <c r="D3527" s="61" t="str">
        <f>IF(AND(ContainerType=6, '384-well Plates'!F168&lt;&gt;""), '384-well Plates'!F168,IF(AND(ContainerType=5,'96-well Plates'!J366&lt;&gt;""),'96-well Plates'!J366, ""))</f>
        <v/>
      </c>
      <c r="E3527" s="50"/>
      <c r="Y3527" s="56"/>
      <c r="Z3527" s="56"/>
      <c r="AA3527" s="56"/>
      <c r="AB3527" s="56"/>
      <c r="AC3527" s="56"/>
      <c r="AD3527" s="56"/>
    </row>
    <row r="3528" spans="1:30" x14ac:dyDescent="0.5">
      <c r="A3528" s="49">
        <v>3525</v>
      </c>
      <c r="B3528" s="2" t="str">
        <f t="shared" si="110"/>
        <v>plate10</v>
      </c>
      <c r="C3528" s="2" t="str">
        <f>IF(ContainerType=6,"E05",IF(ContainerType=5,"E09", ""))</f>
        <v>E05</v>
      </c>
      <c r="D3528" s="61" t="str">
        <f>IF(AND(ContainerType=6, '384-well Plates'!F169&lt;&gt;""), '384-well Plates'!F169,IF(AND(ContainerType=5,'96-well Plates'!J367&lt;&gt;""),'96-well Plates'!J367, ""))</f>
        <v/>
      </c>
      <c r="E3528" s="50"/>
      <c r="Y3528" s="56"/>
      <c r="Z3528" s="56"/>
      <c r="AA3528" s="56"/>
      <c r="AB3528" s="56"/>
      <c r="AC3528" s="56"/>
      <c r="AD3528" s="56"/>
    </row>
    <row r="3529" spans="1:30" x14ac:dyDescent="0.5">
      <c r="A3529" s="49">
        <v>3526</v>
      </c>
      <c r="B3529" s="2" t="str">
        <f t="shared" si="110"/>
        <v>plate10</v>
      </c>
      <c r="C3529" s="2" t="str">
        <f>IF(ContainerType=6,"F05",IF(ContainerType=5,"F09", ""))</f>
        <v>F05</v>
      </c>
      <c r="D3529" s="61" t="str">
        <f>IF(AND(ContainerType=6, '384-well Plates'!F170&lt;&gt;""), '384-well Plates'!F170,IF(AND(ContainerType=5,'96-well Plates'!J368&lt;&gt;""),'96-well Plates'!J368, ""))</f>
        <v/>
      </c>
      <c r="E3529" s="50"/>
      <c r="Y3529" s="56"/>
      <c r="Z3529" s="56"/>
      <c r="AA3529" s="56"/>
      <c r="AB3529" s="56"/>
      <c r="AC3529" s="56"/>
      <c r="AD3529" s="56"/>
    </row>
    <row r="3530" spans="1:30" x14ac:dyDescent="0.5">
      <c r="A3530" s="49">
        <v>3527</v>
      </c>
      <c r="B3530" s="2" t="str">
        <f t="shared" si="110"/>
        <v>plate10</v>
      </c>
      <c r="C3530" s="2" t="str">
        <f>IF(ContainerType=6,"G05",IF(ContainerType=5,"G09", ""))</f>
        <v>G05</v>
      </c>
      <c r="D3530" s="61" t="str">
        <f>IF(AND(ContainerType=6, '384-well Plates'!F171&lt;&gt;""), '384-well Plates'!F171,IF(AND(ContainerType=5,'96-well Plates'!J369&lt;&gt;""),'96-well Plates'!J369, ""))</f>
        <v/>
      </c>
      <c r="E3530" s="50"/>
      <c r="Y3530" s="56"/>
      <c r="Z3530" s="56"/>
      <c r="AA3530" s="56"/>
      <c r="AB3530" s="56"/>
      <c r="AC3530" s="56"/>
      <c r="AD3530" s="56"/>
    </row>
    <row r="3531" spans="1:30" x14ac:dyDescent="0.5">
      <c r="A3531" s="49">
        <v>3528</v>
      </c>
      <c r="B3531" s="2" t="str">
        <f t="shared" si="110"/>
        <v>plate10</v>
      </c>
      <c r="C3531" s="2" t="str">
        <f>IF(ContainerType=6,"H05",IF(ContainerType=5,"H09", ""))</f>
        <v>H05</v>
      </c>
      <c r="D3531" s="61" t="str">
        <f>IF(AND(ContainerType=6, '384-well Plates'!F172&lt;&gt;""), '384-well Plates'!F172,IF(AND(ContainerType=5,'96-well Plates'!J370&lt;&gt;""),'96-well Plates'!J370, ""))</f>
        <v/>
      </c>
      <c r="E3531" s="50"/>
      <c r="Y3531" s="56"/>
      <c r="Z3531" s="56"/>
      <c r="AA3531" s="56"/>
      <c r="AB3531" s="56"/>
      <c r="AC3531" s="56"/>
      <c r="AD3531" s="56"/>
    </row>
    <row r="3532" spans="1:30" x14ac:dyDescent="0.5">
      <c r="A3532" s="49">
        <v>3529</v>
      </c>
      <c r="B3532" s="2" t="str">
        <f t="shared" si="110"/>
        <v>plate10</v>
      </c>
      <c r="C3532" s="2" t="str">
        <f>IF(ContainerType=6,"I05",IF(ContainerType=5,"A10", ""))</f>
        <v>I05</v>
      </c>
      <c r="D3532" s="61" t="str">
        <f>IF(AND(ContainerType=6, '384-well Plates'!F173&lt;&gt;""), '384-well Plates'!F173,IF(AND(ContainerType=5,'96-well Plates'!K363&lt;&gt;""),'96-well Plates'!K363, ""))</f>
        <v/>
      </c>
      <c r="E3532" s="50"/>
      <c r="Y3532" s="56"/>
      <c r="Z3532" s="56"/>
      <c r="AA3532" s="56"/>
      <c r="AB3532" s="56"/>
      <c r="AC3532" s="56"/>
      <c r="AD3532" s="56"/>
    </row>
    <row r="3533" spans="1:30" x14ac:dyDescent="0.5">
      <c r="A3533" s="49">
        <v>3530</v>
      </c>
      <c r="B3533" s="2" t="str">
        <f t="shared" si="110"/>
        <v>plate10</v>
      </c>
      <c r="C3533" s="2" t="str">
        <f>IF(ContainerType=6,"J05",IF(ContainerType=5,"B10", ""))</f>
        <v>J05</v>
      </c>
      <c r="D3533" s="61" t="str">
        <f>IF(AND(ContainerType=6, '384-well Plates'!F174&lt;&gt;""), '384-well Plates'!F174,IF(AND(ContainerType=5,'96-well Plates'!K364&lt;&gt;""),'96-well Plates'!K364, ""))</f>
        <v/>
      </c>
      <c r="E3533" s="50"/>
      <c r="Y3533" s="56"/>
      <c r="Z3533" s="56"/>
      <c r="AA3533" s="56"/>
      <c r="AB3533" s="56"/>
      <c r="AC3533" s="56"/>
      <c r="AD3533" s="56"/>
    </row>
    <row r="3534" spans="1:30" x14ac:dyDescent="0.5">
      <c r="A3534" s="49">
        <v>3531</v>
      </c>
      <c r="B3534" s="2" t="str">
        <f t="shared" si="110"/>
        <v>plate10</v>
      </c>
      <c r="C3534" s="2" t="str">
        <f>IF(ContainerType=6,"K05",IF(ContainerType=5,"C10", ""))</f>
        <v>K05</v>
      </c>
      <c r="D3534" s="61" t="str">
        <f>IF(AND(ContainerType=6, '384-well Plates'!F175&lt;&gt;""), '384-well Plates'!F175,IF(AND(ContainerType=5,'96-well Plates'!K365&lt;&gt;""),'96-well Plates'!K365, ""))</f>
        <v/>
      </c>
      <c r="E3534" s="50"/>
      <c r="Y3534" s="56"/>
      <c r="Z3534" s="56"/>
      <c r="AA3534" s="56"/>
      <c r="AB3534" s="56"/>
      <c r="AC3534" s="56"/>
      <c r="AD3534" s="56"/>
    </row>
    <row r="3535" spans="1:30" x14ac:dyDescent="0.5">
      <c r="A3535" s="49">
        <v>3532</v>
      </c>
      <c r="B3535" s="2" t="str">
        <f t="shared" si="110"/>
        <v>plate10</v>
      </c>
      <c r="C3535" s="2" t="str">
        <f>IF(ContainerType=6,"L05",IF(ContainerType=5,"D10", ""))</f>
        <v>L05</v>
      </c>
      <c r="D3535" s="61" t="str">
        <f>IF(AND(ContainerType=6, '384-well Plates'!F176&lt;&gt;""), '384-well Plates'!F176,IF(AND(ContainerType=5,'96-well Plates'!K366&lt;&gt;""),'96-well Plates'!K366, ""))</f>
        <v/>
      </c>
      <c r="E3535" s="50"/>
      <c r="Y3535" s="56"/>
      <c r="Z3535" s="56"/>
      <c r="AA3535" s="56"/>
      <c r="AB3535" s="56"/>
      <c r="AC3535" s="56"/>
      <c r="AD3535" s="56"/>
    </row>
    <row r="3536" spans="1:30" x14ac:dyDescent="0.5">
      <c r="A3536" s="49">
        <v>3533</v>
      </c>
      <c r="B3536" s="2" t="str">
        <f t="shared" si="110"/>
        <v>plate10</v>
      </c>
      <c r="C3536" s="2" t="str">
        <f>IF(ContainerType=6,"M05",IF(ContainerType=5,"E10", ""))</f>
        <v>M05</v>
      </c>
      <c r="D3536" s="61" t="str">
        <f>IF(AND(ContainerType=6, '384-well Plates'!F177&lt;&gt;""), '384-well Plates'!F177,IF(AND(ContainerType=5,'96-well Plates'!K367&lt;&gt;""),'96-well Plates'!K367, ""))</f>
        <v/>
      </c>
      <c r="E3536" s="50"/>
      <c r="Y3536" s="56"/>
      <c r="Z3536" s="56"/>
      <c r="AA3536" s="56"/>
      <c r="AB3536" s="56"/>
      <c r="AC3536" s="56"/>
      <c r="AD3536" s="56"/>
    </row>
    <row r="3537" spans="1:30" x14ac:dyDescent="0.5">
      <c r="A3537" s="49">
        <v>3534</v>
      </c>
      <c r="B3537" s="2" t="str">
        <f t="shared" si="110"/>
        <v>plate10</v>
      </c>
      <c r="C3537" s="2" t="str">
        <f>IF(ContainerType=6,"N05",IF(ContainerType=5,"F10", ""))</f>
        <v>N05</v>
      </c>
      <c r="D3537" s="61" t="str">
        <f>IF(AND(ContainerType=6, '384-well Plates'!F178&lt;&gt;""), '384-well Plates'!F178,IF(AND(ContainerType=5,'96-well Plates'!K368&lt;&gt;""),'96-well Plates'!K368, ""))</f>
        <v/>
      </c>
      <c r="E3537" s="50"/>
      <c r="Y3537" s="56"/>
      <c r="Z3537" s="56"/>
      <c r="AA3537" s="56"/>
      <c r="AB3537" s="56"/>
      <c r="AC3537" s="56"/>
      <c r="AD3537" s="56"/>
    </row>
    <row r="3538" spans="1:30" x14ac:dyDescent="0.5">
      <c r="A3538" s="49">
        <v>3535</v>
      </c>
      <c r="B3538" s="2" t="str">
        <f t="shared" si="110"/>
        <v>plate10</v>
      </c>
      <c r="C3538" s="2" t="str">
        <f>IF(ContainerType=6,"O05",IF(ContainerType=5,"G10", ""))</f>
        <v>O05</v>
      </c>
      <c r="D3538" s="61" t="str">
        <f>IF(AND(ContainerType=6, '384-well Plates'!F179&lt;&gt;""), '384-well Plates'!F179,IF(AND(ContainerType=5,'96-well Plates'!K369&lt;&gt;""),'96-well Plates'!K369, ""))</f>
        <v/>
      </c>
      <c r="E3538" s="50"/>
      <c r="Y3538" s="56"/>
      <c r="Z3538" s="56"/>
      <c r="AA3538" s="56"/>
      <c r="AB3538" s="56"/>
      <c r="AC3538" s="56"/>
      <c r="AD3538" s="56"/>
    </row>
    <row r="3539" spans="1:30" x14ac:dyDescent="0.5">
      <c r="A3539" s="49">
        <v>3536</v>
      </c>
      <c r="B3539" s="2" t="str">
        <f t="shared" si="110"/>
        <v>plate10</v>
      </c>
      <c r="C3539" s="2" t="str">
        <f>IF(ContainerType=6,"P05",IF(ContainerType=5,"H10", ""))</f>
        <v>P05</v>
      </c>
      <c r="D3539" s="61" t="str">
        <f>IF(AND(ContainerType=6, '384-well Plates'!F180&lt;&gt;""), '384-well Plates'!F180,IF(AND(ContainerType=5,'96-well Plates'!K370&lt;&gt;""),'96-well Plates'!K370, ""))</f>
        <v/>
      </c>
      <c r="E3539" s="50"/>
      <c r="Y3539" s="56"/>
      <c r="Z3539" s="56"/>
      <c r="AA3539" s="56"/>
      <c r="AB3539" s="56"/>
      <c r="AC3539" s="56"/>
      <c r="AD3539" s="56"/>
    </row>
    <row r="3540" spans="1:30" x14ac:dyDescent="0.5">
      <c r="A3540" s="49">
        <v>3537</v>
      </c>
      <c r="B3540" s="2" t="str">
        <f t="shared" si="110"/>
        <v>plate10</v>
      </c>
      <c r="C3540" s="2" t="str">
        <f>IF(ContainerType=6,"A06",IF(ContainerType=5,"A11", ""))</f>
        <v>A06</v>
      </c>
      <c r="D3540" s="61" t="str">
        <f>IF(AND(ContainerType=6, '384-well Plates'!G165&lt;&gt;""), '384-well Plates'!G165,IF(AND(ContainerType=5,'96-well Plates'!L363&lt;&gt;""),'96-well Plates'!L363, ""))</f>
        <v/>
      </c>
      <c r="E3540" s="50"/>
      <c r="Y3540" s="56"/>
      <c r="Z3540" s="56"/>
      <c r="AA3540" s="56"/>
      <c r="AB3540" s="56"/>
      <c r="AC3540" s="56"/>
      <c r="AD3540" s="56"/>
    </row>
    <row r="3541" spans="1:30" x14ac:dyDescent="0.5">
      <c r="A3541" s="49">
        <v>3538</v>
      </c>
      <c r="B3541" s="2" t="str">
        <f t="shared" si="110"/>
        <v>plate10</v>
      </c>
      <c r="C3541" s="2" t="str">
        <f>IF(ContainerType=6,"B06",IF(ContainerType=5,"B11", ""))</f>
        <v>B06</v>
      </c>
      <c r="D3541" s="61" t="str">
        <f>IF(AND(ContainerType=6, '384-well Plates'!G166&lt;&gt;""), '384-well Plates'!G166,IF(AND(ContainerType=5,'96-well Plates'!L364&lt;&gt;""),'96-well Plates'!L364, ""))</f>
        <v/>
      </c>
      <c r="E3541" s="50"/>
      <c r="Y3541" s="56"/>
      <c r="Z3541" s="56"/>
      <c r="AA3541" s="56"/>
      <c r="AB3541" s="56"/>
      <c r="AC3541" s="56"/>
      <c r="AD3541" s="56"/>
    </row>
    <row r="3542" spans="1:30" x14ac:dyDescent="0.5">
      <c r="A3542" s="49">
        <v>3539</v>
      </c>
      <c r="B3542" s="2" t="str">
        <f t="shared" si="110"/>
        <v>plate10</v>
      </c>
      <c r="C3542" s="2" t="str">
        <f>IF(ContainerType=6,"C06",IF(ContainerType=5,"C11", ""))</f>
        <v>C06</v>
      </c>
      <c r="D3542" s="61" t="str">
        <f>IF(AND(ContainerType=6, '384-well Plates'!G167&lt;&gt;""), '384-well Plates'!G167,IF(AND(ContainerType=5,'96-well Plates'!L365&lt;&gt;""),'96-well Plates'!L365, ""))</f>
        <v/>
      </c>
      <c r="E3542" s="50"/>
      <c r="Y3542" s="56"/>
      <c r="Z3542" s="56"/>
      <c r="AA3542" s="56"/>
      <c r="AB3542" s="56"/>
      <c r="AC3542" s="56"/>
      <c r="AD3542" s="56"/>
    </row>
    <row r="3543" spans="1:30" x14ac:dyDescent="0.5">
      <c r="A3543" s="49">
        <v>3540</v>
      </c>
      <c r="B3543" s="2" t="str">
        <f t="shared" si="110"/>
        <v>plate10</v>
      </c>
      <c r="C3543" s="2" t="str">
        <f>IF(ContainerType=6,"D06",IF(ContainerType=5,"D11", ""))</f>
        <v>D06</v>
      </c>
      <c r="D3543" s="61" t="str">
        <f>IF(AND(ContainerType=6, '384-well Plates'!G168&lt;&gt;""), '384-well Plates'!G168,IF(AND(ContainerType=5,'96-well Plates'!L366&lt;&gt;""),'96-well Plates'!L366, ""))</f>
        <v/>
      </c>
      <c r="E3543" s="50"/>
      <c r="Y3543" s="56"/>
      <c r="Z3543" s="56"/>
      <c r="AA3543" s="56"/>
      <c r="AB3543" s="56"/>
      <c r="AC3543" s="56"/>
      <c r="AD3543" s="56"/>
    </row>
    <row r="3544" spans="1:30" x14ac:dyDescent="0.5">
      <c r="A3544" s="49">
        <v>3541</v>
      </c>
      <c r="B3544" s="2" t="str">
        <f t="shared" si="110"/>
        <v>plate10</v>
      </c>
      <c r="C3544" s="2" t="str">
        <f>IF(ContainerType=6,"E06",IF(ContainerType=5,"E11", ""))</f>
        <v>E06</v>
      </c>
      <c r="D3544" s="61" t="str">
        <f>IF(AND(ContainerType=6, '384-well Plates'!G169&lt;&gt;""), '384-well Plates'!G169,IF(AND(ContainerType=5,'96-well Plates'!L367&lt;&gt;""),'96-well Plates'!L367, ""))</f>
        <v/>
      </c>
      <c r="E3544" s="50"/>
      <c r="Y3544" s="56"/>
      <c r="Z3544" s="56"/>
      <c r="AA3544" s="56"/>
      <c r="AB3544" s="56"/>
      <c r="AC3544" s="56"/>
      <c r="AD3544" s="56"/>
    </row>
    <row r="3545" spans="1:30" x14ac:dyDescent="0.5">
      <c r="A3545" s="49">
        <v>3542</v>
      </c>
      <c r="B3545" s="2" t="str">
        <f t="shared" si="110"/>
        <v>plate10</v>
      </c>
      <c r="C3545" s="2" t="str">
        <f>IF(ContainerType=6,"F06",IF(ContainerType=5,"F11", ""))</f>
        <v>F06</v>
      </c>
      <c r="D3545" s="61" t="str">
        <f>IF(AND(ContainerType=6, '384-well Plates'!G170&lt;&gt;""), '384-well Plates'!G170,IF(AND(ContainerType=5,'96-well Plates'!L368&lt;&gt;""),'96-well Plates'!L368, ""))</f>
        <v/>
      </c>
      <c r="E3545" s="50"/>
      <c r="Y3545" s="56"/>
      <c r="Z3545" s="56"/>
      <c r="AA3545" s="56"/>
      <c r="AB3545" s="56"/>
      <c r="AC3545" s="56"/>
      <c r="AD3545" s="56"/>
    </row>
    <row r="3546" spans="1:30" x14ac:dyDescent="0.5">
      <c r="A3546" s="49">
        <v>3543</v>
      </c>
      <c r="B3546" s="2" t="str">
        <f t="shared" si="110"/>
        <v>plate10</v>
      </c>
      <c r="C3546" s="2" t="str">
        <f>IF(ContainerType=6,"G06",IF(ContainerType=5,"G11", ""))</f>
        <v>G06</v>
      </c>
      <c r="D3546" s="61" t="str">
        <f>IF(AND(ContainerType=6, '384-well Plates'!G171&lt;&gt;""), '384-well Plates'!G171,IF(AND(ContainerType=5,'96-well Plates'!L369&lt;&gt;""),'96-well Plates'!L369, ""))</f>
        <v/>
      </c>
      <c r="E3546" s="50"/>
      <c r="Y3546" s="56"/>
      <c r="Z3546" s="56"/>
      <c r="AA3546" s="56"/>
      <c r="AB3546" s="56"/>
      <c r="AC3546" s="56"/>
      <c r="AD3546" s="56"/>
    </row>
    <row r="3547" spans="1:30" x14ac:dyDescent="0.5">
      <c r="A3547" s="49">
        <v>3544</v>
      </c>
      <c r="B3547" s="2" t="str">
        <f t="shared" si="110"/>
        <v>plate10</v>
      </c>
      <c r="C3547" s="2" t="str">
        <f>IF(ContainerType=6,"H06",IF(ContainerType=5,"H11", ""))</f>
        <v>H06</v>
      </c>
      <c r="D3547" s="61" t="str">
        <f>IF(AND(ContainerType=6, '384-well Plates'!G172&lt;&gt;""), '384-well Plates'!G172,IF(AND(ContainerType=5,'96-well Plates'!L370&lt;&gt;""),'96-well Plates'!L370, ""))</f>
        <v/>
      </c>
      <c r="E3547" s="50"/>
      <c r="Y3547" s="56"/>
      <c r="Z3547" s="56"/>
      <c r="AA3547" s="56"/>
      <c r="AB3547" s="56"/>
      <c r="AC3547" s="56"/>
      <c r="AD3547" s="56"/>
    </row>
    <row r="3548" spans="1:30" x14ac:dyDescent="0.5">
      <c r="A3548" s="49">
        <v>3545</v>
      </c>
      <c r="B3548" s="2" t="str">
        <f t="shared" si="110"/>
        <v>plate10</v>
      </c>
      <c r="C3548" s="2" t="str">
        <f>IF(ContainerType=6,"I06",IF(ContainerType=5,"A12", ""))</f>
        <v>I06</v>
      </c>
      <c r="D3548" s="61" t="str">
        <f>IF(AND(ContainerType=6, '384-well Plates'!G173&lt;&gt;""), '384-well Plates'!G173,IF(AND(ContainerType=5,'96-well Plates'!M363&lt;&gt;""),'96-well Plates'!M363, ""))</f>
        <v/>
      </c>
      <c r="E3548" s="50"/>
      <c r="Y3548" s="56"/>
      <c r="Z3548" s="56"/>
      <c r="AA3548" s="56"/>
      <c r="AB3548" s="56"/>
      <c r="AC3548" s="56"/>
      <c r="AD3548" s="56"/>
    </row>
    <row r="3549" spans="1:30" x14ac:dyDescent="0.5">
      <c r="A3549" s="49">
        <v>3546</v>
      </c>
      <c r="B3549" s="2" t="str">
        <f t="shared" si="110"/>
        <v>plate10</v>
      </c>
      <c r="C3549" s="2" t="str">
        <f>IF(ContainerType=6,"J06",IF(ContainerType=5,"B12", ""))</f>
        <v>J06</v>
      </c>
      <c r="D3549" s="61" t="str">
        <f>IF(AND(ContainerType=6, '384-well Plates'!G174&lt;&gt;""), '384-well Plates'!G174,IF(AND(ContainerType=5,'96-well Plates'!M364&lt;&gt;""),'96-well Plates'!M364, ""))</f>
        <v/>
      </c>
      <c r="E3549" s="50"/>
      <c r="Y3549" s="56"/>
      <c r="Z3549" s="56"/>
      <c r="AA3549" s="56"/>
      <c r="AB3549" s="56"/>
      <c r="AC3549" s="56"/>
      <c r="AD3549" s="56"/>
    </row>
    <row r="3550" spans="1:30" x14ac:dyDescent="0.5">
      <c r="A3550" s="49">
        <v>3547</v>
      </c>
      <c r="B3550" s="2" t="str">
        <f t="shared" si="110"/>
        <v>plate10</v>
      </c>
      <c r="C3550" s="2" t="str">
        <f>IF(ContainerType=6,"K06",IF(ContainerType=5,"C12", ""))</f>
        <v>K06</v>
      </c>
      <c r="D3550" s="61" t="str">
        <f>IF(AND(ContainerType=6, '384-well Plates'!G175&lt;&gt;""), '384-well Plates'!G175,IF(AND(ContainerType=5,'96-well Plates'!M365&lt;&gt;""),'96-well Plates'!M365, ""))</f>
        <v/>
      </c>
      <c r="E3550" s="50"/>
      <c r="Y3550" s="56"/>
      <c r="Z3550" s="56"/>
      <c r="AA3550" s="56"/>
      <c r="AB3550" s="56"/>
      <c r="AC3550" s="56"/>
      <c r="AD3550" s="56"/>
    </row>
    <row r="3551" spans="1:30" x14ac:dyDescent="0.5">
      <c r="A3551" s="49">
        <v>3548</v>
      </c>
      <c r="B3551" s="2" t="str">
        <f t="shared" si="110"/>
        <v>plate10</v>
      </c>
      <c r="C3551" s="2" t="str">
        <f>IF(ContainerType=6,"L06",IF(ContainerType=5,"D12", ""))</f>
        <v>L06</v>
      </c>
      <c r="D3551" s="61" t="str">
        <f>IF(AND(ContainerType=6, '384-well Plates'!G176&lt;&gt;""), '384-well Plates'!G176,IF(AND(ContainerType=5,'96-well Plates'!M366&lt;&gt;""),'96-well Plates'!M366, ""))</f>
        <v/>
      </c>
      <c r="E3551" s="50"/>
      <c r="Y3551" s="56"/>
      <c r="Z3551" s="56"/>
      <c r="AA3551" s="56"/>
      <c r="AB3551" s="56"/>
      <c r="AC3551" s="56"/>
      <c r="AD3551" s="56"/>
    </row>
    <row r="3552" spans="1:30" x14ac:dyDescent="0.5">
      <c r="A3552" s="49">
        <v>3549</v>
      </c>
      <c r="B3552" s="2" t="str">
        <f t="shared" si="110"/>
        <v>plate10</v>
      </c>
      <c r="C3552" s="2" t="str">
        <f>IF(ContainerType=6,"M06",IF(ContainerType=5,"E12", ""))</f>
        <v>M06</v>
      </c>
      <c r="D3552" s="61" t="str">
        <f>IF(AND(ContainerType=6, '384-well Plates'!G177&lt;&gt;""), '384-well Plates'!G177,IF(AND(ContainerType=5,'96-well Plates'!M367&lt;&gt;""),'96-well Plates'!M367, ""))</f>
        <v/>
      </c>
      <c r="E3552" s="50"/>
      <c r="Y3552" s="56"/>
      <c r="Z3552" s="56"/>
      <c r="AA3552" s="56"/>
      <c r="AB3552" s="56"/>
      <c r="AC3552" s="56"/>
      <c r="AD3552" s="56"/>
    </row>
    <row r="3553" spans="1:30" x14ac:dyDescent="0.5">
      <c r="A3553" s="49">
        <v>3550</v>
      </c>
      <c r="B3553" s="2" t="str">
        <f t="shared" si="110"/>
        <v>plate10</v>
      </c>
      <c r="C3553" s="2" t="str">
        <f>IF(ContainerType=6,"N06",IF(ContainerType=5,"F12", ""))</f>
        <v>N06</v>
      </c>
      <c r="D3553" s="61" t="str">
        <f>IF(AND(ContainerType=6, '384-well Plates'!G178&lt;&gt;""), '384-well Plates'!G178,IF(AND(ContainerType=5,'96-well Plates'!M368&lt;&gt;""),'96-well Plates'!M368, ""))</f>
        <v/>
      </c>
      <c r="E3553" s="50"/>
      <c r="Y3553" s="56"/>
      <c r="Z3553" s="56"/>
      <c r="AA3553" s="56"/>
      <c r="AB3553" s="56"/>
      <c r="AC3553" s="56"/>
      <c r="AD3553" s="56"/>
    </row>
    <row r="3554" spans="1:30" x14ac:dyDescent="0.5">
      <c r="A3554" s="49">
        <v>3551</v>
      </c>
      <c r="B3554" s="2" t="str">
        <f t="shared" si="110"/>
        <v>plate10</v>
      </c>
      <c r="C3554" s="2" t="str">
        <f>IF(ContainerType=6,"O06",IF(ContainerType=5,"G12", ""))</f>
        <v>O06</v>
      </c>
      <c r="D3554" s="61" t="str">
        <f>IF(AND(ContainerType=6, '384-well Plates'!G179&lt;&gt;""), '384-well Plates'!G179,IF(AND(ContainerType=5,'96-well Plates'!M369&lt;&gt;""),'96-well Plates'!M369, ""))</f>
        <v/>
      </c>
      <c r="E3554" s="50"/>
      <c r="Y3554" s="56"/>
      <c r="Z3554" s="56"/>
      <c r="AA3554" s="56"/>
      <c r="AB3554" s="56"/>
      <c r="AC3554" s="56"/>
      <c r="AD3554" s="56"/>
    </row>
    <row r="3555" spans="1:30" x14ac:dyDescent="0.5">
      <c r="A3555" s="49">
        <v>3552</v>
      </c>
      <c r="B3555" s="2" t="str">
        <f t="shared" si="110"/>
        <v>plate10</v>
      </c>
      <c r="C3555" s="2" t="str">
        <f>IF(ContainerType=6,"P06",IF(ContainerType=5,"H12", ""))</f>
        <v>P06</v>
      </c>
      <c r="D3555" s="61" t="str">
        <f>IF(AND(ContainerType=6, '384-well Plates'!G180&lt;&gt;""), '384-well Plates'!G180,IF(AND(ContainerType=5,'96-well Plates'!M370&lt;&gt;""),'96-well Plates'!M370, ""))</f>
        <v/>
      </c>
      <c r="E3555" s="50"/>
      <c r="Y3555" s="56"/>
      <c r="Z3555" s="56"/>
      <c r="AA3555" s="56"/>
      <c r="AB3555" s="56"/>
      <c r="AC3555" s="56"/>
      <c r="AD3555" s="56"/>
    </row>
    <row r="3556" spans="1:30" x14ac:dyDescent="0.5">
      <c r="A3556" s="49">
        <v>3553</v>
      </c>
      <c r="B3556" s="2" t="str">
        <f t="shared" ref="B3556:B3587" si="111">IF(ContainerType=6,"plate10",IF(ContainerType=5,"plate38",""))</f>
        <v>plate10</v>
      </c>
      <c r="C3556" s="2" t="str">
        <f>IF(ContainerType=6,"A07",IF(ContainerType=5,"A01", ""))</f>
        <v>A07</v>
      </c>
      <c r="D3556" s="61" t="str">
        <f>IF(AND(ContainerType=6, '384-well Plates'!H165&lt;&gt;""), '384-well Plates'!H165,IF(AND(ContainerType=5,'96-well Plates'!B373&lt;&gt;""),'96-well Plates'!B373, ""))</f>
        <v/>
      </c>
      <c r="E3556" s="50"/>
      <c r="Y3556" s="56"/>
      <c r="Z3556" s="56"/>
      <c r="AA3556" s="56"/>
      <c r="AB3556" s="56"/>
      <c r="AC3556" s="56"/>
      <c r="AD3556" s="56"/>
    </row>
    <row r="3557" spans="1:30" x14ac:dyDescent="0.5">
      <c r="A3557" s="49">
        <v>3554</v>
      </c>
      <c r="B3557" s="2" t="str">
        <f t="shared" si="111"/>
        <v>plate10</v>
      </c>
      <c r="C3557" s="2" t="str">
        <f>IF(ContainerType=6,"B07",IF(ContainerType=5,"B01", ""))</f>
        <v>B07</v>
      </c>
      <c r="D3557" s="61" t="str">
        <f>IF(AND(ContainerType=6, '384-well Plates'!H166&lt;&gt;""), '384-well Plates'!H166,IF(AND(ContainerType=5,'96-well Plates'!B374&lt;&gt;""),'96-well Plates'!B374, ""))</f>
        <v/>
      </c>
      <c r="E3557" s="50"/>
      <c r="Y3557" s="56"/>
      <c r="Z3557" s="56"/>
      <c r="AA3557" s="56"/>
      <c r="AB3557" s="56"/>
      <c r="AC3557" s="56"/>
      <c r="AD3557" s="56"/>
    </row>
    <row r="3558" spans="1:30" x14ac:dyDescent="0.5">
      <c r="A3558" s="49">
        <v>3555</v>
      </c>
      <c r="B3558" s="2" t="str">
        <f t="shared" si="111"/>
        <v>plate10</v>
      </c>
      <c r="C3558" s="2" t="str">
        <f>IF(ContainerType=6,"C07",IF(ContainerType=5,"C01", ""))</f>
        <v>C07</v>
      </c>
      <c r="D3558" s="61" t="str">
        <f>IF(AND(ContainerType=6, '384-well Plates'!H167&lt;&gt;""), '384-well Plates'!H167,IF(AND(ContainerType=5,'96-well Plates'!B375&lt;&gt;""),'96-well Plates'!B375, ""))</f>
        <v/>
      </c>
      <c r="E3558" s="50"/>
      <c r="Y3558" s="56"/>
      <c r="Z3558" s="56"/>
      <c r="AA3558" s="56"/>
      <c r="AB3558" s="56"/>
      <c r="AC3558" s="56"/>
      <c r="AD3558" s="56"/>
    </row>
    <row r="3559" spans="1:30" x14ac:dyDescent="0.5">
      <c r="A3559" s="49">
        <v>3556</v>
      </c>
      <c r="B3559" s="2" t="str">
        <f t="shared" si="111"/>
        <v>plate10</v>
      </c>
      <c r="C3559" s="2" t="str">
        <f>IF(ContainerType=6,"D07",IF(ContainerType=5,"D01", ""))</f>
        <v>D07</v>
      </c>
      <c r="D3559" s="61" t="str">
        <f>IF(AND(ContainerType=6, '384-well Plates'!H168&lt;&gt;""), '384-well Plates'!H168,IF(AND(ContainerType=5,'96-well Plates'!B376&lt;&gt;""),'96-well Plates'!B376, ""))</f>
        <v/>
      </c>
      <c r="E3559" s="50"/>
      <c r="Y3559" s="56"/>
      <c r="Z3559" s="56"/>
      <c r="AA3559" s="56"/>
      <c r="AB3559" s="56"/>
      <c r="AC3559" s="56"/>
      <c r="AD3559" s="56"/>
    </row>
    <row r="3560" spans="1:30" x14ac:dyDescent="0.5">
      <c r="A3560" s="49">
        <v>3557</v>
      </c>
      <c r="B3560" s="2" t="str">
        <f t="shared" si="111"/>
        <v>plate10</v>
      </c>
      <c r="C3560" s="2" t="str">
        <f>IF(ContainerType=6,"E07",IF(ContainerType=5,"E01", ""))</f>
        <v>E07</v>
      </c>
      <c r="D3560" s="61" t="str">
        <f>IF(AND(ContainerType=6, '384-well Plates'!H169&lt;&gt;""), '384-well Plates'!H169,IF(AND(ContainerType=5,'96-well Plates'!B377&lt;&gt;""),'96-well Plates'!B377, ""))</f>
        <v/>
      </c>
      <c r="E3560" s="50"/>
      <c r="Y3560" s="56"/>
      <c r="Z3560" s="56"/>
      <c r="AA3560" s="56"/>
      <c r="AB3560" s="56"/>
      <c r="AC3560" s="56"/>
      <c r="AD3560" s="56"/>
    </row>
    <row r="3561" spans="1:30" x14ac:dyDescent="0.5">
      <c r="A3561" s="49">
        <v>3558</v>
      </c>
      <c r="B3561" s="2" t="str">
        <f t="shared" si="111"/>
        <v>plate10</v>
      </c>
      <c r="C3561" s="2" t="str">
        <f>IF(ContainerType=6,"F07",IF(ContainerType=5,"F01", ""))</f>
        <v>F07</v>
      </c>
      <c r="D3561" s="61" t="str">
        <f>IF(AND(ContainerType=6, '384-well Plates'!H170&lt;&gt;""), '384-well Plates'!H170,IF(AND(ContainerType=5,'96-well Plates'!B378&lt;&gt;""),'96-well Plates'!B378, ""))</f>
        <v/>
      </c>
      <c r="E3561" s="50"/>
      <c r="Y3561" s="56"/>
      <c r="Z3561" s="56"/>
      <c r="AA3561" s="56"/>
      <c r="AB3561" s="56"/>
      <c r="AC3561" s="56"/>
      <c r="AD3561" s="56"/>
    </row>
    <row r="3562" spans="1:30" x14ac:dyDescent="0.5">
      <c r="A3562" s="49">
        <v>3559</v>
      </c>
      <c r="B3562" s="2" t="str">
        <f t="shared" si="111"/>
        <v>plate10</v>
      </c>
      <c r="C3562" s="2" t="str">
        <f>IF(ContainerType=6,"G07",IF(ContainerType=5,"G01", ""))</f>
        <v>G07</v>
      </c>
      <c r="D3562" s="61" t="str">
        <f>IF(AND(ContainerType=6, '384-well Plates'!H171&lt;&gt;""), '384-well Plates'!H171,IF(AND(ContainerType=5,'96-well Plates'!B379&lt;&gt;""),'96-well Plates'!B379, ""))</f>
        <v/>
      </c>
      <c r="E3562" s="50"/>
      <c r="Y3562" s="56"/>
      <c r="Z3562" s="56"/>
      <c r="AA3562" s="56"/>
      <c r="AB3562" s="56"/>
      <c r="AC3562" s="56"/>
      <c r="AD3562" s="56"/>
    </row>
    <row r="3563" spans="1:30" x14ac:dyDescent="0.5">
      <c r="A3563" s="49">
        <v>3560</v>
      </c>
      <c r="B3563" s="2" t="str">
        <f t="shared" si="111"/>
        <v>plate10</v>
      </c>
      <c r="C3563" s="2" t="str">
        <f>IF(ContainerType=6,"H07",IF(ContainerType=5,"H01", ""))</f>
        <v>H07</v>
      </c>
      <c r="D3563" s="61" t="str">
        <f>IF(AND(ContainerType=6, '384-well Plates'!H172&lt;&gt;""), '384-well Plates'!H172,IF(AND(ContainerType=5,'96-well Plates'!B380&lt;&gt;""),'96-well Plates'!B380, ""))</f>
        <v/>
      </c>
      <c r="E3563" s="50"/>
      <c r="Y3563" s="56"/>
      <c r="Z3563" s="56"/>
      <c r="AA3563" s="56"/>
      <c r="AB3563" s="56"/>
      <c r="AC3563" s="56"/>
      <c r="AD3563" s="56"/>
    </row>
    <row r="3564" spans="1:30" x14ac:dyDescent="0.5">
      <c r="A3564" s="49">
        <v>3561</v>
      </c>
      <c r="B3564" s="2" t="str">
        <f t="shared" si="111"/>
        <v>plate10</v>
      </c>
      <c r="C3564" s="2" t="str">
        <f>IF(ContainerType=6,"I07",IF(ContainerType=5,"A02", ""))</f>
        <v>I07</v>
      </c>
      <c r="D3564" s="61" t="str">
        <f>IF(AND(ContainerType=6, '384-well Plates'!H173&lt;&gt;""), '384-well Plates'!H173,IF(AND(ContainerType=5,'96-well Plates'!C373&lt;&gt;""),'96-well Plates'!C373, ""))</f>
        <v/>
      </c>
      <c r="E3564" s="50"/>
      <c r="Y3564" s="56"/>
      <c r="Z3564" s="56"/>
      <c r="AA3564" s="56"/>
      <c r="AB3564" s="56"/>
      <c r="AC3564" s="56"/>
      <c r="AD3564" s="56"/>
    </row>
    <row r="3565" spans="1:30" x14ac:dyDescent="0.5">
      <c r="A3565" s="49">
        <v>3562</v>
      </c>
      <c r="B3565" s="2" t="str">
        <f t="shared" si="111"/>
        <v>plate10</v>
      </c>
      <c r="C3565" s="2" t="str">
        <f>IF(ContainerType=6,"J07",IF(ContainerType=5,"B02", ""))</f>
        <v>J07</v>
      </c>
      <c r="D3565" s="61" t="str">
        <f>IF(AND(ContainerType=6, '384-well Plates'!H174&lt;&gt;""), '384-well Plates'!H174,IF(AND(ContainerType=5,'96-well Plates'!C374&lt;&gt;""),'96-well Plates'!C374, ""))</f>
        <v/>
      </c>
      <c r="E3565" s="50"/>
      <c r="Y3565" s="56"/>
      <c r="Z3565" s="56"/>
      <c r="AA3565" s="56"/>
      <c r="AB3565" s="56"/>
      <c r="AC3565" s="56"/>
      <c r="AD3565" s="56"/>
    </row>
    <row r="3566" spans="1:30" x14ac:dyDescent="0.5">
      <c r="A3566" s="49">
        <v>3563</v>
      </c>
      <c r="B3566" s="2" t="str">
        <f t="shared" si="111"/>
        <v>plate10</v>
      </c>
      <c r="C3566" s="2" t="str">
        <f>IF(ContainerType=6,"K07",IF(ContainerType=5,"C02", ""))</f>
        <v>K07</v>
      </c>
      <c r="D3566" s="61" t="str">
        <f>IF(AND(ContainerType=6, '384-well Plates'!H175&lt;&gt;""), '384-well Plates'!H175,IF(AND(ContainerType=5,'96-well Plates'!C375&lt;&gt;""),'96-well Plates'!C375, ""))</f>
        <v/>
      </c>
      <c r="E3566" s="50"/>
      <c r="Y3566" s="56"/>
      <c r="Z3566" s="56"/>
      <c r="AA3566" s="56"/>
      <c r="AB3566" s="56"/>
      <c r="AC3566" s="56"/>
      <c r="AD3566" s="56"/>
    </row>
    <row r="3567" spans="1:30" x14ac:dyDescent="0.5">
      <c r="A3567" s="49">
        <v>3564</v>
      </c>
      <c r="B3567" s="2" t="str">
        <f t="shared" si="111"/>
        <v>plate10</v>
      </c>
      <c r="C3567" s="2" t="str">
        <f>IF(ContainerType=6,"L07",IF(ContainerType=5,"D02", ""))</f>
        <v>L07</v>
      </c>
      <c r="D3567" s="61" t="str">
        <f>IF(AND(ContainerType=6, '384-well Plates'!H176&lt;&gt;""), '384-well Plates'!H176,IF(AND(ContainerType=5,'96-well Plates'!C376&lt;&gt;""),'96-well Plates'!C376, ""))</f>
        <v/>
      </c>
      <c r="E3567" s="50"/>
      <c r="Y3567" s="56"/>
      <c r="Z3567" s="56"/>
      <c r="AA3567" s="56"/>
      <c r="AB3567" s="56"/>
      <c r="AC3567" s="56"/>
      <c r="AD3567" s="56"/>
    </row>
    <row r="3568" spans="1:30" x14ac:dyDescent="0.5">
      <c r="A3568" s="49">
        <v>3565</v>
      </c>
      <c r="B3568" s="2" t="str">
        <f t="shared" si="111"/>
        <v>plate10</v>
      </c>
      <c r="C3568" s="2" t="str">
        <f>IF(ContainerType=6,"M07",IF(ContainerType=5,"E02", ""))</f>
        <v>M07</v>
      </c>
      <c r="D3568" s="61" t="str">
        <f>IF(AND(ContainerType=6, '384-well Plates'!H177&lt;&gt;""), '384-well Plates'!H177,IF(AND(ContainerType=5,'96-well Plates'!C377&lt;&gt;""),'96-well Plates'!C377, ""))</f>
        <v/>
      </c>
      <c r="E3568" s="50"/>
      <c r="Y3568" s="56"/>
      <c r="Z3568" s="56"/>
      <c r="AA3568" s="56"/>
      <c r="AB3568" s="56"/>
      <c r="AC3568" s="56"/>
      <c r="AD3568" s="56"/>
    </row>
    <row r="3569" spans="1:30" x14ac:dyDescent="0.5">
      <c r="A3569" s="49">
        <v>3566</v>
      </c>
      <c r="B3569" s="2" t="str">
        <f t="shared" si="111"/>
        <v>plate10</v>
      </c>
      <c r="C3569" s="2" t="str">
        <f>IF(ContainerType=6,"N07",IF(ContainerType=5,"F02", ""))</f>
        <v>N07</v>
      </c>
      <c r="D3569" s="61" t="str">
        <f>IF(AND(ContainerType=6, '384-well Plates'!H178&lt;&gt;""), '384-well Plates'!H178,IF(AND(ContainerType=5,'96-well Plates'!C378&lt;&gt;""),'96-well Plates'!C378, ""))</f>
        <v/>
      </c>
      <c r="E3569" s="50"/>
      <c r="Y3569" s="56"/>
      <c r="Z3569" s="56"/>
      <c r="AA3569" s="56"/>
      <c r="AB3569" s="56"/>
      <c r="AC3569" s="56"/>
      <c r="AD3569" s="56"/>
    </row>
    <row r="3570" spans="1:30" x14ac:dyDescent="0.5">
      <c r="A3570" s="49">
        <v>3567</v>
      </c>
      <c r="B3570" s="2" t="str">
        <f t="shared" si="111"/>
        <v>plate10</v>
      </c>
      <c r="C3570" s="2" t="str">
        <f>IF(ContainerType=6,"O07",IF(ContainerType=5,"G02", ""))</f>
        <v>O07</v>
      </c>
      <c r="D3570" s="61" t="str">
        <f>IF(AND(ContainerType=6, '384-well Plates'!H179&lt;&gt;""), '384-well Plates'!H179,IF(AND(ContainerType=5,'96-well Plates'!C379&lt;&gt;""),'96-well Plates'!C379, ""))</f>
        <v/>
      </c>
      <c r="E3570" s="50"/>
      <c r="Y3570" s="56"/>
      <c r="Z3570" s="56"/>
      <c r="AA3570" s="56"/>
      <c r="AB3570" s="56"/>
      <c r="AC3570" s="56"/>
      <c r="AD3570" s="56"/>
    </row>
    <row r="3571" spans="1:30" x14ac:dyDescent="0.5">
      <c r="A3571" s="49">
        <v>3568</v>
      </c>
      <c r="B3571" s="2" t="str">
        <f t="shared" si="111"/>
        <v>plate10</v>
      </c>
      <c r="C3571" s="2" t="str">
        <f>IF(ContainerType=6,"P07",IF(ContainerType=5,"H02", ""))</f>
        <v>P07</v>
      </c>
      <c r="D3571" s="61" t="str">
        <f>IF(AND(ContainerType=6, '384-well Plates'!H180&lt;&gt;""), '384-well Plates'!H180,IF(AND(ContainerType=5,'96-well Plates'!C380&lt;&gt;""),'96-well Plates'!C380, ""))</f>
        <v/>
      </c>
      <c r="E3571" s="50"/>
      <c r="Y3571" s="56"/>
      <c r="Z3571" s="56"/>
      <c r="AA3571" s="56"/>
      <c r="AB3571" s="56"/>
      <c r="AC3571" s="56"/>
      <c r="AD3571" s="56"/>
    </row>
    <row r="3572" spans="1:30" x14ac:dyDescent="0.5">
      <c r="A3572" s="49">
        <v>3569</v>
      </c>
      <c r="B3572" s="2" t="str">
        <f t="shared" si="111"/>
        <v>plate10</v>
      </c>
      <c r="C3572" s="2" t="str">
        <f>IF(ContainerType=6,"A08",IF(ContainerType=5,"A03", ""))</f>
        <v>A08</v>
      </c>
      <c r="D3572" s="61" t="str">
        <f>IF(AND(ContainerType=6, '384-well Plates'!I165&lt;&gt;""), '384-well Plates'!I165,IF(AND(ContainerType=5,'96-well Plates'!D373&lt;&gt;""),'96-well Plates'!D373, ""))</f>
        <v/>
      </c>
      <c r="E3572" s="50"/>
      <c r="Y3572" s="56"/>
      <c r="Z3572" s="56"/>
      <c r="AA3572" s="56"/>
      <c r="AB3572" s="56"/>
      <c r="AC3572" s="56"/>
      <c r="AD3572" s="56"/>
    </row>
    <row r="3573" spans="1:30" x14ac:dyDescent="0.5">
      <c r="A3573" s="49">
        <v>3570</v>
      </c>
      <c r="B3573" s="2" t="str">
        <f t="shared" si="111"/>
        <v>plate10</v>
      </c>
      <c r="C3573" s="2" t="str">
        <f>IF(ContainerType=6,"B08",IF(ContainerType=5,"B03", ""))</f>
        <v>B08</v>
      </c>
      <c r="D3573" s="61" t="str">
        <f>IF(AND(ContainerType=6, '384-well Plates'!I166&lt;&gt;""), '384-well Plates'!I166,IF(AND(ContainerType=5,'96-well Plates'!D374&lt;&gt;""),'96-well Plates'!D374, ""))</f>
        <v/>
      </c>
      <c r="E3573" s="50"/>
      <c r="Y3573" s="56"/>
      <c r="Z3573" s="56"/>
      <c r="AA3573" s="56"/>
      <c r="AB3573" s="56"/>
      <c r="AC3573" s="56"/>
      <c r="AD3573" s="56"/>
    </row>
    <row r="3574" spans="1:30" x14ac:dyDescent="0.5">
      <c r="A3574" s="49">
        <v>3571</v>
      </c>
      <c r="B3574" s="2" t="str">
        <f t="shared" si="111"/>
        <v>plate10</v>
      </c>
      <c r="C3574" s="2" t="str">
        <f>IF(ContainerType=6,"C08",IF(ContainerType=5,"C03", ""))</f>
        <v>C08</v>
      </c>
      <c r="D3574" s="61" t="str">
        <f>IF(AND(ContainerType=6, '384-well Plates'!I167&lt;&gt;""), '384-well Plates'!I167,IF(AND(ContainerType=5,'96-well Plates'!D375&lt;&gt;""),'96-well Plates'!D375, ""))</f>
        <v/>
      </c>
      <c r="E3574" s="50"/>
      <c r="Y3574" s="56"/>
      <c r="Z3574" s="56"/>
      <c r="AA3574" s="56"/>
      <c r="AB3574" s="56"/>
      <c r="AC3574" s="56"/>
      <c r="AD3574" s="56"/>
    </row>
    <row r="3575" spans="1:30" x14ac:dyDescent="0.5">
      <c r="A3575" s="49">
        <v>3572</v>
      </c>
      <c r="B3575" s="2" t="str">
        <f t="shared" si="111"/>
        <v>plate10</v>
      </c>
      <c r="C3575" s="2" t="str">
        <f>IF(ContainerType=6,"D08",IF(ContainerType=5,"D03", ""))</f>
        <v>D08</v>
      </c>
      <c r="D3575" s="61" t="str">
        <f>IF(AND(ContainerType=6, '384-well Plates'!I168&lt;&gt;""), '384-well Plates'!I168,IF(AND(ContainerType=5,'96-well Plates'!D376&lt;&gt;""),'96-well Plates'!D376, ""))</f>
        <v/>
      </c>
      <c r="E3575" s="50"/>
      <c r="Y3575" s="56"/>
      <c r="Z3575" s="56"/>
      <c r="AA3575" s="56"/>
      <c r="AB3575" s="56"/>
      <c r="AC3575" s="56"/>
      <c r="AD3575" s="56"/>
    </row>
    <row r="3576" spans="1:30" x14ac:dyDescent="0.5">
      <c r="A3576" s="49">
        <v>3573</v>
      </c>
      <c r="B3576" s="2" t="str">
        <f t="shared" si="111"/>
        <v>plate10</v>
      </c>
      <c r="C3576" s="2" t="str">
        <f>IF(ContainerType=6,"E08",IF(ContainerType=5,"E03", ""))</f>
        <v>E08</v>
      </c>
      <c r="D3576" s="61" t="str">
        <f>IF(AND(ContainerType=6, '384-well Plates'!I169&lt;&gt;""), '384-well Plates'!I169,IF(AND(ContainerType=5,'96-well Plates'!D377&lt;&gt;""),'96-well Plates'!D377, ""))</f>
        <v/>
      </c>
      <c r="E3576" s="50"/>
      <c r="Y3576" s="56"/>
      <c r="Z3576" s="56"/>
      <c r="AA3576" s="56"/>
      <c r="AB3576" s="56"/>
      <c r="AC3576" s="56"/>
      <c r="AD3576" s="56"/>
    </row>
    <row r="3577" spans="1:30" x14ac:dyDescent="0.5">
      <c r="A3577" s="49">
        <v>3574</v>
      </c>
      <c r="B3577" s="2" t="str">
        <f t="shared" si="111"/>
        <v>plate10</v>
      </c>
      <c r="C3577" s="2" t="str">
        <f>IF(ContainerType=6,"F08",IF(ContainerType=5,"F03", ""))</f>
        <v>F08</v>
      </c>
      <c r="D3577" s="61" t="str">
        <f>IF(AND(ContainerType=6, '384-well Plates'!I170&lt;&gt;""), '384-well Plates'!I170,IF(AND(ContainerType=5,'96-well Plates'!D378&lt;&gt;""),'96-well Plates'!D378, ""))</f>
        <v/>
      </c>
      <c r="E3577" s="50"/>
      <c r="Y3577" s="56"/>
      <c r="Z3577" s="56"/>
      <c r="AA3577" s="56"/>
      <c r="AB3577" s="56"/>
      <c r="AC3577" s="56"/>
      <c r="AD3577" s="56"/>
    </row>
    <row r="3578" spans="1:30" x14ac:dyDescent="0.5">
      <c r="A3578" s="49">
        <v>3575</v>
      </c>
      <c r="B3578" s="2" t="str">
        <f t="shared" si="111"/>
        <v>plate10</v>
      </c>
      <c r="C3578" s="2" t="str">
        <f>IF(ContainerType=6,"G08",IF(ContainerType=5,"G03", ""))</f>
        <v>G08</v>
      </c>
      <c r="D3578" s="61" t="str">
        <f>IF(AND(ContainerType=6, '384-well Plates'!I171&lt;&gt;""), '384-well Plates'!I171,IF(AND(ContainerType=5,'96-well Plates'!D379&lt;&gt;""),'96-well Plates'!D379, ""))</f>
        <v/>
      </c>
      <c r="E3578" s="50"/>
      <c r="Y3578" s="56"/>
      <c r="Z3578" s="56"/>
      <c r="AA3578" s="56"/>
      <c r="AB3578" s="56"/>
      <c r="AC3578" s="56"/>
      <c r="AD3578" s="56"/>
    </row>
    <row r="3579" spans="1:30" x14ac:dyDescent="0.5">
      <c r="A3579" s="49">
        <v>3576</v>
      </c>
      <c r="B3579" s="2" t="str">
        <f t="shared" si="111"/>
        <v>plate10</v>
      </c>
      <c r="C3579" s="2" t="str">
        <f>IF(ContainerType=6,"H08",IF(ContainerType=5,"H03", ""))</f>
        <v>H08</v>
      </c>
      <c r="D3579" s="61" t="str">
        <f>IF(AND(ContainerType=6, '384-well Plates'!I172&lt;&gt;""), '384-well Plates'!I172,IF(AND(ContainerType=5,'96-well Plates'!D380&lt;&gt;""),'96-well Plates'!D380, ""))</f>
        <v/>
      </c>
      <c r="E3579" s="50"/>
      <c r="Y3579" s="56"/>
      <c r="Z3579" s="56"/>
      <c r="AA3579" s="56"/>
      <c r="AB3579" s="56"/>
      <c r="AC3579" s="56"/>
      <c r="AD3579" s="56"/>
    </row>
    <row r="3580" spans="1:30" x14ac:dyDescent="0.5">
      <c r="A3580" s="49">
        <v>3577</v>
      </c>
      <c r="B3580" s="2" t="str">
        <f t="shared" si="111"/>
        <v>plate10</v>
      </c>
      <c r="C3580" s="2" t="str">
        <f>IF(ContainerType=6,"I08",IF(ContainerType=5,"A04", ""))</f>
        <v>I08</v>
      </c>
      <c r="D3580" s="61" t="str">
        <f>IF(AND(ContainerType=6, '384-well Plates'!I173&lt;&gt;""), '384-well Plates'!I173,IF(AND(ContainerType=5,'96-well Plates'!E373&lt;&gt;""),'96-well Plates'!E373, ""))</f>
        <v/>
      </c>
      <c r="E3580" s="50"/>
      <c r="Y3580" s="56"/>
      <c r="Z3580" s="56"/>
      <c r="AA3580" s="56"/>
      <c r="AB3580" s="56"/>
      <c r="AC3580" s="56"/>
      <c r="AD3580" s="56"/>
    </row>
    <row r="3581" spans="1:30" x14ac:dyDescent="0.5">
      <c r="A3581" s="49">
        <v>3578</v>
      </c>
      <c r="B3581" s="2" t="str">
        <f t="shared" si="111"/>
        <v>plate10</v>
      </c>
      <c r="C3581" s="2" t="str">
        <f>IF(ContainerType=6,"J08",IF(ContainerType=5,"B04", ""))</f>
        <v>J08</v>
      </c>
      <c r="D3581" s="61" t="str">
        <f>IF(AND(ContainerType=6, '384-well Plates'!I174&lt;&gt;""), '384-well Plates'!I174,IF(AND(ContainerType=5,'96-well Plates'!E374&lt;&gt;""),'96-well Plates'!E374, ""))</f>
        <v/>
      </c>
      <c r="E3581" s="50"/>
      <c r="Y3581" s="56"/>
      <c r="Z3581" s="56"/>
      <c r="AA3581" s="56"/>
      <c r="AB3581" s="56"/>
      <c r="AC3581" s="56"/>
      <c r="AD3581" s="56"/>
    </row>
    <row r="3582" spans="1:30" x14ac:dyDescent="0.5">
      <c r="A3582" s="49">
        <v>3579</v>
      </c>
      <c r="B3582" s="2" t="str">
        <f t="shared" si="111"/>
        <v>plate10</v>
      </c>
      <c r="C3582" s="2" t="str">
        <f>IF(ContainerType=6,"K08",IF(ContainerType=5,"C04", ""))</f>
        <v>K08</v>
      </c>
      <c r="D3582" s="61" t="str">
        <f>IF(AND(ContainerType=6, '384-well Plates'!I175&lt;&gt;""), '384-well Plates'!I175,IF(AND(ContainerType=5,'96-well Plates'!E375&lt;&gt;""),'96-well Plates'!E375, ""))</f>
        <v/>
      </c>
      <c r="E3582" s="50"/>
      <c r="Y3582" s="56"/>
      <c r="Z3582" s="56"/>
      <c r="AA3582" s="56"/>
      <c r="AB3582" s="56"/>
      <c r="AC3582" s="56"/>
      <c r="AD3582" s="56"/>
    </row>
    <row r="3583" spans="1:30" x14ac:dyDescent="0.5">
      <c r="A3583" s="49">
        <v>3580</v>
      </c>
      <c r="B3583" s="2" t="str">
        <f t="shared" si="111"/>
        <v>plate10</v>
      </c>
      <c r="C3583" s="2" t="str">
        <f>IF(ContainerType=6,"L08",IF(ContainerType=5,"D04", ""))</f>
        <v>L08</v>
      </c>
      <c r="D3583" s="61" t="str">
        <f>IF(AND(ContainerType=6, '384-well Plates'!I176&lt;&gt;""), '384-well Plates'!I176,IF(AND(ContainerType=5,'96-well Plates'!E376&lt;&gt;""),'96-well Plates'!E376, ""))</f>
        <v/>
      </c>
      <c r="E3583" s="50"/>
      <c r="Y3583" s="56"/>
      <c r="Z3583" s="56"/>
      <c r="AA3583" s="56"/>
      <c r="AB3583" s="56"/>
      <c r="AC3583" s="56"/>
      <c r="AD3583" s="56"/>
    </row>
    <row r="3584" spans="1:30" x14ac:dyDescent="0.5">
      <c r="A3584" s="49">
        <v>3581</v>
      </c>
      <c r="B3584" s="2" t="str">
        <f t="shared" si="111"/>
        <v>plate10</v>
      </c>
      <c r="C3584" s="2" t="str">
        <f>IF(ContainerType=6,"M08",IF(ContainerType=5,"E04", ""))</f>
        <v>M08</v>
      </c>
      <c r="D3584" s="61" t="str">
        <f>IF(AND(ContainerType=6, '384-well Plates'!I177&lt;&gt;""), '384-well Plates'!I177,IF(AND(ContainerType=5,'96-well Plates'!E377&lt;&gt;""),'96-well Plates'!E377, ""))</f>
        <v/>
      </c>
      <c r="E3584" s="50"/>
      <c r="Y3584" s="56"/>
      <c r="Z3584" s="56"/>
      <c r="AA3584" s="56"/>
      <c r="AB3584" s="56"/>
      <c r="AC3584" s="56"/>
      <c r="AD3584" s="56"/>
    </row>
    <row r="3585" spans="1:30" x14ac:dyDescent="0.5">
      <c r="A3585" s="49">
        <v>3582</v>
      </c>
      <c r="B3585" s="2" t="str">
        <f t="shared" si="111"/>
        <v>plate10</v>
      </c>
      <c r="C3585" s="2" t="str">
        <f>IF(ContainerType=6,"N08",IF(ContainerType=5,"F04", ""))</f>
        <v>N08</v>
      </c>
      <c r="D3585" s="61" t="str">
        <f>IF(AND(ContainerType=6, '384-well Plates'!I178&lt;&gt;""), '384-well Plates'!I178,IF(AND(ContainerType=5,'96-well Plates'!E378&lt;&gt;""),'96-well Plates'!E378, ""))</f>
        <v/>
      </c>
      <c r="E3585" s="50"/>
      <c r="Y3585" s="56"/>
      <c r="Z3585" s="56"/>
      <c r="AA3585" s="56"/>
      <c r="AB3585" s="56"/>
      <c r="AC3585" s="56"/>
      <c r="AD3585" s="56"/>
    </row>
    <row r="3586" spans="1:30" x14ac:dyDescent="0.5">
      <c r="A3586" s="49">
        <v>3583</v>
      </c>
      <c r="B3586" s="2" t="str">
        <f t="shared" si="111"/>
        <v>plate10</v>
      </c>
      <c r="C3586" s="2" t="str">
        <f>IF(ContainerType=6,"O08",IF(ContainerType=5,"G04", ""))</f>
        <v>O08</v>
      </c>
      <c r="D3586" s="61" t="str">
        <f>IF(AND(ContainerType=6, '384-well Plates'!I179&lt;&gt;""), '384-well Plates'!I179,IF(AND(ContainerType=5,'96-well Plates'!E379&lt;&gt;""),'96-well Plates'!E379, ""))</f>
        <v/>
      </c>
      <c r="E3586" s="50"/>
      <c r="Y3586" s="56"/>
      <c r="Z3586" s="56"/>
      <c r="AA3586" s="56"/>
      <c r="AB3586" s="56"/>
      <c r="AC3586" s="56"/>
      <c r="AD3586" s="56"/>
    </row>
    <row r="3587" spans="1:30" x14ac:dyDescent="0.5">
      <c r="A3587" s="49">
        <v>3584</v>
      </c>
      <c r="B3587" s="2" t="str">
        <f t="shared" si="111"/>
        <v>plate10</v>
      </c>
      <c r="C3587" s="2" t="str">
        <f>IF(ContainerType=6,"P08",IF(ContainerType=5,"H04", ""))</f>
        <v>P08</v>
      </c>
      <c r="D3587" s="61" t="str">
        <f>IF(AND(ContainerType=6, '384-well Plates'!I180&lt;&gt;""), '384-well Plates'!I180,IF(AND(ContainerType=5,'96-well Plates'!E380&lt;&gt;""),'96-well Plates'!E380, ""))</f>
        <v/>
      </c>
      <c r="E3587" s="50"/>
      <c r="Y3587" s="56"/>
      <c r="Z3587" s="56"/>
      <c r="AA3587" s="56"/>
      <c r="AB3587" s="56"/>
      <c r="AC3587" s="56"/>
      <c r="AD3587" s="56"/>
    </row>
    <row r="3588" spans="1:30" x14ac:dyDescent="0.5">
      <c r="A3588" s="49">
        <v>3585</v>
      </c>
      <c r="B3588" s="2" t="str">
        <f t="shared" ref="B3588:B3619" si="112">IF(ContainerType=6,"plate10",IF(ContainerType=5,"plate38",""))</f>
        <v>plate10</v>
      </c>
      <c r="C3588" s="2" t="str">
        <f>IF(ContainerType=6,"A09",IF(ContainerType=5,"A05", ""))</f>
        <v>A09</v>
      </c>
      <c r="D3588" s="61" t="str">
        <f>IF(AND(ContainerType=6, '384-well Plates'!J165&lt;&gt;""), '384-well Plates'!J165,IF(AND(ContainerType=5,'96-well Plates'!F373&lt;&gt;""),'96-well Plates'!F373, ""))</f>
        <v/>
      </c>
      <c r="E3588" s="50"/>
      <c r="Y3588" s="56"/>
      <c r="Z3588" s="56"/>
      <c r="AA3588" s="56"/>
      <c r="AB3588" s="56"/>
      <c r="AC3588" s="56"/>
      <c r="AD3588" s="56"/>
    </row>
    <row r="3589" spans="1:30" x14ac:dyDescent="0.5">
      <c r="A3589" s="49">
        <v>3586</v>
      </c>
      <c r="B3589" s="2" t="str">
        <f t="shared" si="112"/>
        <v>plate10</v>
      </c>
      <c r="C3589" s="2" t="str">
        <f>IF(ContainerType=6,"B09",IF(ContainerType=5,"B05", ""))</f>
        <v>B09</v>
      </c>
      <c r="D3589" s="61" t="str">
        <f>IF(AND(ContainerType=6, '384-well Plates'!J166&lt;&gt;""), '384-well Plates'!J166,IF(AND(ContainerType=5,'96-well Plates'!F374&lt;&gt;""),'96-well Plates'!F374, ""))</f>
        <v/>
      </c>
      <c r="E3589" s="50"/>
      <c r="Y3589" s="56"/>
      <c r="Z3589" s="56"/>
      <c r="AA3589" s="56"/>
      <c r="AB3589" s="56"/>
      <c r="AC3589" s="56"/>
      <c r="AD3589" s="56"/>
    </row>
    <row r="3590" spans="1:30" x14ac:dyDescent="0.5">
      <c r="A3590" s="49">
        <v>3587</v>
      </c>
      <c r="B3590" s="2" t="str">
        <f t="shared" si="112"/>
        <v>plate10</v>
      </c>
      <c r="C3590" s="2" t="str">
        <f>IF(ContainerType=6,"C09",IF(ContainerType=5,"C05", ""))</f>
        <v>C09</v>
      </c>
      <c r="D3590" s="61" t="str">
        <f>IF(AND(ContainerType=6, '384-well Plates'!J167&lt;&gt;""), '384-well Plates'!J167,IF(AND(ContainerType=5,'96-well Plates'!F375&lt;&gt;""),'96-well Plates'!F375, ""))</f>
        <v/>
      </c>
      <c r="E3590" s="50"/>
      <c r="Y3590" s="56"/>
      <c r="Z3590" s="56"/>
      <c r="AA3590" s="56"/>
      <c r="AB3590" s="56"/>
      <c r="AC3590" s="56"/>
      <c r="AD3590" s="56"/>
    </row>
    <row r="3591" spans="1:30" x14ac:dyDescent="0.5">
      <c r="A3591" s="49">
        <v>3588</v>
      </c>
      <c r="B3591" s="2" t="str">
        <f t="shared" si="112"/>
        <v>plate10</v>
      </c>
      <c r="C3591" s="2" t="str">
        <f>IF(ContainerType=6,"D09",IF(ContainerType=5,"D05", ""))</f>
        <v>D09</v>
      </c>
      <c r="D3591" s="61" t="str">
        <f>IF(AND(ContainerType=6, '384-well Plates'!J168&lt;&gt;""), '384-well Plates'!J168,IF(AND(ContainerType=5,'96-well Plates'!F376&lt;&gt;""),'96-well Plates'!F376, ""))</f>
        <v/>
      </c>
      <c r="E3591" s="50"/>
      <c r="Y3591" s="56"/>
      <c r="Z3591" s="56"/>
      <c r="AA3591" s="56"/>
      <c r="AB3591" s="56"/>
      <c r="AC3591" s="56"/>
      <c r="AD3591" s="56"/>
    </row>
    <row r="3592" spans="1:30" x14ac:dyDescent="0.5">
      <c r="A3592" s="49">
        <v>3589</v>
      </c>
      <c r="B3592" s="2" t="str">
        <f t="shared" si="112"/>
        <v>plate10</v>
      </c>
      <c r="C3592" s="2" t="str">
        <f>IF(ContainerType=6,"E09",IF(ContainerType=5,"E05", ""))</f>
        <v>E09</v>
      </c>
      <c r="D3592" s="61" t="str">
        <f>IF(AND(ContainerType=6, '384-well Plates'!J169&lt;&gt;""), '384-well Plates'!J169,IF(AND(ContainerType=5,'96-well Plates'!F377&lt;&gt;""),'96-well Plates'!F377, ""))</f>
        <v/>
      </c>
      <c r="E3592" s="50"/>
      <c r="Y3592" s="56"/>
      <c r="Z3592" s="56"/>
      <c r="AA3592" s="56"/>
      <c r="AB3592" s="56"/>
      <c r="AC3592" s="56"/>
      <c r="AD3592" s="56"/>
    </row>
    <row r="3593" spans="1:30" x14ac:dyDescent="0.5">
      <c r="A3593" s="49">
        <v>3590</v>
      </c>
      <c r="B3593" s="2" t="str">
        <f t="shared" si="112"/>
        <v>plate10</v>
      </c>
      <c r="C3593" s="2" t="str">
        <f>IF(ContainerType=6,"F09",IF(ContainerType=5,"F05", ""))</f>
        <v>F09</v>
      </c>
      <c r="D3593" s="61" t="str">
        <f>IF(AND(ContainerType=6, '384-well Plates'!J170&lt;&gt;""), '384-well Plates'!J170,IF(AND(ContainerType=5,'96-well Plates'!F378&lt;&gt;""),'96-well Plates'!F378, ""))</f>
        <v/>
      </c>
      <c r="E3593" s="50"/>
      <c r="Y3593" s="56"/>
      <c r="Z3593" s="56"/>
      <c r="AA3593" s="56"/>
      <c r="AB3593" s="56"/>
      <c r="AC3593" s="56"/>
      <c r="AD3593" s="56"/>
    </row>
    <row r="3594" spans="1:30" x14ac:dyDescent="0.5">
      <c r="A3594" s="49">
        <v>3591</v>
      </c>
      <c r="B3594" s="2" t="str">
        <f t="shared" si="112"/>
        <v>plate10</v>
      </c>
      <c r="C3594" s="2" t="str">
        <f>IF(ContainerType=6,"G09",IF(ContainerType=5,"G05", ""))</f>
        <v>G09</v>
      </c>
      <c r="D3594" s="61" t="str">
        <f>IF(AND(ContainerType=6, '384-well Plates'!J171&lt;&gt;""), '384-well Plates'!J171,IF(AND(ContainerType=5,'96-well Plates'!F379&lt;&gt;""),'96-well Plates'!F379, ""))</f>
        <v/>
      </c>
      <c r="E3594" s="50"/>
      <c r="Y3594" s="56"/>
      <c r="Z3594" s="56"/>
      <c r="AA3594" s="56"/>
      <c r="AB3594" s="56"/>
      <c r="AC3594" s="56"/>
      <c r="AD3594" s="56"/>
    </row>
    <row r="3595" spans="1:30" x14ac:dyDescent="0.5">
      <c r="A3595" s="49">
        <v>3592</v>
      </c>
      <c r="B3595" s="2" t="str">
        <f t="shared" si="112"/>
        <v>plate10</v>
      </c>
      <c r="C3595" s="2" t="str">
        <f>IF(ContainerType=6,"H09",IF(ContainerType=5,"H05", ""))</f>
        <v>H09</v>
      </c>
      <c r="D3595" s="61" t="str">
        <f>IF(AND(ContainerType=6, '384-well Plates'!J172&lt;&gt;""), '384-well Plates'!J172,IF(AND(ContainerType=5,'96-well Plates'!F380&lt;&gt;""),'96-well Plates'!F380, ""))</f>
        <v/>
      </c>
      <c r="E3595" s="50"/>
      <c r="Y3595" s="56"/>
      <c r="Z3595" s="56"/>
      <c r="AA3595" s="56"/>
      <c r="AB3595" s="56"/>
      <c r="AC3595" s="56"/>
      <c r="AD3595" s="56"/>
    </row>
    <row r="3596" spans="1:30" x14ac:dyDescent="0.5">
      <c r="A3596" s="49">
        <v>3593</v>
      </c>
      <c r="B3596" s="2" t="str">
        <f t="shared" si="112"/>
        <v>plate10</v>
      </c>
      <c r="C3596" s="2" t="str">
        <f>IF(ContainerType=6,"I09",IF(ContainerType=5,"A06", ""))</f>
        <v>I09</v>
      </c>
      <c r="D3596" s="61" t="str">
        <f>IF(AND(ContainerType=6, '384-well Plates'!J173&lt;&gt;""), '384-well Plates'!J173,IF(AND(ContainerType=5,'96-well Plates'!G373&lt;&gt;""),'96-well Plates'!G373, ""))</f>
        <v/>
      </c>
      <c r="E3596" s="50"/>
      <c r="Y3596" s="56"/>
      <c r="Z3596" s="56"/>
      <c r="AA3596" s="56"/>
      <c r="AB3596" s="56"/>
      <c r="AC3596" s="56"/>
      <c r="AD3596" s="56"/>
    </row>
    <row r="3597" spans="1:30" x14ac:dyDescent="0.5">
      <c r="A3597" s="49">
        <v>3594</v>
      </c>
      <c r="B3597" s="2" t="str">
        <f t="shared" si="112"/>
        <v>plate10</v>
      </c>
      <c r="C3597" s="2" t="str">
        <f>IF(ContainerType=6,"J09",IF(ContainerType=5,"B06", ""))</f>
        <v>J09</v>
      </c>
      <c r="D3597" s="61" t="str">
        <f>IF(AND(ContainerType=6, '384-well Plates'!J174&lt;&gt;""), '384-well Plates'!J174,IF(AND(ContainerType=5,'96-well Plates'!G374&lt;&gt;""),'96-well Plates'!G374, ""))</f>
        <v/>
      </c>
      <c r="E3597" s="50"/>
      <c r="Y3597" s="56"/>
      <c r="Z3597" s="56"/>
      <c r="AA3597" s="56"/>
      <c r="AB3597" s="56"/>
      <c r="AC3597" s="56"/>
      <c r="AD3597" s="56"/>
    </row>
    <row r="3598" spans="1:30" x14ac:dyDescent="0.5">
      <c r="A3598" s="49">
        <v>3595</v>
      </c>
      <c r="B3598" s="2" t="str">
        <f t="shared" si="112"/>
        <v>plate10</v>
      </c>
      <c r="C3598" s="2" t="str">
        <f>IF(ContainerType=6,"K09",IF(ContainerType=5,"C06", ""))</f>
        <v>K09</v>
      </c>
      <c r="D3598" s="61" t="str">
        <f>IF(AND(ContainerType=6, '384-well Plates'!J175&lt;&gt;""), '384-well Plates'!J175,IF(AND(ContainerType=5,'96-well Plates'!G375&lt;&gt;""),'96-well Plates'!G375, ""))</f>
        <v/>
      </c>
      <c r="E3598" s="50"/>
      <c r="Y3598" s="56"/>
      <c r="Z3598" s="56"/>
      <c r="AA3598" s="56"/>
      <c r="AB3598" s="56"/>
      <c r="AC3598" s="56"/>
      <c r="AD3598" s="56"/>
    </row>
    <row r="3599" spans="1:30" x14ac:dyDescent="0.5">
      <c r="A3599" s="49">
        <v>3596</v>
      </c>
      <c r="B3599" s="2" t="str">
        <f t="shared" si="112"/>
        <v>plate10</v>
      </c>
      <c r="C3599" s="2" t="str">
        <f>IF(ContainerType=6,"L09",IF(ContainerType=5,"D06", ""))</f>
        <v>L09</v>
      </c>
      <c r="D3599" s="61" t="str">
        <f>IF(AND(ContainerType=6, '384-well Plates'!J176&lt;&gt;""), '384-well Plates'!J176,IF(AND(ContainerType=5,'96-well Plates'!G376&lt;&gt;""),'96-well Plates'!G376, ""))</f>
        <v/>
      </c>
      <c r="E3599" s="50"/>
      <c r="Y3599" s="56"/>
      <c r="Z3599" s="56"/>
      <c r="AA3599" s="56"/>
      <c r="AB3599" s="56"/>
      <c r="AC3599" s="56"/>
      <c r="AD3599" s="56"/>
    </row>
    <row r="3600" spans="1:30" x14ac:dyDescent="0.5">
      <c r="A3600" s="49">
        <v>3597</v>
      </c>
      <c r="B3600" s="2" t="str">
        <f t="shared" si="112"/>
        <v>plate10</v>
      </c>
      <c r="C3600" s="2" t="str">
        <f>IF(ContainerType=6,"M09",IF(ContainerType=5,"E06", ""))</f>
        <v>M09</v>
      </c>
      <c r="D3600" s="61" t="str">
        <f>IF(AND(ContainerType=6, '384-well Plates'!J177&lt;&gt;""), '384-well Plates'!J177,IF(AND(ContainerType=5,'96-well Plates'!G377&lt;&gt;""),'96-well Plates'!G377, ""))</f>
        <v/>
      </c>
      <c r="E3600" s="50"/>
      <c r="Y3600" s="56"/>
      <c r="Z3600" s="56"/>
      <c r="AA3600" s="56"/>
      <c r="AB3600" s="56"/>
      <c r="AC3600" s="56"/>
      <c r="AD3600" s="56"/>
    </row>
    <row r="3601" spans="1:30" x14ac:dyDescent="0.5">
      <c r="A3601" s="49">
        <v>3598</v>
      </c>
      <c r="B3601" s="2" t="str">
        <f t="shared" si="112"/>
        <v>plate10</v>
      </c>
      <c r="C3601" s="2" t="str">
        <f>IF(ContainerType=6,"N09",IF(ContainerType=5,"F06", ""))</f>
        <v>N09</v>
      </c>
      <c r="D3601" s="61" t="str">
        <f>IF(AND(ContainerType=6, '384-well Plates'!J178&lt;&gt;""), '384-well Plates'!J178,IF(AND(ContainerType=5,'96-well Plates'!G378&lt;&gt;""),'96-well Plates'!G378, ""))</f>
        <v/>
      </c>
      <c r="E3601" s="50"/>
      <c r="Y3601" s="56"/>
      <c r="Z3601" s="56"/>
      <c r="AA3601" s="56"/>
      <c r="AB3601" s="56"/>
      <c r="AC3601" s="56"/>
      <c r="AD3601" s="56"/>
    </row>
    <row r="3602" spans="1:30" x14ac:dyDescent="0.5">
      <c r="A3602" s="49">
        <v>3599</v>
      </c>
      <c r="B3602" s="2" t="str">
        <f t="shared" si="112"/>
        <v>plate10</v>
      </c>
      <c r="C3602" s="2" t="str">
        <f>IF(ContainerType=6,"O09",IF(ContainerType=5,"G06", ""))</f>
        <v>O09</v>
      </c>
      <c r="D3602" s="61" t="str">
        <f>IF(AND(ContainerType=6, '384-well Plates'!J179&lt;&gt;""), '384-well Plates'!J179,IF(AND(ContainerType=5,'96-well Plates'!G379&lt;&gt;""),'96-well Plates'!G379, ""))</f>
        <v/>
      </c>
      <c r="E3602" s="50"/>
      <c r="Y3602" s="56"/>
      <c r="Z3602" s="56"/>
      <c r="AA3602" s="56"/>
      <c r="AB3602" s="56"/>
      <c r="AC3602" s="56"/>
      <c r="AD3602" s="56"/>
    </row>
    <row r="3603" spans="1:30" x14ac:dyDescent="0.5">
      <c r="A3603" s="49">
        <v>3600</v>
      </c>
      <c r="B3603" s="2" t="str">
        <f t="shared" si="112"/>
        <v>plate10</v>
      </c>
      <c r="C3603" s="2" t="str">
        <f>IF(ContainerType=6,"P09",IF(ContainerType=5,"H06", ""))</f>
        <v>P09</v>
      </c>
      <c r="D3603" s="61" t="str">
        <f>IF(AND(ContainerType=6, '384-well Plates'!J180&lt;&gt;""), '384-well Plates'!J180,IF(AND(ContainerType=5,'96-well Plates'!G380&lt;&gt;""),'96-well Plates'!G380, ""))</f>
        <v/>
      </c>
      <c r="E3603" s="50"/>
      <c r="Y3603" s="56"/>
      <c r="Z3603" s="56"/>
      <c r="AA3603" s="56"/>
      <c r="AB3603" s="56"/>
      <c r="AC3603" s="56"/>
      <c r="AD3603" s="56"/>
    </row>
    <row r="3604" spans="1:30" x14ac:dyDescent="0.5">
      <c r="A3604" s="49">
        <v>3601</v>
      </c>
      <c r="B3604" s="2" t="str">
        <f t="shared" si="112"/>
        <v>plate10</v>
      </c>
      <c r="C3604" s="2" t="str">
        <f>IF(ContainerType=6,"A10",IF(ContainerType=5,"A07", ""))</f>
        <v>A10</v>
      </c>
      <c r="D3604" s="61" t="str">
        <f>IF(AND(ContainerType=6, '384-well Plates'!K165&lt;&gt;""), '384-well Plates'!K165,IF(AND(ContainerType=5,'96-well Plates'!H373&lt;&gt;""),'96-well Plates'!H373, ""))</f>
        <v/>
      </c>
      <c r="E3604" s="50"/>
      <c r="Y3604" s="56"/>
      <c r="Z3604" s="56"/>
      <c r="AA3604" s="56"/>
      <c r="AB3604" s="56"/>
      <c r="AC3604" s="56"/>
      <c r="AD3604" s="56"/>
    </row>
    <row r="3605" spans="1:30" x14ac:dyDescent="0.5">
      <c r="A3605" s="49">
        <v>3602</v>
      </c>
      <c r="B3605" s="2" t="str">
        <f t="shared" si="112"/>
        <v>plate10</v>
      </c>
      <c r="C3605" s="2" t="str">
        <f>IF(ContainerType=6,"B10",IF(ContainerType=5,"B07", ""))</f>
        <v>B10</v>
      </c>
      <c r="D3605" s="61" t="str">
        <f>IF(AND(ContainerType=6, '384-well Plates'!K166&lt;&gt;""), '384-well Plates'!K166,IF(AND(ContainerType=5,'96-well Plates'!H374&lt;&gt;""),'96-well Plates'!H374, ""))</f>
        <v/>
      </c>
      <c r="E3605" s="50"/>
      <c r="Y3605" s="56"/>
      <c r="Z3605" s="56"/>
      <c r="AA3605" s="56"/>
      <c r="AB3605" s="56"/>
      <c r="AC3605" s="56"/>
      <c r="AD3605" s="56"/>
    </row>
    <row r="3606" spans="1:30" x14ac:dyDescent="0.5">
      <c r="A3606" s="49">
        <v>3603</v>
      </c>
      <c r="B3606" s="2" t="str">
        <f t="shared" si="112"/>
        <v>plate10</v>
      </c>
      <c r="C3606" s="2" t="str">
        <f>IF(ContainerType=6,"C10",IF(ContainerType=5,"C07", ""))</f>
        <v>C10</v>
      </c>
      <c r="D3606" s="61" t="str">
        <f>IF(AND(ContainerType=6, '384-well Plates'!K167&lt;&gt;""), '384-well Plates'!K167,IF(AND(ContainerType=5,'96-well Plates'!H375&lt;&gt;""),'96-well Plates'!H375, ""))</f>
        <v/>
      </c>
      <c r="E3606" s="50"/>
      <c r="Y3606" s="56"/>
      <c r="Z3606" s="56"/>
      <c r="AA3606" s="56"/>
      <c r="AB3606" s="56"/>
      <c r="AC3606" s="56"/>
      <c r="AD3606" s="56"/>
    </row>
    <row r="3607" spans="1:30" x14ac:dyDescent="0.5">
      <c r="A3607" s="49">
        <v>3604</v>
      </c>
      <c r="B3607" s="2" t="str">
        <f t="shared" si="112"/>
        <v>plate10</v>
      </c>
      <c r="C3607" s="2" t="str">
        <f>IF(ContainerType=6,"D10",IF(ContainerType=5,"D07", ""))</f>
        <v>D10</v>
      </c>
      <c r="D3607" s="61" t="str">
        <f>IF(AND(ContainerType=6, '384-well Plates'!K168&lt;&gt;""), '384-well Plates'!K168,IF(AND(ContainerType=5,'96-well Plates'!H376&lt;&gt;""),'96-well Plates'!H376, ""))</f>
        <v/>
      </c>
      <c r="E3607" s="50"/>
      <c r="Y3607" s="56"/>
      <c r="Z3607" s="56"/>
      <c r="AA3607" s="56"/>
      <c r="AB3607" s="56"/>
      <c r="AC3607" s="56"/>
      <c r="AD3607" s="56"/>
    </row>
    <row r="3608" spans="1:30" x14ac:dyDescent="0.5">
      <c r="A3608" s="49">
        <v>3605</v>
      </c>
      <c r="B3608" s="2" t="str">
        <f t="shared" si="112"/>
        <v>plate10</v>
      </c>
      <c r="C3608" s="2" t="str">
        <f>IF(ContainerType=6,"E10",IF(ContainerType=5,"E07", ""))</f>
        <v>E10</v>
      </c>
      <c r="D3608" s="61" t="str">
        <f>IF(AND(ContainerType=6, '384-well Plates'!K169&lt;&gt;""), '384-well Plates'!K169,IF(AND(ContainerType=5,'96-well Plates'!H377&lt;&gt;""),'96-well Plates'!H377, ""))</f>
        <v/>
      </c>
      <c r="E3608" s="50"/>
      <c r="Y3608" s="56"/>
      <c r="Z3608" s="56"/>
      <c r="AA3608" s="56"/>
      <c r="AB3608" s="56"/>
      <c r="AC3608" s="56"/>
      <c r="AD3608" s="56"/>
    </row>
    <row r="3609" spans="1:30" x14ac:dyDescent="0.5">
      <c r="A3609" s="49">
        <v>3606</v>
      </c>
      <c r="B3609" s="2" t="str">
        <f t="shared" si="112"/>
        <v>plate10</v>
      </c>
      <c r="C3609" s="2" t="str">
        <f>IF(ContainerType=6,"F10",IF(ContainerType=5,"F07", ""))</f>
        <v>F10</v>
      </c>
      <c r="D3609" s="61" t="str">
        <f>IF(AND(ContainerType=6, '384-well Plates'!K170&lt;&gt;""), '384-well Plates'!K170,IF(AND(ContainerType=5,'96-well Plates'!H378&lt;&gt;""),'96-well Plates'!H378, ""))</f>
        <v/>
      </c>
      <c r="E3609" s="50"/>
      <c r="Y3609" s="56"/>
      <c r="Z3609" s="56"/>
      <c r="AA3609" s="56"/>
      <c r="AB3609" s="56"/>
      <c r="AC3609" s="56"/>
      <c r="AD3609" s="56"/>
    </row>
    <row r="3610" spans="1:30" x14ac:dyDescent="0.5">
      <c r="A3610" s="49">
        <v>3607</v>
      </c>
      <c r="B3610" s="2" t="str">
        <f t="shared" si="112"/>
        <v>plate10</v>
      </c>
      <c r="C3610" s="2" t="str">
        <f>IF(ContainerType=6,"G10",IF(ContainerType=5,"G07", ""))</f>
        <v>G10</v>
      </c>
      <c r="D3610" s="61" t="str">
        <f>IF(AND(ContainerType=6, '384-well Plates'!K171&lt;&gt;""), '384-well Plates'!K171,IF(AND(ContainerType=5,'96-well Plates'!H379&lt;&gt;""),'96-well Plates'!H379, ""))</f>
        <v/>
      </c>
      <c r="E3610" s="50"/>
      <c r="Y3610" s="56"/>
      <c r="Z3610" s="56"/>
      <c r="AA3610" s="56"/>
      <c r="AB3610" s="56"/>
      <c r="AC3610" s="56"/>
      <c r="AD3610" s="56"/>
    </row>
    <row r="3611" spans="1:30" x14ac:dyDescent="0.5">
      <c r="A3611" s="49">
        <v>3608</v>
      </c>
      <c r="B3611" s="2" t="str">
        <f t="shared" si="112"/>
        <v>plate10</v>
      </c>
      <c r="C3611" s="2" t="str">
        <f>IF(ContainerType=6,"H10",IF(ContainerType=5,"H07", ""))</f>
        <v>H10</v>
      </c>
      <c r="D3611" s="61" t="str">
        <f>IF(AND(ContainerType=6, '384-well Plates'!K172&lt;&gt;""), '384-well Plates'!K172,IF(AND(ContainerType=5,'96-well Plates'!H380&lt;&gt;""),'96-well Plates'!H380, ""))</f>
        <v/>
      </c>
      <c r="E3611" s="50"/>
      <c r="Y3611" s="56"/>
      <c r="Z3611" s="56"/>
      <c r="AA3611" s="56"/>
      <c r="AB3611" s="56"/>
      <c r="AC3611" s="56"/>
      <c r="AD3611" s="56"/>
    </row>
    <row r="3612" spans="1:30" x14ac:dyDescent="0.5">
      <c r="A3612" s="49">
        <v>3609</v>
      </c>
      <c r="B3612" s="2" t="str">
        <f t="shared" si="112"/>
        <v>plate10</v>
      </c>
      <c r="C3612" s="2" t="str">
        <f>IF(ContainerType=6,"I10",IF(ContainerType=5,"A08", ""))</f>
        <v>I10</v>
      </c>
      <c r="D3612" s="61" t="str">
        <f>IF(AND(ContainerType=6, '384-well Plates'!K173&lt;&gt;""), '384-well Plates'!K173,IF(AND(ContainerType=5,'96-well Plates'!I373&lt;&gt;""),'96-well Plates'!I373, ""))</f>
        <v/>
      </c>
      <c r="E3612" s="50"/>
      <c r="Y3612" s="56"/>
      <c r="Z3612" s="56"/>
      <c r="AA3612" s="56"/>
      <c r="AB3612" s="56"/>
      <c r="AC3612" s="56"/>
      <c r="AD3612" s="56"/>
    </row>
    <row r="3613" spans="1:30" x14ac:dyDescent="0.5">
      <c r="A3613" s="49">
        <v>3610</v>
      </c>
      <c r="B3613" s="2" t="str">
        <f t="shared" si="112"/>
        <v>plate10</v>
      </c>
      <c r="C3613" s="2" t="str">
        <f>IF(ContainerType=6,"J10",IF(ContainerType=5,"B08", ""))</f>
        <v>J10</v>
      </c>
      <c r="D3613" s="61" t="str">
        <f>IF(AND(ContainerType=6, '384-well Plates'!K174&lt;&gt;""), '384-well Plates'!K174,IF(AND(ContainerType=5,'96-well Plates'!I374&lt;&gt;""),'96-well Plates'!I374, ""))</f>
        <v/>
      </c>
      <c r="E3613" s="50"/>
      <c r="Y3613" s="56"/>
      <c r="Z3613" s="56"/>
      <c r="AA3613" s="56"/>
      <c r="AB3613" s="56"/>
      <c r="AC3613" s="56"/>
      <c r="AD3613" s="56"/>
    </row>
    <row r="3614" spans="1:30" x14ac:dyDescent="0.5">
      <c r="A3614" s="49">
        <v>3611</v>
      </c>
      <c r="B3614" s="2" t="str">
        <f t="shared" si="112"/>
        <v>plate10</v>
      </c>
      <c r="C3614" s="2" t="str">
        <f>IF(ContainerType=6,"K10",IF(ContainerType=5,"C08", ""))</f>
        <v>K10</v>
      </c>
      <c r="D3614" s="61" t="str">
        <f>IF(AND(ContainerType=6, '384-well Plates'!K175&lt;&gt;""), '384-well Plates'!K175,IF(AND(ContainerType=5,'96-well Plates'!I375&lt;&gt;""),'96-well Plates'!I375, ""))</f>
        <v/>
      </c>
      <c r="E3614" s="50"/>
      <c r="Y3614" s="56"/>
      <c r="Z3614" s="56"/>
      <c r="AA3614" s="56"/>
      <c r="AB3614" s="56"/>
      <c r="AC3614" s="56"/>
      <c r="AD3614" s="56"/>
    </row>
    <row r="3615" spans="1:30" x14ac:dyDescent="0.5">
      <c r="A3615" s="49">
        <v>3612</v>
      </c>
      <c r="B3615" s="2" t="str">
        <f t="shared" si="112"/>
        <v>plate10</v>
      </c>
      <c r="C3615" s="2" t="str">
        <f>IF(ContainerType=6,"L10",IF(ContainerType=5,"D08", ""))</f>
        <v>L10</v>
      </c>
      <c r="D3615" s="61" t="str">
        <f>IF(AND(ContainerType=6, '384-well Plates'!K176&lt;&gt;""), '384-well Plates'!K176,IF(AND(ContainerType=5,'96-well Plates'!I376&lt;&gt;""),'96-well Plates'!I376, ""))</f>
        <v/>
      </c>
      <c r="E3615" s="50"/>
      <c r="Y3615" s="56"/>
      <c r="Z3615" s="56"/>
      <c r="AA3615" s="56"/>
      <c r="AB3615" s="56"/>
      <c r="AC3615" s="56"/>
      <c r="AD3615" s="56"/>
    </row>
    <row r="3616" spans="1:30" x14ac:dyDescent="0.5">
      <c r="A3616" s="49">
        <v>3613</v>
      </c>
      <c r="B3616" s="2" t="str">
        <f t="shared" si="112"/>
        <v>plate10</v>
      </c>
      <c r="C3616" s="2" t="str">
        <f>IF(ContainerType=6,"M10",IF(ContainerType=5,"E08", ""))</f>
        <v>M10</v>
      </c>
      <c r="D3616" s="61" t="str">
        <f>IF(AND(ContainerType=6, '384-well Plates'!K177&lt;&gt;""), '384-well Plates'!K177,IF(AND(ContainerType=5,'96-well Plates'!I377&lt;&gt;""),'96-well Plates'!I377, ""))</f>
        <v/>
      </c>
      <c r="E3616" s="50"/>
      <c r="Y3616" s="56"/>
      <c r="Z3616" s="56"/>
      <c r="AA3616" s="56"/>
      <c r="AB3616" s="56"/>
      <c r="AC3616" s="56"/>
      <c r="AD3616" s="56"/>
    </row>
    <row r="3617" spans="1:30" x14ac:dyDescent="0.5">
      <c r="A3617" s="49">
        <v>3614</v>
      </c>
      <c r="B3617" s="2" t="str">
        <f t="shared" si="112"/>
        <v>plate10</v>
      </c>
      <c r="C3617" s="2" t="str">
        <f>IF(ContainerType=6,"N10",IF(ContainerType=5,"F08", ""))</f>
        <v>N10</v>
      </c>
      <c r="D3617" s="61" t="str">
        <f>IF(AND(ContainerType=6, '384-well Plates'!K178&lt;&gt;""), '384-well Plates'!K178,IF(AND(ContainerType=5,'96-well Plates'!I378&lt;&gt;""),'96-well Plates'!I378, ""))</f>
        <v/>
      </c>
      <c r="E3617" s="50"/>
      <c r="Y3617" s="56"/>
      <c r="Z3617" s="56"/>
      <c r="AA3617" s="56"/>
      <c r="AB3617" s="56"/>
      <c r="AC3617" s="56"/>
      <c r="AD3617" s="56"/>
    </row>
    <row r="3618" spans="1:30" x14ac:dyDescent="0.5">
      <c r="A3618" s="49">
        <v>3615</v>
      </c>
      <c r="B3618" s="2" t="str">
        <f t="shared" si="112"/>
        <v>plate10</v>
      </c>
      <c r="C3618" s="2" t="str">
        <f>IF(ContainerType=6,"O10",IF(ContainerType=5,"G08", ""))</f>
        <v>O10</v>
      </c>
      <c r="D3618" s="61" t="str">
        <f>IF(AND(ContainerType=6, '384-well Plates'!K179&lt;&gt;""), '384-well Plates'!K179,IF(AND(ContainerType=5,'96-well Plates'!I379&lt;&gt;""),'96-well Plates'!I379, ""))</f>
        <v/>
      </c>
      <c r="E3618" s="50"/>
      <c r="Y3618" s="56"/>
      <c r="Z3618" s="56"/>
      <c r="AA3618" s="56"/>
      <c r="AB3618" s="56"/>
      <c r="AC3618" s="56"/>
      <c r="AD3618" s="56"/>
    </row>
    <row r="3619" spans="1:30" x14ac:dyDescent="0.5">
      <c r="A3619" s="49">
        <v>3616</v>
      </c>
      <c r="B3619" s="2" t="str">
        <f t="shared" si="112"/>
        <v>plate10</v>
      </c>
      <c r="C3619" s="2" t="str">
        <f>IF(ContainerType=6,"P10",IF(ContainerType=5,"H08", ""))</f>
        <v>P10</v>
      </c>
      <c r="D3619" s="61" t="str">
        <f>IF(AND(ContainerType=6, '384-well Plates'!K180&lt;&gt;""), '384-well Plates'!K180,IF(AND(ContainerType=5,'96-well Plates'!I380&lt;&gt;""),'96-well Plates'!I380, ""))</f>
        <v/>
      </c>
      <c r="E3619" s="50"/>
      <c r="Y3619" s="56"/>
      <c r="Z3619" s="56"/>
      <c r="AA3619" s="56"/>
      <c r="AB3619" s="56"/>
      <c r="AC3619" s="56"/>
      <c r="AD3619" s="56"/>
    </row>
    <row r="3620" spans="1:30" x14ac:dyDescent="0.5">
      <c r="A3620" s="49">
        <v>3617</v>
      </c>
      <c r="B3620" s="2" t="str">
        <f t="shared" ref="B3620:B3651" si="113">IF(ContainerType=6,"plate10",IF(ContainerType=5,"plate38",""))</f>
        <v>plate10</v>
      </c>
      <c r="C3620" s="2" t="str">
        <f>IF(ContainerType=6,"A11",IF(ContainerType=5,"A09", ""))</f>
        <v>A11</v>
      </c>
      <c r="D3620" s="61" t="str">
        <f>IF(AND(ContainerType=6, '384-well Plates'!L165&lt;&gt;""), '384-well Plates'!L165,IF(AND(ContainerType=5,'96-well Plates'!J373&lt;&gt;""),'96-well Plates'!J373, ""))</f>
        <v/>
      </c>
      <c r="E3620" s="50"/>
      <c r="Y3620" s="56"/>
      <c r="Z3620" s="56"/>
      <c r="AA3620" s="56"/>
      <c r="AB3620" s="56"/>
      <c r="AC3620" s="56"/>
      <c r="AD3620" s="56"/>
    </row>
    <row r="3621" spans="1:30" x14ac:dyDescent="0.5">
      <c r="A3621" s="49">
        <v>3618</v>
      </c>
      <c r="B3621" s="2" t="str">
        <f t="shared" si="113"/>
        <v>plate10</v>
      </c>
      <c r="C3621" s="2" t="str">
        <f>IF(ContainerType=6,"B11",IF(ContainerType=5,"B09", ""))</f>
        <v>B11</v>
      </c>
      <c r="D3621" s="61" t="str">
        <f>IF(AND(ContainerType=6, '384-well Plates'!L166&lt;&gt;""), '384-well Plates'!L166,IF(AND(ContainerType=5,'96-well Plates'!J374&lt;&gt;""),'96-well Plates'!J374, ""))</f>
        <v/>
      </c>
      <c r="E3621" s="50"/>
      <c r="Y3621" s="56"/>
      <c r="Z3621" s="56"/>
      <c r="AA3621" s="56"/>
      <c r="AB3621" s="56"/>
      <c r="AC3621" s="56"/>
      <c r="AD3621" s="56"/>
    </row>
    <row r="3622" spans="1:30" x14ac:dyDescent="0.5">
      <c r="A3622" s="49">
        <v>3619</v>
      </c>
      <c r="B3622" s="2" t="str">
        <f t="shared" si="113"/>
        <v>plate10</v>
      </c>
      <c r="C3622" s="2" t="str">
        <f>IF(ContainerType=6,"C11",IF(ContainerType=5,"C09", ""))</f>
        <v>C11</v>
      </c>
      <c r="D3622" s="61" t="str">
        <f>IF(AND(ContainerType=6, '384-well Plates'!L167&lt;&gt;""), '384-well Plates'!L167,IF(AND(ContainerType=5,'96-well Plates'!J375&lt;&gt;""),'96-well Plates'!J375, ""))</f>
        <v/>
      </c>
      <c r="E3622" s="50"/>
      <c r="Y3622" s="56"/>
      <c r="Z3622" s="56"/>
      <c r="AA3622" s="56"/>
      <c r="AB3622" s="56"/>
      <c r="AC3622" s="56"/>
      <c r="AD3622" s="56"/>
    </row>
    <row r="3623" spans="1:30" x14ac:dyDescent="0.5">
      <c r="A3623" s="49">
        <v>3620</v>
      </c>
      <c r="B3623" s="2" t="str">
        <f t="shared" si="113"/>
        <v>plate10</v>
      </c>
      <c r="C3623" s="2" t="str">
        <f>IF(ContainerType=6,"D11",IF(ContainerType=5,"D09", ""))</f>
        <v>D11</v>
      </c>
      <c r="D3623" s="61" t="str">
        <f>IF(AND(ContainerType=6, '384-well Plates'!L168&lt;&gt;""), '384-well Plates'!L168,IF(AND(ContainerType=5,'96-well Plates'!J376&lt;&gt;""),'96-well Plates'!J376, ""))</f>
        <v/>
      </c>
      <c r="E3623" s="50"/>
      <c r="Y3623" s="56"/>
      <c r="Z3623" s="56"/>
      <c r="AA3623" s="56"/>
      <c r="AB3623" s="56"/>
      <c r="AC3623" s="56"/>
      <c r="AD3623" s="56"/>
    </row>
    <row r="3624" spans="1:30" x14ac:dyDescent="0.5">
      <c r="A3624" s="49">
        <v>3621</v>
      </c>
      <c r="B3624" s="2" t="str">
        <f t="shared" si="113"/>
        <v>plate10</v>
      </c>
      <c r="C3624" s="2" t="str">
        <f>IF(ContainerType=6,"E11",IF(ContainerType=5,"E09", ""))</f>
        <v>E11</v>
      </c>
      <c r="D3624" s="61" t="str">
        <f>IF(AND(ContainerType=6, '384-well Plates'!L169&lt;&gt;""), '384-well Plates'!L169,IF(AND(ContainerType=5,'96-well Plates'!J377&lt;&gt;""),'96-well Plates'!J377, ""))</f>
        <v/>
      </c>
      <c r="E3624" s="50"/>
      <c r="Y3624" s="56"/>
      <c r="Z3624" s="56"/>
      <c r="AA3624" s="56"/>
      <c r="AB3624" s="56"/>
      <c r="AC3624" s="56"/>
      <c r="AD3624" s="56"/>
    </row>
    <row r="3625" spans="1:30" x14ac:dyDescent="0.5">
      <c r="A3625" s="49">
        <v>3622</v>
      </c>
      <c r="B3625" s="2" t="str">
        <f t="shared" si="113"/>
        <v>plate10</v>
      </c>
      <c r="C3625" s="2" t="str">
        <f>IF(ContainerType=6,"F11",IF(ContainerType=5,"F09", ""))</f>
        <v>F11</v>
      </c>
      <c r="D3625" s="61" t="str">
        <f>IF(AND(ContainerType=6, '384-well Plates'!L170&lt;&gt;""), '384-well Plates'!L170,IF(AND(ContainerType=5,'96-well Plates'!J378&lt;&gt;""),'96-well Plates'!J378, ""))</f>
        <v/>
      </c>
      <c r="E3625" s="50"/>
      <c r="Y3625" s="56"/>
      <c r="Z3625" s="56"/>
      <c r="AA3625" s="56"/>
      <c r="AB3625" s="56"/>
      <c r="AC3625" s="56"/>
      <c r="AD3625" s="56"/>
    </row>
    <row r="3626" spans="1:30" x14ac:dyDescent="0.5">
      <c r="A3626" s="49">
        <v>3623</v>
      </c>
      <c r="B3626" s="2" t="str">
        <f t="shared" si="113"/>
        <v>plate10</v>
      </c>
      <c r="C3626" s="2" t="str">
        <f>IF(ContainerType=6,"G11",IF(ContainerType=5,"G09", ""))</f>
        <v>G11</v>
      </c>
      <c r="D3626" s="61" t="str">
        <f>IF(AND(ContainerType=6, '384-well Plates'!L171&lt;&gt;""), '384-well Plates'!L171,IF(AND(ContainerType=5,'96-well Plates'!J379&lt;&gt;""),'96-well Plates'!J379, ""))</f>
        <v/>
      </c>
      <c r="E3626" s="50"/>
      <c r="Y3626" s="56"/>
      <c r="Z3626" s="56"/>
      <c r="AA3626" s="56"/>
      <c r="AB3626" s="56"/>
      <c r="AC3626" s="56"/>
      <c r="AD3626" s="56"/>
    </row>
    <row r="3627" spans="1:30" x14ac:dyDescent="0.5">
      <c r="A3627" s="49">
        <v>3624</v>
      </c>
      <c r="B3627" s="2" t="str">
        <f t="shared" si="113"/>
        <v>plate10</v>
      </c>
      <c r="C3627" s="2" t="str">
        <f>IF(ContainerType=6,"H11",IF(ContainerType=5,"H09", ""))</f>
        <v>H11</v>
      </c>
      <c r="D3627" s="61" t="str">
        <f>IF(AND(ContainerType=6, '384-well Plates'!L172&lt;&gt;""), '384-well Plates'!L172,IF(AND(ContainerType=5,'96-well Plates'!J380&lt;&gt;""),'96-well Plates'!J380, ""))</f>
        <v/>
      </c>
      <c r="E3627" s="50"/>
      <c r="Y3627" s="56"/>
      <c r="Z3627" s="56"/>
      <c r="AA3627" s="56"/>
      <c r="AB3627" s="56"/>
      <c r="AC3627" s="56"/>
      <c r="AD3627" s="56"/>
    </row>
    <row r="3628" spans="1:30" x14ac:dyDescent="0.5">
      <c r="A3628" s="49">
        <v>3625</v>
      </c>
      <c r="B3628" s="2" t="str">
        <f t="shared" si="113"/>
        <v>plate10</v>
      </c>
      <c r="C3628" s="2" t="str">
        <f>IF(ContainerType=6,"I11",IF(ContainerType=5,"A10", ""))</f>
        <v>I11</v>
      </c>
      <c r="D3628" s="61" t="str">
        <f>IF(AND(ContainerType=6, '384-well Plates'!L173&lt;&gt;""), '384-well Plates'!L173,IF(AND(ContainerType=5,'96-well Plates'!K373&lt;&gt;""),'96-well Plates'!K373, ""))</f>
        <v/>
      </c>
      <c r="E3628" s="50"/>
      <c r="Y3628" s="56"/>
      <c r="Z3628" s="56"/>
      <c r="AA3628" s="56"/>
      <c r="AB3628" s="56"/>
      <c r="AC3628" s="56"/>
      <c r="AD3628" s="56"/>
    </row>
    <row r="3629" spans="1:30" x14ac:dyDescent="0.5">
      <c r="A3629" s="49">
        <v>3626</v>
      </c>
      <c r="B3629" s="2" t="str">
        <f t="shared" si="113"/>
        <v>plate10</v>
      </c>
      <c r="C3629" s="2" t="str">
        <f>IF(ContainerType=6,"J11",IF(ContainerType=5,"B10", ""))</f>
        <v>J11</v>
      </c>
      <c r="D3629" s="61" t="str">
        <f>IF(AND(ContainerType=6, '384-well Plates'!L174&lt;&gt;""), '384-well Plates'!L174,IF(AND(ContainerType=5,'96-well Plates'!K374&lt;&gt;""),'96-well Plates'!K374, ""))</f>
        <v/>
      </c>
      <c r="E3629" s="50"/>
      <c r="Y3629" s="56"/>
      <c r="Z3629" s="56"/>
      <c r="AA3629" s="56"/>
      <c r="AB3629" s="56"/>
      <c r="AC3629" s="56"/>
      <c r="AD3629" s="56"/>
    </row>
    <row r="3630" spans="1:30" x14ac:dyDescent="0.5">
      <c r="A3630" s="49">
        <v>3627</v>
      </c>
      <c r="B3630" s="2" t="str">
        <f t="shared" si="113"/>
        <v>plate10</v>
      </c>
      <c r="C3630" s="2" t="str">
        <f>IF(ContainerType=6,"K11",IF(ContainerType=5,"C10", ""))</f>
        <v>K11</v>
      </c>
      <c r="D3630" s="61" t="str">
        <f>IF(AND(ContainerType=6, '384-well Plates'!L175&lt;&gt;""), '384-well Plates'!L175,IF(AND(ContainerType=5,'96-well Plates'!K375&lt;&gt;""),'96-well Plates'!K375, ""))</f>
        <v/>
      </c>
      <c r="E3630" s="50"/>
      <c r="Y3630" s="56"/>
      <c r="Z3630" s="56"/>
      <c r="AA3630" s="56"/>
      <c r="AB3630" s="56"/>
      <c r="AC3630" s="56"/>
      <c r="AD3630" s="56"/>
    </row>
    <row r="3631" spans="1:30" x14ac:dyDescent="0.5">
      <c r="A3631" s="49">
        <v>3628</v>
      </c>
      <c r="B3631" s="2" t="str">
        <f t="shared" si="113"/>
        <v>plate10</v>
      </c>
      <c r="C3631" s="2" t="str">
        <f>IF(ContainerType=6,"L11",IF(ContainerType=5,"D10", ""))</f>
        <v>L11</v>
      </c>
      <c r="D3631" s="61" t="str">
        <f>IF(AND(ContainerType=6, '384-well Plates'!L176&lt;&gt;""), '384-well Plates'!L176,IF(AND(ContainerType=5,'96-well Plates'!K376&lt;&gt;""),'96-well Plates'!K376, ""))</f>
        <v/>
      </c>
      <c r="E3631" s="50"/>
      <c r="Y3631" s="56"/>
      <c r="Z3631" s="56"/>
      <c r="AA3631" s="56"/>
      <c r="AB3631" s="56"/>
      <c r="AC3631" s="56"/>
      <c r="AD3631" s="56"/>
    </row>
    <row r="3632" spans="1:30" x14ac:dyDescent="0.5">
      <c r="A3632" s="49">
        <v>3629</v>
      </c>
      <c r="B3632" s="2" t="str">
        <f t="shared" si="113"/>
        <v>plate10</v>
      </c>
      <c r="C3632" s="2" t="str">
        <f>IF(ContainerType=6,"M11",IF(ContainerType=5,"E10", ""))</f>
        <v>M11</v>
      </c>
      <c r="D3632" s="61" t="str">
        <f>IF(AND(ContainerType=6, '384-well Plates'!L177&lt;&gt;""), '384-well Plates'!L177,IF(AND(ContainerType=5,'96-well Plates'!K377&lt;&gt;""),'96-well Plates'!K377, ""))</f>
        <v/>
      </c>
      <c r="E3632" s="50"/>
      <c r="Y3632" s="56"/>
      <c r="Z3632" s="56"/>
      <c r="AA3632" s="56"/>
      <c r="AB3632" s="56"/>
      <c r="AC3632" s="56"/>
      <c r="AD3632" s="56"/>
    </row>
    <row r="3633" spans="1:30" x14ac:dyDescent="0.5">
      <c r="A3633" s="49">
        <v>3630</v>
      </c>
      <c r="B3633" s="2" t="str">
        <f t="shared" si="113"/>
        <v>plate10</v>
      </c>
      <c r="C3633" s="2" t="str">
        <f>IF(ContainerType=6,"N11",IF(ContainerType=5,"F10", ""))</f>
        <v>N11</v>
      </c>
      <c r="D3633" s="61" t="str">
        <f>IF(AND(ContainerType=6, '384-well Plates'!L178&lt;&gt;""), '384-well Plates'!L178,IF(AND(ContainerType=5,'96-well Plates'!K378&lt;&gt;""),'96-well Plates'!K378, ""))</f>
        <v/>
      </c>
      <c r="E3633" s="50"/>
      <c r="Y3633" s="56"/>
      <c r="Z3633" s="56"/>
      <c r="AA3633" s="56"/>
      <c r="AB3633" s="56"/>
      <c r="AC3633" s="56"/>
      <c r="AD3633" s="56"/>
    </row>
    <row r="3634" spans="1:30" x14ac:dyDescent="0.5">
      <c r="A3634" s="49">
        <v>3631</v>
      </c>
      <c r="B3634" s="2" t="str">
        <f t="shared" si="113"/>
        <v>plate10</v>
      </c>
      <c r="C3634" s="2" t="str">
        <f>IF(ContainerType=6,"O11",IF(ContainerType=5,"G10", ""))</f>
        <v>O11</v>
      </c>
      <c r="D3634" s="61" t="str">
        <f>IF(AND(ContainerType=6, '384-well Plates'!L179&lt;&gt;""), '384-well Plates'!L179,IF(AND(ContainerType=5,'96-well Plates'!K379&lt;&gt;""),'96-well Plates'!K379, ""))</f>
        <v/>
      </c>
      <c r="E3634" s="50"/>
      <c r="Y3634" s="56"/>
      <c r="Z3634" s="56"/>
      <c r="AA3634" s="56"/>
      <c r="AB3634" s="56"/>
      <c r="AC3634" s="56"/>
      <c r="AD3634" s="56"/>
    </row>
    <row r="3635" spans="1:30" x14ac:dyDescent="0.5">
      <c r="A3635" s="49">
        <v>3632</v>
      </c>
      <c r="B3635" s="2" t="str">
        <f t="shared" si="113"/>
        <v>plate10</v>
      </c>
      <c r="C3635" s="2" t="str">
        <f>IF(ContainerType=6,"P11",IF(ContainerType=5,"H10", ""))</f>
        <v>P11</v>
      </c>
      <c r="D3635" s="61" t="str">
        <f>IF(AND(ContainerType=6, '384-well Plates'!L180&lt;&gt;""), '384-well Plates'!L180,IF(AND(ContainerType=5,'96-well Plates'!K380&lt;&gt;""),'96-well Plates'!K380, ""))</f>
        <v/>
      </c>
      <c r="E3635" s="50"/>
      <c r="Y3635" s="56"/>
      <c r="Z3635" s="56"/>
      <c r="AA3635" s="56"/>
      <c r="AB3635" s="56"/>
      <c r="AC3635" s="56"/>
      <c r="AD3635" s="56"/>
    </row>
    <row r="3636" spans="1:30" x14ac:dyDescent="0.5">
      <c r="A3636" s="49">
        <v>3633</v>
      </c>
      <c r="B3636" s="2" t="str">
        <f t="shared" si="113"/>
        <v>plate10</v>
      </c>
      <c r="C3636" s="2" t="str">
        <f>IF(ContainerType=6,"A12",IF(ContainerType=5,"A11", ""))</f>
        <v>A12</v>
      </c>
      <c r="D3636" s="61" t="str">
        <f>IF(AND(ContainerType=6, '384-well Plates'!M165&lt;&gt;""), '384-well Plates'!M165,IF(AND(ContainerType=5,'96-well Plates'!L373&lt;&gt;""),'96-well Plates'!L373, ""))</f>
        <v/>
      </c>
      <c r="E3636" s="50"/>
      <c r="Y3636" s="56"/>
      <c r="Z3636" s="56"/>
      <c r="AA3636" s="56"/>
      <c r="AB3636" s="56"/>
      <c r="AC3636" s="56"/>
      <c r="AD3636" s="56"/>
    </row>
    <row r="3637" spans="1:30" x14ac:dyDescent="0.5">
      <c r="A3637" s="49">
        <v>3634</v>
      </c>
      <c r="B3637" s="2" t="str">
        <f t="shared" si="113"/>
        <v>plate10</v>
      </c>
      <c r="C3637" s="2" t="str">
        <f>IF(ContainerType=6,"B12",IF(ContainerType=5,"B11", ""))</f>
        <v>B12</v>
      </c>
      <c r="D3637" s="61" t="str">
        <f>IF(AND(ContainerType=6, '384-well Plates'!M166&lt;&gt;""), '384-well Plates'!M166,IF(AND(ContainerType=5,'96-well Plates'!L374&lt;&gt;""),'96-well Plates'!L374, ""))</f>
        <v/>
      </c>
      <c r="E3637" s="50"/>
      <c r="Y3637" s="56"/>
      <c r="Z3637" s="56"/>
      <c r="AA3637" s="56"/>
      <c r="AB3637" s="56"/>
      <c r="AC3637" s="56"/>
      <c r="AD3637" s="56"/>
    </row>
    <row r="3638" spans="1:30" x14ac:dyDescent="0.5">
      <c r="A3638" s="49">
        <v>3635</v>
      </c>
      <c r="B3638" s="2" t="str">
        <f t="shared" si="113"/>
        <v>plate10</v>
      </c>
      <c r="C3638" s="2" t="str">
        <f>IF(ContainerType=6,"C12",IF(ContainerType=5,"C11", ""))</f>
        <v>C12</v>
      </c>
      <c r="D3638" s="61" t="str">
        <f>IF(AND(ContainerType=6, '384-well Plates'!M167&lt;&gt;""), '384-well Plates'!M167,IF(AND(ContainerType=5,'96-well Plates'!L375&lt;&gt;""),'96-well Plates'!L375, ""))</f>
        <v/>
      </c>
      <c r="E3638" s="50"/>
      <c r="Y3638" s="56"/>
      <c r="Z3638" s="56"/>
      <c r="AA3638" s="56"/>
      <c r="AB3638" s="56"/>
      <c r="AC3638" s="56"/>
      <c r="AD3638" s="56"/>
    </row>
    <row r="3639" spans="1:30" x14ac:dyDescent="0.5">
      <c r="A3639" s="49">
        <v>3636</v>
      </c>
      <c r="B3639" s="2" t="str">
        <f t="shared" si="113"/>
        <v>plate10</v>
      </c>
      <c r="C3639" s="2" t="str">
        <f>IF(ContainerType=6,"D12",IF(ContainerType=5,"D11", ""))</f>
        <v>D12</v>
      </c>
      <c r="D3639" s="61" t="str">
        <f>IF(AND(ContainerType=6, '384-well Plates'!M168&lt;&gt;""), '384-well Plates'!M168,IF(AND(ContainerType=5,'96-well Plates'!L376&lt;&gt;""),'96-well Plates'!L376, ""))</f>
        <v/>
      </c>
      <c r="E3639" s="50"/>
      <c r="Y3639" s="56"/>
      <c r="Z3639" s="56"/>
      <c r="AA3639" s="56"/>
      <c r="AB3639" s="56"/>
      <c r="AC3639" s="56"/>
      <c r="AD3639" s="56"/>
    </row>
    <row r="3640" spans="1:30" x14ac:dyDescent="0.5">
      <c r="A3640" s="49">
        <v>3637</v>
      </c>
      <c r="B3640" s="2" t="str">
        <f t="shared" si="113"/>
        <v>plate10</v>
      </c>
      <c r="C3640" s="2" t="str">
        <f>IF(ContainerType=6,"E12",IF(ContainerType=5,"E11", ""))</f>
        <v>E12</v>
      </c>
      <c r="D3640" s="61" t="str">
        <f>IF(AND(ContainerType=6, '384-well Plates'!M169&lt;&gt;""), '384-well Plates'!M169,IF(AND(ContainerType=5,'96-well Plates'!L377&lt;&gt;""),'96-well Plates'!L377, ""))</f>
        <v/>
      </c>
      <c r="E3640" s="50"/>
      <c r="Y3640" s="56"/>
      <c r="Z3640" s="56"/>
      <c r="AA3640" s="56"/>
      <c r="AB3640" s="56"/>
      <c r="AC3640" s="56"/>
      <c r="AD3640" s="56"/>
    </row>
    <row r="3641" spans="1:30" x14ac:dyDescent="0.5">
      <c r="A3641" s="49">
        <v>3638</v>
      </c>
      <c r="B3641" s="2" t="str">
        <f t="shared" si="113"/>
        <v>plate10</v>
      </c>
      <c r="C3641" s="2" t="str">
        <f>IF(ContainerType=6,"F12",IF(ContainerType=5,"F11", ""))</f>
        <v>F12</v>
      </c>
      <c r="D3641" s="61" t="str">
        <f>IF(AND(ContainerType=6, '384-well Plates'!M170&lt;&gt;""), '384-well Plates'!M170,IF(AND(ContainerType=5,'96-well Plates'!L378&lt;&gt;""),'96-well Plates'!L378, ""))</f>
        <v/>
      </c>
      <c r="E3641" s="50"/>
      <c r="Y3641" s="56"/>
      <c r="Z3641" s="56"/>
      <c r="AA3641" s="56"/>
      <c r="AB3641" s="56"/>
      <c r="AC3641" s="56"/>
      <c r="AD3641" s="56"/>
    </row>
    <row r="3642" spans="1:30" x14ac:dyDescent="0.5">
      <c r="A3642" s="49">
        <v>3639</v>
      </c>
      <c r="B3642" s="2" t="str">
        <f t="shared" si="113"/>
        <v>plate10</v>
      </c>
      <c r="C3642" s="2" t="str">
        <f>IF(ContainerType=6,"G12",IF(ContainerType=5,"G11", ""))</f>
        <v>G12</v>
      </c>
      <c r="D3642" s="61" t="str">
        <f>IF(AND(ContainerType=6, '384-well Plates'!M171&lt;&gt;""), '384-well Plates'!M171,IF(AND(ContainerType=5,'96-well Plates'!L379&lt;&gt;""),'96-well Plates'!L379, ""))</f>
        <v/>
      </c>
      <c r="E3642" s="50"/>
      <c r="Y3642" s="56"/>
      <c r="Z3642" s="56"/>
      <c r="AA3642" s="56"/>
      <c r="AB3642" s="56"/>
      <c r="AC3642" s="56"/>
      <c r="AD3642" s="56"/>
    </row>
    <row r="3643" spans="1:30" x14ac:dyDescent="0.5">
      <c r="A3643" s="49">
        <v>3640</v>
      </c>
      <c r="B3643" s="2" t="str">
        <f t="shared" si="113"/>
        <v>plate10</v>
      </c>
      <c r="C3643" s="2" t="str">
        <f>IF(ContainerType=6,"H12",IF(ContainerType=5,"H11", ""))</f>
        <v>H12</v>
      </c>
      <c r="D3643" s="61" t="str">
        <f>IF(AND(ContainerType=6, '384-well Plates'!M172&lt;&gt;""), '384-well Plates'!M172,IF(AND(ContainerType=5,'96-well Plates'!L380&lt;&gt;""),'96-well Plates'!L380, ""))</f>
        <v/>
      </c>
      <c r="E3643" s="50"/>
      <c r="Y3643" s="56"/>
      <c r="Z3643" s="56"/>
      <c r="AA3643" s="56"/>
      <c r="AB3643" s="56"/>
      <c r="AC3643" s="56"/>
      <c r="AD3643" s="56"/>
    </row>
    <row r="3644" spans="1:30" x14ac:dyDescent="0.5">
      <c r="A3644" s="49">
        <v>3641</v>
      </c>
      <c r="B3644" s="2" t="str">
        <f t="shared" si="113"/>
        <v>plate10</v>
      </c>
      <c r="C3644" s="2" t="str">
        <f>IF(ContainerType=6,"I12",IF(ContainerType=5,"A12", ""))</f>
        <v>I12</v>
      </c>
      <c r="D3644" s="61" t="str">
        <f>IF(AND(ContainerType=6, '384-well Plates'!M173&lt;&gt;""), '384-well Plates'!M173,IF(AND(ContainerType=5,'96-well Plates'!M373&lt;&gt;""),'96-well Plates'!M373, ""))</f>
        <v/>
      </c>
      <c r="E3644" s="50"/>
      <c r="Y3644" s="56"/>
      <c r="Z3644" s="56"/>
      <c r="AA3644" s="56"/>
      <c r="AB3644" s="56"/>
      <c r="AC3644" s="56"/>
      <c r="AD3644" s="56"/>
    </row>
    <row r="3645" spans="1:30" x14ac:dyDescent="0.5">
      <c r="A3645" s="49">
        <v>3642</v>
      </c>
      <c r="B3645" s="2" t="str">
        <f t="shared" si="113"/>
        <v>plate10</v>
      </c>
      <c r="C3645" s="2" t="str">
        <f>IF(ContainerType=6,"J12",IF(ContainerType=5,"B12", ""))</f>
        <v>J12</v>
      </c>
      <c r="D3645" s="61" t="str">
        <f>IF(AND(ContainerType=6, '384-well Plates'!M174&lt;&gt;""), '384-well Plates'!M174,IF(AND(ContainerType=5,'96-well Plates'!M374&lt;&gt;""),'96-well Plates'!M374, ""))</f>
        <v/>
      </c>
      <c r="E3645" s="50"/>
      <c r="Y3645" s="56"/>
      <c r="Z3645" s="56"/>
      <c r="AA3645" s="56"/>
      <c r="AB3645" s="56"/>
      <c r="AC3645" s="56"/>
      <c r="AD3645" s="56"/>
    </row>
    <row r="3646" spans="1:30" x14ac:dyDescent="0.5">
      <c r="A3646" s="49">
        <v>3643</v>
      </c>
      <c r="B3646" s="2" t="str">
        <f t="shared" si="113"/>
        <v>plate10</v>
      </c>
      <c r="C3646" s="2" t="str">
        <f>IF(ContainerType=6,"K12",IF(ContainerType=5,"C12", ""))</f>
        <v>K12</v>
      </c>
      <c r="D3646" s="61" t="str">
        <f>IF(AND(ContainerType=6, '384-well Plates'!M175&lt;&gt;""), '384-well Plates'!M175,IF(AND(ContainerType=5,'96-well Plates'!M375&lt;&gt;""),'96-well Plates'!M375, ""))</f>
        <v/>
      </c>
      <c r="E3646" s="50"/>
      <c r="Y3646" s="56"/>
      <c r="Z3646" s="56"/>
      <c r="AA3646" s="56"/>
      <c r="AB3646" s="56"/>
      <c r="AC3646" s="56"/>
      <c r="AD3646" s="56"/>
    </row>
    <row r="3647" spans="1:30" x14ac:dyDescent="0.5">
      <c r="A3647" s="49">
        <v>3644</v>
      </c>
      <c r="B3647" s="2" t="str">
        <f t="shared" si="113"/>
        <v>plate10</v>
      </c>
      <c r="C3647" s="2" t="str">
        <f>IF(ContainerType=6,"L12",IF(ContainerType=5,"D12", ""))</f>
        <v>L12</v>
      </c>
      <c r="D3647" s="61" t="str">
        <f>IF(AND(ContainerType=6, '384-well Plates'!M176&lt;&gt;""), '384-well Plates'!M176,IF(AND(ContainerType=5,'96-well Plates'!M376&lt;&gt;""),'96-well Plates'!M376, ""))</f>
        <v/>
      </c>
      <c r="E3647" s="50"/>
      <c r="Y3647" s="56"/>
      <c r="Z3647" s="56"/>
      <c r="AA3647" s="56"/>
      <c r="AB3647" s="56"/>
      <c r="AC3647" s="56"/>
      <c r="AD3647" s="56"/>
    </row>
    <row r="3648" spans="1:30" x14ac:dyDescent="0.5">
      <c r="A3648" s="49">
        <v>3645</v>
      </c>
      <c r="B3648" s="2" t="str">
        <f t="shared" si="113"/>
        <v>plate10</v>
      </c>
      <c r="C3648" s="2" t="str">
        <f>IF(ContainerType=6,"M12",IF(ContainerType=5,"E12", ""))</f>
        <v>M12</v>
      </c>
      <c r="D3648" s="61" t="str">
        <f>IF(AND(ContainerType=6, '384-well Plates'!M177&lt;&gt;""), '384-well Plates'!M177,IF(AND(ContainerType=5,'96-well Plates'!M377&lt;&gt;""),'96-well Plates'!M377, ""))</f>
        <v/>
      </c>
      <c r="E3648" s="50"/>
      <c r="Y3648" s="56"/>
      <c r="Z3648" s="56"/>
      <c r="AA3648" s="56"/>
      <c r="AB3648" s="56"/>
      <c r="AC3648" s="56"/>
      <c r="AD3648" s="56"/>
    </row>
    <row r="3649" spans="1:30" x14ac:dyDescent="0.5">
      <c r="A3649" s="49">
        <v>3646</v>
      </c>
      <c r="B3649" s="2" t="str">
        <f t="shared" si="113"/>
        <v>plate10</v>
      </c>
      <c r="C3649" s="2" t="str">
        <f>IF(ContainerType=6,"N12",IF(ContainerType=5,"F12", ""))</f>
        <v>N12</v>
      </c>
      <c r="D3649" s="61" t="str">
        <f>IF(AND(ContainerType=6, '384-well Plates'!M178&lt;&gt;""), '384-well Plates'!M178,IF(AND(ContainerType=5,'96-well Plates'!M378&lt;&gt;""),'96-well Plates'!M378, ""))</f>
        <v/>
      </c>
      <c r="E3649" s="50"/>
      <c r="Y3649" s="56"/>
      <c r="Z3649" s="56"/>
      <c r="AA3649" s="56"/>
      <c r="AB3649" s="56"/>
      <c r="AC3649" s="56"/>
      <c r="AD3649" s="56"/>
    </row>
    <row r="3650" spans="1:30" x14ac:dyDescent="0.5">
      <c r="A3650" s="49">
        <v>3647</v>
      </c>
      <c r="B3650" s="2" t="str">
        <f t="shared" si="113"/>
        <v>plate10</v>
      </c>
      <c r="C3650" s="2" t="str">
        <f>IF(ContainerType=6,"O12",IF(ContainerType=5,"G12", ""))</f>
        <v>O12</v>
      </c>
      <c r="D3650" s="61" t="str">
        <f>IF(AND(ContainerType=6, '384-well Plates'!M179&lt;&gt;""), '384-well Plates'!M179,IF(AND(ContainerType=5,'96-well Plates'!M379&lt;&gt;""),'96-well Plates'!M379, ""))</f>
        <v/>
      </c>
      <c r="E3650" s="50"/>
      <c r="Y3650" s="56"/>
      <c r="Z3650" s="56"/>
      <c r="AA3650" s="56"/>
      <c r="AB3650" s="56"/>
      <c r="AC3650" s="56"/>
      <c r="AD3650" s="56"/>
    </row>
    <row r="3651" spans="1:30" x14ac:dyDescent="0.5">
      <c r="A3651" s="49">
        <v>3648</v>
      </c>
      <c r="B3651" s="2" t="str">
        <f t="shared" si="113"/>
        <v>plate10</v>
      </c>
      <c r="C3651" s="2" t="str">
        <f>IF(ContainerType=6,"P12",IF(ContainerType=5,"H12", ""))</f>
        <v>P12</v>
      </c>
      <c r="D3651" s="61" t="str">
        <f>IF(AND(ContainerType=6, '384-well Plates'!M180&lt;&gt;""), '384-well Plates'!M180,IF(AND(ContainerType=5,'96-well Plates'!M380&lt;&gt;""),'96-well Plates'!M380, ""))</f>
        <v/>
      </c>
      <c r="E3651" s="50"/>
      <c r="Y3651" s="56"/>
      <c r="Z3651" s="56"/>
      <c r="AA3651" s="56"/>
      <c r="AB3651" s="56"/>
      <c r="AC3651" s="56"/>
      <c r="AD3651" s="56"/>
    </row>
    <row r="3652" spans="1:30" x14ac:dyDescent="0.5">
      <c r="A3652" s="49">
        <v>3649</v>
      </c>
      <c r="B3652" s="2" t="str">
        <f t="shared" ref="B3652:B3683" si="114">IF(ContainerType=6,"plate10",IF(ContainerType=5,"plate39",""))</f>
        <v>plate10</v>
      </c>
      <c r="C3652" s="2" t="str">
        <f>IF(ContainerType=6,"A13",IF(ContainerType=5,"A01", ""))</f>
        <v>A13</v>
      </c>
      <c r="D3652" s="61" t="str">
        <f>IF(AND(ContainerType=6, '384-well Plates'!N165&lt;&gt;""), '384-well Plates'!N165,IF(AND(ContainerType=5,'96-well Plates'!B383&lt;&gt;""),'96-well Plates'!B383, ""))</f>
        <v/>
      </c>
      <c r="E3652" s="50"/>
      <c r="Y3652" s="56"/>
      <c r="Z3652" s="56"/>
      <c r="AA3652" s="56"/>
      <c r="AB3652" s="56"/>
      <c r="AC3652" s="56"/>
      <c r="AD3652" s="56"/>
    </row>
    <row r="3653" spans="1:30" x14ac:dyDescent="0.5">
      <c r="A3653" s="49">
        <v>3650</v>
      </c>
      <c r="B3653" s="2" t="str">
        <f t="shared" si="114"/>
        <v>plate10</v>
      </c>
      <c r="C3653" s="2" t="str">
        <f>IF(ContainerType=6,"B13",IF(ContainerType=5,"B01", ""))</f>
        <v>B13</v>
      </c>
      <c r="D3653" s="61" t="str">
        <f>IF(AND(ContainerType=6, '384-well Plates'!N166&lt;&gt;""), '384-well Plates'!N166,IF(AND(ContainerType=5,'96-well Plates'!B384&lt;&gt;""),'96-well Plates'!B384, ""))</f>
        <v/>
      </c>
      <c r="E3653" s="50"/>
      <c r="Y3653" s="56"/>
      <c r="Z3653" s="56"/>
      <c r="AA3653" s="56"/>
      <c r="AB3653" s="56"/>
      <c r="AC3653" s="56"/>
      <c r="AD3653" s="56"/>
    </row>
    <row r="3654" spans="1:30" x14ac:dyDescent="0.5">
      <c r="A3654" s="49">
        <v>3651</v>
      </c>
      <c r="B3654" s="2" t="str">
        <f t="shared" si="114"/>
        <v>plate10</v>
      </c>
      <c r="C3654" s="2" t="str">
        <f>IF(ContainerType=6,"C13",IF(ContainerType=5,"C01", ""))</f>
        <v>C13</v>
      </c>
      <c r="D3654" s="61" t="str">
        <f>IF(AND(ContainerType=6, '384-well Plates'!N167&lt;&gt;""), '384-well Plates'!N167,IF(AND(ContainerType=5,'96-well Plates'!B385&lt;&gt;""),'96-well Plates'!B385, ""))</f>
        <v/>
      </c>
      <c r="E3654" s="50"/>
      <c r="Y3654" s="56"/>
      <c r="Z3654" s="56"/>
      <c r="AA3654" s="56"/>
      <c r="AB3654" s="56"/>
      <c r="AC3654" s="56"/>
      <c r="AD3654" s="56"/>
    </row>
    <row r="3655" spans="1:30" x14ac:dyDescent="0.5">
      <c r="A3655" s="49">
        <v>3652</v>
      </c>
      <c r="B3655" s="2" t="str">
        <f t="shared" si="114"/>
        <v>plate10</v>
      </c>
      <c r="C3655" s="2" t="str">
        <f>IF(ContainerType=6,"D13",IF(ContainerType=5,"D01", ""))</f>
        <v>D13</v>
      </c>
      <c r="D3655" s="61" t="str">
        <f>IF(AND(ContainerType=6, '384-well Plates'!N168&lt;&gt;""), '384-well Plates'!N168,IF(AND(ContainerType=5,'96-well Plates'!B386&lt;&gt;""),'96-well Plates'!B386, ""))</f>
        <v/>
      </c>
      <c r="E3655" s="50"/>
      <c r="Y3655" s="56"/>
      <c r="Z3655" s="56"/>
      <c r="AA3655" s="56"/>
      <c r="AB3655" s="56"/>
      <c r="AC3655" s="56"/>
      <c r="AD3655" s="56"/>
    </row>
    <row r="3656" spans="1:30" x14ac:dyDescent="0.5">
      <c r="A3656" s="49">
        <v>3653</v>
      </c>
      <c r="B3656" s="2" t="str">
        <f t="shared" si="114"/>
        <v>plate10</v>
      </c>
      <c r="C3656" s="2" t="str">
        <f>IF(ContainerType=6,"E13",IF(ContainerType=5,"E01", ""))</f>
        <v>E13</v>
      </c>
      <c r="D3656" s="61" t="str">
        <f>IF(AND(ContainerType=6, '384-well Plates'!N169&lt;&gt;""), '384-well Plates'!N169,IF(AND(ContainerType=5,'96-well Plates'!B387&lt;&gt;""),'96-well Plates'!B387, ""))</f>
        <v/>
      </c>
      <c r="E3656" s="50"/>
      <c r="Y3656" s="56"/>
      <c r="Z3656" s="56"/>
      <c r="AA3656" s="56"/>
      <c r="AB3656" s="56"/>
      <c r="AC3656" s="56"/>
      <c r="AD3656" s="56"/>
    </row>
    <row r="3657" spans="1:30" x14ac:dyDescent="0.5">
      <c r="A3657" s="49">
        <v>3654</v>
      </c>
      <c r="B3657" s="2" t="str">
        <f t="shared" si="114"/>
        <v>plate10</v>
      </c>
      <c r="C3657" s="2" t="str">
        <f>IF(ContainerType=6,"F13",IF(ContainerType=5,"F01", ""))</f>
        <v>F13</v>
      </c>
      <c r="D3657" s="61" t="str">
        <f>IF(AND(ContainerType=6, '384-well Plates'!N170&lt;&gt;""), '384-well Plates'!N170,IF(AND(ContainerType=5,'96-well Plates'!B388&lt;&gt;""),'96-well Plates'!B388, ""))</f>
        <v/>
      </c>
      <c r="E3657" s="50"/>
      <c r="Y3657" s="56"/>
      <c r="Z3657" s="56"/>
      <c r="AA3657" s="56"/>
      <c r="AB3657" s="56"/>
      <c r="AC3657" s="56"/>
      <c r="AD3657" s="56"/>
    </row>
    <row r="3658" spans="1:30" x14ac:dyDescent="0.5">
      <c r="A3658" s="49">
        <v>3655</v>
      </c>
      <c r="B3658" s="2" t="str">
        <f t="shared" si="114"/>
        <v>plate10</v>
      </c>
      <c r="C3658" s="2" t="str">
        <f>IF(ContainerType=6,"G13",IF(ContainerType=5,"G01", ""))</f>
        <v>G13</v>
      </c>
      <c r="D3658" s="61" t="str">
        <f>IF(AND(ContainerType=6, '384-well Plates'!N171&lt;&gt;""), '384-well Plates'!N171,IF(AND(ContainerType=5,'96-well Plates'!B389&lt;&gt;""),'96-well Plates'!B389, ""))</f>
        <v/>
      </c>
      <c r="E3658" s="50"/>
      <c r="Y3658" s="56"/>
      <c r="Z3658" s="56"/>
      <c r="AA3658" s="56"/>
      <c r="AB3658" s="56"/>
      <c r="AC3658" s="56"/>
      <c r="AD3658" s="56"/>
    </row>
    <row r="3659" spans="1:30" x14ac:dyDescent="0.5">
      <c r="A3659" s="49">
        <v>3656</v>
      </c>
      <c r="B3659" s="2" t="str">
        <f t="shared" si="114"/>
        <v>plate10</v>
      </c>
      <c r="C3659" s="2" t="str">
        <f>IF(ContainerType=6,"H13",IF(ContainerType=5,"H01", ""))</f>
        <v>H13</v>
      </c>
      <c r="D3659" s="61" t="str">
        <f>IF(AND(ContainerType=6, '384-well Plates'!N172&lt;&gt;""), '384-well Plates'!N172,IF(AND(ContainerType=5,'96-well Plates'!B390&lt;&gt;""),'96-well Plates'!B390, ""))</f>
        <v/>
      </c>
      <c r="E3659" s="50"/>
      <c r="Y3659" s="56"/>
      <c r="Z3659" s="56"/>
      <c r="AA3659" s="56"/>
      <c r="AB3659" s="56"/>
      <c r="AC3659" s="56"/>
      <c r="AD3659" s="56"/>
    </row>
    <row r="3660" spans="1:30" x14ac:dyDescent="0.5">
      <c r="A3660" s="49">
        <v>3657</v>
      </c>
      <c r="B3660" s="2" t="str">
        <f t="shared" si="114"/>
        <v>plate10</v>
      </c>
      <c r="C3660" s="2" t="str">
        <f>IF(ContainerType=6,"I13",IF(ContainerType=5,"A02", ""))</f>
        <v>I13</v>
      </c>
      <c r="D3660" s="61" t="str">
        <f>IF(AND(ContainerType=6, '384-well Plates'!N173&lt;&gt;""), '384-well Plates'!N173,IF(AND(ContainerType=5,'96-well Plates'!C383&lt;&gt;""),'96-well Plates'!C383, ""))</f>
        <v/>
      </c>
      <c r="E3660" s="50"/>
      <c r="Y3660" s="56"/>
      <c r="Z3660" s="56"/>
      <c r="AA3660" s="56"/>
      <c r="AB3660" s="56"/>
      <c r="AC3660" s="56"/>
      <c r="AD3660" s="56"/>
    </row>
    <row r="3661" spans="1:30" x14ac:dyDescent="0.5">
      <c r="A3661" s="49">
        <v>3658</v>
      </c>
      <c r="B3661" s="2" t="str">
        <f t="shared" si="114"/>
        <v>plate10</v>
      </c>
      <c r="C3661" s="2" t="str">
        <f>IF(ContainerType=6,"J13",IF(ContainerType=5,"B02", ""))</f>
        <v>J13</v>
      </c>
      <c r="D3661" s="61" t="str">
        <f>IF(AND(ContainerType=6, '384-well Plates'!N174&lt;&gt;""), '384-well Plates'!N174,IF(AND(ContainerType=5,'96-well Plates'!C384&lt;&gt;""),'96-well Plates'!C384, ""))</f>
        <v/>
      </c>
      <c r="E3661" s="50"/>
      <c r="Y3661" s="56"/>
      <c r="Z3661" s="56"/>
      <c r="AA3661" s="56"/>
      <c r="AB3661" s="56"/>
      <c r="AC3661" s="56"/>
      <c r="AD3661" s="56"/>
    </row>
    <row r="3662" spans="1:30" x14ac:dyDescent="0.5">
      <c r="A3662" s="49">
        <v>3659</v>
      </c>
      <c r="B3662" s="2" t="str">
        <f t="shared" si="114"/>
        <v>plate10</v>
      </c>
      <c r="C3662" s="2" t="str">
        <f>IF(ContainerType=6,"K13",IF(ContainerType=5,"C02", ""))</f>
        <v>K13</v>
      </c>
      <c r="D3662" s="61" t="str">
        <f>IF(AND(ContainerType=6, '384-well Plates'!N175&lt;&gt;""), '384-well Plates'!N175,IF(AND(ContainerType=5,'96-well Plates'!C385&lt;&gt;""),'96-well Plates'!C385, ""))</f>
        <v/>
      </c>
      <c r="E3662" s="50"/>
      <c r="Y3662" s="56"/>
      <c r="Z3662" s="56"/>
      <c r="AA3662" s="56"/>
      <c r="AB3662" s="56"/>
      <c r="AC3662" s="56"/>
      <c r="AD3662" s="56"/>
    </row>
    <row r="3663" spans="1:30" x14ac:dyDescent="0.5">
      <c r="A3663" s="49">
        <v>3660</v>
      </c>
      <c r="B3663" s="2" t="str">
        <f t="shared" si="114"/>
        <v>plate10</v>
      </c>
      <c r="C3663" s="2" t="str">
        <f>IF(ContainerType=6,"L13",IF(ContainerType=5,"D02", ""))</f>
        <v>L13</v>
      </c>
      <c r="D3663" s="61" t="str">
        <f>IF(AND(ContainerType=6, '384-well Plates'!N176&lt;&gt;""), '384-well Plates'!N176,IF(AND(ContainerType=5,'96-well Plates'!C386&lt;&gt;""),'96-well Plates'!C386, ""))</f>
        <v/>
      </c>
      <c r="E3663" s="50"/>
      <c r="Y3663" s="56"/>
      <c r="Z3663" s="56"/>
      <c r="AA3663" s="56"/>
      <c r="AB3663" s="56"/>
      <c r="AC3663" s="56"/>
      <c r="AD3663" s="56"/>
    </row>
    <row r="3664" spans="1:30" x14ac:dyDescent="0.5">
      <c r="A3664" s="49">
        <v>3661</v>
      </c>
      <c r="B3664" s="2" t="str">
        <f t="shared" si="114"/>
        <v>plate10</v>
      </c>
      <c r="C3664" s="2" t="str">
        <f>IF(ContainerType=6,"M13",IF(ContainerType=5,"E02", ""))</f>
        <v>M13</v>
      </c>
      <c r="D3664" s="61" t="str">
        <f>IF(AND(ContainerType=6, '384-well Plates'!N177&lt;&gt;""), '384-well Plates'!N177,IF(AND(ContainerType=5,'96-well Plates'!C387&lt;&gt;""),'96-well Plates'!C387, ""))</f>
        <v/>
      </c>
      <c r="E3664" s="50"/>
      <c r="Y3664" s="56"/>
      <c r="Z3664" s="56"/>
      <c r="AA3664" s="56"/>
      <c r="AB3664" s="56"/>
      <c r="AC3664" s="56"/>
      <c r="AD3664" s="56"/>
    </row>
    <row r="3665" spans="1:30" x14ac:dyDescent="0.5">
      <c r="A3665" s="49">
        <v>3662</v>
      </c>
      <c r="B3665" s="2" t="str">
        <f t="shared" si="114"/>
        <v>plate10</v>
      </c>
      <c r="C3665" s="2" t="str">
        <f>IF(ContainerType=6,"N13",IF(ContainerType=5,"F02", ""))</f>
        <v>N13</v>
      </c>
      <c r="D3665" s="61" t="str">
        <f>IF(AND(ContainerType=6, '384-well Plates'!N178&lt;&gt;""), '384-well Plates'!N178,IF(AND(ContainerType=5,'96-well Plates'!C388&lt;&gt;""),'96-well Plates'!C388, ""))</f>
        <v/>
      </c>
      <c r="E3665" s="50"/>
      <c r="Y3665" s="56"/>
      <c r="Z3665" s="56"/>
      <c r="AA3665" s="56"/>
      <c r="AB3665" s="56"/>
      <c r="AC3665" s="56"/>
      <c r="AD3665" s="56"/>
    </row>
    <row r="3666" spans="1:30" x14ac:dyDescent="0.5">
      <c r="A3666" s="49">
        <v>3663</v>
      </c>
      <c r="B3666" s="2" t="str">
        <f t="shared" si="114"/>
        <v>plate10</v>
      </c>
      <c r="C3666" s="2" t="str">
        <f>IF(ContainerType=6,"O13",IF(ContainerType=5,"G02", ""))</f>
        <v>O13</v>
      </c>
      <c r="D3666" s="61" t="str">
        <f>IF(AND(ContainerType=6, '384-well Plates'!N179&lt;&gt;""), '384-well Plates'!N179,IF(AND(ContainerType=5,'96-well Plates'!C389&lt;&gt;""),'96-well Plates'!C389, ""))</f>
        <v/>
      </c>
      <c r="E3666" s="50"/>
      <c r="Y3666" s="56"/>
      <c r="Z3666" s="56"/>
      <c r="AA3666" s="56"/>
      <c r="AB3666" s="56"/>
      <c r="AC3666" s="56"/>
      <c r="AD3666" s="56"/>
    </row>
    <row r="3667" spans="1:30" x14ac:dyDescent="0.5">
      <c r="A3667" s="49">
        <v>3664</v>
      </c>
      <c r="B3667" s="2" t="str">
        <f t="shared" si="114"/>
        <v>plate10</v>
      </c>
      <c r="C3667" s="2" t="str">
        <f>IF(ContainerType=6,"P13",IF(ContainerType=5,"H02", ""))</f>
        <v>P13</v>
      </c>
      <c r="D3667" s="61" t="str">
        <f>IF(AND(ContainerType=6, '384-well Plates'!N180&lt;&gt;""), '384-well Plates'!N180,IF(AND(ContainerType=5,'96-well Plates'!C390&lt;&gt;""),'96-well Plates'!C390, ""))</f>
        <v/>
      </c>
      <c r="E3667" s="50"/>
      <c r="Y3667" s="56"/>
      <c r="Z3667" s="56"/>
      <c r="AA3667" s="56"/>
      <c r="AB3667" s="56"/>
      <c r="AC3667" s="56"/>
      <c r="AD3667" s="56"/>
    </row>
    <row r="3668" spans="1:30" x14ac:dyDescent="0.5">
      <c r="A3668" s="49">
        <v>3665</v>
      </c>
      <c r="B3668" s="2" t="str">
        <f t="shared" si="114"/>
        <v>plate10</v>
      </c>
      <c r="C3668" s="2" t="str">
        <f>IF(ContainerType=6,"A14",IF(ContainerType=5,"A03", ""))</f>
        <v>A14</v>
      </c>
      <c r="D3668" s="61" t="str">
        <f>IF(AND(ContainerType=6, '384-well Plates'!O165&lt;&gt;""), '384-well Plates'!O165,IF(AND(ContainerType=5,'96-well Plates'!D383&lt;&gt;""),'96-well Plates'!D383, ""))</f>
        <v/>
      </c>
      <c r="E3668" s="50"/>
      <c r="Y3668" s="56"/>
      <c r="Z3668" s="56"/>
      <c r="AA3668" s="56"/>
      <c r="AB3668" s="56"/>
      <c r="AC3668" s="56"/>
      <c r="AD3668" s="56"/>
    </row>
    <row r="3669" spans="1:30" x14ac:dyDescent="0.5">
      <c r="A3669" s="49">
        <v>3666</v>
      </c>
      <c r="B3669" s="2" t="str">
        <f t="shared" si="114"/>
        <v>plate10</v>
      </c>
      <c r="C3669" s="2" t="str">
        <f>IF(ContainerType=6,"B14",IF(ContainerType=5,"B03", ""))</f>
        <v>B14</v>
      </c>
      <c r="D3669" s="61" t="str">
        <f>IF(AND(ContainerType=6, '384-well Plates'!O166&lt;&gt;""), '384-well Plates'!O166,IF(AND(ContainerType=5,'96-well Plates'!D384&lt;&gt;""),'96-well Plates'!D384, ""))</f>
        <v/>
      </c>
      <c r="E3669" s="50"/>
      <c r="Y3669" s="56"/>
      <c r="Z3669" s="56"/>
      <c r="AA3669" s="56"/>
      <c r="AB3669" s="56"/>
      <c r="AC3669" s="56"/>
      <c r="AD3669" s="56"/>
    </row>
    <row r="3670" spans="1:30" x14ac:dyDescent="0.5">
      <c r="A3670" s="49">
        <v>3667</v>
      </c>
      <c r="B3670" s="2" t="str">
        <f t="shared" si="114"/>
        <v>plate10</v>
      </c>
      <c r="C3670" s="2" t="str">
        <f>IF(ContainerType=6,"C14",IF(ContainerType=5,"C03", ""))</f>
        <v>C14</v>
      </c>
      <c r="D3670" s="61" t="str">
        <f>IF(AND(ContainerType=6, '384-well Plates'!O167&lt;&gt;""), '384-well Plates'!O167,IF(AND(ContainerType=5,'96-well Plates'!D385&lt;&gt;""),'96-well Plates'!D385, ""))</f>
        <v/>
      </c>
      <c r="E3670" s="50"/>
      <c r="Y3670" s="56"/>
      <c r="Z3670" s="56"/>
      <c r="AA3670" s="56"/>
      <c r="AB3670" s="56"/>
      <c r="AC3670" s="56"/>
      <c r="AD3670" s="56"/>
    </row>
    <row r="3671" spans="1:30" x14ac:dyDescent="0.5">
      <c r="A3671" s="49">
        <v>3668</v>
      </c>
      <c r="B3671" s="2" t="str">
        <f t="shared" si="114"/>
        <v>plate10</v>
      </c>
      <c r="C3671" s="2" t="str">
        <f>IF(ContainerType=6,"D14",IF(ContainerType=5,"D03", ""))</f>
        <v>D14</v>
      </c>
      <c r="D3671" s="61" t="str">
        <f>IF(AND(ContainerType=6, '384-well Plates'!O168&lt;&gt;""), '384-well Plates'!O168,IF(AND(ContainerType=5,'96-well Plates'!D386&lt;&gt;""),'96-well Plates'!D386, ""))</f>
        <v/>
      </c>
      <c r="E3671" s="50"/>
      <c r="Y3671" s="56"/>
      <c r="Z3671" s="56"/>
      <c r="AA3671" s="56"/>
      <c r="AB3671" s="56"/>
      <c r="AC3671" s="56"/>
      <c r="AD3671" s="56"/>
    </row>
    <row r="3672" spans="1:30" x14ac:dyDescent="0.5">
      <c r="A3672" s="49">
        <v>3669</v>
      </c>
      <c r="B3672" s="2" t="str">
        <f t="shared" si="114"/>
        <v>plate10</v>
      </c>
      <c r="C3672" s="2" t="str">
        <f>IF(ContainerType=6,"E14",IF(ContainerType=5,"E03", ""))</f>
        <v>E14</v>
      </c>
      <c r="D3672" s="61" t="str">
        <f>IF(AND(ContainerType=6, '384-well Plates'!O169&lt;&gt;""), '384-well Plates'!O169,IF(AND(ContainerType=5,'96-well Plates'!D387&lt;&gt;""),'96-well Plates'!D387, ""))</f>
        <v/>
      </c>
      <c r="E3672" s="50"/>
      <c r="Y3672" s="56"/>
      <c r="Z3672" s="56"/>
      <c r="AA3672" s="56"/>
      <c r="AB3672" s="56"/>
      <c r="AC3672" s="56"/>
      <c r="AD3672" s="56"/>
    </row>
    <row r="3673" spans="1:30" x14ac:dyDescent="0.5">
      <c r="A3673" s="49">
        <v>3670</v>
      </c>
      <c r="B3673" s="2" t="str">
        <f t="shared" si="114"/>
        <v>plate10</v>
      </c>
      <c r="C3673" s="2" t="str">
        <f>IF(ContainerType=6,"F14",IF(ContainerType=5,"F03", ""))</f>
        <v>F14</v>
      </c>
      <c r="D3673" s="61" t="str">
        <f>IF(AND(ContainerType=6, '384-well Plates'!O170&lt;&gt;""), '384-well Plates'!O170,IF(AND(ContainerType=5,'96-well Plates'!D388&lt;&gt;""),'96-well Plates'!D388, ""))</f>
        <v/>
      </c>
      <c r="E3673" s="50"/>
      <c r="Y3673" s="56"/>
      <c r="Z3673" s="56"/>
      <c r="AA3673" s="56"/>
      <c r="AB3673" s="56"/>
      <c r="AC3673" s="56"/>
      <c r="AD3673" s="56"/>
    </row>
    <row r="3674" spans="1:30" x14ac:dyDescent="0.5">
      <c r="A3674" s="49">
        <v>3671</v>
      </c>
      <c r="B3674" s="2" t="str">
        <f t="shared" si="114"/>
        <v>plate10</v>
      </c>
      <c r="C3674" s="2" t="str">
        <f>IF(ContainerType=6,"G14",IF(ContainerType=5,"G03", ""))</f>
        <v>G14</v>
      </c>
      <c r="D3674" s="61" t="str">
        <f>IF(AND(ContainerType=6, '384-well Plates'!O171&lt;&gt;""), '384-well Plates'!O171,IF(AND(ContainerType=5,'96-well Plates'!D389&lt;&gt;""),'96-well Plates'!D389, ""))</f>
        <v/>
      </c>
      <c r="E3674" s="50"/>
      <c r="Y3674" s="56"/>
      <c r="Z3674" s="56"/>
      <c r="AA3674" s="56"/>
      <c r="AB3674" s="56"/>
      <c r="AC3674" s="56"/>
      <c r="AD3674" s="56"/>
    </row>
    <row r="3675" spans="1:30" x14ac:dyDescent="0.5">
      <c r="A3675" s="49">
        <v>3672</v>
      </c>
      <c r="B3675" s="2" t="str">
        <f t="shared" si="114"/>
        <v>plate10</v>
      </c>
      <c r="C3675" s="2" t="str">
        <f>IF(ContainerType=6,"H14",IF(ContainerType=5,"H03", ""))</f>
        <v>H14</v>
      </c>
      <c r="D3675" s="61" t="str">
        <f>IF(AND(ContainerType=6, '384-well Plates'!O172&lt;&gt;""), '384-well Plates'!O172,IF(AND(ContainerType=5,'96-well Plates'!D390&lt;&gt;""),'96-well Plates'!D390, ""))</f>
        <v/>
      </c>
      <c r="E3675" s="50"/>
      <c r="Y3675" s="56"/>
      <c r="Z3675" s="56"/>
      <c r="AA3675" s="56"/>
      <c r="AB3675" s="56"/>
      <c r="AC3675" s="56"/>
      <c r="AD3675" s="56"/>
    </row>
    <row r="3676" spans="1:30" x14ac:dyDescent="0.5">
      <c r="A3676" s="49">
        <v>3673</v>
      </c>
      <c r="B3676" s="2" t="str">
        <f t="shared" si="114"/>
        <v>plate10</v>
      </c>
      <c r="C3676" s="2" t="str">
        <f>IF(ContainerType=6,"I14",IF(ContainerType=5,"A04", ""))</f>
        <v>I14</v>
      </c>
      <c r="D3676" s="61" t="str">
        <f>IF(AND(ContainerType=6, '384-well Plates'!O173&lt;&gt;""), '384-well Plates'!O173,IF(AND(ContainerType=5,'96-well Plates'!E383&lt;&gt;""),'96-well Plates'!E383, ""))</f>
        <v/>
      </c>
      <c r="E3676" s="50"/>
      <c r="Y3676" s="56"/>
      <c r="Z3676" s="56"/>
      <c r="AA3676" s="56"/>
      <c r="AB3676" s="56"/>
      <c r="AC3676" s="56"/>
      <c r="AD3676" s="56"/>
    </row>
    <row r="3677" spans="1:30" x14ac:dyDescent="0.5">
      <c r="A3677" s="49">
        <v>3674</v>
      </c>
      <c r="B3677" s="2" t="str">
        <f t="shared" si="114"/>
        <v>plate10</v>
      </c>
      <c r="C3677" s="2" t="str">
        <f>IF(ContainerType=6,"J14",IF(ContainerType=5,"B04", ""))</f>
        <v>J14</v>
      </c>
      <c r="D3677" s="61" t="str">
        <f>IF(AND(ContainerType=6, '384-well Plates'!O174&lt;&gt;""), '384-well Plates'!O174,IF(AND(ContainerType=5,'96-well Plates'!E384&lt;&gt;""),'96-well Plates'!E384, ""))</f>
        <v/>
      </c>
      <c r="E3677" s="50"/>
      <c r="Y3677" s="56"/>
      <c r="Z3677" s="56"/>
      <c r="AA3677" s="56"/>
      <c r="AB3677" s="56"/>
      <c r="AC3677" s="56"/>
      <c r="AD3677" s="56"/>
    </row>
    <row r="3678" spans="1:30" x14ac:dyDescent="0.5">
      <c r="A3678" s="49">
        <v>3675</v>
      </c>
      <c r="B3678" s="2" t="str">
        <f t="shared" si="114"/>
        <v>plate10</v>
      </c>
      <c r="C3678" s="2" t="str">
        <f>IF(ContainerType=6,"K14",IF(ContainerType=5,"C04", ""))</f>
        <v>K14</v>
      </c>
      <c r="D3678" s="61" t="str">
        <f>IF(AND(ContainerType=6, '384-well Plates'!O175&lt;&gt;""), '384-well Plates'!O175,IF(AND(ContainerType=5,'96-well Plates'!E385&lt;&gt;""),'96-well Plates'!E385, ""))</f>
        <v/>
      </c>
      <c r="E3678" s="50"/>
      <c r="Y3678" s="56"/>
      <c r="Z3678" s="56"/>
      <c r="AA3678" s="56"/>
      <c r="AB3678" s="56"/>
      <c r="AC3678" s="56"/>
      <c r="AD3678" s="56"/>
    </row>
    <row r="3679" spans="1:30" x14ac:dyDescent="0.5">
      <c r="A3679" s="49">
        <v>3676</v>
      </c>
      <c r="B3679" s="2" t="str">
        <f t="shared" si="114"/>
        <v>plate10</v>
      </c>
      <c r="C3679" s="2" t="str">
        <f>IF(ContainerType=6,"L14",IF(ContainerType=5,"D04", ""))</f>
        <v>L14</v>
      </c>
      <c r="D3679" s="61" t="str">
        <f>IF(AND(ContainerType=6, '384-well Plates'!O176&lt;&gt;""), '384-well Plates'!O176,IF(AND(ContainerType=5,'96-well Plates'!E386&lt;&gt;""),'96-well Plates'!E386, ""))</f>
        <v/>
      </c>
      <c r="E3679" s="50"/>
      <c r="Y3679" s="56"/>
      <c r="Z3679" s="56"/>
      <c r="AA3679" s="56"/>
      <c r="AB3679" s="56"/>
      <c r="AC3679" s="56"/>
      <c r="AD3679" s="56"/>
    </row>
    <row r="3680" spans="1:30" x14ac:dyDescent="0.5">
      <c r="A3680" s="49">
        <v>3677</v>
      </c>
      <c r="B3680" s="2" t="str">
        <f t="shared" si="114"/>
        <v>plate10</v>
      </c>
      <c r="C3680" s="2" t="str">
        <f>IF(ContainerType=6,"M14",IF(ContainerType=5,"E04", ""))</f>
        <v>M14</v>
      </c>
      <c r="D3680" s="61" t="str">
        <f>IF(AND(ContainerType=6, '384-well Plates'!O177&lt;&gt;""), '384-well Plates'!O177,IF(AND(ContainerType=5,'96-well Plates'!E387&lt;&gt;""),'96-well Plates'!E387, ""))</f>
        <v/>
      </c>
      <c r="E3680" s="50"/>
      <c r="Y3680" s="56"/>
      <c r="Z3680" s="56"/>
      <c r="AA3680" s="56"/>
      <c r="AB3680" s="56"/>
      <c r="AC3680" s="56"/>
      <c r="AD3680" s="56"/>
    </row>
    <row r="3681" spans="1:30" x14ac:dyDescent="0.5">
      <c r="A3681" s="49">
        <v>3678</v>
      </c>
      <c r="B3681" s="2" t="str">
        <f t="shared" si="114"/>
        <v>plate10</v>
      </c>
      <c r="C3681" s="2" t="str">
        <f>IF(ContainerType=6,"N14",IF(ContainerType=5,"F04", ""))</f>
        <v>N14</v>
      </c>
      <c r="D3681" s="61" t="str">
        <f>IF(AND(ContainerType=6, '384-well Plates'!O178&lt;&gt;""), '384-well Plates'!O178,IF(AND(ContainerType=5,'96-well Plates'!E388&lt;&gt;""),'96-well Plates'!E388, ""))</f>
        <v/>
      </c>
      <c r="E3681" s="50"/>
      <c r="Y3681" s="56"/>
      <c r="Z3681" s="56"/>
      <c r="AA3681" s="56"/>
      <c r="AB3681" s="56"/>
      <c r="AC3681" s="56"/>
      <c r="AD3681" s="56"/>
    </row>
    <row r="3682" spans="1:30" x14ac:dyDescent="0.5">
      <c r="A3682" s="49">
        <v>3679</v>
      </c>
      <c r="B3682" s="2" t="str">
        <f t="shared" si="114"/>
        <v>plate10</v>
      </c>
      <c r="C3682" s="2" t="str">
        <f>IF(ContainerType=6,"O14",IF(ContainerType=5,"G04", ""))</f>
        <v>O14</v>
      </c>
      <c r="D3682" s="61" t="str">
        <f>IF(AND(ContainerType=6, '384-well Plates'!O179&lt;&gt;""), '384-well Plates'!O179,IF(AND(ContainerType=5,'96-well Plates'!E389&lt;&gt;""),'96-well Plates'!E389, ""))</f>
        <v/>
      </c>
      <c r="E3682" s="50"/>
      <c r="Y3682" s="56"/>
      <c r="Z3682" s="56"/>
      <c r="AA3682" s="56"/>
      <c r="AB3682" s="56"/>
      <c r="AC3682" s="56"/>
      <c r="AD3682" s="56"/>
    </row>
    <row r="3683" spans="1:30" x14ac:dyDescent="0.5">
      <c r="A3683" s="49">
        <v>3680</v>
      </c>
      <c r="B3683" s="2" t="str">
        <f t="shared" si="114"/>
        <v>plate10</v>
      </c>
      <c r="C3683" s="2" t="str">
        <f>IF(ContainerType=6,"P14",IF(ContainerType=5,"H04", ""))</f>
        <v>P14</v>
      </c>
      <c r="D3683" s="61" t="str">
        <f>IF(AND(ContainerType=6, '384-well Plates'!O180&lt;&gt;""), '384-well Plates'!O180,IF(AND(ContainerType=5,'96-well Plates'!E390&lt;&gt;""),'96-well Plates'!E390, ""))</f>
        <v/>
      </c>
      <c r="E3683" s="50"/>
      <c r="Y3683" s="56"/>
      <c r="Z3683" s="56"/>
      <c r="AA3683" s="56"/>
      <c r="AB3683" s="56"/>
      <c r="AC3683" s="56"/>
      <c r="AD3683" s="56"/>
    </row>
    <row r="3684" spans="1:30" x14ac:dyDescent="0.5">
      <c r="A3684" s="49">
        <v>3681</v>
      </c>
      <c r="B3684" s="2" t="str">
        <f t="shared" ref="B3684:B3715" si="115">IF(ContainerType=6,"plate10",IF(ContainerType=5,"plate39",""))</f>
        <v>plate10</v>
      </c>
      <c r="C3684" s="2" t="str">
        <f>IF(ContainerType=6,"A15",IF(ContainerType=5,"A05", ""))</f>
        <v>A15</v>
      </c>
      <c r="D3684" s="61" t="str">
        <f>IF(AND(ContainerType=6, '384-well Plates'!P165&lt;&gt;""), '384-well Plates'!P165,IF(AND(ContainerType=5,'96-well Plates'!F383&lt;&gt;""),'96-well Plates'!F383, ""))</f>
        <v/>
      </c>
      <c r="E3684" s="50"/>
      <c r="Y3684" s="56"/>
      <c r="Z3684" s="56"/>
      <c r="AA3684" s="56"/>
      <c r="AB3684" s="56"/>
      <c r="AC3684" s="56"/>
      <c r="AD3684" s="56"/>
    </row>
    <row r="3685" spans="1:30" x14ac:dyDescent="0.5">
      <c r="A3685" s="49">
        <v>3682</v>
      </c>
      <c r="B3685" s="2" t="str">
        <f t="shared" si="115"/>
        <v>plate10</v>
      </c>
      <c r="C3685" s="2" t="str">
        <f>IF(ContainerType=6,"B15",IF(ContainerType=5,"B05", ""))</f>
        <v>B15</v>
      </c>
      <c r="D3685" s="61" t="str">
        <f>IF(AND(ContainerType=6, '384-well Plates'!P166&lt;&gt;""), '384-well Plates'!P166,IF(AND(ContainerType=5,'96-well Plates'!F384&lt;&gt;""),'96-well Plates'!F384, ""))</f>
        <v/>
      </c>
      <c r="E3685" s="50"/>
      <c r="Y3685" s="56"/>
      <c r="Z3685" s="56"/>
      <c r="AA3685" s="56"/>
      <c r="AB3685" s="56"/>
      <c r="AC3685" s="56"/>
      <c r="AD3685" s="56"/>
    </row>
    <row r="3686" spans="1:30" x14ac:dyDescent="0.5">
      <c r="A3686" s="49">
        <v>3683</v>
      </c>
      <c r="B3686" s="2" t="str">
        <f t="shared" si="115"/>
        <v>plate10</v>
      </c>
      <c r="C3686" s="2" t="str">
        <f>IF(ContainerType=6,"C15",IF(ContainerType=5,"C05", ""))</f>
        <v>C15</v>
      </c>
      <c r="D3686" s="61" t="str">
        <f>IF(AND(ContainerType=6, '384-well Plates'!P167&lt;&gt;""), '384-well Plates'!P167,IF(AND(ContainerType=5,'96-well Plates'!F385&lt;&gt;""),'96-well Plates'!F385, ""))</f>
        <v/>
      </c>
      <c r="E3686" s="50"/>
      <c r="Y3686" s="56"/>
      <c r="Z3686" s="56"/>
      <c r="AA3686" s="56"/>
      <c r="AB3686" s="56"/>
      <c r="AC3686" s="56"/>
      <c r="AD3686" s="56"/>
    </row>
    <row r="3687" spans="1:30" x14ac:dyDescent="0.5">
      <c r="A3687" s="49">
        <v>3684</v>
      </c>
      <c r="B3687" s="2" t="str">
        <f t="shared" si="115"/>
        <v>plate10</v>
      </c>
      <c r="C3687" s="2" t="str">
        <f>IF(ContainerType=6,"D15",IF(ContainerType=5,"D05", ""))</f>
        <v>D15</v>
      </c>
      <c r="D3687" s="61" t="str">
        <f>IF(AND(ContainerType=6, '384-well Plates'!P168&lt;&gt;""), '384-well Plates'!P168,IF(AND(ContainerType=5,'96-well Plates'!F386&lt;&gt;""),'96-well Plates'!F386, ""))</f>
        <v/>
      </c>
      <c r="E3687" s="50"/>
      <c r="Y3687" s="56"/>
      <c r="Z3687" s="56"/>
      <c r="AA3687" s="56"/>
      <c r="AB3687" s="56"/>
      <c r="AC3687" s="56"/>
      <c r="AD3687" s="56"/>
    </row>
    <row r="3688" spans="1:30" x14ac:dyDescent="0.5">
      <c r="A3688" s="49">
        <v>3685</v>
      </c>
      <c r="B3688" s="2" t="str">
        <f t="shared" si="115"/>
        <v>plate10</v>
      </c>
      <c r="C3688" s="2" t="str">
        <f>IF(ContainerType=6,"E15",IF(ContainerType=5,"E05", ""))</f>
        <v>E15</v>
      </c>
      <c r="D3688" s="61" t="str">
        <f>IF(AND(ContainerType=6, '384-well Plates'!P169&lt;&gt;""), '384-well Plates'!P169,IF(AND(ContainerType=5,'96-well Plates'!F387&lt;&gt;""),'96-well Plates'!F387, ""))</f>
        <v/>
      </c>
      <c r="E3688" s="50"/>
      <c r="Y3688" s="56"/>
      <c r="Z3688" s="56"/>
      <c r="AA3688" s="56"/>
      <c r="AB3688" s="56"/>
      <c r="AC3688" s="56"/>
      <c r="AD3688" s="56"/>
    </row>
    <row r="3689" spans="1:30" x14ac:dyDescent="0.5">
      <c r="A3689" s="49">
        <v>3686</v>
      </c>
      <c r="B3689" s="2" t="str">
        <f t="shared" si="115"/>
        <v>plate10</v>
      </c>
      <c r="C3689" s="2" t="str">
        <f>IF(ContainerType=6,"F15",IF(ContainerType=5,"F05", ""))</f>
        <v>F15</v>
      </c>
      <c r="D3689" s="61" t="str">
        <f>IF(AND(ContainerType=6, '384-well Plates'!P170&lt;&gt;""), '384-well Plates'!P170,IF(AND(ContainerType=5,'96-well Plates'!F388&lt;&gt;""),'96-well Plates'!F388, ""))</f>
        <v/>
      </c>
      <c r="E3689" s="50"/>
      <c r="Y3689" s="56"/>
      <c r="Z3689" s="56"/>
      <c r="AA3689" s="56"/>
      <c r="AB3689" s="56"/>
      <c r="AC3689" s="56"/>
      <c r="AD3689" s="56"/>
    </row>
    <row r="3690" spans="1:30" x14ac:dyDescent="0.5">
      <c r="A3690" s="49">
        <v>3687</v>
      </c>
      <c r="B3690" s="2" t="str">
        <f t="shared" si="115"/>
        <v>plate10</v>
      </c>
      <c r="C3690" s="2" t="str">
        <f>IF(ContainerType=6,"G15",IF(ContainerType=5,"G05", ""))</f>
        <v>G15</v>
      </c>
      <c r="D3690" s="61" t="str">
        <f>IF(AND(ContainerType=6, '384-well Plates'!P171&lt;&gt;""), '384-well Plates'!P171,IF(AND(ContainerType=5,'96-well Plates'!F389&lt;&gt;""),'96-well Plates'!F389, ""))</f>
        <v/>
      </c>
      <c r="E3690" s="50"/>
      <c r="Y3690" s="56"/>
      <c r="Z3690" s="56"/>
      <c r="AA3690" s="56"/>
      <c r="AB3690" s="56"/>
      <c r="AC3690" s="56"/>
      <c r="AD3690" s="56"/>
    </row>
    <row r="3691" spans="1:30" x14ac:dyDescent="0.5">
      <c r="A3691" s="49">
        <v>3688</v>
      </c>
      <c r="B3691" s="2" t="str">
        <f t="shared" si="115"/>
        <v>plate10</v>
      </c>
      <c r="C3691" s="2" t="str">
        <f>IF(ContainerType=6,"H15",IF(ContainerType=5,"H05", ""))</f>
        <v>H15</v>
      </c>
      <c r="D3691" s="61" t="str">
        <f>IF(AND(ContainerType=6, '384-well Plates'!P172&lt;&gt;""), '384-well Plates'!P172,IF(AND(ContainerType=5,'96-well Plates'!F390&lt;&gt;""),'96-well Plates'!F390, ""))</f>
        <v/>
      </c>
      <c r="E3691" s="50"/>
      <c r="Y3691" s="56"/>
      <c r="Z3691" s="56"/>
      <c r="AA3691" s="56"/>
      <c r="AB3691" s="56"/>
      <c r="AC3691" s="56"/>
      <c r="AD3691" s="56"/>
    </row>
    <row r="3692" spans="1:30" x14ac:dyDescent="0.5">
      <c r="A3692" s="49">
        <v>3689</v>
      </c>
      <c r="B3692" s="2" t="str">
        <f t="shared" si="115"/>
        <v>plate10</v>
      </c>
      <c r="C3692" s="2" t="str">
        <f>IF(ContainerType=6,"I15",IF(ContainerType=5,"A06", ""))</f>
        <v>I15</v>
      </c>
      <c r="D3692" s="61" t="str">
        <f>IF(AND(ContainerType=6, '384-well Plates'!P173&lt;&gt;""), '384-well Plates'!P173,IF(AND(ContainerType=5,'96-well Plates'!G383&lt;&gt;""),'96-well Plates'!G383, ""))</f>
        <v/>
      </c>
      <c r="E3692" s="50"/>
      <c r="Y3692" s="56"/>
      <c r="Z3692" s="56"/>
      <c r="AA3692" s="56"/>
      <c r="AB3692" s="56"/>
      <c r="AC3692" s="56"/>
      <c r="AD3692" s="56"/>
    </row>
    <row r="3693" spans="1:30" x14ac:dyDescent="0.5">
      <c r="A3693" s="49">
        <v>3690</v>
      </c>
      <c r="B3693" s="2" t="str">
        <f t="shared" si="115"/>
        <v>plate10</v>
      </c>
      <c r="C3693" s="2" t="str">
        <f>IF(ContainerType=6,"J15",IF(ContainerType=5,"B06", ""))</f>
        <v>J15</v>
      </c>
      <c r="D3693" s="61" t="str">
        <f>IF(AND(ContainerType=6, '384-well Plates'!P174&lt;&gt;""), '384-well Plates'!P174,IF(AND(ContainerType=5,'96-well Plates'!G384&lt;&gt;""),'96-well Plates'!G384, ""))</f>
        <v/>
      </c>
      <c r="E3693" s="50"/>
      <c r="Y3693" s="56"/>
      <c r="Z3693" s="56"/>
      <c r="AA3693" s="56"/>
      <c r="AB3693" s="56"/>
      <c r="AC3693" s="56"/>
      <c r="AD3693" s="56"/>
    </row>
    <row r="3694" spans="1:30" x14ac:dyDescent="0.5">
      <c r="A3694" s="49">
        <v>3691</v>
      </c>
      <c r="B3694" s="2" t="str">
        <f t="shared" si="115"/>
        <v>plate10</v>
      </c>
      <c r="C3694" s="2" t="str">
        <f>IF(ContainerType=6,"K15",IF(ContainerType=5,"C06", ""))</f>
        <v>K15</v>
      </c>
      <c r="D3694" s="61" t="str">
        <f>IF(AND(ContainerType=6, '384-well Plates'!P175&lt;&gt;""), '384-well Plates'!P175,IF(AND(ContainerType=5,'96-well Plates'!G385&lt;&gt;""),'96-well Plates'!G385, ""))</f>
        <v/>
      </c>
      <c r="E3694" s="50"/>
      <c r="Y3694" s="56"/>
      <c r="Z3694" s="56"/>
      <c r="AA3694" s="56"/>
      <c r="AB3694" s="56"/>
      <c r="AC3694" s="56"/>
      <c r="AD3694" s="56"/>
    </row>
    <row r="3695" spans="1:30" x14ac:dyDescent="0.5">
      <c r="A3695" s="49">
        <v>3692</v>
      </c>
      <c r="B3695" s="2" t="str">
        <f t="shared" si="115"/>
        <v>plate10</v>
      </c>
      <c r="C3695" s="2" t="str">
        <f>IF(ContainerType=6,"L15",IF(ContainerType=5,"D06", ""))</f>
        <v>L15</v>
      </c>
      <c r="D3695" s="61" t="str">
        <f>IF(AND(ContainerType=6, '384-well Plates'!P176&lt;&gt;""), '384-well Plates'!P176,IF(AND(ContainerType=5,'96-well Plates'!G386&lt;&gt;""),'96-well Plates'!G386, ""))</f>
        <v/>
      </c>
      <c r="E3695" s="50"/>
      <c r="Y3695" s="56"/>
      <c r="Z3695" s="56"/>
      <c r="AA3695" s="56"/>
      <c r="AB3695" s="56"/>
      <c r="AC3695" s="56"/>
      <c r="AD3695" s="56"/>
    </row>
    <row r="3696" spans="1:30" x14ac:dyDescent="0.5">
      <c r="A3696" s="49">
        <v>3693</v>
      </c>
      <c r="B3696" s="2" t="str">
        <f t="shared" si="115"/>
        <v>plate10</v>
      </c>
      <c r="C3696" s="2" t="str">
        <f>IF(ContainerType=6,"M15",IF(ContainerType=5,"E06", ""))</f>
        <v>M15</v>
      </c>
      <c r="D3696" s="61" t="str">
        <f>IF(AND(ContainerType=6, '384-well Plates'!P177&lt;&gt;""), '384-well Plates'!P177,IF(AND(ContainerType=5,'96-well Plates'!G387&lt;&gt;""),'96-well Plates'!G387, ""))</f>
        <v/>
      </c>
      <c r="E3696" s="50"/>
      <c r="Y3696" s="56"/>
      <c r="Z3696" s="56"/>
      <c r="AA3696" s="56"/>
      <c r="AB3696" s="56"/>
      <c r="AC3696" s="56"/>
      <c r="AD3696" s="56"/>
    </row>
    <row r="3697" spans="1:30" x14ac:dyDescent="0.5">
      <c r="A3697" s="49">
        <v>3694</v>
      </c>
      <c r="B3697" s="2" t="str">
        <f t="shared" si="115"/>
        <v>plate10</v>
      </c>
      <c r="C3697" s="2" t="str">
        <f>IF(ContainerType=6,"N15",IF(ContainerType=5,"F06", ""))</f>
        <v>N15</v>
      </c>
      <c r="D3697" s="61" t="str">
        <f>IF(AND(ContainerType=6, '384-well Plates'!P178&lt;&gt;""), '384-well Plates'!P178,IF(AND(ContainerType=5,'96-well Plates'!G388&lt;&gt;""),'96-well Plates'!G388, ""))</f>
        <v/>
      </c>
      <c r="E3697" s="50"/>
      <c r="Y3697" s="56"/>
      <c r="Z3697" s="56"/>
      <c r="AA3697" s="56"/>
      <c r="AB3697" s="56"/>
      <c r="AC3697" s="56"/>
      <c r="AD3697" s="56"/>
    </row>
    <row r="3698" spans="1:30" x14ac:dyDescent="0.5">
      <c r="A3698" s="49">
        <v>3695</v>
      </c>
      <c r="B3698" s="2" t="str">
        <f t="shared" si="115"/>
        <v>plate10</v>
      </c>
      <c r="C3698" s="2" t="str">
        <f>IF(ContainerType=6,"O15",IF(ContainerType=5,"G06", ""))</f>
        <v>O15</v>
      </c>
      <c r="D3698" s="61" t="str">
        <f>IF(AND(ContainerType=6, '384-well Plates'!P179&lt;&gt;""), '384-well Plates'!P179,IF(AND(ContainerType=5,'96-well Plates'!G389&lt;&gt;""),'96-well Plates'!G389, ""))</f>
        <v/>
      </c>
      <c r="E3698" s="50"/>
      <c r="Y3698" s="56"/>
      <c r="Z3698" s="56"/>
      <c r="AA3698" s="56"/>
      <c r="AB3698" s="56"/>
      <c r="AC3698" s="56"/>
      <c r="AD3698" s="56"/>
    </row>
    <row r="3699" spans="1:30" x14ac:dyDescent="0.5">
      <c r="A3699" s="49">
        <v>3696</v>
      </c>
      <c r="B3699" s="2" t="str">
        <f t="shared" si="115"/>
        <v>plate10</v>
      </c>
      <c r="C3699" s="2" t="str">
        <f>IF(ContainerType=6,"P15",IF(ContainerType=5,"H06", ""))</f>
        <v>P15</v>
      </c>
      <c r="D3699" s="61" t="str">
        <f>IF(AND(ContainerType=6, '384-well Plates'!P180&lt;&gt;""), '384-well Plates'!P180,IF(AND(ContainerType=5,'96-well Plates'!G390&lt;&gt;""),'96-well Plates'!G390, ""))</f>
        <v/>
      </c>
      <c r="E3699" s="50"/>
      <c r="Y3699" s="56"/>
      <c r="Z3699" s="56"/>
      <c r="AA3699" s="56"/>
      <c r="AB3699" s="56"/>
      <c r="AC3699" s="56"/>
      <c r="AD3699" s="56"/>
    </row>
    <row r="3700" spans="1:30" x14ac:dyDescent="0.5">
      <c r="A3700" s="49">
        <v>3697</v>
      </c>
      <c r="B3700" s="2" t="str">
        <f t="shared" si="115"/>
        <v>plate10</v>
      </c>
      <c r="C3700" s="2" t="str">
        <f>IF(ContainerType=6,"A16",IF(ContainerType=5,"A07", ""))</f>
        <v>A16</v>
      </c>
      <c r="D3700" s="61" t="str">
        <f>IF(AND(ContainerType=6, '384-well Plates'!Q165&lt;&gt;""), '384-well Plates'!Q165,IF(AND(ContainerType=5,'96-well Plates'!H383&lt;&gt;""),'96-well Plates'!H383, ""))</f>
        <v/>
      </c>
      <c r="E3700" s="50"/>
      <c r="Y3700" s="56"/>
      <c r="Z3700" s="56"/>
      <c r="AA3700" s="56"/>
      <c r="AB3700" s="56"/>
      <c r="AC3700" s="56"/>
      <c r="AD3700" s="56"/>
    </row>
    <row r="3701" spans="1:30" x14ac:dyDescent="0.5">
      <c r="A3701" s="49">
        <v>3698</v>
      </c>
      <c r="B3701" s="2" t="str">
        <f t="shared" si="115"/>
        <v>plate10</v>
      </c>
      <c r="C3701" s="2" t="str">
        <f>IF(ContainerType=6,"B16",IF(ContainerType=5,"B07", ""))</f>
        <v>B16</v>
      </c>
      <c r="D3701" s="61" t="str">
        <f>IF(AND(ContainerType=6, '384-well Plates'!Q166&lt;&gt;""), '384-well Plates'!Q166,IF(AND(ContainerType=5,'96-well Plates'!H384&lt;&gt;""),'96-well Plates'!H384, ""))</f>
        <v/>
      </c>
      <c r="E3701" s="50"/>
      <c r="Y3701" s="56"/>
      <c r="Z3701" s="56"/>
      <c r="AA3701" s="56"/>
      <c r="AB3701" s="56"/>
      <c r="AC3701" s="56"/>
      <c r="AD3701" s="56"/>
    </row>
    <row r="3702" spans="1:30" x14ac:dyDescent="0.5">
      <c r="A3702" s="49">
        <v>3699</v>
      </c>
      <c r="B3702" s="2" t="str">
        <f t="shared" si="115"/>
        <v>plate10</v>
      </c>
      <c r="C3702" s="2" t="str">
        <f>IF(ContainerType=6,"C16",IF(ContainerType=5,"C07", ""))</f>
        <v>C16</v>
      </c>
      <c r="D3702" s="61" t="str">
        <f>IF(AND(ContainerType=6, '384-well Plates'!Q167&lt;&gt;""), '384-well Plates'!Q167,IF(AND(ContainerType=5,'96-well Plates'!H385&lt;&gt;""),'96-well Plates'!H385, ""))</f>
        <v/>
      </c>
      <c r="E3702" s="50"/>
      <c r="Y3702" s="56"/>
      <c r="Z3702" s="56"/>
      <c r="AA3702" s="56"/>
      <c r="AB3702" s="56"/>
      <c r="AC3702" s="56"/>
      <c r="AD3702" s="56"/>
    </row>
    <row r="3703" spans="1:30" x14ac:dyDescent="0.5">
      <c r="A3703" s="49">
        <v>3700</v>
      </c>
      <c r="B3703" s="2" t="str">
        <f t="shared" si="115"/>
        <v>plate10</v>
      </c>
      <c r="C3703" s="2" t="str">
        <f>IF(ContainerType=6,"D16",IF(ContainerType=5,"D07", ""))</f>
        <v>D16</v>
      </c>
      <c r="D3703" s="61" t="str">
        <f>IF(AND(ContainerType=6, '384-well Plates'!Q168&lt;&gt;""), '384-well Plates'!Q168,IF(AND(ContainerType=5,'96-well Plates'!H386&lt;&gt;""),'96-well Plates'!H386, ""))</f>
        <v/>
      </c>
      <c r="E3703" s="50"/>
      <c r="Y3703" s="56"/>
      <c r="Z3703" s="56"/>
      <c r="AA3703" s="56"/>
      <c r="AB3703" s="56"/>
      <c r="AC3703" s="56"/>
      <c r="AD3703" s="56"/>
    </row>
    <row r="3704" spans="1:30" x14ac:dyDescent="0.5">
      <c r="A3704" s="49">
        <v>3701</v>
      </c>
      <c r="B3704" s="2" t="str">
        <f t="shared" si="115"/>
        <v>plate10</v>
      </c>
      <c r="C3704" s="2" t="str">
        <f>IF(ContainerType=6,"E16",IF(ContainerType=5,"E07", ""))</f>
        <v>E16</v>
      </c>
      <c r="D3704" s="61" t="str">
        <f>IF(AND(ContainerType=6, '384-well Plates'!Q169&lt;&gt;""), '384-well Plates'!Q169,IF(AND(ContainerType=5,'96-well Plates'!H387&lt;&gt;""),'96-well Plates'!H387, ""))</f>
        <v/>
      </c>
      <c r="E3704" s="50"/>
      <c r="Y3704" s="56"/>
      <c r="Z3704" s="56"/>
      <c r="AA3704" s="56"/>
      <c r="AB3704" s="56"/>
      <c r="AC3704" s="56"/>
      <c r="AD3704" s="56"/>
    </row>
    <row r="3705" spans="1:30" x14ac:dyDescent="0.5">
      <c r="A3705" s="49">
        <v>3702</v>
      </c>
      <c r="B3705" s="2" t="str">
        <f t="shared" si="115"/>
        <v>plate10</v>
      </c>
      <c r="C3705" s="2" t="str">
        <f>IF(ContainerType=6,"F16",IF(ContainerType=5,"F07", ""))</f>
        <v>F16</v>
      </c>
      <c r="D3705" s="61" t="str">
        <f>IF(AND(ContainerType=6, '384-well Plates'!Q170&lt;&gt;""), '384-well Plates'!Q170,IF(AND(ContainerType=5,'96-well Plates'!H388&lt;&gt;""),'96-well Plates'!H388, ""))</f>
        <v/>
      </c>
      <c r="E3705" s="50"/>
      <c r="Y3705" s="56"/>
      <c r="Z3705" s="56"/>
      <c r="AA3705" s="56"/>
      <c r="AB3705" s="56"/>
      <c r="AC3705" s="56"/>
      <c r="AD3705" s="56"/>
    </row>
    <row r="3706" spans="1:30" x14ac:dyDescent="0.5">
      <c r="A3706" s="49">
        <v>3703</v>
      </c>
      <c r="B3706" s="2" t="str">
        <f t="shared" si="115"/>
        <v>plate10</v>
      </c>
      <c r="C3706" s="2" t="str">
        <f>IF(ContainerType=6,"G16",IF(ContainerType=5,"G07", ""))</f>
        <v>G16</v>
      </c>
      <c r="D3706" s="61" t="str">
        <f>IF(AND(ContainerType=6, '384-well Plates'!Q171&lt;&gt;""), '384-well Plates'!Q171,IF(AND(ContainerType=5,'96-well Plates'!H389&lt;&gt;""),'96-well Plates'!H389, ""))</f>
        <v/>
      </c>
      <c r="E3706" s="50"/>
      <c r="Y3706" s="56"/>
      <c r="Z3706" s="56"/>
      <c r="AA3706" s="56"/>
      <c r="AB3706" s="56"/>
      <c r="AC3706" s="56"/>
      <c r="AD3706" s="56"/>
    </row>
    <row r="3707" spans="1:30" x14ac:dyDescent="0.5">
      <c r="A3707" s="49">
        <v>3704</v>
      </c>
      <c r="B3707" s="2" t="str">
        <f t="shared" si="115"/>
        <v>plate10</v>
      </c>
      <c r="C3707" s="2" t="str">
        <f>IF(ContainerType=6,"H16",IF(ContainerType=5,"H07", ""))</f>
        <v>H16</v>
      </c>
      <c r="D3707" s="61" t="str">
        <f>IF(AND(ContainerType=6, '384-well Plates'!Q172&lt;&gt;""), '384-well Plates'!Q172,IF(AND(ContainerType=5,'96-well Plates'!H390&lt;&gt;""),'96-well Plates'!H390, ""))</f>
        <v/>
      </c>
      <c r="E3707" s="50"/>
      <c r="Y3707" s="56"/>
      <c r="Z3707" s="56"/>
      <c r="AA3707" s="56"/>
      <c r="AB3707" s="56"/>
      <c r="AC3707" s="56"/>
      <c r="AD3707" s="56"/>
    </row>
    <row r="3708" spans="1:30" x14ac:dyDescent="0.5">
      <c r="A3708" s="49">
        <v>3705</v>
      </c>
      <c r="B3708" s="2" t="str">
        <f t="shared" si="115"/>
        <v>plate10</v>
      </c>
      <c r="C3708" s="2" t="str">
        <f>IF(ContainerType=6,"I16",IF(ContainerType=5,"A08", ""))</f>
        <v>I16</v>
      </c>
      <c r="D3708" s="61" t="str">
        <f>IF(AND(ContainerType=6, '384-well Plates'!Q173&lt;&gt;""), '384-well Plates'!Q173,IF(AND(ContainerType=5,'96-well Plates'!I383&lt;&gt;""),'96-well Plates'!I383, ""))</f>
        <v/>
      </c>
      <c r="E3708" s="50"/>
      <c r="Y3708" s="56"/>
      <c r="Z3708" s="56"/>
      <c r="AA3708" s="56"/>
      <c r="AB3708" s="56"/>
      <c r="AC3708" s="56"/>
      <c r="AD3708" s="56"/>
    </row>
    <row r="3709" spans="1:30" x14ac:dyDescent="0.5">
      <c r="A3709" s="49">
        <v>3706</v>
      </c>
      <c r="B3709" s="2" t="str">
        <f t="shared" si="115"/>
        <v>plate10</v>
      </c>
      <c r="C3709" s="2" t="str">
        <f>IF(ContainerType=6,"J16",IF(ContainerType=5,"B08", ""))</f>
        <v>J16</v>
      </c>
      <c r="D3709" s="61" t="str">
        <f>IF(AND(ContainerType=6, '384-well Plates'!Q174&lt;&gt;""), '384-well Plates'!Q174,IF(AND(ContainerType=5,'96-well Plates'!I384&lt;&gt;""),'96-well Plates'!I384, ""))</f>
        <v/>
      </c>
      <c r="E3709" s="50"/>
      <c r="Y3709" s="56"/>
      <c r="Z3709" s="56"/>
      <c r="AA3709" s="56"/>
      <c r="AB3709" s="56"/>
      <c r="AC3709" s="56"/>
      <c r="AD3709" s="56"/>
    </row>
    <row r="3710" spans="1:30" x14ac:dyDescent="0.5">
      <c r="A3710" s="49">
        <v>3707</v>
      </c>
      <c r="B3710" s="2" t="str">
        <f t="shared" si="115"/>
        <v>plate10</v>
      </c>
      <c r="C3710" s="2" t="str">
        <f>IF(ContainerType=6,"K16",IF(ContainerType=5,"C08", ""))</f>
        <v>K16</v>
      </c>
      <c r="D3710" s="61" t="str">
        <f>IF(AND(ContainerType=6, '384-well Plates'!Q175&lt;&gt;""), '384-well Plates'!Q175,IF(AND(ContainerType=5,'96-well Plates'!I385&lt;&gt;""),'96-well Plates'!I385, ""))</f>
        <v/>
      </c>
      <c r="E3710" s="50"/>
      <c r="Y3710" s="56"/>
      <c r="Z3710" s="56"/>
      <c r="AA3710" s="56"/>
      <c r="AB3710" s="56"/>
      <c r="AC3710" s="56"/>
      <c r="AD3710" s="56"/>
    </row>
    <row r="3711" spans="1:30" x14ac:dyDescent="0.5">
      <c r="A3711" s="49">
        <v>3708</v>
      </c>
      <c r="B3711" s="2" t="str">
        <f t="shared" si="115"/>
        <v>plate10</v>
      </c>
      <c r="C3711" s="2" t="str">
        <f>IF(ContainerType=6,"L16",IF(ContainerType=5,"D08", ""))</f>
        <v>L16</v>
      </c>
      <c r="D3711" s="61" t="str">
        <f>IF(AND(ContainerType=6, '384-well Plates'!Q176&lt;&gt;""), '384-well Plates'!Q176,IF(AND(ContainerType=5,'96-well Plates'!I386&lt;&gt;""),'96-well Plates'!I386, ""))</f>
        <v/>
      </c>
      <c r="E3711" s="50"/>
      <c r="Y3711" s="56"/>
      <c r="Z3711" s="56"/>
      <c r="AA3711" s="56"/>
      <c r="AB3711" s="56"/>
      <c r="AC3711" s="56"/>
      <c r="AD3711" s="56"/>
    </row>
    <row r="3712" spans="1:30" x14ac:dyDescent="0.5">
      <c r="A3712" s="49">
        <v>3709</v>
      </c>
      <c r="B3712" s="2" t="str">
        <f t="shared" si="115"/>
        <v>plate10</v>
      </c>
      <c r="C3712" s="2" t="str">
        <f>IF(ContainerType=6,"M16",IF(ContainerType=5,"E08", ""))</f>
        <v>M16</v>
      </c>
      <c r="D3712" s="61" t="str">
        <f>IF(AND(ContainerType=6, '384-well Plates'!Q177&lt;&gt;""), '384-well Plates'!Q177,IF(AND(ContainerType=5,'96-well Plates'!I387&lt;&gt;""),'96-well Plates'!I387, ""))</f>
        <v/>
      </c>
      <c r="E3712" s="50"/>
      <c r="Y3712" s="56"/>
      <c r="Z3712" s="56"/>
      <c r="AA3712" s="56"/>
      <c r="AB3712" s="56"/>
      <c r="AC3712" s="56"/>
      <c r="AD3712" s="56"/>
    </row>
    <row r="3713" spans="1:30" x14ac:dyDescent="0.5">
      <c r="A3713" s="49">
        <v>3710</v>
      </c>
      <c r="B3713" s="2" t="str">
        <f t="shared" si="115"/>
        <v>plate10</v>
      </c>
      <c r="C3713" s="2" t="str">
        <f>IF(ContainerType=6,"N16",IF(ContainerType=5,"F08", ""))</f>
        <v>N16</v>
      </c>
      <c r="D3713" s="61" t="str">
        <f>IF(AND(ContainerType=6, '384-well Plates'!Q178&lt;&gt;""), '384-well Plates'!Q178,IF(AND(ContainerType=5,'96-well Plates'!I388&lt;&gt;""),'96-well Plates'!I388, ""))</f>
        <v/>
      </c>
      <c r="E3713" s="50"/>
      <c r="Y3713" s="56"/>
      <c r="Z3713" s="56"/>
      <c r="AA3713" s="56"/>
      <c r="AB3713" s="56"/>
      <c r="AC3713" s="56"/>
      <c r="AD3713" s="56"/>
    </row>
    <row r="3714" spans="1:30" x14ac:dyDescent="0.5">
      <c r="A3714" s="49">
        <v>3711</v>
      </c>
      <c r="B3714" s="2" t="str">
        <f t="shared" si="115"/>
        <v>plate10</v>
      </c>
      <c r="C3714" s="2" t="str">
        <f>IF(ContainerType=6,"O16",IF(ContainerType=5,"G08", ""))</f>
        <v>O16</v>
      </c>
      <c r="D3714" s="61" t="str">
        <f>IF(AND(ContainerType=6, '384-well Plates'!Q179&lt;&gt;""), '384-well Plates'!Q179,IF(AND(ContainerType=5,'96-well Plates'!I389&lt;&gt;""),'96-well Plates'!I389, ""))</f>
        <v/>
      </c>
      <c r="E3714" s="50"/>
      <c r="Y3714" s="56"/>
      <c r="Z3714" s="56"/>
      <c r="AA3714" s="56"/>
      <c r="AB3714" s="56"/>
      <c r="AC3714" s="56"/>
      <c r="AD3714" s="56"/>
    </row>
    <row r="3715" spans="1:30" x14ac:dyDescent="0.5">
      <c r="A3715" s="49">
        <v>3712</v>
      </c>
      <c r="B3715" s="2" t="str">
        <f t="shared" si="115"/>
        <v>plate10</v>
      </c>
      <c r="C3715" s="2" t="str">
        <f>IF(ContainerType=6,"P16",IF(ContainerType=5,"H08", ""))</f>
        <v>P16</v>
      </c>
      <c r="D3715" s="61" t="str">
        <f>IF(AND(ContainerType=6, '384-well Plates'!Q180&lt;&gt;""), '384-well Plates'!Q180,IF(AND(ContainerType=5,'96-well Plates'!I390&lt;&gt;""),'96-well Plates'!I390, ""))</f>
        <v/>
      </c>
      <c r="E3715" s="50"/>
      <c r="Y3715" s="56"/>
      <c r="Z3715" s="56"/>
      <c r="AA3715" s="56"/>
      <c r="AB3715" s="56"/>
      <c r="AC3715" s="56"/>
      <c r="AD3715" s="56"/>
    </row>
    <row r="3716" spans="1:30" x14ac:dyDescent="0.5">
      <c r="A3716" s="49">
        <v>3713</v>
      </c>
      <c r="B3716" s="2" t="str">
        <f t="shared" ref="B3716:B3747" si="116">IF(ContainerType=6,"plate10",IF(ContainerType=5,"plate39",""))</f>
        <v>plate10</v>
      </c>
      <c r="C3716" s="2" t="str">
        <f>IF(ContainerType=6,"A17",IF(ContainerType=5,"A09", ""))</f>
        <v>A17</v>
      </c>
      <c r="D3716" s="61" t="str">
        <f>IF(AND(ContainerType=6, '384-well Plates'!R165&lt;&gt;""), '384-well Plates'!R165,IF(AND(ContainerType=5,'96-well Plates'!J383&lt;&gt;""),'96-well Plates'!J383, ""))</f>
        <v/>
      </c>
      <c r="E3716" s="50"/>
      <c r="Y3716" s="56"/>
      <c r="Z3716" s="56"/>
      <c r="AA3716" s="56"/>
      <c r="AB3716" s="56"/>
      <c r="AC3716" s="56"/>
      <c r="AD3716" s="56"/>
    </row>
    <row r="3717" spans="1:30" x14ac:dyDescent="0.5">
      <c r="A3717" s="49">
        <v>3714</v>
      </c>
      <c r="B3717" s="2" t="str">
        <f t="shared" si="116"/>
        <v>plate10</v>
      </c>
      <c r="C3717" s="2" t="str">
        <f>IF(ContainerType=6,"B17",IF(ContainerType=5,"B09", ""))</f>
        <v>B17</v>
      </c>
      <c r="D3717" s="61" t="str">
        <f>IF(AND(ContainerType=6, '384-well Plates'!R166&lt;&gt;""), '384-well Plates'!R166,IF(AND(ContainerType=5,'96-well Plates'!J384&lt;&gt;""),'96-well Plates'!J384, ""))</f>
        <v/>
      </c>
      <c r="E3717" s="50"/>
      <c r="Y3717" s="56"/>
      <c r="Z3717" s="56"/>
      <c r="AA3717" s="56"/>
      <c r="AB3717" s="56"/>
      <c r="AC3717" s="56"/>
      <c r="AD3717" s="56"/>
    </row>
    <row r="3718" spans="1:30" x14ac:dyDescent="0.5">
      <c r="A3718" s="49">
        <v>3715</v>
      </c>
      <c r="B3718" s="2" t="str">
        <f t="shared" si="116"/>
        <v>plate10</v>
      </c>
      <c r="C3718" s="2" t="str">
        <f>IF(ContainerType=6,"C17",IF(ContainerType=5,"C09", ""))</f>
        <v>C17</v>
      </c>
      <c r="D3718" s="61" t="str">
        <f>IF(AND(ContainerType=6, '384-well Plates'!R167&lt;&gt;""), '384-well Plates'!R167,IF(AND(ContainerType=5,'96-well Plates'!J385&lt;&gt;""),'96-well Plates'!J385, ""))</f>
        <v/>
      </c>
      <c r="E3718" s="50"/>
      <c r="Y3718" s="56"/>
      <c r="Z3718" s="56"/>
      <c r="AA3718" s="56"/>
      <c r="AB3718" s="56"/>
      <c r="AC3718" s="56"/>
      <c r="AD3718" s="56"/>
    </row>
    <row r="3719" spans="1:30" x14ac:dyDescent="0.5">
      <c r="A3719" s="49">
        <v>3716</v>
      </c>
      <c r="B3719" s="2" t="str">
        <f t="shared" si="116"/>
        <v>plate10</v>
      </c>
      <c r="C3719" s="2" t="str">
        <f>IF(ContainerType=6,"D17",IF(ContainerType=5,"D09", ""))</f>
        <v>D17</v>
      </c>
      <c r="D3719" s="61" t="str">
        <f>IF(AND(ContainerType=6, '384-well Plates'!R168&lt;&gt;""), '384-well Plates'!R168,IF(AND(ContainerType=5,'96-well Plates'!J386&lt;&gt;""),'96-well Plates'!J386, ""))</f>
        <v/>
      </c>
      <c r="E3719" s="50"/>
      <c r="Y3719" s="56"/>
      <c r="Z3719" s="56"/>
      <c r="AA3719" s="56"/>
      <c r="AB3719" s="56"/>
      <c r="AC3719" s="56"/>
      <c r="AD3719" s="56"/>
    </row>
    <row r="3720" spans="1:30" x14ac:dyDescent="0.5">
      <c r="A3720" s="49">
        <v>3717</v>
      </c>
      <c r="B3720" s="2" t="str">
        <f t="shared" si="116"/>
        <v>plate10</v>
      </c>
      <c r="C3720" s="2" t="str">
        <f>IF(ContainerType=6,"E17",IF(ContainerType=5,"E09", ""))</f>
        <v>E17</v>
      </c>
      <c r="D3720" s="61" t="str">
        <f>IF(AND(ContainerType=6, '384-well Plates'!R169&lt;&gt;""), '384-well Plates'!R169,IF(AND(ContainerType=5,'96-well Plates'!J387&lt;&gt;""),'96-well Plates'!J387, ""))</f>
        <v/>
      </c>
      <c r="E3720" s="50"/>
      <c r="Y3720" s="56"/>
      <c r="Z3720" s="56"/>
      <c r="AA3720" s="56"/>
      <c r="AB3720" s="56"/>
      <c r="AC3720" s="56"/>
      <c r="AD3720" s="56"/>
    </row>
    <row r="3721" spans="1:30" x14ac:dyDescent="0.5">
      <c r="A3721" s="49">
        <v>3718</v>
      </c>
      <c r="B3721" s="2" t="str">
        <f t="shared" si="116"/>
        <v>plate10</v>
      </c>
      <c r="C3721" s="2" t="str">
        <f>IF(ContainerType=6,"F17",IF(ContainerType=5,"F09", ""))</f>
        <v>F17</v>
      </c>
      <c r="D3721" s="61" t="str">
        <f>IF(AND(ContainerType=6, '384-well Plates'!R170&lt;&gt;""), '384-well Plates'!R170,IF(AND(ContainerType=5,'96-well Plates'!J388&lt;&gt;""),'96-well Plates'!J388, ""))</f>
        <v/>
      </c>
      <c r="E3721" s="50"/>
      <c r="Y3721" s="56"/>
      <c r="Z3721" s="56"/>
      <c r="AA3721" s="56"/>
      <c r="AB3721" s="56"/>
      <c r="AC3721" s="56"/>
      <c r="AD3721" s="56"/>
    </row>
    <row r="3722" spans="1:30" x14ac:dyDescent="0.5">
      <c r="A3722" s="49">
        <v>3719</v>
      </c>
      <c r="B3722" s="2" t="str">
        <f t="shared" si="116"/>
        <v>plate10</v>
      </c>
      <c r="C3722" s="2" t="str">
        <f>IF(ContainerType=6,"G17",IF(ContainerType=5,"G09", ""))</f>
        <v>G17</v>
      </c>
      <c r="D3722" s="61" t="str">
        <f>IF(AND(ContainerType=6, '384-well Plates'!R171&lt;&gt;""), '384-well Plates'!R171,IF(AND(ContainerType=5,'96-well Plates'!J389&lt;&gt;""),'96-well Plates'!J389, ""))</f>
        <v/>
      </c>
      <c r="E3722" s="50"/>
      <c r="Y3722" s="56"/>
      <c r="Z3722" s="56"/>
      <c r="AA3722" s="56"/>
      <c r="AB3722" s="56"/>
      <c r="AC3722" s="56"/>
      <c r="AD3722" s="56"/>
    </row>
    <row r="3723" spans="1:30" x14ac:dyDescent="0.5">
      <c r="A3723" s="49">
        <v>3720</v>
      </c>
      <c r="B3723" s="2" t="str">
        <f t="shared" si="116"/>
        <v>plate10</v>
      </c>
      <c r="C3723" s="2" t="str">
        <f>IF(ContainerType=6,"H17",IF(ContainerType=5,"H09", ""))</f>
        <v>H17</v>
      </c>
      <c r="D3723" s="61" t="str">
        <f>IF(AND(ContainerType=6, '384-well Plates'!R172&lt;&gt;""), '384-well Plates'!R172,IF(AND(ContainerType=5,'96-well Plates'!J390&lt;&gt;""),'96-well Plates'!J390, ""))</f>
        <v/>
      </c>
      <c r="E3723" s="50"/>
      <c r="Y3723" s="56"/>
      <c r="Z3723" s="56"/>
      <c r="AA3723" s="56"/>
      <c r="AB3723" s="56"/>
      <c r="AC3723" s="56"/>
      <c r="AD3723" s="56"/>
    </row>
    <row r="3724" spans="1:30" x14ac:dyDescent="0.5">
      <c r="A3724" s="49">
        <v>3721</v>
      </c>
      <c r="B3724" s="2" t="str">
        <f t="shared" si="116"/>
        <v>plate10</v>
      </c>
      <c r="C3724" s="2" t="str">
        <f>IF(ContainerType=6,"I17",IF(ContainerType=5,"A10", ""))</f>
        <v>I17</v>
      </c>
      <c r="D3724" s="61" t="str">
        <f>IF(AND(ContainerType=6, '384-well Plates'!R173&lt;&gt;""), '384-well Plates'!R173,IF(AND(ContainerType=5,'96-well Plates'!K383&lt;&gt;""),'96-well Plates'!K383, ""))</f>
        <v/>
      </c>
      <c r="E3724" s="50"/>
      <c r="Y3724" s="56"/>
      <c r="Z3724" s="56"/>
      <c r="AA3724" s="56"/>
      <c r="AB3724" s="56"/>
      <c r="AC3724" s="56"/>
      <c r="AD3724" s="56"/>
    </row>
    <row r="3725" spans="1:30" x14ac:dyDescent="0.5">
      <c r="A3725" s="49">
        <v>3722</v>
      </c>
      <c r="B3725" s="2" t="str">
        <f t="shared" si="116"/>
        <v>plate10</v>
      </c>
      <c r="C3725" s="2" t="str">
        <f>IF(ContainerType=6,"J17",IF(ContainerType=5,"B10", ""))</f>
        <v>J17</v>
      </c>
      <c r="D3725" s="61" t="str">
        <f>IF(AND(ContainerType=6, '384-well Plates'!R174&lt;&gt;""), '384-well Plates'!R174,IF(AND(ContainerType=5,'96-well Plates'!K384&lt;&gt;""),'96-well Plates'!K384, ""))</f>
        <v/>
      </c>
      <c r="E3725" s="50"/>
      <c r="Y3725" s="56"/>
      <c r="Z3725" s="56"/>
      <c r="AA3725" s="56"/>
      <c r="AB3725" s="56"/>
      <c r="AC3725" s="56"/>
      <c r="AD3725" s="56"/>
    </row>
    <row r="3726" spans="1:30" x14ac:dyDescent="0.5">
      <c r="A3726" s="49">
        <v>3723</v>
      </c>
      <c r="B3726" s="2" t="str">
        <f t="shared" si="116"/>
        <v>plate10</v>
      </c>
      <c r="C3726" s="2" t="str">
        <f>IF(ContainerType=6,"K17",IF(ContainerType=5,"C10", ""))</f>
        <v>K17</v>
      </c>
      <c r="D3726" s="61" t="str">
        <f>IF(AND(ContainerType=6, '384-well Plates'!R175&lt;&gt;""), '384-well Plates'!R175,IF(AND(ContainerType=5,'96-well Plates'!K385&lt;&gt;""),'96-well Plates'!K385, ""))</f>
        <v/>
      </c>
      <c r="E3726" s="50"/>
      <c r="Y3726" s="56"/>
      <c r="Z3726" s="56"/>
      <c r="AA3726" s="56"/>
      <c r="AB3726" s="56"/>
      <c r="AC3726" s="56"/>
      <c r="AD3726" s="56"/>
    </row>
    <row r="3727" spans="1:30" x14ac:dyDescent="0.5">
      <c r="A3727" s="49">
        <v>3724</v>
      </c>
      <c r="B3727" s="2" t="str">
        <f t="shared" si="116"/>
        <v>plate10</v>
      </c>
      <c r="C3727" s="2" t="str">
        <f>IF(ContainerType=6,"L17",IF(ContainerType=5,"D10", ""))</f>
        <v>L17</v>
      </c>
      <c r="D3727" s="61" t="str">
        <f>IF(AND(ContainerType=6, '384-well Plates'!R176&lt;&gt;""), '384-well Plates'!R176,IF(AND(ContainerType=5,'96-well Plates'!K386&lt;&gt;""),'96-well Plates'!K386, ""))</f>
        <v/>
      </c>
      <c r="E3727" s="50"/>
      <c r="Y3727" s="56"/>
      <c r="Z3727" s="56"/>
      <c r="AA3727" s="56"/>
      <c r="AB3727" s="56"/>
      <c r="AC3727" s="56"/>
      <c r="AD3727" s="56"/>
    </row>
    <row r="3728" spans="1:30" x14ac:dyDescent="0.5">
      <c r="A3728" s="49">
        <v>3725</v>
      </c>
      <c r="B3728" s="2" t="str">
        <f t="shared" si="116"/>
        <v>plate10</v>
      </c>
      <c r="C3728" s="2" t="str">
        <f>IF(ContainerType=6,"M17",IF(ContainerType=5,"E10", ""))</f>
        <v>M17</v>
      </c>
      <c r="D3728" s="61" t="str">
        <f>IF(AND(ContainerType=6, '384-well Plates'!R177&lt;&gt;""), '384-well Plates'!R177,IF(AND(ContainerType=5,'96-well Plates'!K387&lt;&gt;""),'96-well Plates'!K387, ""))</f>
        <v/>
      </c>
      <c r="E3728" s="50"/>
      <c r="Y3728" s="56"/>
      <c r="Z3728" s="56"/>
      <c r="AA3728" s="56"/>
      <c r="AB3728" s="56"/>
      <c r="AC3728" s="56"/>
      <c r="AD3728" s="56"/>
    </row>
    <row r="3729" spans="1:30" x14ac:dyDescent="0.5">
      <c r="A3729" s="49">
        <v>3726</v>
      </c>
      <c r="B3729" s="2" t="str">
        <f t="shared" si="116"/>
        <v>plate10</v>
      </c>
      <c r="C3729" s="2" t="str">
        <f>IF(ContainerType=6,"N17",IF(ContainerType=5,"F10", ""))</f>
        <v>N17</v>
      </c>
      <c r="D3729" s="61" t="str">
        <f>IF(AND(ContainerType=6, '384-well Plates'!R178&lt;&gt;""), '384-well Plates'!R178,IF(AND(ContainerType=5,'96-well Plates'!K388&lt;&gt;""),'96-well Plates'!K388, ""))</f>
        <v/>
      </c>
      <c r="E3729" s="50"/>
      <c r="Y3729" s="56"/>
      <c r="Z3729" s="56"/>
      <c r="AA3729" s="56"/>
      <c r="AB3729" s="56"/>
      <c r="AC3729" s="56"/>
      <c r="AD3729" s="56"/>
    </row>
    <row r="3730" spans="1:30" x14ac:dyDescent="0.5">
      <c r="A3730" s="49">
        <v>3727</v>
      </c>
      <c r="B3730" s="2" t="str">
        <f t="shared" si="116"/>
        <v>plate10</v>
      </c>
      <c r="C3730" s="2" t="str">
        <f>IF(ContainerType=6,"O17",IF(ContainerType=5,"G10", ""))</f>
        <v>O17</v>
      </c>
      <c r="D3730" s="61" t="str">
        <f>IF(AND(ContainerType=6, '384-well Plates'!R179&lt;&gt;""), '384-well Plates'!R179,IF(AND(ContainerType=5,'96-well Plates'!K389&lt;&gt;""),'96-well Plates'!K389, ""))</f>
        <v/>
      </c>
      <c r="E3730" s="50"/>
      <c r="Y3730" s="56"/>
      <c r="Z3730" s="56"/>
      <c r="AA3730" s="56"/>
      <c r="AB3730" s="56"/>
      <c r="AC3730" s="56"/>
      <c r="AD3730" s="56"/>
    </row>
    <row r="3731" spans="1:30" x14ac:dyDescent="0.5">
      <c r="A3731" s="49">
        <v>3728</v>
      </c>
      <c r="B3731" s="2" t="str">
        <f t="shared" si="116"/>
        <v>plate10</v>
      </c>
      <c r="C3731" s="2" t="str">
        <f>IF(ContainerType=6,"P17",IF(ContainerType=5,"H10", ""))</f>
        <v>P17</v>
      </c>
      <c r="D3731" s="61" t="str">
        <f>IF(AND(ContainerType=6, '384-well Plates'!R180&lt;&gt;""), '384-well Plates'!R180,IF(AND(ContainerType=5,'96-well Plates'!K390&lt;&gt;""),'96-well Plates'!K390, ""))</f>
        <v/>
      </c>
      <c r="E3731" s="50"/>
      <c r="Y3731" s="56"/>
      <c r="Z3731" s="56"/>
      <c r="AA3731" s="56"/>
      <c r="AB3731" s="56"/>
      <c r="AC3731" s="56"/>
      <c r="AD3731" s="56"/>
    </row>
    <row r="3732" spans="1:30" x14ac:dyDescent="0.5">
      <c r="A3732" s="49">
        <v>3729</v>
      </c>
      <c r="B3732" s="2" t="str">
        <f t="shared" si="116"/>
        <v>plate10</v>
      </c>
      <c r="C3732" s="2" t="str">
        <f>IF(ContainerType=6,"A18",IF(ContainerType=5,"A11", ""))</f>
        <v>A18</v>
      </c>
      <c r="D3732" s="61" t="str">
        <f>IF(AND(ContainerType=6, '384-well Plates'!S165&lt;&gt;""), '384-well Plates'!S165,IF(AND(ContainerType=5,'96-well Plates'!L383&lt;&gt;""),'96-well Plates'!L383, ""))</f>
        <v/>
      </c>
      <c r="E3732" s="50"/>
      <c r="Y3732" s="56"/>
      <c r="Z3732" s="56"/>
      <c r="AA3732" s="56"/>
      <c r="AB3732" s="56"/>
      <c r="AC3732" s="56"/>
      <c r="AD3732" s="56"/>
    </row>
    <row r="3733" spans="1:30" x14ac:dyDescent="0.5">
      <c r="A3733" s="49">
        <v>3730</v>
      </c>
      <c r="B3733" s="2" t="str">
        <f t="shared" si="116"/>
        <v>plate10</v>
      </c>
      <c r="C3733" s="2" t="str">
        <f>IF(ContainerType=6,"B18",IF(ContainerType=5,"B11", ""))</f>
        <v>B18</v>
      </c>
      <c r="D3733" s="61" t="str">
        <f>IF(AND(ContainerType=6, '384-well Plates'!S166&lt;&gt;""), '384-well Plates'!S166,IF(AND(ContainerType=5,'96-well Plates'!L384&lt;&gt;""),'96-well Plates'!L384, ""))</f>
        <v/>
      </c>
      <c r="E3733" s="50"/>
      <c r="Y3733" s="56"/>
      <c r="Z3733" s="56"/>
      <c r="AA3733" s="56"/>
      <c r="AB3733" s="56"/>
      <c r="AC3733" s="56"/>
      <c r="AD3733" s="56"/>
    </row>
    <row r="3734" spans="1:30" x14ac:dyDescent="0.5">
      <c r="A3734" s="49">
        <v>3731</v>
      </c>
      <c r="B3734" s="2" t="str">
        <f t="shared" si="116"/>
        <v>plate10</v>
      </c>
      <c r="C3734" s="2" t="str">
        <f>IF(ContainerType=6,"C18",IF(ContainerType=5,"C11", ""))</f>
        <v>C18</v>
      </c>
      <c r="D3734" s="61" t="str">
        <f>IF(AND(ContainerType=6, '384-well Plates'!S167&lt;&gt;""), '384-well Plates'!S167,IF(AND(ContainerType=5,'96-well Plates'!L385&lt;&gt;""),'96-well Plates'!L385, ""))</f>
        <v/>
      </c>
      <c r="E3734" s="50"/>
      <c r="Y3734" s="56"/>
      <c r="Z3734" s="56"/>
      <c r="AA3734" s="56"/>
      <c r="AB3734" s="56"/>
      <c r="AC3734" s="56"/>
      <c r="AD3734" s="56"/>
    </row>
    <row r="3735" spans="1:30" x14ac:dyDescent="0.5">
      <c r="A3735" s="49">
        <v>3732</v>
      </c>
      <c r="B3735" s="2" t="str">
        <f t="shared" si="116"/>
        <v>plate10</v>
      </c>
      <c r="C3735" s="2" t="str">
        <f>IF(ContainerType=6,"D18",IF(ContainerType=5,"D11", ""))</f>
        <v>D18</v>
      </c>
      <c r="D3735" s="61" t="str">
        <f>IF(AND(ContainerType=6, '384-well Plates'!S168&lt;&gt;""), '384-well Plates'!S168,IF(AND(ContainerType=5,'96-well Plates'!L386&lt;&gt;""),'96-well Plates'!L386, ""))</f>
        <v/>
      </c>
      <c r="E3735" s="50"/>
      <c r="Y3735" s="56"/>
      <c r="Z3735" s="56"/>
      <c r="AA3735" s="56"/>
      <c r="AB3735" s="56"/>
      <c r="AC3735" s="56"/>
      <c r="AD3735" s="56"/>
    </row>
    <row r="3736" spans="1:30" x14ac:dyDescent="0.5">
      <c r="A3736" s="49">
        <v>3733</v>
      </c>
      <c r="B3736" s="2" t="str">
        <f t="shared" si="116"/>
        <v>plate10</v>
      </c>
      <c r="C3736" s="2" t="str">
        <f>IF(ContainerType=6,"E18",IF(ContainerType=5,"E11", ""))</f>
        <v>E18</v>
      </c>
      <c r="D3736" s="61" t="str">
        <f>IF(AND(ContainerType=6, '384-well Plates'!S169&lt;&gt;""), '384-well Plates'!S169,IF(AND(ContainerType=5,'96-well Plates'!L387&lt;&gt;""),'96-well Plates'!L387, ""))</f>
        <v/>
      </c>
      <c r="E3736" s="50"/>
      <c r="Y3736" s="56"/>
      <c r="Z3736" s="56"/>
      <c r="AA3736" s="56"/>
      <c r="AB3736" s="56"/>
      <c r="AC3736" s="56"/>
      <c r="AD3736" s="56"/>
    </row>
    <row r="3737" spans="1:30" x14ac:dyDescent="0.5">
      <c r="A3737" s="49">
        <v>3734</v>
      </c>
      <c r="B3737" s="2" t="str">
        <f t="shared" si="116"/>
        <v>plate10</v>
      </c>
      <c r="C3737" s="2" t="str">
        <f>IF(ContainerType=6,"F18",IF(ContainerType=5,"F11", ""))</f>
        <v>F18</v>
      </c>
      <c r="D3737" s="61" t="str">
        <f>IF(AND(ContainerType=6, '384-well Plates'!S170&lt;&gt;""), '384-well Plates'!S170,IF(AND(ContainerType=5,'96-well Plates'!L388&lt;&gt;""),'96-well Plates'!L388, ""))</f>
        <v/>
      </c>
      <c r="E3737" s="50"/>
      <c r="Y3737" s="56"/>
      <c r="Z3737" s="56"/>
      <c r="AA3737" s="56"/>
      <c r="AB3737" s="56"/>
      <c r="AC3737" s="56"/>
      <c r="AD3737" s="56"/>
    </row>
    <row r="3738" spans="1:30" x14ac:dyDescent="0.5">
      <c r="A3738" s="49">
        <v>3735</v>
      </c>
      <c r="B3738" s="2" t="str">
        <f t="shared" si="116"/>
        <v>plate10</v>
      </c>
      <c r="C3738" s="2" t="str">
        <f>IF(ContainerType=6,"G18",IF(ContainerType=5,"G11", ""))</f>
        <v>G18</v>
      </c>
      <c r="D3738" s="61" t="str">
        <f>IF(AND(ContainerType=6, '384-well Plates'!S171&lt;&gt;""), '384-well Plates'!S171,IF(AND(ContainerType=5,'96-well Plates'!L389&lt;&gt;""),'96-well Plates'!L389, ""))</f>
        <v/>
      </c>
      <c r="E3738" s="50"/>
      <c r="Y3738" s="56"/>
      <c r="Z3738" s="56"/>
      <c r="AA3738" s="56"/>
      <c r="AB3738" s="56"/>
      <c r="AC3738" s="56"/>
      <c r="AD3738" s="56"/>
    </row>
    <row r="3739" spans="1:30" x14ac:dyDescent="0.5">
      <c r="A3739" s="49">
        <v>3736</v>
      </c>
      <c r="B3739" s="2" t="str">
        <f t="shared" si="116"/>
        <v>plate10</v>
      </c>
      <c r="C3739" s="2" t="str">
        <f>IF(ContainerType=6,"H18",IF(ContainerType=5,"H11", ""))</f>
        <v>H18</v>
      </c>
      <c r="D3739" s="61" t="str">
        <f>IF(AND(ContainerType=6, '384-well Plates'!S172&lt;&gt;""), '384-well Plates'!S172,IF(AND(ContainerType=5,'96-well Plates'!L390&lt;&gt;""),'96-well Plates'!L390, ""))</f>
        <v/>
      </c>
      <c r="E3739" s="50"/>
      <c r="Y3739" s="56"/>
      <c r="Z3739" s="56"/>
      <c r="AA3739" s="56"/>
      <c r="AB3739" s="56"/>
      <c r="AC3739" s="56"/>
      <c r="AD3739" s="56"/>
    </row>
    <row r="3740" spans="1:30" x14ac:dyDescent="0.5">
      <c r="A3740" s="49">
        <v>3737</v>
      </c>
      <c r="B3740" s="2" t="str">
        <f t="shared" si="116"/>
        <v>plate10</v>
      </c>
      <c r="C3740" s="2" t="str">
        <f>IF(ContainerType=6,"I18",IF(ContainerType=5,"A12", ""))</f>
        <v>I18</v>
      </c>
      <c r="D3740" s="61" t="str">
        <f>IF(AND(ContainerType=6, '384-well Plates'!S173&lt;&gt;""), '384-well Plates'!S173,IF(AND(ContainerType=5,'96-well Plates'!M383&lt;&gt;""),'96-well Plates'!M383, ""))</f>
        <v/>
      </c>
      <c r="E3740" s="50"/>
      <c r="Y3740" s="56"/>
      <c r="Z3740" s="56"/>
      <c r="AA3740" s="56"/>
      <c r="AB3740" s="56"/>
      <c r="AC3740" s="56"/>
      <c r="AD3740" s="56"/>
    </row>
    <row r="3741" spans="1:30" x14ac:dyDescent="0.5">
      <c r="A3741" s="49">
        <v>3738</v>
      </c>
      <c r="B3741" s="2" t="str">
        <f t="shared" si="116"/>
        <v>plate10</v>
      </c>
      <c r="C3741" s="2" t="str">
        <f>IF(ContainerType=6,"J18",IF(ContainerType=5,"B12", ""))</f>
        <v>J18</v>
      </c>
      <c r="D3741" s="61" t="str">
        <f>IF(AND(ContainerType=6, '384-well Plates'!S174&lt;&gt;""), '384-well Plates'!S174,IF(AND(ContainerType=5,'96-well Plates'!M384&lt;&gt;""),'96-well Plates'!M384, ""))</f>
        <v/>
      </c>
      <c r="E3741" s="50"/>
      <c r="Y3741" s="56"/>
      <c r="Z3741" s="56"/>
      <c r="AA3741" s="56"/>
      <c r="AB3741" s="56"/>
      <c r="AC3741" s="56"/>
      <c r="AD3741" s="56"/>
    </row>
    <row r="3742" spans="1:30" x14ac:dyDescent="0.5">
      <c r="A3742" s="49">
        <v>3739</v>
      </c>
      <c r="B3742" s="2" t="str">
        <f t="shared" si="116"/>
        <v>plate10</v>
      </c>
      <c r="C3742" s="2" t="str">
        <f>IF(ContainerType=6,"K18",IF(ContainerType=5,"C12", ""))</f>
        <v>K18</v>
      </c>
      <c r="D3742" s="61" t="str">
        <f>IF(AND(ContainerType=6, '384-well Plates'!S175&lt;&gt;""), '384-well Plates'!S175,IF(AND(ContainerType=5,'96-well Plates'!M385&lt;&gt;""),'96-well Plates'!M385, ""))</f>
        <v/>
      </c>
      <c r="E3742" s="50"/>
      <c r="Y3742" s="56"/>
      <c r="Z3742" s="56"/>
      <c r="AA3742" s="56"/>
      <c r="AB3742" s="56"/>
      <c r="AC3742" s="56"/>
      <c r="AD3742" s="56"/>
    </row>
    <row r="3743" spans="1:30" x14ac:dyDescent="0.5">
      <c r="A3743" s="49">
        <v>3740</v>
      </c>
      <c r="B3743" s="2" t="str">
        <f t="shared" si="116"/>
        <v>plate10</v>
      </c>
      <c r="C3743" s="2" t="str">
        <f>IF(ContainerType=6,"L18",IF(ContainerType=5,"D12", ""))</f>
        <v>L18</v>
      </c>
      <c r="D3743" s="61" t="str">
        <f>IF(AND(ContainerType=6, '384-well Plates'!S176&lt;&gt;""), '384-well Plates'!S176,IF(AND(ContainerType=5,'96-well Plates'!M386&lt;&gt;""),'96-well Plates'!M386, ""))</f>
        <v/>
      </c>
      <c r="E3743" s="50"/>
      <c r="Y3743" s="56"/>
      <c r="Z3743" s="56"/>
      <c r="AA3743" s="56"/>
      <c r="AB3743" s="56"/>
      <c r="AC3743" s="56"/>
      <c r="AD3743" s="56"/>
    </row>
    <row r="3744" spans="1:30" x14ac:dyDescent="0.5">
      <c r="A3744" s="49">
        <v>3741</v>
      </c>
      <c r="B3744" s="2" t="str">
        <f t="shared" si="116"/>
        <v>plate10</v>
      </c>
      <c r="C3744" s="2" t="str">
        <f>IF(ContainerType=6,"M18",IF(ContainerType=5,"E12", ""))</f>
        <v>M18</v>
      </c>
      <c r="D3744" s="61" t="str">
        <f>IF(AND(ContainerType=6, '384-well Plates'!S177&lt;&gt;""), '384-well Plates'!S177,IF(AND(ContainerType=5,'96-well Plates'!M387&lt;&gt;""),'96-well Plates'!M387, ""))</f>
        <v/>
      </c>
      <c r="E3744" s="50"/>
      <c r="Y3744" s="56"/>
      <c r="Z3744" s="56"/>
      <c r="AA3744" s="56"/>
      <c r="AB3744" s="56"/>
      <c r="AC3744" s="56"/>
      <c r="AD3744" s="56"/>
    </row>
    <row r="3745" spans="1:30" x14ac:dyDescent="0.5">
      <c r="A3745" s="49">
        <v>3742</v>
      </c>
      <c r="B3745" s="2" t="str">
        <f t="shared" si="116"/>
        <v>plate10</v>
      </c>
      <c r="C3745" s="2" t="str">
        <f>IF(ContainerType=6,"N18",IF(ContainerType=5,"F12", ""))</f>
        <v>N18</v>
      </c>
      <c r="D3745" s="61" t="str">
        <f>IF(AND(ContainerType=6, '384-well Plates'!S178&lt;&gt;""), '384-well Plates'!S178,IF(AND(ContainerType=5,'96-well Plates'!M388&lt;&gt;""),'96-well Plates'!M388, ""))</f>
        <v/>
      </c>
      <c r="E3745" s="50"/>
      <c r="Y3745" s="56"/>
      <c r="Z3745" s="56"/>
      <c r="AA3745" s="56"/>
      <c r="AB3745" s="56"/>
      <c r="AC3745" s="56"/>
      <c r="AD3745" s="56"/>
    </row>
    <row r="3746" spans="1:30" x14ac:dyDescent="0.5">
      <c r="A3746" s="49">
        <v>3743</v>
      </c>
      <c r="B3746" s="2" t="str">
        <f t="shared" si="116"/>
        <v>plate10</v>
      </c>
      <c r="C3746" s="2" t="str">
        <f>IF(ContainerType=6,"O18",IF(ContainerType=5,"G12", ""))</f>
        <v>O18</v>
      </c>
      <c r="D3746" s="61" t="str">
        <f>IF(AND(ContainerType=6, '384-well Plates'!S179&lt;&gt;""), '384-well Plates'!S179,IF(AND(ContainerType=5,'96-well Plates'!M389&lt;&gt;""),'96-well Plates'!M389, ""))</f>
        <v/>
      </c>
      <c r="E3746" s="50"/>
      <c r="Y3746" s="56"/>
      <c r="Z3746" s="56"/>
      <c r="AA3746" s="56"/>
      <c r="AB3746" s="56"/>
      <c r="AC3746" s="56"/>
      <c r="AD3746" s="56"/>
    </row>
    <row r="3747" spans="1:30" x14ac:dyDescent="0.5">
      <c r="A3747" s="49">
        <v>3744</v>
      </c>
      <c r="B3747" s="2" t="str">
        <f t="shared" si="116"/>
        <v>plate10</v>
      </c>
      <c r="C3747" s="2" t="str">
        <f>IF(ContainerType=6,"P18",IF(ContainerType=5,"H12", ""))</f>
        <v>P18</v>
      </c>
      <c r="D3747" s="61" t="str">
        <f>IF(AND(ContainerType=6, '384-well Plates'!S180&lt;&gt;""), '384-well Plates'!S180,IF(AND(ContainerType=5,'96-well Plates'!M390&lt;&gt;""),'96-well Plates'!M390, ""))</f>
        <v/>
      </c>
      <c r="E3747" s="50"/>
      <c r="Y3747" s="56"/>
      <c r="Z3747" s="56"/>
      <c r="AA3747" s="56"/>
      <c r="AB3747" s="56"/>
      <c r="AC3747" s="56"/>
      <c r="AD3747" s="56"/>
    </row>
    <row r="3748" spans="1:30" x14ac:dyDescent="0.5">
      <c r="A3748" s="49">
        <v>3745</v>
      </c>
      <c r="B3748" s="2" t="str">
        <f t="shared" ref="B3748:B3779" si="117">IF(ContainerType=6,"plate10",IF(ContainerType=5,"plate40",""))</f>
        <v>plate10</v>
      </c>
      <c r="C3748" s="2" t="str">
        <f>IF(ContainerType=6,"A19",IF(ContainerType=5,"A01", ""))</f>
        <v>A19</v>
      </c>
      <c r="D3748" s="61" t="str">
        <f>IF(AND(ContainerType=6, '384-well Plates'!T165&lt;&gt;""), '384-well Plates'!T165,IF(AND(ContainerType=5,'96-well Plates'!B393&lt;&gt;""),'96-well Plates'!B393, ""))</f>
        <v/>
      </c>
      <c r="E3748" s="50"/>
      <c r="Y3748" s="56"/>
      <c r="Z3748" s="56"/>
      <c r="AA3748" s="56"/>
      <c r="AB3748" s="56"/>
      <c r="AC3748" s="56"/>
      <c r="AD3748" s="56"/>
    </row>
    <row r="3749" spans="1:30" x14ac:dyDescent="0.5">
      <c r="A3749" s="49">
        <v>3746</v>
      </c>
      <c r="B3749" s="2" t="str">
        <f t="shared" si="117"/>
        <v>plate10</v>
      </c>
      <c r="C3749" s="2" t="str">
        <f>IF(ContainerType=6,"B19",IF(ContainerType=5,"B01", ""))</f>
        <v>B19</v>
      </c>
      <c r="D3749" s="61" t="str">
        <f>IF(AND(ContainerType=6, '384-well Plates'!T166&lt;&gt;""), '384-well Plates'!T166,IF(AND(ContainerType=5,'96-well Plates'!B394&lt;&gt;""),'96-well Plates'!B394, ""))</f>
        <v/>
      </c>
      <c r="E3749" s="50"/>
      <c r="Y3749" s="56"/>
      <c r="Z3749" s="56"/>
      <c r="AA3749" s="56"/>
      <c r="AB3749" s="56"/>
      <c r="AC3749" s="56"/>
      <c r="AD3749" s="56"/>
    </row>
    <row r="3750" spans="1:30" x14ac:dyDescent="0.5">
      <c r="A3750" s="49">
        <v>3747</v>
      </c>
      <c r="B3750" s="2" t="str">
        <f t="shared" si="117"/>
        <v>plate10</v>
      </c>
      <c r="C3750" s="2" t="str">
        <f>IF(ContainerType=6,"C19",IF(ContainerType=5,"C01", ""))</f>
        <v>C19</v>
      </c>
      <c r="D3750" s="61" t="str">
        <f>IF(AND(ContainerType=6, '384-well Plates'!T167&lt;&gt;""), '384-well Plates'!T167,IF(AND(ContainerType=5,'96-well Plates'!B395&lt;&gt;""),'96-well Plates'!B395, ""))</f>
        <v/>
      </c>
      <c r="E3750" s="50"/>
      <c r="Y3750" s="56"/>
      <c r="Z3750" s="56"/>
      <c r="AA3750" s="56"/>
      <c r="AB3750" s="56"/>
      <c r="AC3750" s="56"/>
      <c r="AD3750" s="56"/>
    </row>
    <row r="3751" spans="1:30" x14ac:dyDescent="0.5">
      <c r="A3751" s="49">
        <v>3748</v>
      </c>
      <c r="B3751" s="2" t="str">
        <f t="shared" si="117"/>
        <v>plate10</v>
      </c>
      <c r="C3751" s="2" t="str">
        <f>IF(ContainerType=6,"D19",IF(ContainerType=5,"D01", ""))</f>
        <v>D19</v>
      </c>
      <c r="D3751" s="61" t="str">
        <f>IF(AND(ContainerType=6, '384-well Plates'!T168&lt;&gt;""), '384-well Plates'!T168,IF(AND(ContainerType=5,'96-well Plates'!B396&lt;&gt;""),'96-well Plates'!B396, ""))</f>
        <v/>
      </c>
      <c r="E3751" s="50"/>
      <c r="Y3751" s="56"/>
      <c r="Z3751" s="56"/>
      <c r="AA3751" s="56"/>
      <c r="AB3751" s="56"/>
      <c r="AC3751" s="56"/>
      <c r="AD3751" s="56"/>
    </row>
    <row r="3752" spans="1:30" x14ac:dyDescent="0.5">
      <c r="A3752" s="49">
        <v>3749</v>
      </c>
      <c r="B3752" s="2" t="str">
        <f t="shared" si="117"/>
        <v>plate10</v>
      </c>
      <c r="C3752" s="2" t="str">
        <f>IF(ContainerType=6,"E19",IF(ContainerType=5,"E01", ""))</f>
        <v>E19</v>
      </c>
      <c r="D3752" s="61" t="str">
        <f>IF(AND(ContainerType=6, '384-well Plates'!T169&lt;&gt;""), '384-well Plates'!T169,IF(AND(ContainerType=5,'96-well Plates'!B397&lt;&gt;""),'96-well Plates'!B397, ""))</f>
        <v/>
      </c>
      <c r="E3752" s="50"/>
      <c r="Y3752" s="56"/>
      <c r="Z3752" s="56"/>
      <c r="AA3752" s="56"/>
      <c r="AB3752" s="56"/>
      <c r="AC3752" s="56"/>
      <c r="AD3752" s="56"/>
    </row>
    <row r="3753" spans="1:30" x14ac:dyDescent="0.5">
      <c r="A3753" s="49">
        <v>3750</v>
      </c>
      <c r="B3753" s="2" t="str">
        <f t="shared" si="117"/>
        <v>plate10</v>
      </c>
      <c r="C3753" s="2" t="str">
        <f>IF(ContainerType=6,"F19",IF(ContainerType=5,"F01", ""))</f>
        <v>F19</v>
      </c>
      <c r="D3753" s="61" t="str">
        <f>IF(AND(ContainerType=6, '384-well Plates'!T170&lt;&gt;""), '384-well Plates'!T170,IF(AND(ContainerType=5,'96-well Plates'!B398&lt;&gt;""),'96-well Plates'!B398, ""))</f>
        <v/>
      </c>
      <c r="E3753" s="50"/>
      <c r="Y3753" s="56"/>
      <c r="Z3753" s="56"/>
      <c r="AA3753" s="56"/>
      <c r="AB3753" s="56"/>
      <c r="AC3753" s="56"/>
      <c r="AD3753" s="56"/>
    </row>
    <row r="3754" spans="1:30" x14ac:dyDescent="0.5">
      <c r="A3754" s="49">
        <v>3751</v>
      </c>
      <c r="B3754" s="2" t="str">
        <f t="shared" si="117"/>
        <v>plate10</v>
      </c>
      <c r="C3754" s="2" t="str">
        <f>IF(ContainerType=6,"G19",IF(ContainerType=5,"G01", ""))</f>
        <v>G19</v>
      </c>
      <c r="D3754" s="61" t="str">
        <f>IF(AND(ContainerType=6, '384-well Plates'!T171&lt;&gt;""), '384-well Plates'!T171,IF(AND(ContainerType=5,'96-well Plates'!B399&lt;&gt;""),'96-well Plates'!B399, ""))</f>
        <v/>
      </c>
      <c r="E3754" s="50"/>
      <c r="Y3754" s="56"/>
      <c r="Z3754" s="56"/>
      <c r="AA3754" s="56"/>
      <c r="AB3754" s="56"/>
      <c r="AC3754" s="56"/>
      <c r="AD3754" s="56"/>
    </row>
    <row r="3755" spans="1:30" x14ac:dyDescent="0.5">
      <c r="A3755" s="49">
        <v>3752</v>
      </c>
      <c r="B3755" s="2" t="str">
        <f t="shared" si="117"/>
        <v>plate10</v>
      </c>
      <c r="C3755" s="2" t="str">
        <f>IF(ContainerType=6,"H19",IF(ContainerType=5,"H01", ""))</f>
        <v>H19</v>
      </c>
      <c r="D3755" s="61" t="str">
        <f>IF(AND(ContainerType=6, '384-well Plates'!T172&lt;&gt;""), '384-well Plates'!T172,IF(AND(ContainerType=5,'96-well Plates'!B400&lt;&gt;""),'96-well Plates'!B400, ""))</f>
        <v/>
      </c>
      <c r="E3755" s="50"/>
      <c r="Y3755" s="56"/>
      <c r="Z3755" s="56"/>
      <c r="AA3755" s="56"/>
      <c r="AB3755" s="56"/>
      <c r="AC3755" s="56"/>
      <c r="AD3755" s="56"/>
    </row>
    <row r="3756" spans="1:30" x14ac:dyDescent="0.5">
      <c r="A3756" s="49">
        <v>3753</v>
      </c>
      <c r="B3756" s="2" t="str">
        <f t="shared" si="117"/>
        <v>plate10</v>
      </c>
      <c r="C3756" s="2" t="str">
        <f>IF(ContainerType=6,"I19",IF(ContainerType=5,"A02", ""))</f>
        <v>I19</v>
      </c>
      <c r="D3756" s="61" t="str">
        <f>IF(AND(ContainerType=6, '384-well Plates'!T173&lt;&gt;""), '384-well Plates'!T173,IF(AND(ContainerType=5,'96-well Plates'!C393&lt;&gt;""),'96-well Plates'!C393, ""))</f>
        <v/>
      </c>
      <c r="E3756" s="50"/>
      <c r="Y3756" s="56"/>
      <c r="Z3756" s="56"/>
      <c r="AA3756" s="56"/>
      <c r="AB3756" s="56"/>
      <c r="AC3756" s="56"/>
      <c r="AD3756" s="56"/>
    </row>
    <row r="3757" spans="1:30" x14ac:dyDescent="0.5">
      <c r="A3757" s="49">
        <v>3754</v>
      </c>
      <c r="B3757" s="2" t="str">
        <f t="shared" si="117"/>
        <v>plate10</v>
      </c>
      <c r="C3757" s="2" t="str">
        <f>IF(ContainerType=6,"J19",IF(ContainerType=5,"B02", ""))</f>
        <v>J19</v>
      </c>
      <c r="D3757" s="61" t="str">
        <f>IF(AND(ContainerType=6, '384-well Plates'!T174&lt;&gt;""), '384-well Plates'!T174,IF(AND(ContainerType=5,'96-well Plates'!C394&lt;&gt;""),'96-well Plates'!C394, ""))</f>
        <v/>
      </c>
      <c r="E3757" s="50"/>
      <c r="Y3757" s="56"/>
      <c r="Z3757" s="56"/>
      <c r="AA3757" s="56"/>
      <c r="AB3757" s="56"/>
      <c r="AC3757" s="56"/>
      <c r="AD3757" s="56"/>
    </row>
    <row r="3758" spans="1:30" x14ac:dyDescent="0.5">
      <c r="A3758" s="49">
        <v>3755</v>
      </c>
      <c r="B3758" s="2" t="str">
        <f t="shared" si="117"/>
        <v>plate10</v>
      </c>
      <c r="C3758" s="2" t="str">
        <f>IF(ContainerType=6,"K19",IF(ContainerType=5,"C02", ""))</f>
        <v>K19</v>
      </c>
      <c r="D3758" s="61" t="str">
        <f>IF(AND(ContainerType=6, '384-well Plates'!T175&lt;&gt;""), '384-well Plates'!T175,IF(AND(ContainerType=5,'96-well Plates'!C395&lt;&gt;""),'96-well Plates'!C395, ""))</f>
        <v/>
      </c>
      <c r="E3758" s="50"/>
      <c r="Y3758" s="56"/>
      <c r="Z3758" s="56"/>
      <c r="AA3758" s="56"/>
      <c r="AB3758" s="56"/>
      <c r="AC3758" s="56"/>
      <c r="AD3758" s="56"/>
    </row>
    <row r="3759" spans="1:30" x14ac:dyDescent="0.5">
      <c r="A3759" s="49">
        <v>3756</v>
      </c>
      <c r="B3759" s="2" t="str">
        <f t="shared" si="117"/>
        <v>plate10</v>
      </c>
      <c r="C3759" s="2" t="str">
        <f>IF(ContainerType=6,"L19",IF(ContainerType=5,"D02", ""))</f>
        <v>L19</v>
      </c>
      <c r="D3759" s="61" t="str">
        <f>IF(AND(ContainerType=6, '384-well Plates'!T176&lt;&gt;""), '384-well Plates'!T176,IF(AND(ContainerType=5,'96-well Plates'!C396&lt;&gt;""),'96-well Plates'!C396, ""))</f>
        <v/>
      </c>
      <c r="E3759" s="50"/>
      <c r="Y3759" s="56"/>
      <c r="Z3759" s="56"/>
      <c r="AA3759" s="56"/>
      <c r="AB3759" s="56"/>
      <c r="AC3759" s="56"/>
      <c r="AD3759" s="56"/>
    </row>
    <row r="3760" spans="1:30" x14ac:dyDescent="0.5">
      <c r="A3760" s="49">
        <v>3757</v>
      </c>
      <c r="B3760" s="2" t="str">
        <f t="shared" si="117"/>
        <v>plate10</v>
      </c>
      <c r="C3760" s="2" t="str">
        <f>IF(ContainerType=6,"M19",IF(ContainerType=5,"E02", ""))</f>
        <v>M19</v>
      </c>
      <c r="D3760" s="61" t="str">
        <f>IF(AND(ContainerType=6, '384-well Plates'!T177&lt;&gt;""), '384-well Plates'!T177,IF(AND(ContainerType=5,'96-well Plates'!C397&lt;&gt;""),'96-well Plates'!C397, ""))</f>
        <v/>
      </c>
      <c r="E3760" s="50"/>
      <c r="Y3760" s="56"/>
      <c r="Z3760" s="56"/>
      <c r="AA3760" s="56"/>
      <c r="AB3760" s="56"/>
      <c r="AC3760" s="56"/>
      <c r="AD3760" s="56"/>
    </row>
    <row r="3761" spans="1:30" x14ac:dyDescent="0.5">
      <c r="A3761" s="49">
        <v>3758</v>
      </c>
      <c r="B3761" s="2" t="str">
        <f t="shared" si="117"/>
        <v>plate10</v>
      </c>
      <c r="C3761" s="2" t="str">
        <f>IF(ContainerType=6,"N19",IF(ContainerType=5,"F02", ""))</f>
        <v>N19</v>
      </c>
      <c r="D3761" s="61" t="str">
        <f>IF(AND(ContainerType=6, '384-well Plates'!T178&lt;&gt;""), '384-well Plates'!T178,IF(AND(ContainerType=5,'96-well Plates'!C398&lt;&gt;""),'96-well Plates'!C398, ""))</f>
        <v/>
      </c>
      <c r="E3761" s="50"/>
      <c r="Y3761" s="56"/>
      <c r="Z3761" s="56"/>
      <c r="AA3761" s="56"/>
      <c r="AB3761" s="56"/>
      <c r="AC3761" s="56"/>
      <c r="AD3761" s="56"/>
    </row>
    <row r="3762" spans="1:30" x14ac:dyDescent="0.5">
      <c r="A3762" s="49">
        <v>3759</v>
      </c>
      <c r="B3762" s="2" t="str">
        <f t="shared" si="117"/>
        <v>plate10</v>
      </c>
      <c r="C3762" s="2" t="str">
        <f>IF(ContainerType=6,"O19",IF(ContainerType=5,"G02", ""))</f>
        <v>O19</v>
      </c>
      <c r="D3762" s="61" t="str">
        <f>IF(AND(ContainerType=6, '384-well Plates'!T179&lt;&gt;""), '384-well Plates'!T179,IF(AND(ContainerType=5,'96-well Plates'!C399&lt;&gt;""),'96-well Plates'!C399, ""))</f>
        <v/>
      </c>
      <c r="E3762" s="50"/>
      <c r="Y3762" s="56"/>
      <c r="Z3762" s="56"/>
      <c r="AA3762" s="56"/>
      <c r="AB3762" s="56"/>
      <c r="AC3762" s="56"/>
      <c r="AD3762" s="56"/>
    </row>
    <row r="3763" spans="1:30" x14ac:dyDescent="0.5">
      <c r="A3763" s="49">
        <v>3760</v>
      </c>
      <c r="B3763" s="2" t="str">
        <f t="shared" si="117"/>
        <v>plate10</v>
      </c>
      <c r="C3763" s="2" t="str">
        <f>IF(ContainerType=6,"P19",IF(ContainerType=5,"H02", ""))</f>
        <v>P19</v>
      </c>
      <c r="D3763" s="61" t="str">
        <f>IF(AND(ContainerType=6, '384-well Plates'!T180&lt;&gt;""), '384-well Plates'!T180,IF(AND(ContainerType=5,'96-well Plates'!C400&lt;&gt;""),'96-well Plates'!C400, ""))</f>
        <v/>
      </c>
      <c r="E3763" s="50"/>
      <c r="Y3763" s="56"/>
      <c r="Z3763" s="56"/>
      <c r="AA3763" s="56"/>
      <c r="AB3763" s="56"/>
      <c r="AC3763" s="56"/>
      <c r="AD3763" s="56"/>
    </row>
    <row r="3764" spans="1:30" x14ac:dyDescent="0.5">
      <c r="A3764" s="49">
        <v>3761</v>
      </c>
      <c r="B3764" s="2" t="str">
        <f t="shared" si="117"/>
        <v>plate10</v>
      </c>
      <c r="C3764" s="2" t="str">
        <f>IF(ContainerType=6,"A20",IF(ContainerType=5,"A03", ""))</f>
        <v>A20</v>
      </c>
      <c r="D3764" s="61" t="str">
        <f>IF(AND(ContainerType=6, '384-well Plates'!U165&lt;&gt;""), '384-well Plates'!U165,IF(AND(ContainerType=5,'96-well Plates'!D393&lt;&gt;""),'96-well Plates'!D393, ""))</f>
        <v/>
      </c>
      <c r="E3764" s="50"/>
      <c r="Y3764" s="56"/>
      <c r="Z3764" s="56"/>
      <c r="AA3764" s="56"/>
      <c r="AB3764" s="56"/>
      <c r="AC3764" s="56"/>
      <c r="AD3764" s="56"/>
    </row>
    <row r="3765" spans="1:30" x14ac:dyDescent="0.5">
      <c r="A3765" s="49">
        <v>3762</v>
      </c>
      <c r="B3765" s="2" t="str">
        <f t="shared" si="117"/>
        <v>plate10</v>
      </c>
      <c r="C3765" s="2" t="str">
        <f>IF(ContainerType=6,"B20",IF(ContainerType=5,"B03", ""))</f>
        <v>B20</v>
      </c>
      <c r="D3765" s="61" t="str">
        <f>IF(AND(ContainerType=6, '384-well Plates'!U166&lt;&gt;""), '384-well Plates'!U166,IF(AND(ContainerType=5,'96-well Plates'!D394&lt;&gt;""),'96-well Plates'!D394, ""))</f>
        <v/>
      </c>
      <c r="E3765" s="50"/>
      <c r="Y3765" s="56"/>
      <c r="Z3765" s="56"/>
      <c r="AA3765" s="56"/>
      <c r="AB3765" s="56"/>
      <c r="AC3765" s="56"/>
      <c r="AD3765" s="56"/>
    </row>
    <row r="3766" spans="1:30" x14ac:dyDescent="0.5">
      <c r="A3766" s="49">
        <v>3763</v>
      </c>
      <c r="B3766" s="2" t="str">
        <f t="shared" si="117"/>
        <v>plate10</v>
      </c>
      <c r="C3766" s="2" t="str">
        <f>IF(ContainerType=6,"C20",IF(ContainerType=5,"C03", ""))</f>
        <v>C20</v>
      </c>
      <c r="D3766" s="61" t="str">
        <f>IF(AND(ContainerType=6, '384-well Plates'!U167&lt;&gt;""), '384-well Plates'!U167,IF(AND(ContainerType=5,'96-well Plates'!D395&lt;&gt;""),'96-well Plates'!D395, ""))</f>
        <v/>
      </c>
      <c r="E3766" s="50"/>
      <c r="Y3766" s="56"/>
      <c r="Z3766" s="56"/>
      <c r="AA3766" s="56"/>
      <c r="AB3766" s="56"/>
      <c r="AC3766" s="56"/>
      <c r="AD3766" s="56"/>
    </row>
    <row r="3767" spans="1:30" x14ac:dyDescent="0.5">
      <c r="A3767" s="49">
        <v>3764</v>
      </c>
      <c r="B3767" s="2" t="str">
        <f t="shared" si="117"/>
        <v>plate10</v>
      </c>
      <c r="C3767" s="2" t="str">
        <f>IF(ContainerType=6,"D20",IF(ContainerType=5,"D03", ""))</f>
        <v>D20</v>
      </c>
      <c r="D3767" s="61" t="str">
        <f>IF(AND(ContainerType=6, '384-well Plates'!U168&lt;&gt;""), '384-well Plates'!U168,IF(AND(ContainerType=5,'96-well Plates'!D396&lt;&gt;""),'96-well Plates'!D396, ""))</f>
        <v/>
      </c>
      <c r="E3767" s="50"/>
      <c r="Y3767" s="56"/>
      <c r="Z3767" s="56"/>
      <c r="AA3767" s="56"/>
      <c r="AB3767" s="56"/>
      <c r="AC3767" s="56"/>
      <c r="AD3767" s="56"/>
    </row>
    <row r="3768" spans="1:30" x14ac:dyDescent="0.5">
      <c r="A3768" s="49">
        <v>3765</v>
      </c>
      <c r="B3768" s="2" t="str">
        <f t="shared" si="117"/>
        <v>plate10</v>
      </c>
      <c r="C3768" s="2" t="str">
        <f>IF(ContainerType=6,"E20",IF(ContainerType=5,"E03", ""))</f>
        <v>E20</v>
      </c>
      <c r="D3768" s="61" t="str">
        <f>IF(AND(ContainerType=6, '384-well Plates'!U169&lt;&gt;""), '384-well Plates'!U169,IF(AND(ContainerType=5,'96-well Plates'!D397&lt;&gt;""),'96-well Plates'!D397, ""))</f>
        <v/>
      </c>
      <c r="E3768" s="50"/>
      <c r="Y3768" s="56"/>
      <c r="Z3768" s="56"/>
      <c r="AA3768" s="56"/>
      <c r="AB3768" s="56"/>
      <c r="AC3768" s="56"/>
      <c r="AD3768" s="56"/>
    </row>
    <row r="3769" spans="1:30" x14ac:dyDescent="0.5">
      <c r="A3769" s="49">
        <v>3766</v>
      </c>
      <c r="B3769" s="2" t="str">
        <f t="shared" si="117"/>
        <v>plate10</v>
      </c>
      <c r="C3769" s="2" t="str">
        <f>IF(ContainerType=6,"F20",IF(ContainerType=5,"F03", ""))</f>
        <v>F20</v>
      </c>
      <c r="D3769" s="61" t="str">
        <f>IF(AND(ContainerType=6, '384-well Plates'!U170&lt;&gt;""), '384-well Plates'!U170,IF(AND(ContainerType=5,'96-well Plates'!D398&lt;&gt;""),'96-well Plates'!D398, ""))</f>
        <v/>
      </c>
      <c r="E3769" s="50"/>
      <c r="Y3769" s="56"/>
      <c r="Z3769" s="56"/>
      <c r="AA3769" s="56"/>
      <c r="AB3769" s="56"/>
      <c r="AC3769" s="56"/>
      <c r="AD3769" s="56"/>
    </row>
    <row r="3770" spans="1:30" x14ac:dyDescent="0.5">
      <c r="A3770" s="49">
        <v>3767</v>
      </c>
      <c r="B3770" s="2" t="str">
        <f t="shared" si="117"/>
        <v>plate10</v>
      </c>
      <c r="C3770" s="2" t="str">
        <f>IF(ContainerType=6,"G20",IF(ContainerType=5,"G03", ""))</f>
        <v>G20</v>
      </c>
      <c r="D3770" s="61" t="str">
        <f>IF(AND(ContainerType=6, '384-well Plates'!U171&lt;&gt;""), '384-well Plates'!U171,IF(AND(ContainerType=5,'96-well Plates'!D399&lt;&gt;""),'96-well Plates'!D399, ""))</f>
        <v/>
      </c>
      <c r="E3770" s="50"/>
      <c r="Y3770" s="56"/>
      <c r="Z3770" s="56"/>
      <c r="AA3770" s="56"/>
      <c r="AB3770" s="56"/>
      <c r="AC3770" s="56"/>
      <c r="AD3770" s="56"/>
    </row>
    <row r="3771" spans="1:30" x14ac:dyDescent="0.5">
      <c r="A3771" s="49">
        <v>3768</v>
      </c>
      <c r="B3771" s="2" t="str">
        <f t="shared" si="117"/>
        <v>plate10</v>
      </c>
      <c r="C3771" s="2" t="str">
        <f>IF(ContainerType=6,"H20",IF(ContainerType=5,"H03", ""))</f>
        <v>H20</v>
      </c>
      <c r="D3771" s="61" t="str">
        <f>IF(AND(ContainerType=6, '384-well Plates'!U172&lt;&gt;""), '384-well Plates'!U172,IF(AND(ContainerType=5,'96-well Plates'!D400&lt;&gt;""),'96-well Plates'!D400, ""))</f>
        <v/>
      </c>
      <c r="E3771" s="50"/>
      <c r="Y3771" s="56"/>
      <c r="Z3771" s="56"/>
      <c r="AA3771" s="56"/>
      <c r="AB3771" s="56"/>
      <c r="AC3771" s="56"/>
      <c r="AD3771" s="56"/>
    </row>
    <row r="3772" spans="1:30" x14ac:dyDescent="0.5">
      <c r="A3772" s="49">
        <v>3769</v>
      </c>
      <c r="B3772" s="2" t="str">
        <f t="shared" si="117"/>
        <v>plate10</v>
      </c>
      <c r="C3772" s="2" t="str">
        <f>IF(ContainerType=6,"I20",IF(ContainerType=5,"A04", ""))</f>
        <v>I20</v>
      </c>
      <c r="D3772" s="61" t="str">
        <f>IF(AND(ContainerType=6, '384-well Plates'!U173&lt;&gt;""), '384-well Plates'!U173,IF(AND(ContainerType=5,'96-well Plates'!E393&lt;&gt;""),'96-well Plates'!E393, ""))</f>
        <v/>
      </c>
      <c r="E3772" s="50"/>
      <c r="Y3772" s="56"/>
      <c r="Z3772" s="56"/>
      <c r="AA3772" s="56"/>
      <c r="AB3772" s="56"/>
      <c r="AC3772" s="56"/>
      <c r="AD3772" s="56"/>
    </row>
    <row r="3773" spans="1:30" x14ac:dyDescent="0.5">
      <c r="A3773" s="49">
        <v>3770</v>
      </c>
      <c r="B3773" s="2" t="str">
        <f t="shared" si="117"/>
        <v>plate10</v>
      </c>
      <c r="C3773" s="2" t="str">
        <f>IF(ContainerType=6,"J20",IF(ContainerType=5,"B04", ""))</f>
        <v>J20</v>
      </c>
      <c r="D3773" s="61" t="str">
        <f>IF(AND(ContainerType=6, '384-well Plates'!U174&lt;&gt;""), '384-well Plates'!U174,IF(AND(ContainerType=5,'96-well Plates'!E394&lt;&gt;""),'96-well Plates'!E394, ""))</f>
        <v/>
      </c>
      <c r="E3773" s="50"/>
      <c r="Y3773" s="56"/>
      <c r="Z3773" s="56"/>
      <c r="AA3773" s="56"/>
      <c r="AB3773" s="56"/>
      <c r="AC3773" s="56"/>
      <c r="AD3773" s="56"/>
    </row>
    <row r="3774" spans="1:30" x14ac:dyDescent="0.5">
      <c r="A3774" s="49">
        <v>3771</v>
      </c>
      <c r="B3774" s="2" t="str">
        <f t="shared" si="117"/>
        <v>plate10</v>
      </c>
      <c r="C3774" s="2" t="str">
        <f>IF(ContainerType=6,"K20",IF(ContainerType=5,"C04", ""))</f>
        <v>K20</v>
      </c>
      <c r="D3774" s="61" t="str">
        <f>IF(AND(ContainerType=6, '384-well Plates'!U175&lt;&gt;""), '384-well Plates'!U175,IF(AND(ContainerType=5,'96-well Plates'!E395&lt;&gt;""),'96-well Plates'!E395, ""))</f>
        <v/>
      </c>
      <c r="E3774" s="50"/>
      <c r="Y3774" s="56"/>
      <c r="Z3774" s="56"/>
      <c r="AA3774" s="56"/>
      <c r="AB3774" s="56"/>
      <c r="AC3774" s="56"/>
      <c r="AD3774" s="56"/>
    </row>
    <row r="3775" spans="1:30" x14ac:dyDescent="0.5">
      <c r="A3775" s="49">
        <v>3772</v>
      </c>
      <c r="B3775" s="2" t="str">
        <f t="shared" si="117"/>
        <v>plate10</v>
      </c>
      <c r="C3775" s="2" t="str">
        <f>IF(ContainerType=6,"L20",IF(ContainerType=5,"D04", ""))</f>
        <v>L20</v>
      </c>
      <c r="D3775" s="61" t="str">
        <f>IF(AND(ContainerType=6, '384-well Plates'!U176&lt;&gt;""), '384-well Plates'!U176,IF(AND(ContainerType=5,'96-well Plates'!E396&lt;&gt;""),'96-well Plates'!E396, ""))</f>
        <v/>
      </c>
      <c r="E3775" s="50"/>
      <c r="Y3775" s="56"/>
      <c r="Z3775" s="56"/>
      <c r="AA3775" s="56"/>
      <c r="AB3775" s="56"/>
      <c r="AC3775" s="56"/>
      <c r="AD3775" s="56"/>
    </row>
    <row r="3776" spans="1:30" x14ac:dyDescent="0.5">
      <c r="A3776" s="49">
        <v>3773</v>
      </c>
      <c r="B3776" s="2" t="str">
        <f t="shared" si="117"/>
        <v>plate10</v>
      </c>
      <c r="C3776" s="2" t="str">
        <f>IF(ContainerType=6,"M20",IF(ContainerType=5,"E04", ""))</f>
        <v>M20</v>
      </c>
      <c r="D3776" s="61" t="str">
        <f>IF(AND(ContainerType=6, '384-well Plates'!U177&lt;&gt;""), '384-well Plates'!U177,IF(AND(ContainerType=5,'96-well Plates'!E397&lt;&gt;""),'96-well Plates'!E397, ""))</f>
        <v/>
      </c>
      <c r="E3776" s="50"/>
      <c r="Y3776" s="56"/>
      <c r="Z3776" s="56"/>
      <c r="AA3776" s="56"/>
      <c r="AB3776" s="56"/>
      <c r="AC3776" s="56"/>
      <c r="AD3776" s="56"/>
    </row>
    <row r="3777" spans="1:30" x14ac:dyDescent="0.5">
      <c r="A3777" s="49">
        <v>3774</v>
      </c>
      <c r="B3777" s="2" t="str">
        <f t="shared" si="117"/>
        <v>plate10</v>
      </c>
      <c r="C3777" s="2" t="str">
        <f>IF(ContainerType=6,"N20",IF(ContainerType=5,"F04", ""))</f>
        <v>N20</v>
      </c>
      <c r="D3777" s="61" t="str">
        <f>IF(AND(ContainerType=6, '384-well Plates'!U178&lt;&gt;""), '384-well Plates'!U178,IF(AND(ContainerType=5,'96-well Plates'!E398&lt;&gt;""),'96-well Plates'!E398, ""))</f>
        <v/>
      </c>
      <c r="E3777" s="50"/>
      <c r="Y3777" s="56"/>
      <c r="Z3777" s="56"/>
      <c r="AA3777" s="56"/>
      <c r="AB3777" s="56"/>
      <c r="AC3777" s="56"/>
      <c r="AD3777" s="56"/>
    </row>
    <row r="3778" spans="1:30" x14ac:dyDescent="0.5">
      <c r="A3778" s="49">
        <v>3775</v>
      </c>
      <c r="B3778" s="2" t="str">
        <f t="shared" si="117"/>
        <v>plate10</v>
      </c>
      <c r="C3778" s="2" t="str">
        <f>IF(ContainerType=6,"O20",IF(ContainerType=5,"G04", ""))</f>
        <v>O20</v>
      </c>
      <c r="D3778" s="61" t="str">
        <f>IF(AND(ContainerType=6, '384-well Plates'!U179&lt;&gt;""), '384-well Plates'!U179,IF(AND(ContainerType=5,'96-well Plates'!E399&lt;&gt;""),'96-well Plates'!E399, ""))</f>
        <v/>
      </c>
      <c r="E3778" s="50"/>
      <c r="Y3778" s="56"/>
      <c r="Z3778" s="56"/>
      <c r="AA3778" s="56"/>
      <c r="AB3778" s="56"/>
      <c r="AC3778" s="56"/>
      <c r="AD3778" s="56"/>
    </row>
    <row r="3779" spans="1:30" x14ac:dyDescent="0.5">
      <c r="A3779" s="49">
        <v>3776</v>
      </c>
      <c r="B3779" s="2" t="str">
        <f t="shared" si="117"/>
        <v>plate10</v>
      </c>
      <c r="C3779" s="2" t="str">
        <f>IF(ContainerType=6,"P20",IF(ContainerType=5,"H04", ""))</f>
        <v>P20</v>
      </c>
      <c r="D3779" s="61" t="str">
        <f>IF(AND(ContainerType=6, '384-well Plates'!U180&lt;&gt;""), '384-well Plates'!U180,IF(AND(ContainerType=5,'96-well Plates'!E400&lt;&gt;""),'96-well Plates'!E400, ""))</f>
        <v/>
      </c>
      <c r="E3779" s="50"/>
      <c r="Y3779" s="56"/>
      <c r="Z3779" s="56"/>
      <c r="AA3779" s="56"/>
      <c r="AB3779" s="56"/>
      <c r="AC3779" s="56"/>
      <c r="AD3779" s="56"/>
    </row>
    <row r="3780" spans="1:30" x14ac:dyDescent="0.5">
      <c r="A3780" s="49">
        <v>3777</v>
      </c>
      <c r="B3780" s="2" t="str">
        <f t="shared" ref="B3780:B3811" si="118">IF(ContainerType=6,"plate10",IF(ContainerType=5,"plate40",""))</f>
        <v>plate10</v>
      </c>
      <c r="C3780" s="2" t="str">
        <f>IF(ContainerType=6,"A21",IF(ContainerType=5,"A05", ""))</f>
        <v>A21</v>
      </c>
      <c r="D3780" s="61" t="str">
        <f>IF(AND(ContainerType=6, '384-well Plates'!V165&lt;&gt;""), '384-well Plates'!V165,IF(AND(ContainerType=5,'96-well Plates'!F393&lt;&gt;""),'96-well Plates'!F393, ""))</f>
        <v/>
      </c>
      <c r="E3780" s="50"/>
      <c r="Y3780" s="56"/>
      <c r="Z3780" s="56"/>
      <c r="AA3780" s="56"/>
      <c r="AB3780" s="56"/>
      <c r="AC3780" s="56"/>
      <c r="AD3780" s="56"/>
    </row>
    <row r="3781" spans="1:30" x14ac:dyDescent="0.5">
      <c r="A3781" s="49">
        <v>3778</v>
      </c>
      <c r="B3781" s="2" t="str">
        <f t="shared" si="118"/>
        <v>plate10</v>
      </c>
      <c r="C3781" s="2" t="str">
        <f>IF(ContainerType=6,"B21",IF(ContainerType=5,"B05", ""))</f>
        <v>B21</v>
      </c>
      <c r="D3781" s="61" t="str">
        <f>IF(AND(ContainerType=6, '384-well Plates'!V166&lt;&gt;""), '384-well Plates'!V166,IF(AND(ContainerType=5,'96-well Plates'!F394&lt;&gt;""),'96-well Plates'!F394, ""))</f>
        <v/>
      </c>
      <c r="E3781" s="50"/>
      <c r="Y3781" s="56"/>
      <c r="Z3781" s="56"/>
      <c r="AA3781" s="56"/>
      <c r="AB3781" s="56"/>
      <c r="AC3781" s="56"/>
      <c r="AD3781" s="56"/>
    </row>
    <row r="3782" spans="1:30" x14ac:dyDescent="0.5">
      <c r="A3782" s="49">
        <v>3779</v>
      </c>
      <c r="B3782" s="2" t="str">
        <f t="shared" si="118"/>
        <v>plate10</v>
      </c>
      <c r="C3782" s="2" t="str">
        <f>IF(ContainerType=6,"C21",IF(ContainerType=5,"C05", ""))</f>
        <v>C21</v>
      </c>
      <c r="D3782" s="61" t="str">
        <f>IF(AND(ContainerType=6, '384-well Plates'!V167&lt;&gt;""), '384-well Plates'!V167,IF(AND(ContainerType=5,'96-well Plates'!F395&lt;&gt;""),'96-well Plates'!F395, ""))</f>
        <v/>
      </c>
      <c r="E3782" s="50"/>
      <c r="Y3782" s="56"/>
      <c r="Z3782" s="56"/>
      <c r="AA3782" s="56"/>
      <c r="AB3782" s="56"/>
      <c r="AC3782" s="56"/>
      <c r="AD3782" s="56"/>
    </row>
    <row r="3783" spans="1:30" x14ac:dyDescent="0.5">
      <c r="A3783" s="49">
        <v>3780</v>
      </c>
      <c r="B3783" s="2" t="str">
        <f t="shared" si="118"/>
        <v>plate10</v>
      </c>
      <c r="C3783" s="2" t="str">
        <f>IF(ContainerType=6,"D21",IF(ContainerType=5,"D05", ""))</f>
        <v>D21</v>
      </c>
      <c r="D3783" s="61" t="str">
        <f>IF(AND(ContainerType=6, '384-well Plates'!V168&lt;&gt;""), '384-well Plates'!V168,IF(AND(ContainerType=5,'96-well Plates'!F396&lt;&gt;""),'96-well Plates'!F396, ""))</f>
        <v/>
      </c>
      <c r="E3783" s="50"/>
      <c r="Y3783" s="56"/>
      <c r="Z3783" s="56"/>
      <c r="AA3783" s="56"/>
      <c r="AB3783" s="56"/>
      <c r="AC3783" s="56"/>
      <c r="AD3783" s="56"/>
    </row>
    <row r="3784" spans="1:30" x14ac:dyDescent="0.5">
      <c r="A3784" s="49">
        <v>3781</v>
      </c>
      <c r="B3784" s="2" t="str">
        <f t="shared" si="118"/>
        <v>plate10</v>
      </c>
      <c r="C3784" s="2" t="str">
        <f>IF(ContainerType=6,"E21",IF(ContainerType=5,"E05", ""))</f>
        <v>E21</v>
      </c>
      <c r="D3784" s="61" t="str">
        <f>IF(AND(ContainerType=6, '384-well Plates'!V169&lt;&gt;""), '384-well Plates'!V169,IF(AND(ContainerType=5,'96-well Plates'!F397&lt;&gt;""),'96-well Plates'!F397, ""))</f>
        <v/>
      </c>
      <c r="E3784" s="50"/>
      <c r="Y3784" s="56"/>
      <c r="Z3784" s="56"/>
      <c r="AA3784" s="56"/>
      <c r="AB3784" s="56"/>
      <c r="AC3784" s="56"/>
      <c r="AD3784" s="56"/>
    </row>
    <row r="3785" spans="1:30" x14ac:dyDescent="0.5">
      <c r="A3785" s="49">
        <v>3782</v>
      </c>
      <c r="B3785" s="2" t="str">
        <f t="shared" si="118"/>
        <v>plate10</v>
      </c>
      <c r="C3785" s="2" t="str">
        <f>IF(ContainerType=6,"F21",IF(ContainerType=5,"F05", ""))</f>
        <v>F21</v>
      </c>
      <c r="D3785" s="61" t="str">
        <f>IF(AND(ContainerType=6, '384-well Plates'!V170&lt;&gt;""), '384-well Plates'!V170,IF(AND(ContainerType=5,'96-well Plates'!F398&lt;&gt;""),'96-well Plates'!F398, ""))</f>
        <v/>
      </c>
      <c r="E3785" s="50"/>
      <c r="Y3785" s="56"/>
      <c r="Z3785" s="56"/>
      <c r="AA3785" s="56"/>
      <c r="AB3785" s="56"/>
      <c r="AC3785" s="56"/>
      <c r="AD3785" s="56"/>
    </row>
    <row r="3786" spans="1:30" x14ac:dyDescent="0.5">
      <c r="A3786" s="49">
        <v>3783</v>
      </c>
      <c r="B3786" s="2" t="str">
        <f t="shared" si="118"/>
        <v>plate10</v>
      </c>
      <c r="C3786" s="2" t="str">
        <f>IF(ContainerType=6,"G21",IF(ContainerType=5,"G05", ""))</f>
        <v>G21</v>
      </c>
      <c r="D3786" s="61" t="str">
        <f>IF(AND(ContainerType=6, '384-well Plates'!V171&lt;&gt;""), '384-well Plates'!V171,IF(AND(ContainerType=5,'96-well Plates'!F399&lt;&gt;""),'96-well Plates'!F399, ""))</f>
        <v/>
      </c>
      <c r="E3786" s="50"/>
      <c r="Y3786" s="56"/>
      <c r="Z3786" s="56"/>
      <c r="AA3786" s="56"/>
      <c r="AB3786" s="56"/>
      <c r="AC3786" s="56"/>
      <c r="AD3786" s="56"/>
    </row>
    <row r="3787" spans="1:30" x14ac:dyDescent="0.5">
      <c r="A3787" s="49">
        <v>3784</v>
      </c>
      <c r="B3787" s="2" t="str">
        <f t="shared" si="118"/>
        <v>plate10</v>
      </c>
      <c r="C3787" s="2" t="str">
        <f>IF(ContainerType=6,"H21",IF(ContainerType=5,"H05", ""))</f>
        <v>H21</v>
      </c>
      <c r="D3787" s="61" t="str">
        <f>IF(AND(ContainerType=6, '384-well Plates'!V172&lt;&gt;""), '384-well Plates'!V172,IF(AND(ContainerType=5,'96-well Plates'!F400&lt;&gt;""),'96-well Plates'!F400, ""))</f>
        <v/>
      </c>
      <c r="E3787" s="50"/>
      <c r="Y3787" s="56"/>
      <c r="Z3787" s="56"/>
      <c r="AA3787" s="56"/>
      <c r="AB3787" s="56"/>
      <c r="AC3787" s="56"/>
      <c r="AD3787" s="56"/>
    </row>
    <row r="3788" spans="1:30" x14ac:dyDescent="0.5">
      <c r="A3788" s="49">
        <v>3785</v>
      </c>
      <c r="B3788" s="2" t="str">
        <f t="shared" si="118"/>
        <v>plate10</v>
      </c>
      <c r="C3788" s="2" t="str">
        <f>IF(ContainerType=6,"I21",IF(ContainerType=5,"A06", ""))</f>
        <v>I21</v>
      </c>
      <c r="D3788" s="61" t="str">
        <f>IF(AND(ContainerType=6, '384-well Plates'!V173&lt;&gt;""), '384-well Plates'!V173,IF(AND(ContainerType=5,'96-well Plates'!G393&lt;&gt;""),'96-well Plates'!G393, ""))</f>
        <v/>
      </c>
      <c r="E3788" s="50"/>
      <c r="Y3788" s="56"/>
      <c r="Z3788" s="56"/>
      <c r="AA3788" s="56"/>
      <c r="AB3788" s="56"/>
      <c r="AC3788" s="56"/>
      <c r="AD3788" s="56"/>
    </row>
    <row r="3789" spans="1:30" x14ac:dyDescent="0.5">
      <c r="A3789" s="49">
        <v>3786</v>
      </c>
      <c r="B3789" s="2" t="str">
        <f t="shared" si="118"/>
        <v>plate10</v>
      </c>
      <c r="C3789" s="2" t="str">
        <f>IF(ContainerType=6,"J21",IF(ContainerType=5,"B06", ""))</f>
        <v>J21</v>
      </c>
      <c r="D3789" s="61" t="str">
        <f>IF(AND(ContainerType=6, '384-well Plates'!V174&lt;&gt;""), '384-well Plates'!V174,IF(AND(ContainerType=5,'96-well Plates'!G394&lt;&gt;""),'96-well Plates'!G394, ""))</f>
        <v/>
      </c>
      <c r="E3789" s="50"/>
      <c r="Y3789" s="56"/>
      <c r="Z3789" s="56"/>
      <c r="AA3789" s="56"/>
      <c r="AB3789" s="56"/>
      <c r="AC3789" s="56"/>
      <c r="AD3789" s="56"/>
    </row>
    <row r="3790" spans="1:30" x14ac:dyDescent="0.5">
      <c r="A3790" s="49">
        <v>3787</v>
      </c>
      <c r="B3790" s="2" t="str">
        <f t="shared" si="118"/>
        <v>plate10</v>
      </c>
      <c r="C3790" s="2" t="str">
        <f>IF(ContainerType=6,"K21",IF(ContainerType=5,"C06", ""))</f>
        <v>K21</v>
      </c>
      <c r="D3790" s="61" t="str">
        <f>IF(AND(ContainerType=6, '384-well Plates'!V175&lt;&gt;""), '384-well Plates'!V175,IF(AND(ContainerType=5,'96-well Plates'!G395&lt;&gt;""),'96-well Plates'!G395, ""))</f>
        <v/>
      </c>
      <c r="E3790" s="50"/>
      <c r="Y3790" s="56"/>
      <c r="Z3790" s="56"/>
      <c r="AA3790" s="56"/>
      <c r="AB3790" s="56"/>
      <c r="AC3790" s="56"/>
      <c r="AD3790" s="56"/>
    </row>
    <row r="3791" spans="1:30" x14ac:dyDescent="0.5">
      <c r="A3791" s="49">
        <v>3788</v>
      </c>
      <c r="B3791" s="2" t="str">
        <f t="shared" si="118"/>
        <v>plate10</v>
      </c>
      <c r="C3791" s="2" t="str">
        <f>IF(ContainerType=6,"L21",IF(ContainerType=5,"D06", ""))</f>
        <v>L21</v>
      </c>
      <c r="D3791" s="61" t="str">
        <f>IF(AND(ContainerType=6, '384-well Plates'!V176&lt;&gt;""), '384-well Plates'!V176,IF(AND(ContainerType=5,'96-well Plates'!G396&lt;&gt;""),'96-well Plates'!G396, ""))</f>
        <v/>
      </c>
      <c r="E3791" s="50"/>
      <c r="Y3791" s="56"/>
      <c r="Z3791" s="56"/>
      <c r="AA3791" s="56"/>
      <c r="AB3791" s="56"/>
      <c r="AC3791" s="56"/>
      <c r="AD3791" s="56"/>
    </row>
    <row r="3792" spans="1:30" x14ac:dyDescent="0.5">
      <c r="A3792" s="49">
        <v>3789</v>
      </c>
      <c r="B3792" s="2" t="str">
        <f t="shared" si="118"/>
        <v>plate10</v>
      </c>
      <c r="C3792" s="2" t="str">
        <f>IF(ContainerType=6,"M21",IF(ContainerType=5,"E06", ""))</f>
        <v>M21</v>
      </c>
      <c r="D3792" s="61" t="str">
        <f>IF(AND(ContainerType=6, '384-well Plates'!V177&lt;&gt;""), '384-well Plates'!V177,IF(AND(ContainerType=5,'96-well Plates'!G397&lt;&gt;""),'96-well Plates'!G397, ""))</f>
        <v/>
      </c>
      <c r="E3792" s="50"/>
      <c r="Y3792" s="56"/>
      <c r="Z3792" s="56"/>
      <c r="AA3792" s="56"/>
      <c r="AB3792" s="56"/>
      <c r="AC3792" s="56"/>
      <c r="AD3792" s="56"/>
    </row>
    <row r="3793" spans="1:30" x14ac:dyDescent="0.5">
      <c r="A3793" s="49">
        <v>3790</v>
      </c>
      <c r="B3793" s="2" t="str">
        <f t="shared" si="118"/>
        <v>plate10</v>
      </c>
      <c r="C3793" s="2" t="str">
        <f>IF(ContainerType=6,"N21",IF(ContainerType=5,"F06", ""))</f>
        <v>N21</v>
      </c>
      <c r="D3793" s="61" t="str">
        <f>IF(AND(ContainerType=6, '384-well Plates'!V178&lt;&gt;""), '384-well Plates'!V178,IF(AND(ContainerType=5,'96-well Plates'!G398&lt;&gt;""),'96-well Plates'!G398, ""))</f>
        <v/>
      </c>
      <c r="E3793" s="50"/>
      <c r="Y3793" s="56"/>
      <c r="Z3793" s="56"/>
      <c r="AA3793" s="56"/>
      <c r="AB3793" s="56"/>
      <c r="AC3793" s="56"/>
      <c r="AD3793" s="56"/>
    </row>
    <row r="3794" spans="1:30" x14ac:dyDescent="0.5">
      <c r="A3794" s="49">
        <v>3791</v>
      </c>
      <c r="B3794" s="2" t="str">
        <f t="shared" si="118"/>
        <v>plate10</v>
      </c>
      <c r="C3794" s="2" t="str">
        <f>IF(ContainerType=6,"O21",IF(ContainerType=5,"G06", ""))</f>
        <v>O21</v>
      </c>
      <c r="D3794" s="61" t="str">
        <f>IF(AND(ContainerType=6, '384-well Plates'!V179&lt;&gt;""), '384-well Plates'!V179,IF(AND(ContainerType=5,'96-well Plates'!G399&lt;&gt;""),'96-well Plates'!G399, ""))</f>
        <v/>
      </c>
      <c r="E3794" s="50"/>
      <c r="Y3794" s="56"/>
      <c r="Z3794" s="56"/>
      <c r="AA3794" s="56"/>
      <c r="AB3794" s="56"/>
      <c r="AC3794" s="56"/>
      <c r="AD3794" s="56"/>
    </row>
    <row r="3795" spans="1:30" x14ac:dyDescent="0.5">
      <c r="A3795" s="49">
        <v>3792</v>
      </c>
      <c r="B3795" s="2" t="str">
        <f t="shared" si="118"/>
        <v>plate10</v>
      </c>
      <c r="C3795" s="2" t="str">
        <f>IF(ContainerType=6,"P21",IF(ContainerType=5,"H06", ""))</f>
        <v>P21</v>
      </c>
      <c r="D3795" s="61" t="str">
        <f>IF(AND(ContainerType=6, '384-well Plates'!V180&lt;&gt;""), '384-well Plates'!V180,IF(AND(ContainerType=5,'96-well Plates'!G400&lt;&gt;""),'96-well Plates'!G400, ""))</f>
        <v/>
      </c>
      <c r="E3795" s="50"/>
      <c r="Y3795" s="56"/>
      <c r="Z3795" s="56"/>
      <c r="AA3795" s="56"/>
      <c r="AB3795" s="56"/>
      <c r="AC3795" s="56"/>
      <c r="AD3795" s="56"/>
    </row>
    <row r="3796" spans="1:30" x14ac:dyDescent="0.5">
      <c r="A3796" s="49">
        <v>3793</v>
      </c>
      <c r="B3796" s="2" t="str">
        <f t="shared" si="118"/>
        <v>plate10</v>
      </c>
      <c r="C3796" s="2" t="str">
        <f>IF(ContainerType=6,"A22",IF(ContainerType=5,"A07", ""))</f>
        <v>A22</v>
      </c>
      <c r="D3796" s="61" t="str">
        <f>IF(AND(ContainerType=6, '384-well Plates'!W165&lt;&gt;""), '384-well Plates'!W165,IF(AND(ContainerType=5,'96-well Plates'!H393&lt;&gt;""),'96-well Plates'!H393, ""))</f>
        <v/>
      </c>
      <c r="E3796" s="50"/>
      <c r="Y3796" s="56"/>
      <c r="Z3796" s="56"/>
      <c r="AA3796" s="56"/>
      <c r="AB3796" s="56"/>
      <c r="AC3796" s="56"/>
      <c r="AD3796" s="56"/>
    </row>
    <row r="3797" spans="1:30" x14ac:dyDescent="0.5">
      <c r="A3797" s="49">
        <v>3794</v>
      </c>
      <c r="B3797" s="2" t="str">
        <f t="shared" si="118"/>
        <v>plate10</v>
      </c>
      <c r="C3797" s="2" t="str">
        <f>IF(ContainerType=6,"B22",IF(ContainerType=5,"B07", ""))</f>
        <v>B22</v>
      </c>
      <c r="D3797" s="61" t="str">
        <f>IF(AND(ContainerType=6, '384-well Plates'!W166&lt;&gt;""), '384-well Plates'!W166,IF(AND(ContainerType=5,'96-well Plates'!H394&lt;&gt;""),'96-well Plates'!H394, ""))</f>
        <v/>
      </c>
      <c r="E3797" s="50"/>
      <c r="Y3797" s="56"/>
      <c r="Z3797" s="56"/>
      <c r="AA3797" s="56"/>
      <c r="AB3797" s="56"/>
      <c r="AC3797" s="56"/>
      <c r="AD3797" s="56"/>
    </row>
    <row r="3798" spans="1:30" x14ac:dyDescent="0.5">
      <c r="A3798" s="49">
        <v>3795</v>
      </c>
      <c r="B3798" s="2" t="str">
        <f t="shared" si="118"/>
        <v>plate10</v>
      </c>
      <c r="C3798" s="2" t="str">
        <f>IF(ContainerType=6,"C22",IF(ContainerType=5,"C07", ""))</f>
        <v>C22</v>
      </c>
      <c r="D3798" s="61" t="str">
        <f>IF(AND(ContainerType=6, '384-well Plates'!W167&lt;&gt;""), '384-well Plates'!W167,IF(AND(ContainerType=5,'96-well Plates'!H395&lt;&gt;""),'96-well Plates'!H395, ""))</f>
        <v/>
      </c>
      <c r="E3798" s="50"/>
      <c r="Y3798" s="56"/>
      <c r="Z3798" s="56"/>
      <c r="AA3798" s="56"/>
      <c r="AB3798" s="56"/>
      <c r="AC3798" s="56"/>
      <c r="AD3798" s="56"/>
    </row>
    <row r="3799" spans="1:30" x14ac:dyDescent="0.5">
      <c r="A3799" s="49">
        <v>3796</v>
      </c>
      <c r="B3799" s="2" t="str">
        <f t="shared" si="118"/>
        <v>plate10</v>
      </c>
      <c r="C3799" s="2" t="str">
        <f>IF(ContainerType=6,"D22",IF(ContainerType=5,"D07", ""))</f>
        <v>D22</v>
      </c>
      <c r="D3799" s="61" t="str">
        <f>IF(AND(ContainerType=6, '384-well Plates'!W168&lt;&gt;""), '384-well Plates'!W168,IF(AND(ContainerType=5,'96-well Plates'!H396&lt;&gt;""),'96-well Plates'!H396, ""))</f>
        <v/>
      </c>
      <c r="E3799" s="50"/>
      <c r="Y3799" s="56"/>
      <c r="Z3799" s="56"/>
      <c r="AA3799" s="56"/>
      <c r="AB3799" s="56"/>
      <c r="AC3799" s="56"/>
      <c r="AD3799" s="56"/>
    </row>
    <row r="3800" spans="1:30" x14ac:dyDescent="0.5">
      <c r="A3800" s="49">
        <v>3797</v>
      </c>
      <c r="B3800" s="2" t="str">
        <f t="shared" si="118"/>
        <v>plate10</v>
      </c>
      <c r="C3800" s="2" t="str">
        <f>IF(ContainerType=6,"E22",IF(ContainerType=5,"E07", ""))</f>
        <v>E22</v>
      </c>
      <c r="D3800" s="61" t="str">
        <f>IF(AND(ContainerType=6, '384-well Plates'!W169&lt;&gt;""), '384-well Plates'!W169,IF(AND(ContainerType=5,'96-well Plates'!H397&lt;&gt;""),'96-well Plates'!H397, ""))</f>
        <v/>
      </c>
      <c r="E3800" s="50"/>
      <c r="Y3800" s="56"/>
      <c r="Z3800" s="56"/>
      <c r="AA3800" s="56"/>
      <c r="AB3800" s="56"/>
      <c r="AC3800" s="56"/>
      <c r="AD3800" s="56"/>
    </row>
    <row r="3801" spans="1:30" x14ac:dyDescent="0.5">
      <c r="A3801" s="49">
        <v>3798</v>
      </c>
      <c r="B3801" s="2" t="str">
        <f t="shared" si="118"/>
        <v>plate10</v>
      </c>
      <c r="C3801" s="2" t="str">
        <f>IF(ContainerType=6,"F22",IF(ContainerType=5,"F07", ""))</f>
        <v>F22</v>
      </c>
      <c r="D3801" s="61" t="str">
        <f>IF(AND(ContainerType=6, '384-well Plates'!W170&lt;&gt;""), '384-well Plates'!W170,IF(AND(ContainerType=5,'96-well Plates'!H398&lt;&gt;""),'96-well Plates'!H398, ""))</f>
        <v/>
      </c>
      <c r="E3801" s="50"/>
      <c r="Y3801" s="56"/>
      <c r="Z3801" s="56"/>
      <c r="AA3801" s="56"/>
      <c r="AB3801" s="56"/>
      <c r="AC3801" s="56"/>
      <c r="AD3801" s="56"/>
    </row>
    <row r="3802" spans="1:30" x14ac:dyDescent="0.5">
      <c r="A3802" s="49">
        <v>3799</v>
      </c>
      <c r="B3802" s="2" t="str">
        <f t="shared" si="118"/>
        <v>plate10</v>
      </c>
      <c r="C3802" s="2" t="str">
        <f>IF(ContainerType=6,"G22",IF(ContainerType=5,"G07", ""))</f>
        <v>G22</v>
      </c>
      <c r="D3802" s="61" t="str">
        <f>IF(AND(ContainerType=6, '384-well Plates'!W171&lt;&gt;""), '384-well Plates'!W171,IF(AND(ContainerType=5,'96-well Plates'!H399&lt;&gt;""),'96-well Plates'!H399, ""))</f>
        <v/>
      </c>
      <c r="E3802" s="50"/>
      <c r="Y3802" s="56"/>
      <c r="Z3802" s="56"/>
      <c r="AA3802" s="56"/>
      <c r="AB3802" s="56"/>
      <c r="AC3802" s="56"/>
      <c r="AD3802" s="56"/>
    </row>
    <row r="3803" spans="1:30" x14ac:dyDescent="0.5">
      <c r="A3803" s="49">
        <v>3800</v>
      </c>
      <c r="B3803" s="2" t="str">
        <f t="shared" si="118"/>
        <v>plate10</v>
      </c>
      <c r="C3803" s="2" t="str">
        <f>IF(ContainerType=6,"H22",IF(ContainerType=5,"H07", ""))</f>
        <v>H22</v>
      </c>
      <c r="D3803" s="61" t="str">
        <f>IF(AND(ContainerType=6, '384-well Plates'!W172&lt;&gt;""), '384-well Plates'!W172,IF(AND(ContainerType=5,'96-well Plates'!H400&lt;&gt;""),'96-well Plates'!H400, ""))</f>
        <v/>
      </c>
      <c r="E3803" s="50"/>
      <c r="Y3803" s="56"/>
      <c r="Z3803" s="56"/>
      <c r="AA3803" s="56"/>
      <c r="AB3803" s="56"/>
      <c r="AC3803" s="56"/>
      <c r="AD3803" s="56"/>
    </row>
    <row r="3804" spans="1:30" x14ac:dyDescent="0.5">
      <c r="A3804" s="49">
        <v>3801</v>
      </c>
      <c r="B3804" s="2" t="str">
        <f t="shared" si="118"/>
        <v>plate10</v>
      </c>
      <c r="C3804" s="2" t="str">
        <f>IF(ContainerType=6,"I22",IF(ContainerType=5,"A08", ""))</f>
        <v>I22</v>
      </c>
      <c r="D3804" s="61" t="str">
        <f>IF(AND(ContainerType=6, '384-well Plates'!W173&lt;&gt;""), '384-well Plates'!W173,IF(AND(ContainerType=5,'96-well Plates'!I393&lt;&gt;""),'96-well Plates'!I393, ""))</f>
        <v/>
      </c>
      <c r="E3804" s="50"/>
      <c r="Y3804" s="56"/>
      <c r="Z3804" s="56"/>
      <c r="AA3804" s="56"/>
      <c r="AB3804" s="56"/>
      <c r="AC3804" s="56"/>
      <c r="AD3804" s="56"/>
    </row>
    <row r="3805" spans="1:30" x14ac:dyDescent="0.5">
      <c r="A3805" s="49">
        <v>3802</v>
      </c>
      <c r="B3805" s="2" t="str">
        <f t="shared" si="118"/>
        <v>plate10</v>
      </c>
      <c r="C3805" s="2" t="str">
        <f>IF(ContainerType=6,"J22",IF(ContainerType=5,"B08", ""))</f>
        <v>J22</v>
      </c>
      <c r="D3805" s="61" t="str">
        <f>IF(AND(ContainerType=6, '384-well Plates'!W174&lt;&gt;""), '384-well Plates'!W174,IF(AND(ContainerType=5,'96-well Plates'!I394&lt;&gt;""),'96-well Plates'!I394, ""))</f>
        <v/>
      </c>
      <c r="E3805" s="50"/>
      <c r="Y3805" s="56"/>
      <c r="Z3805" s="56"/>
      <c r="AA3805" s="56"/>
      <c r="AB3805" s="56"/>
      <c r="AC3805" s="56"/>
      <c r="AD3805" s="56"/>
    </row>
    <row r="3806" spans="1:30" x14ac:dyDescent="0.5">
      <c r="A3806" s="49">
        <v>3803</v>
      </c>
      <c r="B3806" s="2" t="str">
        <f t="shared" si="118"/>
        <v>plate10</v>
      </c>
      <c r="C3806" s="2" t="str">
        <f>IF(ContainerType=6,"K22",IF(ContainerType=5,"C08", ""))</f>
        <v>K22</v>
      </c>
      <c r="D3806" s="61" t="str">
        <f>IF(AND(ContainerType=6, '384-well Plates'!W175&lt;&gt;""), '384-well Plates'!W175,IF(AND(ContainerType=5,'96-well Plates'!I395&lt;&gt;""),'96-well Plates'!I395, ""))</f>
        <v/>
      </c>
      <c r="E3806" s="50"/>
      <c r="Y3806" s="56"/>
      <c r="Z3806" s="56"/>
      <c r="AA3806" s="56"/>
      <c r="AB3806" s="56"/>
      <c r="AC3806" s="56"/>
      <c r="AD3806" s="56"/>
    </row>
    <row r="3807" spans="1:30" x14ac:dyDescent="0.5">
      <c r="A3807" s="49">
        <v>3804</v>
      </c>
      <c r="B3807" s="2" t="str">
        <f t="shared" si="118"/>
        <v>plate10</v>
      </c>
      <c r="C3807" s="2" t="str">
        <f>IF(ContainerType=6,"L22",IF(ContainerType=5,"D08", ""))</f>
        <v>L22</v>
      </c>
      <c r="D3807" s="61" t="str">
        <f>IF(AND(ContainerType=6, '384-well Plates'!W176&lt;&gt;""), '384-well Plates'!W176,IF(AND(ContainerType=5,'96-well Plates'!I396&lt;&gt;""),'96-well Plates'!I396, ""))</f>
        <v/>
      </c>
      <c r="E3807" s="50"/>
      <c r="Y3807" s="56"/>
      <c r="Z3807" s="56"/>
      <c r="AA3807" s="56"/>
      <c r="AB3807" s="56"/>
      <c r="AC3807" s="56"/>
      <c r="AD3807" s="56"/>
    </row>
    <row r="3808" spans="1:30" x14ac:dyDescent="0.5">
      <c r="A3808" s="49">
        <v>3805</v>
      </c>
      <c r="B3808" s="2" t="str">
        <f t="shared" si="118"/>
        <v>plate10</v>
      </c>
      <c r="C3808" s="2" t="str">
        <f>IF(ContainerType=6,"M22",IF(ContainerType=5,"E08", ""))</f>
        <v>M22</v>
      </c>
      <c r="D3808" s="61" t="str">
        <f>IF(AND(ContainerType=6, '384-well Plates'!W177&lt;&gt;""), '384-well Plates'!W177,IF(AND(ContainerType=5,'96-well Plates'!I397&lt;&gt;""),'96-well Plates'!I397, ""))</f>
        <v/>
      </c>
      <c r="E3808" s="50"/>
      <c r="Y3808" s="56"/>
      <c r="Z3808" s="56"/>
      <c r="AA3808" s="56"/>
      <c r="AB3808" s="56"/>
      <c r="AC3808" s="56"/>
      <c r="AD3808" s="56"/>
    </row>
    <row r="3809" spans="1:30" x14ac:dyDescent="0.5">
      <c r="A3809" s="49">
        <v>3806</v>
      </c>
      <c r="B3809" s="2" t="str">
        <f t="shared" si="118"/>
        <v>plate10</v>
      </c>
      <c r="C3809" s="2" t="str">
        <f>IF(ContainerType=6,"N22",IF(ContainerType=5,"F08", ""))</f>
        <v>N22</v>
      </c>
      <c r="D3809" s="61" t="str">
        <f>IF(AND(ContainerType=6, '384-well Plates'!W178&lt;&gt;""), '384-well Plates'!W178,IF(AND(ContainerType=5,'96-well Plates'!I398&lt;&gt;""),'96-well Plates'!I398, ""))</f>
        <v/>
      </c>
      <c r="E3809" s="50"/>
      <c r="Y3809" s="56"/>
      <c r="Z3809" s="56"/>
      <c r="AA3809" s="56"/>
      <c r="AB3809" s="56"/>
      <c r="AC3809" s="56"/>
      <c r="AD3809" s="56"/>
    </row>
    <row r="3810" spans="1:30" x14ac:dyDescent="0.5">
      <c r="A3810" s="49">
        <v>3807</v>
      </c>
      <c r="B3810" s="2" t="str">
        <f t="shared" si="118"/>
        <v>plate10</v>
      </c>
      <c r="C3810" s="2" t="str">
        <f>IF(ContainerType=6,"O22",IF(ContainerType=5,"G08", ""))</f>
        <v>O22</v>
      </c>
      <c r="D3810" s="61" t="str">
        <f>IF(AND(ContainerType=6, '384-well Plates'!W179&lt;&gt;""), '384-well Plates'!W179,IF(AND(ContainerType=5,'96-well Plates'!I399&lt;&gt;""),'96-well Plates'!I399, ""))</f>
        <v/>
      </c>
      <c r="E3810" s="50"/>
      <c r="Y3810" s="56"/>
      <c r="Z3810" s="56"/>
      <c r="AA3810" s="56"/>
      <c r="AB3810" s="56"/>
      <c r="AC3810" s="56"/>
      <c r="AD3810" s="56"/>
    </row>
    <row r="3811" spans="1:30" x14ac:dyDescent="0.5">
      <c r="A3811" s="49">
        <v>3808</v>
      </c>
      <c r="B3811" s="2" t="str">
        <f t="shared" si="118"/>
        <v>plate10</v>
      </c>
      <c r="C3811" s="2" t="str">
        <f>IF(ContainerType=6,"P22",IF(ContainerType=5,"H08", ""))</f>
        <v>P22</v>
      </c>
      <c r="D3811" s="61" t="str">
        <f>IF(AND(ContainerType=6, '384-well Plates'!W180&lt;&gt;""), '384-well Plates'!W180,IF(AND(ContainerType=5,'96-well Plates'!I400&lt;&gt;""),'96-well Plates'!I400, ""))</f>
        <v/>
      </c>
      <c r="E3811" s="50"/>
      <c r="Y3811" s="56"/>
      <c r="Z3811" s="56"/>
      <c r="AA3811" s="56"/>
      <c r="AB3811" s="56"/>
      <c r="AC3811" s="56"/>
      <c r="AD3811" s="56"/>
    </row>
    <row r="3812" spans="1:30" x14ac:dyDescent="0.5">
      <c r="A3812" s="49">
        <v>3809</v>
      </c>
      <c r="B3812" s="2" t="str">
        <f t="shared" ref="B3812:B3843" si="119">IF(ContainerType=6,"plate10",IF(ContainerType=5,"plate40",""))</f>
        <v>plate10</v>
      </c>
      <c r="C3812" s="2" t="str">
        <f>IF(ContainerType=6,"A23",IF(ContainerType=5,"A09", ""))</f>
        <v>A23</v>
      </c>
      <c r="D3812" s="61" t="str">
        <f>IF(AND(ContainerType=6, '384-well Plates'!X165&lt;&gt;""), '384-well Plates'!X165,IF(AND(ContainerType=5,'96-well Plates'!J393&lt;&gt;""),'96-well Plates'!J393, ""))</f>
        <v/>
      </c>
      <c r="E3812" s="50"/>
      <c r="Y3812" s="56"/>
      <c r="Z3812" s="56"/>
      <c r="AA3812" s="56"/>
      <c r="AB3812" s="56"/>
      <c r="AC3812" s="56"/>
      <c r="AD3812" s="56"/>
    </row>
    <row r="3813" spans="1:30" x14ac:dyDescent="0.5">
      <c r="A3813" s="49">
        <v>3810</v>
      </c>
      <c r="B3813" s="2" t="str">
        <f t="shared" si="119"/>
        <v>plate10</v>
      </c>
      <c r="C3813" s="2" t="str">
        <f>IF(ContainerType=6,"B23",IF(ContainerType=5,"B09", ""))</f>
        <v>B23</v>
      </c>
      <c r="D3813" s="61" t="str">
        <f>IF(AND(ContainerType=6, '384-well Plates'!X166&lt;&gt;""), '384-well Plates'!X166,IF(AND(ContainerType=5,'96-well Plates'!J394&lt;&gt;""),'96-well Plates'!J394, ""))</f>
        <v/>
      </c>
      <c r="E3813" s="50"/>
      <c r="Y3813" s="56"/>
      <c r="Z3813" s="56"/>
      <c r="AA3813" s="56"/>
      <c r="AB3813" s="56"/>
      <c r="AC3813" s="56"/>
      <c r="AD3813" s="56"/>
    </row>
    <row r="3814" spans="1:30" x14ac:dyDescent="0.5">
      <c r="A3814" s="49">
        <v>3811</v>
      </c>
      <c r="B3814" s="2" t="str">
        <f t="shared" si="119"/>
        <v>plate10</v>
      </c>
      <c r="C3814" s="2" t="str">
        <f>IF(ContainerType=6,"C23",IF(ContainerType=5,"C09", ""))</f>
        <v>C23</v>
      </c>
      <c r="D3814" s="61" t="str">
        <f>IF(AND(ContainerType=6, '384-well Plates'!X167&lt;&gt;""), '384-well Plates'!X167,IF(AND(ContainerType=5,'96-well Plates'!J395&lt;&gt;""),'96-well Plates'!J395, ""))</f>
        <v/>
      </c>
      <c r="E3814" s="50"/>
      <c r="Y3814" s="56"/>
      <c r="Z3814" s="56"/>
      <c r="AA3814" s="56"/>
      <c r="AB3814" s="56"/>
      <c r="AC3814" s="56"/>
      <c r="AD3814" s="56"/>
    </row>
    <row r="3815" spans="1:30" x14ac:dyDescent="0.5">
      <c r="A3815" s="49">
        <v>3812</v>
      </c>
      <c r="B3815" s="2" t="str">
        <f t="shared" si="119"/>
        <v>plate10</v>
      </c>
      <c r="C3815" s="2" t="str">
        <f>IF(ContainerType=6,"D23",IF(ContainerType=5,"D09", ""))</f>
        <v>D23</v>
      </c>
      <c r="D3815" s="61" t="str">
        <f>IF(AND(ContainerType=6, '384-well Plates'!X168&lt;&gt;""), '384-well Plates'!X168,IF(AND(ContainerType=5,'96-well Plates'!J396&lt;&gt;""),'96-well Plates'!J396, ""))</f>
        <v/>
      </c>
      <c r="E3815" s="50"/>
      <c r="Y3815" s="56"/>
      <c r="Z3815" s="56"/>
      <c r="AA3815" s="56"/>
      <c r="AB3815" s="56"/>
      <c r="AC3815" s="56"/>
      <c r="AD3815" s="56"/>
    </row>
    <row r="3816" spans="1:30" x14ac:dyDescent="0.5">
      <c r="A3816" s="49">
        <v>3813</v>
      </c>
      <c r="B3816" s="2" t="str">
        <f t="shared" si="119"/>
        <v>plate10</v>
      </c>
      <c r="C3816" s="2" t="str">
        <f>IF(ContainerType=6,"E23",IF(ContainerType=5,"E09", ""))</f>
        <v>E23</v>
      </c>
      <c r="D3816" s="61" t="str">
        <f>IF(AND(ContainerType=6, '384-well Plates'!X169&lt;&gt;""), '384-well Plates'!X169,IF(AND(ContainerType=5,'96-well Plates'!J397&lt;&gt;""),'96-well Plates'!J397, ""))</f>
        <v/>
      </c>
      <c r="E3816" s="50"/>
      <c r="Y3816" s="56"/>
      <c r="Z3816" s="56"/>
      <c r="AA3816" s="56"/>
      <c r="AB3816" s="56"/>
      <c r="AC3816" s="56"/>
      <c r="AD3816" s="56"/>
    </row>
    <row r="3817" spans="1:30" x14ac:dyDescent="0.5">
      <c r="A3817" s="49">
        <v>3814</v>
      </c>
      <c r="B3817" s="2" t="str">
        <f t="shared" si="119"/>
        <v>plate10</v>
      </c>
      <c r="C3817" s="2" t="str">
        <f>IF(ContainerType=6,"F23",IF(ContainerType=5,"F09", ""))</f>
        <v>F23</v>
      </c>
      <c r="D3817" s="61" t="str">
        <f>IF(AND(ContainerType=6, '384-well Plates'!X170&lt;&gt;""), '384-well Plates'!X170,IF(AND(ContainerType=5,'96-well Plates'!J398&lt;&gt;""),'96-well Plates'!J398, ""))</f>
        <v/>
      </c>
      <c r="E3817" s="50"/>
      <c r="Y3817" s="56"/>
      <c r="Z3817" s="56"/>
      <c r="AA3817" s="56"/>
      <c r="AB3817" s="56"/>
      <c r="AC3817" s="56"/>
      <c r="AD3817" s="56"/>
    </row>
    <row r="3818" spans="1:30" x14ac:dyDescent="0.5">
      <c r="A3818" s="49">
        <v>3815</v>
      </c>
      <c r="B3818" s="2" t="str">
        <f t="shared" si="119"/>
        <v>plate10</v>
      </c>
      <c r="C3818" s="2" t="str">
        <f>IF(ContainerType=6,"G23",IF(ContainerType=5,"G09", ""))</f>
        <v>G23</v>
      </c>
      <c r="D3818" s="61" t="str">
        <f>IF(AND(ContainerType=6, '384-well Plates'!X171&lt;&gt;""), '384-well Plates'!X171,IF(AND(ContainerType=5,'96-well Plates'!J399&lt;&gt;""),'96-well Plates'!J399, ""))</f>
        <v/>
      </c>
      <c r="E3818" s="50"/>
      <c r="Y3818" s="56"/>
      <c r="Z3818" s="56"/>
      <c r="AA3818" s="56"/>
      <c r="AB3818" s="56"/>
      <c r="AC3818" s="56"/>
      <c r="AD3818" s="56"/>
    </row>
    <row r="3819" spans="1:30" x14ac:dyDescent="0.5">
      <c r="A3819" s="49">
        <v>3816</v>
      </c>
      <c r="B3819" s="2" t="str">
        <f t="shared" si="119"/>
        <v>plate10</v>
      </c>
      <c r="C3819" s="2" t="str">
        <f>IF(ContainerType=6,"H23",IF(ContainerType=5,"H09", ""))</f>
        <v>H23</v>
      </c>
      <c r="D3819" s="61" t="str">
        <f>IF(AND(ContainerType=6, '384-well Plates'!X172&lt;&gt;""), '384-well Plates'!X172,IF(AND(ContainerType=5,'96-well Plates'!J400&lt;&gt;""),'96-well Plates'!J400, ""))</f>
        <v/>
      </c>
      <c r="E3819" s="50"/>
      <c r="Y3819" s="56"/>
      <c r="Z3819" s="56"/>
      <c r="AA3819" s="56"/>
      <c r="AB3819" s="56"/>
      <c r="AC3819" s="56"/>
      <c r="AD3819" s="56"/>
    </row>
    <row r="3820" spans="1:30" x14ac:dyDescent="0.5">
      <c r="A3820" s="49">
        <v>3817</v>
      </c>
      <c r="B3820" s="2" t="str">
        <f t="shared" si="119"/>
        <v>plate10</v>
      </c>
      <c r="C3820" s="2" t="str">
        <f>IF(ContainerType=6,"I23",IF(ContainerType=5,"A10", ""))</f>
        <v>I23</v>
      </c>
      <c r="D3820" s="61" t="str">
        <f>IF(AND(ContainerType=6, '384-well Plates'!X173&lt;&gt;""), '384-well Plates'!X173,IF(AND(ContainerType=5,'96-well Plates'!K393&lt;&gt;""),'96-well Plates'!K393, ""))</f>
        <v/>
      </c>
      <c r="E3820" s="50"/>
      <c r="Y3820" s="56"/>
      <c r="Z3820" s="56"/>
      <c r="AA3820" s="56"/>
      <c r="AB3820" s="56"/>
      <c r="AC3820" s="56"/>
      <c r="AD3820" s="56"/>
    </row>
    <row r="3821" spans="1:30" x14ac:dyDescent="0.5">
      <c r="A3821" s="49">
        <v>3818</v>
      </c>
      <c r="B3821" s="2" t="str">
        <f t="shared" si="119"/>
        <v>plate10</v>
      </c>
      <c r="C3821" s="2" t="str">
        <f>IF(ContainerType=6,"J23",IF(ContainerType=5,"B10", ""))</f>
        <v>J23</v>
      </c>
      <c r="D3821" s="61" t="str">
        <f>IF(AND(ContainerType=6, '384-well Plates'!X174&lt;&gt;""), '384-well Plates'!X174,IF(AND(ContainerType=5,'96-well Plates'!K394&lt;&gt;""),'96-well Plates'!K394, ""))</f>
        <v/>
      </c>
      <c r="E3821" s="50"/>
      <c r="Y3821" s="56"/>
      <c r="Z3821" s="56"/>
      <c r="AA3821" s="56"/>
      <c r="AB3821" s="56"/>
      <c r="AC3821" s="56"/>
      <c r="AD3821" s="56"/>
    </row>
    <row r="3822" spans="1:30" x14ac:dyDescent="0.5">
      <c r="A3822" s="49">
        <v>3819</v>
      </c>
      <c r="B3822" s="2" t="str">
        <f t="shared" si="119"/>
        <v>plate10</v>
      </c>
      <c r="C3822" s="2" t="str">
        <f>IF(ContainerType=6,"K23",IF(ContainerType=5,"C10", ""))</f>
        <v>K23</v>
      </c>
      <c r="D3822" s="61" t="str">
        <f>IF(AND(ContainerType=6, '384-well Plates'!X175&lt;&gt;""), '384-well Plates'!X175,IF(AND(ContainerType=5,'96-well Plates'!K395&lt;&gt;""),'96-well Plates'!K395, ""))</f>
        <v/>
      </c>
      <c r="E3822" s="50"/>
      <c r="Y3822" s="56"/>
      <c r="Z3822" s="56"/>
      <c r="AA3822" s="56"/>
      <c r="AB3822" s="56"/>
      <c r="AC3822" s="56"/>
      <c r="AD3822" s="56"/>
    </row>
    <row r="3823" spans="1:30" x14ac:dyDescent="0.5">
      <c r="A3823" s="49">
        <v>3820</v>
      </c>
      <c r="B3823" s="2" t="str">
        <f t="shared" si="119"/>
        <v>plate10</v>
      </c>
      <c r="C3823" s="2" t="str">
        <f>IF(ContainerType=6,"L23",IF(ContainerType=5,"D10", ""))</f>
        <v>L23</v>
      </c>
      <c r="D3823" s="61" t="str">
        <f>IF(AND(ContainerType=6, '384-well Plates'!X176&lt;&gt;""), '384-well Plates'!X176,IF(AND(ContainerType=5,'96-well Plates'!K396&lt;&gt;""),'96-well Plates'!K396, ""))</f>
        <v/>
      </c>
      <c r="E3823" s="50"/>
      <c r="Y3823" s="56"/>
      <c r="Z3823" s="56"/>
      <c r="AA3823" s="56"/>
      <c r="AB3823" s="56"/>
      <c r="AC3823" s="56"/>
      <c r="AD3823" s="56"/>
    </row>
    <row r="3824" spans="1:30" x14ac:dyDescent="0.5">
      <c r="A3824" s="49">
        <v>3821</v>
      </c>
      <c r="B3824" s="2" t="str">
        <f t="shared" si="119"/>
        <v>plate10</v>
      </c>
      <c r="C3824" s="2" t="str">
        <f>IF(ContainerType=6,"M23",IF(ContainerType=5,"E10", ""))</f>
        <v>M23</v>
      </c>
      <c r="D3824" s="61" t="str">
        <f>IF(AND(ContainerType=6, '384-well Plates'!X177&lt;&gt;""), '384-well Plates'!X177,IF(AND(ContainerType=5,'96-well Plates'!K397&lt;&gt;""),'96-well Plates'!K397, ""))</f>
        <v/>
      </c>
      <c r="E3824" s="50"/>
      <c r="Y3824" s="56"/>
      <c r="Z3824" s="56"/>
      <c r="AA3824" s="56"/>
      <c r="AB3824" s="56"/>
      <c r="AC3824" s="56"/>
      <c r="AD3824" s="56"/>
    </row>
    <row r="3825" spans="1:30" x14ac:dyDescent="0.5">
      <c r="A3825" s="49">
        <v>3822</v>
      </c>
      <c r="B3825" s="2" t="str">
        <f t="shared" si="119"/>
        <v>plate10</v>
      </c>
      <c r="C3825" s="2" t="str">
        <f>IF(ContainerType=6,"N23",IF(ContainerType=5,"F10", ""))</f>
        <v>N23</v>
      </c>
      <c r="D3825" s="61" t="str">
        <f>IF(AND(ContainerType=6, '384-well Plates'!X178&lt;&gt;""), '384-well Plates'!X178,IF(AND(ContainerType=5,'96-well Plates'!K398&lt;&gt;""),'96-well Plates'!K398, ""))</f>
        <v/>
      </c>
      <c r="E3825" s="50"/>
      <c r="Y3825" s="56"/>
      <c r="Z3825" s="56"/>
      <c r="AA3825" s="56"/>
      <c r="AB3825" s="56"/>
      <c r="AC3825" s="56"/>
      <c r="AD3825" s="56"/>
    </row>
    <row r="3826" spans="1:30" x14ac:dyDescent="0.5">
      <c r="A3826" s="49">
        <v>3823</v>
      </c>
      <c r="B3826" s="2" t="str">
        <f t="shared" si="119"/>
        <v>plate10</v>
      </c>
      <c r="C3826" s="2" t="str">
        <f>IF(ContainerType=6,"O23",IF(ContainerType=5,"G10", ""))</f>
        <v>O23</v>
      </c>
      <c r="D3826" s="61" t="str">
        <f>IF(AND(ContainerType=6, '384-well Plates'!X179&lt;&gt;""), '384-well Plates'!X179,IF(AND(ContainerType=5,'96-well Plates'!K399&lt;&gt;""),'96-well Plates'!K399, ""))</f>
        <v/>
      </c>
      <c r="E3826" s="50"/>
      <c r="Y3826" s="56"/>
      <c r="Z3826" s="56"/>
      <c r="AA3826" s="56"/>
      <c r="AB3826" s="56"/>
      <c r="AC3826" s="56"/>
      <c r="AD3826" s="56"/>
    </row>
    <row r="3827" spans="1:30" x14ac:dyDescent="0.5">
      <c r="A3827" s="49">
        <v>3824</v>
      </c>
      <c r="B3827" s="2" t="str">
        <f t="shared" si="119"/>
        <v>plate10</v>
      </c>
      <c r="C3827" s="2" t="str">
        <f>IF(ContainerType=6,"P23",IF(ContainerType=5,"H10", ""))</f>
        <v>P23</v>
      </c>
      <c r="D3827" s="61" t="str">
        <f>IF(AND(ContainerType=6, '384-well Plates'!X180&lt;&gt;""), '384-well Plates'!X180,IF(AND(ContainerType=5,'96-well Plates'!K400&lt;&gt;""),'96-well Plates'!K400, ""))</f>
        <v/>
      </c>
      <c r="E3827" s="50"/>
      <c r="Y3827" s="56"/>
      <c r="Z3827" s="56"/>
      <c r="AA3827" s="56"/>
      <c r="AB3827" s="56"/>
      <c r="AC3827" s="56"/>
      <c r="AD3827" s="56"/>
    </row>
    <row r="3828" spans="1:30" x14ac:dyDescent="0.5">
      <c r="A3828" s="49">
        <v>3825</v>
      </c>
      <c r="B3828" s="2" t="str">
        <f t="shared" si="119"/>
        <v>plate10</v>
      </c>
      <c r="C3828" s="2" t="str">
        <f>IF(ContainerType=6,"A24",IF(ContainerType=5,"A11", ""))</f>
        <v>A24</v>
      </c>
      <c r="D3828" s="61" t="str">
        <f>IF(AND(ContainerType=6, '384-well Plates'!Y165&lt;&gt;""), '384-well Plates'!Y165,IF(AND(ContainerType=5,'96-well Plates'!L393&lt;&gt;""),'96-well Plates'!L393, ""))</f>
        <v/>
      </c>
      <c r="E3828" s="50"/>
      <c r="Y3828" s="56"/>
      <c r="Z3828" s="56"/>
      <c r="AA3828" s="56"/>
      <c r="AB3828" s="56"/>
      <c r="AC3828" s="56"/>
      <c r="AD3828" s="56"/>
    </row>
    <row r="3829" spans="1:30" x14ac:dyDescent="0.5">
      <c r="A3829" s="49">
        <v>3826</v>
      </c>
      <c r="B3829" s="2" t="str">
        <f t="shared" si="119"/>
        <v>plate10</v>
      </c>
      <c r="C3829" s="2" t="str">
        <f>IF(ContainerType=6,"B24",IF(ContainerType=5,"B11", ""))</f>
        <v>B24</v>
      </c>
      <c r="D3829" s="61" t="str">
        <f>IF(AND(ContainerType=6, '384-well Plates'!Y166&lt;&gt;""), '384-well Plates'!Y166,IF(AND(ContainerType=5,'96-well Plates'!L394&lt;&gt;""),'96-well Plates'!L394, ""))</f>
        <v/>
      </c>
      <c r="E3829" s="50"/>
      <c r="Y3829" s="56"/>
      <c r="Z3829" s="56"/>
      <c r="AA3829" s="56"/>
      <c r="AB3829" s="56"/>
      <c r="AC3829" s="56"/>
      <c r="AD3829" s="56"/>
    </row>
    <row r="3830" spans="1:30" x14ac:dyDescent="0.5">
      <c r="A3830" s="49">
        <v>3827</v>
      </c>
      <c r="B3830" s="2" t="str">
        <f t="shared" si="119"/>
        <v>plate10</v>
      </c>
      <c r="C3830" s="2" t="str">
        <f>IF(ContainerType=6,"C24",IF(ContainerType=5,"C11", ""))</f>
        <v>C24</v>
      </c>
      <c r="D3830" s="61" t="str">
        <f>IF(AND(ContainerType=6, '384-well Plates'!Y167&lt;&gt;""), '384-well Plates'!Y167,IF(AND(ContainerType=5,'96-well Plates'!L395&lt;&gt;""),'96-well Plates'!L395, ""))</f>
        <v/>
      </c>
      <c r="E3830" s="50"/>
      <c r="Y3830" s="56"/>
      <c r="Z3830" s="56"/>
      <c r="AA3830" s="56"/>
      <c r="AB3830" s="56"/>
      <c r="AC3830" s="56"/>
      <c r="AD3830" s="56"/>
    </row>
    <row r="3831" spans="1:30" x14ac:dyDescent="0.5">
      <c r="A3831" s="49">
        <v>3828</v>
      </c>
      <c r="B3831" s="2" t="str">
        <f t="shared" si="119"/>
        <v>plate10</v>
      </c>
      <c r="C3831" s="2" t="str">
        <f>IF(ContainerType=6,"D24",IF(ContainerType=5,"D11", ""))</f>
        <v>D24</v>
      </c>
      <c r="D3831" s="61" t="str">
        <f>IF(AND(ContainerType=6, '384-well Plates'!Y168&lt;&gt;""), '384-well Plates'!Y168,IF(AND(ContainerType=5,'96-well Plates'!L396&lt;&gt;""),'96-well Plates'!L396, ""))</f>
        <v/>
      </c>
      <c r="E3831" s="50"/>
      <c r="Y3831" s="56"/>
      <c r="Z3831" s="56"/>
      <c r="AA3831" s="56"/>
      <c r="AB3831" s="56"/>
      <c r="AC3831" s="56"/>
      <c r="AD3831" s="56"/>
    </row>
    <row r="3832" spans="1:30" x14ac:dyDescent="0.5">
      <c r="A3832" s="49">
        <v>3829</v>
      </c>
      <c r="B3832" s="2" t="str">
        <f t="shared" si="119"/>
        <v>plate10</v>
      </c>
      <c r="C3832" s="2" t="str">
        <f>IF(ContainerType=6,"E24",IF(ContainerType=5,"E11", ""))</f>
        <v>E24</v>
      </c>
      <c r="D3832" s="61" t="str">
        <f>IF(AND(ContainerType=6, '384-well Plates'!Y169&lt;&gt;""), '384-well Plates'!Y169,IF(AND(ContainerType=5,'96-well Plates'!L397&lt;&gt;""),'96-well Plates'!L397, ""))</f>
        <v/>
      </c>
      <c r="E3832" s="50"/>
      <c r="Y3832" s="56"/>
      <c r="Z3832" s="56"/>
      <c r="AA3832" s="56"/>
      <c r="AB3832" s="56"/>
      <c r="AC3832" s="56"/>
      <c r="AD3832" s="56"/>
    </row>
    <row r="3833" spans="1:30" x14ac:dyDescent="0.5">
      <c r="A3833" s="49">
        <v>3830</v>
      </c>
      <c r="B3833" s="2" t="str">
        <f t="shared" si="119"/>
        <v>plate10</v>
      </c>
      <c r="C3833" s="2" t="str">
        <f>IF(ContainerType=6,"F24",IF(ContainerType=5,"F11", ""))</f>
        <v>F24</v>
      </c>
      <c r="D3833" s="61" t="str">
        <f>IF(AND(ContainerType=6, '384-well Plates'!Y170&lt;&gt;""), '384-well Plates'!Y170,IF(AND(ContainerType=5,'96-well Plates'!L398&lt;&gt;""),'96-well Plates'!L398, ""))</f>
        <v/>
      </c>
      <c r="E3833" s="50"/>
      <c r="Y3833" s="56"/>
      <c r="Z3833" s="56"/>
      <c r="AA3833" s="56"/>
      <c r="AB3833" s="56"/>
      <c r="AC3833" s="56"/>
      <c r="AD3833" s="56"/>
    </row>
    <row r="3834" spans="1:30" x14ac:dyDescent="0.5">
      <c r="A3834" s="49">
        <v>3831</v>
      </c>
      <c r="B3834" s="2" t="str">
        <f t="shared" si="119"/>
        <v>plate10</v>
      </c>
      <c r="C3834" s="2" t="str">
        <f>IF(ContainerType=6,"G24",IF(ContainerType=5,"G11", ""))</f>
        <v>G24</v>
      </c>
      <c r="D3834" s="61" t="str">
        <f>IF(AND(ContainerType=6, '384-well Plates'!Y171&lt;&gt;""), '384-well Plates'!Y171,IF(AND(ContainerType=5,'96-well Plates'!L399&lt;&gt;""),'96-well Plates'!L399, ""))</f>
        <v/>
      </c>
      <c r="E3834" s="50"/>
      <c r="Y3834" s="56"/>
      <c r="Z3834" s="56"/>
      <c r="AA3834" s="56"/>
      <c r="AB3834" s="56"/>
      <c r="AC3834" s="56"/>
      <c r="AD3834" s="56"/>
    </row>
    <row r="3835" spans="1:30" x14ac:dyDescent="0.5">
      <c r="A3835" s="49">
        <v>3832</v>
      </c>
      <c r="B3835" s="2" t="str">
        <f t="shared" si="119"/>
        <v>plate10</v>
      </c>
      <c r="C3835" s="2" t="str">
        <f>IF(ContainerType=6,"H24",IF(ContainerType=5,"H11", ""))</f>
        <v>H24</v>
      </c>
      <c r="D3835" s="61" t="str">
        <f>IF(AND(ContainerType=6, '384-well Plates'!Y172&lt;&gt;""), '384-well Plates'!Y172,IF(AND(ContainerType=5,'96-well Plates'!L400&lt;&gt;""),'96-well Plates'!L400, ""))</f>
        <v/>
      </c>
      <c r="E3835" s="50"/>
      <c r="Y3835" s="56"/>
      <c r="Z3835" s="56"/>
      <c r="AA3835" s="56"/>
      <c r="AB3835" s="56"/>
      <c r="AC3835" s="56"/>
      <c r="AD3835" s="56"/>
    </row>
    <row r="3836" spans="1:30" x14ac:dyDescent="0.5">
      <c r="A3836" s="49">
        <v>3833</v>
      </c>
      <c r="B3836" s="2" t="str">
        <f t="shared" si="119"/>
        <v>plate10</v>
      </c>
      <c r="C3836" s="2" t="str">
        <f>IF(ContainerType=6,"I24",IF(ContainerType=5,"A12", ""))</f>
        <v>I24</v>
      </c>
      <c r="D3836" s="61" t="str">
        <f>IF(AND(ContainerType=6, '384-well Plates'!Y173&lt;&gt;""), '384-well Plates'!Y173,IF(AND(ContainerType=5,'96-well Plates'!M393&lt;&gt;""),'96-well Plates'!M393, ""))</f>
        <v/>
      </c>
      <c r="E3836" s="50"/>
      <c r="Y3836" s="56"/>
      <c r="Z3836" s="56"/>
      <c r="AA3836" s="56"/>
      <c r="AB3836" s="56"/>
      <c r="AC3836" s="56"/>
      <c r="AD3836" s="56"/>
    </row>
    <row r="3837" spans="1:30" x14ac:dyDescent="0.5">
      <c r="A3837" s="49">
        <v>3834</v>
      </c>
      <c r="B3837" s="2" t="str">
        <f t="shared" si="119"/>
        <v>plate10</v>
      </c>
      <c r="C3837" s="2" t="str">
        <f>IF(ContainerType=6,"J24",IF(ContainerType=5,"B12", ""))</f>
        <v>J24</v>
      </c>
      <c r="D3837" s="61" t="str">
        <f>IF(AND(ContainerType=6, '384-well Plates'!Y174&lt;&gt;""), '384-well Plates'!Y174,IF(AND(ContainerType=5,'96-well Plates'!M394&lt;&gt;""),'96-well Plates'!M394, ""))</f>
        <v/>
      </c>
      <c r="E3837" s="50"/>
      <c r="Y3837" s="56"/>
      <c r="Z3837" s="56"/>
      <c r="AA3837" s="56"/>
      <c r="AB3837" s="56"/>
      <c r="AC3837" s="56"/>
      <c r="AD3837" s="56"/>
    </row>
    <row r="3838" spans="1:30" x14ac:dyDescent="0.5">
      <c r="A3838" s="49">
        <v>3835</v>
      </c>
      <c r="B3838" s="2" t="str">
        <f t="shared" si="119"/>
        <v>plate10</v>
      </c>
      <c r="C3838" s="2" t="str">
        <f>IF(ContainerType=6,"K24",IF(ContainerType=5,"C12", ""))</f>
        <v>K24</v>
      </c>
      <c r="D3838" s="61" t="str">
        <f>IF(AND(ContainerType=6, '384-well Plates'!Y175&lt;&gt;""), '384-well Plates'!Y175,IF(AND(ContainerType=5,'96-well Plates'!M395&lt;&gt;""),'96-well Plates'!M395, ""))</f>
        <v/>
      </c>
      <c r="E3838" s="50"/>
      <c r="Y3838" s="56"/>
      <c r="Z3838" s="56"/>
      <c r="AA3838" s="56"/>
      <c r="AB3838" s="56"/>
      <c r="AC3838" s="56"/>
      <c r="AD3838" s="56"/>
    </row>
    <row r="3839" spans="1:30" x14ac:dyDescent="0.5">
      <c r="A3839" s="49">
        <v>3836</v>
      </c>
      <c r="B3839" s="2" t="str">
        <f t="shared" si="119"/>
        <v>plate10</v>
      </c>
      <c r="C3839" s="2" t="str">
        <f>IF(ContainerType=6,"L24",IF(ContainerType=5,"D12", ""))</f>
        <v>L24</v>
      </c>
      <c r="D3839" s="61" t="str">
        <f>IF(AND(ContainerType=6, '384-well Plates'!Y176&lt;&gt;""), '384-well Plates'!Y176,IF(AND(ContainerType=5,'96-well Plates'!M396&lt;&gt;""),'96-well Plates'!M396, ""))</f>
        <v/>
      </c>
      <c r="E3839" s="50"/>
      <c r="Y3839" s="56"/>
      <c r="Z3839" s="56"/>
      <c r="AA3839" s="56"/>
      <c r="AB3839" s="56"/>
      <c r="AC3839" s="56"/>
      <c r="AD3839" s="56"/>
    </row>
    <row r="3840" spans="1:30" x14ac:dyDescent="0.5">
      <c r="A3840" s="49">
        <v>3837</v>
      </c>
      <c r="B3840" s="2" t="str">
        <f t="shared" si="119"/>
        <v>plate10</v>
      </c>
      <c r="C3840" s="2" t="str">
        <f>IF(ContainerType=6,"M24",IF(ContainerType=5,"E12", ""))</f>
        <v>M24</v>
      </c>
      <c r="D3840" s="61" t="str">
        <f>IF(AND(ContainerType=6, '384-well Plates'!Y177&lt;&gt;""), '384-well Plates'!Y177,IF(AND(ContainerType=5,'96-well Plates'!M397&lt;&gt;""),'96-well Plates'!M397, ""))</f>
        <v/>
      </c>
      <c r="E3840" s="50"/>
      <c r="Y3840" s="56"/>
      <c r="Z3840" s="56"/>
      <c r="AA3840" s="56"/>
      <c r="AB3840" s="56"/>
      <c r="AC3840" s="56"/>
      <c r="AD3840" s="56"/>
    </row>
    <row r="3841" spans="1:30" x14ac:dyDescent="0.5">
      <c r="A3841" s="49">
        <v>3838</v>
      </c>
      <c r="B3841" s="2" t="str">
        <f t="shared" si="119"/>
        <v>plate10</v>
      </c>
      <c r="C3841" s="2" t="str">
        <f>IF(ContainerType=6,"N24",IF(ContainerType=5,"F12", ""))</f>
        <v>N24</v>
      </c>
      <c r="D3841" s="61" t="str">
        <f>IF(AND(ContainerType=6, '384-well Plates'!Y178&lt;&gt;""), '384-well Plates'!Y178,IF(AND(ContainerType=5,'96-well Plates'!M398&lt;&gt;""),'96-well Plates'!M398, ""))</f>
        <v/>
      </c>
      <c r="E3841" s="50"/>
      <c r="Y3841" s="56"/>
      <c r="Z3841" s="56"/>
      <c r="AA3841" s="56"/>
      <c r="AB3841" s="56"/>
      <c r="AC3841" s="56"/>
      <c r="AD3841" s="56"/>
    </row>
    <row r="3842" spans="1:30" x14ac:dyDescent="0.5">
      <c r="A3842" s="49">
        <v>3839</v>
      </c>
      <c r="B3842" s="2" t="str">
        <f t="shared" si="119"/>
        <v>plate10</v>
      </c>
      <c r="C3842" s="2" t="str">
        <f>IF(ContainerType=6,"O24",IF(ContainerType=5,"G12", ""))</f>
        <v>O24</v>
      </c>
      <c r="D3842" s="61" t="str">
        <f>IF(AND(ContainerType=6, '384-well Plates'!Y179&lt;&gt;""), '384-well Plates'!Y179,IF(AND(ContainerType=5,'96-well Plates'!M399&lt;&gt;""),'96-well Plates'!M399, ""))</f>
        <v/>
      </c>
      <c r="E3842" s="50"/>
      <c r="Y3842" s="56"/>
      <c r="Z3842" s="56"/>
      <c r="AA3842" s="56"/>
      <c r="AB3842" s="56"/>
      <c r="AC3842" s="56"/>
      <c r="AD3842" s="56"/>
    </row>
    <row r="3843" spans="1:30" ht="16.149999999999999" thickBot="1" x14ac:dyDescent="0.55000000000000004">
      <c r="A3843" s="52">
        <v>3840</v>
      </c>
      <c r="B3843" s="53" t="str">
        <f t="shared" si="119"/>
        <v>plate10</v>
      </c>
      <c r="C3843" s="53" t="str">
        <f>IF(ContainerType=6,"P24",IF(ContainerType=5,"H12", ""))</f>
        <v>P24</v>
      </c>
      <c r="D3843" s="62" t="str">
        <f>IF(AND(ContainerType=6, '384-well Plates'!Y180&lt;&gt;""), '384-well Plates'!Y180,IF(AND(ContainerType=5,'96-well Plates'!M400&lt;&gt;""),'96-well Plates'!M400, ""))</f>
        <v/>
      </c>
      <c r="E3843" s="54"/>
      <c r="F3843" s="57"/>
      <c r="G3843" s="57"/>
      <c r="H3843" s="57"/>
      <c r="I3843" s="57"/>
      <c r="J3843" s="57"/>
      <c r="K3843" s="57"/>
      <c r="L3843" s="57"/>
      <c r="M3843" s="57"/>
      <c r="N3843" s="57"/>
      <c r="O3843" s="57"/>
      <c r="P3843" s="57"/>
      <c r="Q3843" s="57"/>
      <c r="Y3843" s="56"/>
      <c r="Z3843" s="56"/>
      <c r="AA3843" s="56"/>
      <c r="AB3843" s="56"/>
      <c r="AC3843" s="56"/>
      <c r="AD3843" s="56"/>
    </row>
    <row r="3844" spans="1:30" ht="16.149999999999999" thickTop="1" x14ac:dyDescent="0.5"/>
  </sheetData>
  <mergeCells count="2">
    <mergeCell ref="A2:C2"/>
    <mergeCell ref="A1:C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1</xdr:row>
                    <xdr:rowOff>114300</xdr:rowOff>
                  </from>
                  <to>
                    <xdr:col>5</xdr:col>
                    <xdr:colOff>576263</xdr:colOff>
                    <xdr:row>1</xdr:row>
                    <xdr:rowOff>357188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3" tint="0.39997558519241921"/>
  </sheetPr>
  <dimension ref="A1:T3845"/>
  <sheetViews>
    <sheetView tabSelected="1" zoomScale="60" zoomScaleNormal="60" workbookViewId="0">
      <pane xSplit="1" ySplit="4" topLeftCell="B5" activePane="bottomRight" state="frozen"/>
      <selection pane="topRight" activeCell="D1" sqref="D1"/>
      <selection pane="bottomLeft" activeCell="A3" sqref="A3"/>
      <selection pane="bottomRight" activeCell="G96" sqref="G96"/>
    </sheetView>
  </sheetViews>
  <sheetFormatPr defaultColWidth="8.703125" defaultRowHeight="15.75" x14ac:dyDescent="0.5"/>
  <cols>
    <col min="1" max="1" width="4.8203125" style="2" customWidth="1"/>
    <col min="2" max="2" width="9.46875" style="2" bestFit="1" customWidth="1"/>
    <col min="3" max="3" width="9.87890625" style="2" customWidth="1"/>
    <col min="4" max="4" width="11.8203125" style="2" bestFit="1" customWidth="1"/>
    <col min="5" max="5" width="26.46875" style="2" bestFit="1" customWidth="1"/>
    <col min="6" max="6" width="11.8203125" style="2" bestFit="1" customWidth="1"/>
    <col min="7" max="7" width="20.9375" style="2" bestFit="1" customWidth="1"/>
    <col min="8" max="8" width="11.05859375" style="2" bestFit="1" customWidth="1"/>
    <col min="9" max="9" width="23.5859375" style="2" bestFit="1" customWidth="1"/>
    <col min="10" max="10" width="18.46875" style="2" bestFit="1" customWidth="1"/>
    <col min="11" max="11" width="23.5859375" style="2" bestFit="1" customWidth="1"/>
    <col min="12" max="12" width="18.46875" style="2" bestFit="1" customWidth="1"/>
    <col min="13" max="13" width="22.8203125" style="2" bestFit="1" customWidth="1"/>
    <col min="14" max="14" width="6.46875" style="56" bestFit="1" customWidth="1"/>
    <col min="15" max="15" width="31.52734375" style="56" bestFit="1" customWidth="1"/>
    <col min="16" max="16384" width="8.703125" style="2"/>
  </cols>
  <sheetData>
    <row r="1" spans="1:20" ht="32.549999999999997" customHeight="1" x14ac:dyDescent="0.5">
      <c r="A1" s="93" t="s">
        <v>93</v>
      </c>
      <c r="B1" s="87"/>
      <c r="C1" s="118">
        <v>6120610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90"/>
      <c r="O1" s="90"/>
    </row>
    <row r="2" spans="1:20" ht="32.549999999999997" customHeight="1" x14ac:dyDescent="0.5">
      <c r="A2" s="91" t="s">
        <v>95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</row>
    <row r="3" spans="1:20" ht="35" customHeight="1" x14ac:dyDescent="0.55000000000000004">
      <c r="A3" s="94" t="s">
        <v>66</v>
      </c>
      <c r="B3" s="92"/>
      <c r="C3" s="92"/>
      <c r="D3" s="67"/>
      <c r="E3" s="71" t="e">
        <f>IF(#REF!=1,"Please specify the container type",IF(#REF!=6,"Note: You may fill in the 384-Well Plates worksheet to automatically populate the Plate Reference column in the corresponding rows.",IF(#REF!=5,"Note: You may fill in the 96-Well Plates worksheet to automatically populate the Plate Reference column in the corresponding rows.","")))</f>
        <v>#REF!</v>
      </c>
      <c r="F3" s="67"/>
      <c r="G3" s="67"/>
      <c r="H3" s="67"/>
      <c r="I3" s="67"/>
      <c r="J3" s="67"/>
      <c r="K3" s="67"/>
      <c r="L3" s="67"/>
      <c r="M3" s="67"/>
      <c r="N3" s="102"/>
      <c r="O3" s="102"/>
    </row>
    <row r="4" spans="1:20" ht="18" x14ac:dyDescent="0.55000000000000004">
      <c r="A4" s="66" t="s">
        <v>0</v>
      </c>
      <c r="B4" s="66" t="s">
        <v>97</v>
      </c>
      <c r="C4" s="66" t="s">
        <v>96</v>
      </c>
      <c r="D4" s="66" t="s">
        <v>92</v>
      </c>
      <c r="E4" s="66" t="s">
        <v>87</v>
      </c>
      <c r="F4" s="66" t="s">
        <v>74</v>
      </c>
      <c r="G4" s="66" t="s">
        <v>76</v>
      </c>
      <c r="H4" s="66" t="s">
        <v>75</v>
      </c>
      <c r="I4" s="66" t="s">
        <v>80</v>
      </c>
      <c r="J4" s="66" t="s">
        <v>82</v>
      </c>
      <c r="K4" s="66" t="s">
        <v>81</v>
      </c>
      <c r="L4" s="66" t="s">
        <v>83</v>
      </c>
      <c r="M4" s="66" t="s">
        <v>84</v>
      </c>
      <c r="N4" s="66" t="s">
        <v>70</v>
      </c>
      <c r="O4" s="66" t="s">
        <v>79</v>
      </c>
      <c r="P4" s="63"/>
      <c r="Q4" s="63"/>
      <c r="R4" s="63"/>
    </row>
    <row r="5" spans="1:20" x14ac:dyDescent="0.5">
      <c r="A5" s="49">
        <v>1</v>
      </c>
      <c r="B5" s="95" t="s">
        <v>101</v>
      </c>
      <c r="C5" s="72" t="s">
        <v>151</v>
      </c>
      <c r="D5" s="72" t="s">
        <v>374</v>
      </c>
      <c r="E5" s="96">
        <v>439</v>
      </c>
      <c r="F5" s="96">
        <v>15</v>
      </c>
      <c r="G5" s="96">
        <v>19.05</v>
      </c>
      <c r="H5" s="72" t="s">
        <v>152</v>
      </c>
      <c r="I5" s="117" t="s">
        <v>278</v>
      </c>
      <c r="J5" s="115" t="s">
        <v>203</v>
      </c>
      <c r="K5" s="117" t="s">
        <v>278</v>
      </c>
      <c r="L5" s="115" t="s">
        <v>253</v>
      </c>
      <c r="M5" s="72">
        <v>2</v>
      </c>
      <c r="N5" s="51" t="s">
        <v>373</v>
      </c>
      <c r="O5" s="116" t="s">
        <v>277</v>
      </c>
      <c r="P5" s="58"/>
      <c r="Q5" s="58"/>
      <c r="R5" s="58"/>
      <c r="S5" s="58"/>
      <c r="T5" s="58"/>
    </row>
    <row r="6" spans="1:20" x14ac:dyDescent="0.5">
      <c r="A6" s="49">
        <v>2</v>
      </c>
      <c r="B6" s="95" t="s">
        <v>102</v>
      </c>
      <c r="C6" s="72" t="s">
        <v>151</v>
      </c>
      <c r="D6" s="72" t="s">
        <v>374</v>
      </c>
      <c r="E6" s="96">
        <v>430</v>
      </c>
      <c r="F6" s="96">
        <v>15</v>
      </c>
      <c r="G6" s="96">
        <v>17.149999999999999</v>
      </c>
      <c r="H6" s="72" t="s">
        <v>152</v>
      </c>
      <c r="I6" s="117" t="s">
        <v>279</v>
      </c>
      <c r="J6" s="115" t="s">
        <v>204</v>
      </c>
      <c r="K6" s="117" t="s">
        <v>279</v>
      </c>
      <c r="L6" s="115" t="s">
        <v>254</v>
      </c>
      <c r="M6" s="72">
        <v>2</v>
      </c>
      <c r="N6" s="51" t="s">
        <v>373</v>
      </c>
      <c r="O6" s="116" t="s">
        <v>277</v>
      </c>
      <c r="P6" s="58"/>
      <c r="Q6" s="58"/>
      <c r="R6" s="58"/>
      <c r="S6" s="58"/>
      <c r="T6" s="58"/>
    </row>
    <row r="7" spans="1:20" x14ac:dyDescent="0.5">
      <c r="A7" s="49">
        <v>3</v>
      </c>
      <c r="B7" s="95" t="s">
        <v>103</v>
      </c>
      <c r="C7" s="72" t="s">
        <v>151</v>
      </c>
      <c r="D7" s="72" t="s">
        <v>374</v>
      </c>
      <c r="E7" s="96">
        <v>445</v>
      </c>
      <c r="F7" s="96">
        <v>20</v>
      </c>
      <c r="G7" s="96">
        <v>7.17</v>
      </c>
      <c r="H7" s="72" t="s">
        <v>152</v>
      </c>
      <c r="I7" s="117" t="s">
        <v>280</v>
      </c>
      <c r="J7" s="115" t="s">
        <v>205</v>
      </c>
      <c r="K7" s="117" t="s">
        <v>280</v>
      </c>
      <c r="L7" s="115" t="s">
        <v>255</v>
      </c>
      <c r="M7" s="72">
        <v>2</v>
      </c>
      <c r="N7" s="51" t="s">
        <v>373</v>
      </c>
      <c r="O7" s="116" t="s">
        <v>277</v>
      </c>
      <c r="P7" s="58"/>
      <c r="Q7" s="58"/>
      <c r="R7" s="58"/>
      <c r="S7" s="58"/>
      <c r="T7" s="58"/>
    </row>
    <row r="8" spans="1:20" x14ac:dyDescent="0.5">
      <c r="A8" s="49">
        <v>4</v>
      </c>
      <c r="B8" s="95" t="s">
        <v>104</v>
      </c>
      <c r="C8" s="72" t="s">
        <v>151</v>
      </c>
      <c r="D8" s="72" t="s">
        <v>374</v>
      </c>
      <c r="E8" s="96">
        <v>465</v>
      </c>
      <c r="F8" s="96">
        <v>20</v>
      </c>
      <c r="G8" s="96">
        <v>1.6850000000000001</v>
      </c>
      <c r="H8" s="72" t="s">
        <v>152</v>
      </c>
      <c r="I8" s="117" t="s">
        <v>281</v>
      </c>
      <c r="J8" s="115" t="s">
        <v>206</v>
      </c>
      <c r="K8" s="117" t="s">
        <v>281</v>
      </c>
      <c r="L8" s="115" t="s">
        <v>256</v>
      </c>
      <c r="M8" s="72">
        <v>2</v>
      </c>
      <c r="N8" s="51" t="s">
        <v>373</v>
      </c>
      <c r="O8" s="116" t="s">
        <v>277</v>
      </c>
      <c r="P8" s="58"/>
      <c r="Q8" s="58"/>
      <c r="R8" s="58"/>
      <c r="S8" s="58"/>
      <c r="T8" s="58"/>
    </row>
    <row r="9" spans="1:20" x14ac:dyDescent="0.5">
      <c r="A9" s="49">
        <v>5</v>
      </c>
      <c r="B9" s="95" t="s">
        <v>105</v>
      </c>
      <c r="C9" s="72" t="s">
        <v>151</v>
      </c>
      <c r="D9" s="72" t="s">
        <v>374</v>
      </c>
      <c r="E9" s="96">
        <v>450</v>
      </c>
      <c r="F9" s="96">
        <v>20</v>
      </c>
      <c r="G9" s="96">
        <v>1.75</v>
      </c>
      <c r="H9" s="72" t="s">
        <v>152</v>
      </c>
      <c r="I9" s="117" t="s">
        <v>282</v>
      </c>
      <c r="J9" s="115" t="s">
        <v>207</v>
      </c>
      <c r="K9" s="117" t="s">
        <v>282</v>
      </c>
      <c r="L9" s="115" t="s">
        <v>257</v>
      </c>
      <c r="M9" s="72">
        <v>2</v>
      </c>
      <c r="N9" s="51" t="s">
        <v>373</v>
      </c>
      <c r="O9" s="116" t="s">
        <v>277</v>
      </c>
      <c r="P9" s="58"/>
      <c r="Q9" s="58"/>
      <c r="R9" s="58"/>
      <c r="S9" s="58"/>
      <c r="T9" s="58"/>
    </row>
    <row r="10" spans="1:20" x14ac:dyDescent="0.5">
      <c r="A10" s="49">
        <v>6</v>
      </c>
      <c r="B10" s="95" t="s">
        <v>106</v>
      </c>
      <c r="C10" s="72" t="s">
        <v>151</v>
      </c>
      <c r="D10" s="72" t="s">
        <v>374</v>
      </c>
      <c r="E10" s="96">
        <v>475</v>
      </c>
      <c r="F10" s="96">
        <v>20</v>
      </c>
      <c r="G10" s="96">
        <v>1.9</v>
      </c>
      <c r="H10" s="72" t="s">
        <v>152</v>
      </c>
      <c r="I10" s="117" t="s">
        <v>283</v>
      </c>
      <c r="J10" s="115" t="s">
        <v>208</v>
      </c>
      <c r="K10" s="117" t="s">
        <v>283</v>
      </c>
      <c r="L10" s="115" t="s">
        <v>258</v>
      </c>
      <c r="M10" s="72">
        <v>2</v>
      </c>
      <c r="N10" s="51" t="s">
        <v>373</v>
      </c>
      <c r="O10" s="116" t="s">
        <v>277</v>
      </c>
      <c r="P10" s="58"/>
      <c r="Q10" s="58"/>
      <c r="R10" s="58"/>
      <c r="S10" s="58"/>
      <c r="T10" s="58"/>
    </row>
    <row r="11" spans="1:20" x14ac:dyDescent="0.5">
      <c r="A11" s="49">
        <v>7</v>
      </c>
      <c r="B11" s="95" t="s">
        <v>107</v>
      </c>
      <c r="C11" s="72" t="s">
        <v>151</v>
      </c>
      <c r="D11" s="72" t="s">
        <v>374</v>
      </c>
      <c r="E11" s="96">
        <v>425</v>
      </c>
      <c r="F11" s="96">
        <v>15</v>
      </c>
      <c r="G11" s="96">
        <v>1.1599999999999999</v>
      </c>
      <c r="H11" s="72" t="s">
        <v>152</v>
      </c>
      <c r="I11" s="117" t="s">
        <v>284</v>
      </c>
      <c r="J11" s="115" t="s">
        <v>209</v>
      </c>
      <c r="K11" s="117" t="s">
        <v>284</v>
      </c>
      <c r="L11" s="115" t="s">
        <v>259</v>
      </c>
      <c r="M11" s="72">
        <v>2</v>
      </c>
      <c r="N11" s="51" t="s">
        <v>373</v>
      </c>
      <c r="O11" s="116" t="s">
        <v>277</v>
      </c>
    </row>
    <row r="12" spans="1:20" x14ac:dyDescent="0.5">
      <c r="A12" s="49">
        <v>8</v>
      </c>
      <c r="B12" s="95" t="s">
        <v>108</v>
      </c>
      <c r="C12" s="72" t="s">
        <v>151</v>
      </c>
      <c r="D12" s="72" t="s">
        <v>374</v>
      </c>
      <c r="E12" s="96">
        <v>407</v>
      </c>
      <c r="F12" s="96">
        <v>20</v>
      </c>
      <c r="G12" s="96">
        <v>2.57</v>
      </c>
      <c r="H12" s="72" t="s">
        <v>152</v>
      </c>
      <c r="I12" s="117" t="s">
        <v>285</v>
      </c>
      <c r="J12" s="115" t="s">
        <v>210</v>
      </c>
      <c r="K12" s="117" t="s">
        <v>285</v>
      </c>
      <c r="L12" s="115" t="s">
        <v>260</v>
      </c>
      <c r="M12" s="72">
        <v>2</v>
      </c>
      <c r="N12" s="51" t="s">
        <v>373</v>
      </c>
      <c r="O12" s="116" t="s">
        <v>277</v>
      </c>
    </row>
    <row r="13" spans="1:20" x14ac:dyDescent="0.5">
      <c r="A13" s="49">
        <v>9</v>
      </c>
      <c r="B13" s="95" t="s">
        <v>109</v>
      </c>
      <c r="C13" s="72" t="s">
        <v>151</v>
      </c>
      <c r="D13" s="72" t="s">
        <v>374</v>
      </c>
      <c r="E13" s="96">
        <v>460</v>
      </c>
      <c r="F13" s="96">
        <v>20</v>
      </c>
      <c r="G13" s="96">
        <v>3.2</v>
      </c>
      <c r="H13" s="72" t="s">
        <v>152</v>
      </c>
      <c r="I13" s="117" t="s">
        <v>286</v>
      </c>
      <c r="J13" s="115" t="s">
        <v>211</v>
      </c>
      <c r="K13" s="117" t="s">
        <v>286</v>
      </c>
      <c r="L13" s="115" t="s">
        <v>252</v>
      </c>
      <c r="M13" s="72">
        <v>2</v>
      </c>
      <c r="N13" s="51" t="s">
        <v>373</v>
      </c>
      <c r="O13" s="116" t="s">
        <v>277</v>
      </c>
    </row>
    <row r="14" spans="1:20" x14ac:dyDescent="0.5">
      <c r="A14" s="49">
        <v>10</v>
      </c>
      <c r="B14" s="95" t="s">
        <v>110</v>
      </c>
      <c r="C14" s="72" t="s">
        <v>151</v>
      </c>
      <c r="D14" s="72" t="s">
        <v>374</v>
      </c>
      <c r="E14" s="96">
        <v>459</v>
      </c>
      <c r="F14" s="96">
        <v>20</v>
      </c>
      <c r="G14" s="96">
        <v>4.7300000000000004</v>
      </c>
      <c r="H14" s="72" t="s">
        <v>152</v>
      </c>
      <c r="I14" s="117" t="s">
        <v>287</v>
      </c>
      <c r="J14" s="115" t="s">
        <v>212</v>
      </c>
      <c r="K14" s="117" t="s">
        <v>287</v>
      </c>
      <c r="L14" s="115" t="s">
        <v>251</v>
      </c>
      <c r="M14" s="72">
        <v>2</v>
      </c>
      <c r="N14" s="51" t="s">
        <v>373</v>
      </c>
      <c r="O14" s="116" t="s">
        <v>277</v>
      </c>
    </row>
    <row r="15" spans="1:20" x14ac:dyDescent="0.5">
      <c r="A15" s="49">
        <v>11</v>
      </c>
      <c r="B15" s="95" t="s">
        <v>111</v>
      </c>
      <c r="C15" s="72" t="s">
        <v>151</v>
      </c>
      <c r="D15" s="72" t="s">
        <v>374</v>
      </c>
      <c r="E15" s="96">
        <v>434</v>
      </c>
      <c r="F15" s="96">
        <v>20</v>
      </c>
      <c r="G15" s="96">
        <v>5.99</v>
      </c>
      <c r="H15" s="72" t="s">
        <v>152</v>
      </c>
      <c r="I15" s="117" t="s">
        <v>288</v>
      </c>
      <c r="J15" s="115" t="s">
        <v>213</v>
      </c>
      <c r="K15" s="117" t="s">
        <v>288</v>
      </c>
      <c r="L15" s="115" t="s">
        <v>250</v>
      </c>
      <c r="M15" s="72">
        <v>2</v>
      </c>
      <c r="N15" s="51" t="s">
        <v>373</v>
      </c>
      <c r="O15" s="116" t="s">
        <v>277</v>
      </c>
    </row>
    <row r="16" spans="1:20" x14ac:dyDescent="0.5">
      <c r="A16" s="49">
        <v>12</v>
      </c>
      <c r="B16" s="95" t="s">
        <v>112</v>
      </c>
      <c r="C16" s="72" t="s">
        <v>151</v>
      </c>
      <c r="D16" s="72" t="s">
        <v>374</v>
      </c>
      <c r="E16" s="96">
        <v>462</v>
      </c>
      <c r="F16" s="96">
        <v>20</v>
      </c>
      <c r="G16" s="96">
        <v>4.29</v>
      </c>
      <c r="H16" s="72" t="s">
        <v>152</v>
      </c>
      <c r="I16" s="117" t="s">
        <v>289</v>
      </c>
      <c r="J16" s="115" t="s">
        <v>214</v>
      </c>
      <c r="K16" s="117" t="s">
        <v>289</v>
      </c>
      <c r="L16" s="115" t="s">
        <v>249</v>
      </c>
      <c r="M16" s="72">
        <v>2</v>
      </c>
      <c r="N16" s="51" t="s">
        <v>373</v>
      </c>
      <c r="O16" s="116" t="s">
        <v>277</v>
      </c>
    </row>
    <row r="17" spans="1:15" x14ac:dyDescent="0.5">
      <c r="A17" s="49">
        <v>13</v>
      </c>
      <c r="B17" s="95" t="s">
        <v>113</v>
      </c>
      <c r="C17" s="72" t="s">
        <v>151</v>
      </c>
      <c r="D17" s="72" t="s">
        <v>374</v>
      </c>
      <c r="E17" s="96">
        <v>422</v>
      </c>
      <c r="F17" s="96">
        <v>20</v>
      </c>
      <c r="G17" s="96">
        <v>17.100000000000001</v>
      </c>
      <c r="H17" s="72" t="s">
        <v>152</v>
      </c>
      <c r="I17" s="117" t="s">
        <v>290</v>
      </c>
      <c r="J17" s="115" t="s">
        <v>215</v>
      </c>
      <c r="K17" s="117" t="s">
        <v>290</v>
      </c>
      <c r="L17" s="115" t="s">
        <v>261</v>
      </c>
      <c r="M17" s="72">
        <v>2</v>
      </c>
      <c r="N17" s="51" t="s">
        <v>373</v>
      </c>
      <c r="O17" s="116" t="s">
        <v>277</v>
      </c>
    </row>
    <row r="18" spans="1:15" x14ac:dyDescent="0.5">
      <c r="A18" s="49">
        <v>14</v>
      </c>
      <c r="B18" s="95" t="s">
        <v>114</v>
      </c>
      <c r="C18" s="72" t="s">
        <v>151</v>
      </c>
      <c r="D18" s="72" t="s">
        <v>374</v>
      </c>
      <c r="E18" s="96">
        <v>397</v>
      </c>
      <c r="F18" s="96">
        <v>20</v>
      </c>
      <c r="G18" s="96">
        <v>18.899999999999999</v>
      </c>
      <c r="H18" s="72" t="s">
        <v>152</v>
      </c>
      <c r="I18" s="117" t="s">
        <v>291</v>
      </c>
      <c r="J18" s="115" t="s">
        <v>216</v>
      </c>
      <c r="K18" s="117" t="s">
        <v>291</v>
      </c>
      <c r="L18" s="115" t="s">
        <v>262</v>
      </c>
      <c r="M18" s="72">
        <v>2</v>
      </c>
      <c r="N18" s="51" t="s">
        <v>373</v>
      </c>
      <c r="O18" s="116" t="s">
        <v>277</v>
      </c>
    </row>
    <row r="19" spans="1:15" x14ac:dyDescent="0.5">
      <c r="A19" s="49">
        <v>15</v>
      </c>
      <c r="B19" s="95" t="s">
        <v>115</v>
      </c>
      <c r="C19" s="72" t="s">
        <v>151</v>
      </c>
      <c r="D19" s="72" t="s">
        <v>374</v>
      </c>
      <c r="E19" s="96">
        <v>441</v>
      </c>
      <c r="F19" s="96">
        <v>15</v>
      </c>
      <c r="G19" s="96">
        <v>5.32</v>
      </c>
      <c r="H19" s="72" t="s">
        <v>152</v>
      </c>
      <c r="I19" s="117" t="s">
        <v>292</v>
      </c>
      <c r="J19" s="115" t="s">
        <v>217</v>
      </c>
      <c r="K19" s="117" t="s">
        <v>292</v>
      </c>
      <c r="L19" s="115" t="s">
        <v>263</v>
      </c>
      <c r="M19" s="72">
        <v>2</v>
      </c>
      <c r="N19" s="51" t="s">
        <v>373</v>
      </c>
      <c r="O19" s="116" t="s">
        <v>277</v>
      </c>
    </row>
    <row r="20" spans="1:15" x14ac:dyDescent="0.5">
      <c r="A20" s="49">
        <v>16</v>
      </c>
      <c r="B20" s="95" t="s">
        <v>116</v>
      </c>
      <c r="C20" s="72" t="s">
        <v>151</v>
      </c>
      <c r="D20" s="72" t="s">
        <v>374</v>
      </c>
      <c r="E20" s="96">
        <v>384</v>
      </c>
      <c r="F20" s="96">
        <v>20</v>
      </c>
      <c r="G20" s="96">
        <v>25.6</v>
      </c>
      <c r="H20" s="72" t="s">
        <v>152</v>
      </c>
      <c r="I20" s="117" t="s">
        <v>293</v>
      </c>
      <c r="J20" s="115" t="s">
        <v>218</v>
      </c>
      <c r="K20" s="117" t="s">
        <v>293</v>
      </c>
      <c r="L20" s="115" t="s">
        <v>264</v>
      </c>
      <c r="M20" s="72">
        <v>2</v>
      </c>
      <c r="N20" s="51" t="s">
        <v>373</v>
      </c>
      <c r="O20" s="116" t="s">
        <v>277</v>
      </c>
    </row>
    <row r="21" spans="1:15" x14ac:dyDescent="0.5">
      <c r="A21" s="49">
        <v>17</v>
      </c>
      <c r="B21" s="95" t="s">
        <v>117</v>
      </c>
      <c r="C21" s="72" t="s">
        <v>151</v>
      </c>
      <c r="D21" s="72" t="s">
        <v>374</v>
      </c>
      <c r="E21" s="96">
        <v>434</v>
      </c>
      <c r="F21" s="96">
        <v>20</v>
      </c>
      <c r="G21" s="96">
        <v>21.6</v>
      </c>
      <c r="H21" s="72" t="s">
        <v>152</v>
      </c>
      <c r="I21" s="117" t="s">
        <v>294</v>
      </c>
      <c r="J21" s="115" t="s">
        <v>219</v>
      </c>
      <c r="K21" s="117" t="s">
        <v>294</v>
      </c>
      <c r="L21" s="115" t="s">
        <v>248</v>
      </c>
      <c r="M21" s="72">
        <v>2</v>
      </c>
      <c r="N21" s="51" t="s">
        <v>373</v>
      </c>
      <c r="O21" s="116" t="s">
        <v>277</v>
      </c>
    </row>
    <row r="22" spans="1:15" x14ac:dyDescent="0.5">
      <c r="A22" s="49">
        <v>18</v>
      </c>
      <c r="B22" s="95" t="s">
        <v>118</v>
      </c>
      <c r="C22" s="72" t="s">
        <v>151</v>
      </c>
      <c r="D22" s="72" t="s">
        <v>374</v>
      </c>
      <c r="E22" s="96">
        <v>414</v>
      </c>
      <c r="F22" s="96">
        <v>20</v>
      </c>
      <c r="G22" s="96">
        <v>8.67</v>
      </c>
      <c r="H22" s="72" t="s">
        <v>152</v>
      </c>
      <c r="I22" s="117" t="s">
        <v>295</v>
      </c>
      <c r="J22" s="115" t="s">
        <v>220</v>
      </c>
      <c r="K22" s="117" t="s">
        <v>295</v>
      </c>
      <c r="L22" s="115" t="s">
        <v>247</v>
      </c>
      <c r="M22" s="72">
        <v>2</v>
      </c>
      <c r="N22" s="51" t="s">
        <v>373</v>
      </c>
      <c r="O22" s="116" t="s">
        <v>277</v>
      </c>
    </row>
    <row r="23" spans="1:15" x14ac:dyDescent="0.5">
      <c r="A23" s="49">
        <v>19</v>
      </c>
      <c r="B23" s="95" t="s">
        <v>119</v>
      </c>
      <c r="C23" s="72" t="s">
        <v>151</v>
      </c>
      <c r="D23" s="72" t="s">
        <v>374</v>
      </c>
      <c r="E23" s="96">
        <v>456</v>
      </c>
      <c r="F23" s="96">
        <v>20</v>
      </c>
      <c r="G23" s="96">
        <v>6.51</v>
      </c>
      <c r="H23" s="72" t="s">
        <v>152</v>
      </c>
      <c r="I23" s="117" t="s">
        <v>296</v>
      </c>
      <c r="J23" s="115" t="s">
        <v>221</v>
      </c>
      <c r="K23" s="117" t="s">
        <v>296</v>
      </c>
      <c r="L23" s="115" t="s">
        <v>246</v>
      </c>
      <c r="M23" s="72">
        <v>2</v>
      </c>
      <c r="N23" s="51" t="s">
        <v>373</v>
      </c>
      <c r="O23" s="116" t="s">
        <v>277</v>
      </c>
    </row>
    <row r="24" spans="1:15" x14ac:dyDescent="0.5">
      <c r="A24" s="49">
        <v>20</v>
      </c>
      <c r="B24" s="95" t="s">
        <v>120</v>
      </c>
      <c r="C24" s="72" t="s">
        <v>151</v>
      </c>
      <c r="D24" s="72" t="s">
        <v>374</v>
      </c>
      <c r="E24" s="96">
        <v>392</v>
      </c>
      <c r="F24" s="96">
        <v>20</v>
      </c>
      <c r="G24" s="96">
        <v>14.4</v>
      </c>
      <c r="H24" s="72" t="s">
        <v>152</v>
      </c>
      <c r="I24" s="117" t="s">
        <v>297</v>
      </c>
      <c r="J24" s="115" t="s">
        <v>222</v>
      </c>
      <c r="K24" s="117" t="s">
        <v>297</v>
      </c>
      <c r="L24" s="115" t="s">
        <v>245</v>
      </c>
      <c r="M24" s="72">
        <v>2</v>
      </c>
      <c r="N24" s="51" t="s">
        <v>373</v>
      </c>
      <c r="O24" s="116" t="s">
        <v>277</v>
      </c>
    </row>
    <row r="25" spans="1:15" x14ac:dyDescent="0.5">
      <c r="A25" s="49">
        <v>21</v>
      </c>
      <c r="B25" s="95" t="s">
        <v>121</v>
      </c>
      <c r="C25" s="72" t="s">
        <v>151</v>
      </c>
      <c r="D25" s="72" t="s">
        <v>374</v>
      </c>
      <c r="E25" s="96">
        <v>433</v>
      </c>
      <c r="F25" s="96">
        <v>15</v>
      </c>
      <c r="G25" s="96">
        <v>5.57</v>
      </c>
      <c r="H25" s="72" t="s">
        <v>152</v>
      </c>
      <c r="I25" s="117" t="s">
        <v>298</v>
      </c>
      <c r="J25" s="115" t="s">
        <v>223</v>
      </c>
      <c r="K25" s="117" t="s">
        <v>298</v>
      </c>
      <c r="L25" s="115" t="s">
        <v>265</v>
      </c>
      <c r="M25" s="72">
        <v>2</v>
      </c>
      <c r="N25" s="51" t="s">
        <v>373</v>
      </c>
      <c r="O25" s="116" t="s">
        <v>277</v>
      </c>
    </row>
    <row r="26" spans="1:15" x14ac:dyDescent="0.5">
      <c r="A26" s="49">
        <v>22</v>
      </c>
      <c r="B26" s="95" t="s">
        <v>122</v>
      </c>
      <c r="C26" s="72" t="s">
        <v>151</v>
      </c>
      <c r="D26" s="72" t="s">
        <v>374</v>
      </c>
      <c r="E26" s="96">
        <v>450</v>
      </c>
      <c r="F26" s="96">
        <v>20</v>
      </c>
      <c r="G26" s="96">
        <v>4.99</v>
      </c>
      <c r="H26" s="72" t="s">
        <v>152</v>
      </c>
      <c r="I26" s="117" t="s">
        <v>299</v>
      </c>
      <c r="J26" s="115" t="s">
        <v>224</v>
      </c>
      <c r="K26" s="117" t="s">
        <v>299</v>
      </c>
      <c r="L26" s="115" t="s">
        <v>266</v>
      </c>
      <c r="M26" s="72">
        <v>2</v>
      </c>
      <c r="N26" s="51" t="s">
        <v>373</v>
      </c>
      <c r="O26" s="116" t="s">
        <v>277</v>
      </c>
    </row>
    <row r="27" spans="1:15" x14ac:dyDescent="0.5">
      <c r="A27" s="49">
        <v>23</v>
      </c>
      <c r="B27" s="95" t="s">
        <v>123</v>
      </c>
      <c r="C27" s="72" t="s">
        <v>151</v>
      </c>
      <c r="D27" s="72" t="s">
        <v>374</v>
      </c>
      <c r="E27" s="96">
        <v>433</v>
      </c>
      <c r="F27" s="96">
        <v>20</v>
      </c>
      <c r="G27" s="96">
        <v>10.4</v>
      </c>
      <c r="H27" s="72" t="s">
        <v>152</v>
      </c>
      <c r="I27" s="117" t="s">
        <v>300</v>
      </c>
      <c r="J27" s="115" t="s">
        <v>225</v>
      </c>
      <c r="K27" s="117" t="s">
        <v>300</v>
      </c>
      <c r="L27" s="115" t="s">
        <v>234</v>
      </c>
      <c r="M27" s="72">
        <v>2</v>
      </c>
      <c r="N27" s="51" t="s">
        <v>373</v>
      </c>
      <c r="O27" s="116" t="s">
        <v>277</v>
      </c>
    </row>
    <row r="28" spans="1:15" x14ac:dyDescent="0.5">
      <c r="A28" s="49">
        <v>24</v>
      </c>
      <c r="B28" s="95" t="s">
        <v>124</v>
      </c>
      <c r="C28" s="72" t="s">
        <v>151</v>
      </c>
      <c r="D28" s="72" t="s">
        <v>374</v>
      </c>
      <c r="E28" s="96">
        <v>478</v>
      </c>
      <c r="F28" s="96">
        <v>20</v>
      </c>
      <c r="G28" s="96">
        <v>1.855</v>
      </c>
      <c r="H28" s="72" t="s">
        <v>152</v>
      </c>
      <c r="I28" s="117" t="s">
        <v>301</v>
      </c>
      <c r="J28" s="115" t="s">
        <v>226</v>
      </c>
      <c r="K28" s="117" t="s">
        <v>301</v>
      </c>
      <c r="L28" s="115" t="s">
        <v>267</v>
      </c>
      <c r="M28" s="72">
        <v>2</v>
      </c>
      <c r="N28" s="51" t="s">
        <v>373</v>
      </c>
      <c r="O28" s="116" t="s">
        <v>277</v>
      </c>
    </row>
    <row r="29" spans="1:15" x14ac:dyDescent="0.5">
      <c r="A29" s="49">
        <v>25</v>
      </c>
      <c r="B29" s="95" t="s">
        <v>125</v>
      </c>
      <c r="C29" s="72" t="s">
        <v>151</v>
      </c>
      <c r="D29" s="72" t="s">
        <v>374</v>
      </c>
      <c r="E29" s="96">
        <v>410</v>
      </c>
      <c r="F29" s="96">
        <v>20</v>
      </c>
      <c r="G29" s="96">
        <v>6.31</v>
      </c>
      <c r="H29" s="72" t="s">
        <v>152</v>
      </c>
      <c r="I29" s="117" t="s">
        <v>302</v>
      </c>
      <c r="J29" s="115" t="s">
        <v>227</v>
      </c>
      <c r="K29" s="117" t="s">
        <v>302</v>
      </c>
      <c r="L29" s="115" t="s">
        <v>203</v>
      </c>
      <c r="M29" s="72">
        <v>2</v>
      </c>
      <c r="N29" s="51" t="s">
        <v>373</v>
      </c>
      <c r="O29" s="116" t="s">
        <v>277</v>
      </c>
    </row>
    <row r="30" spans="1:15" x14ac:dyDescent="0.5">
      <c r="A30" s="49">
        <v>26</v>
      </c>
      <c r="B30" s="95" t="s">
        <v>126</v>
      </c>
      <c r="C30" s="72" t="s">
        <v>151</v>
      </c>
      <c r="D30" s="72" t="s">
        <v>374</v>
      </c>
      <c r="E30" s="97">
        <v>394</v>
      </c>
      <c r="F30" s="97">
        <v>20</v>
      </c>
      <c r="G30" s="96">
        <v>10.3</v>
      </c>
      <c r="H30" s="72" t="s">
        <v>152</v>
      </c>
      <c r="I30" s="117" t="s">
        <v>303</v>
      </c>
      <c r="J30" s="115" t="s">
        <v>228</v>
      </c>
      <c r="K30" s="117" t="s">
        <v>303</v>
      </c>
      <c r="L30" s="115" t="s">
        <v>204</v>
      </c>
      <c r="M30" s="72">
        <v>2</v>
      </c>
      <c r="N30" s="51" t="s">
        <v>373</v>
      </c>
      <c r="O30" s="116" t="s">
        <v>277</v>
      </c>
    </row>
    <row r="31" spans="1:15" x14ac:dyDescent="0.5">
      <c r="A31" s="49">
        <v>27</v>
      </c>
      <c r="B31" s="95" t="s">
        <v>127</v>
      </c>
      <c r="C31" s="72" t="s">
        <v>151</v>
      </c>
      <c r="D31" s="72" t="s">
        <v>374</v>
      </c>
      <c r="E31" s="96">
        <v>464</v>
      </c>
      <c r="F31" s="96">
        <v>20</v>
      </c>
      <c r="G31" s="96">
        <v>5.37</v>
      </c>
      <c r="H31" s="72" t="s">
        <v>152</v>
      </c>
      <c r="I31" s="117" t="s">
        <v>304</v>
      </c>
      <c r="J31" s="115" t="s">
        <v>229</v>
      </c>
      <c r="K31" s="117" t="s">
        <v>304</v>
      </c>
      <c r="L31" s="115" t="s">
        <v>205</v>
      </c>
      <c r="M31" s="72">
        <v>2</v>
      </c>
      <c r="N31" s="51" t="s">
        <v>373</v>
      </c>
      <c r="O31" s="116" t="s">
        <v>277</v>
      </c>
    </row>
    <row r="32" spans="1:15" x14ac:dyDescent="0.5">
      <c r="A32" s="49">
        <v>28</v>
      </c>
      <c r="B32" s="95" t="s">
        <v>128</v>
      </c>
      <c r="C32" s="72" t="s">
        <v>151</v>
      </c>
      <c r="D32" s="72" t="s">
        <v>374</v>
      </c>
      <c r="E32" s="96">
        <v>458</v>
      </c>
      <c r="F32" s="96">
        <v>20</v>
      </c>
      <c r="G32" s="96">
        <v>3.6</v>
      </c>
      <c r="H32" s="72" t="s">
        <v>152</v>
      </c>
      <c r="I32" s="117" t="s">
        <v>305</v>
      </c>
      <c r="J32" s="115" t="s">
        <v>230</v>
      </c>
      <c r="K32" s="117" t="s">
        <v>305</v>
      </c>
      <c r="L32" s="115" t="s">
        <v>206</v>
      </c>
      <c r="M32" s="72">
        <v>2</v>
      </c>
      <c r="N32" s="51" t="s">
        <v>373</v>
      </c>
      <c r="O32" s="116" t="s">
        <v>277</v>
      </c>
    </row>
    <row r="33" spans="1:15" x14ac:dyDescent="0.5">
      <c r="A33" s="49">
        <v>29</v>
      </c>
      <c r="B33" s="95" t="s">
        <v>129</v>
      </c>
      <c r="C33" s="72" t="s">
        <v>151</v>
      </c>
      <c r="D33" s="72" t="s">
        <v>374</v>
      </c>
      <c r="E33" s="96">
        <v>429</v>
      </c>
      <c r="F33" s="96">
        <v>20</v>
      </c>
      <c r="G33" s="96">
        <v>14.15</v>
      </c>
      <c r="H33" s="72" t="s">
        <v>152</v>
      </c>
      <c r="I33" s="115" t="s">
        <v>306</v>
      </c>
      <c r="J33" s="115" t="s">
        <v>231</v>
      </c>
      <c r="K33" s="115" t="s">
        <v>306</v>
      </c>
      <c r="L33" s="115" t="s">
        <v>208</v>
      </c>
      <c r="M33" s="72">
        <v>2</v>
      </c>
      <c r="N33" s="51" t="s">
        <v>373</v>
      </c>
      <c r="O33" s="116" t="s">
        <v>277</v>
      </c>
    </row>
    <row r="34" spans="1:15" x14ac:dyDescent="0.5">
      <c r="A34" s="49">
        <v>30</v>
      </c>
      <c r="B34" s="95" t="s">
        <v>130</v>
      </c>
      <c r="C34" s="72" t="s">
        <v>151</v>
      </c>
      <c r="D34" s="72" t="s">
        <v>374</v>
      </c>
      <c r="E34" s="96">
        <v>426</v>
      </c>
      <c r="F34" s="96">
        <v>20</v>
      </c>
      <c r="G34" s="96">
        <v>10.4</v>
      </c>
      <c r="H34" s="72" t="s">
        <v>152</v>
      </c>
      <c r="I34" s="115" t="s">
        <v>307</v>
      </c>
      <c r="J34" s="115" t="s">
        <v>232</v>
      </c>
      <c r="K34" s="115" t="s">
        <v>307</v>
      </c>
      <c r="L34" s="115" t="s">
        <v>209</v>
      </c>
      <c r="M34" s="72">
        <v>2</v>
      </c>
      <c r="N34" s="51" t="s">
        <v>373</v>
      </c>
      <c r="O34" s="116" t="s">
        <v>277</v>
      </c>
    </row>
    <row r="35" spans="1:15" x14ac:dyDescent="0.5">
      <c r="A35" s="49">
        <v>31</v>
      </c>
      <c r="B35" s="95" t="s">
        <v>131</v>
      </c>
      <c r="C35" s="72" t="s">
        <v>151</v>
      </c>
      <c r="D35" s="72" t="s">
        <v>374</v>
      </c>
      <c r="E35" s="96">
        <v>418</v>
      </c>
      <c r="F35" s="96">
        <v>20</v>
      </c>
      <c r="G35" s="96">
        <v>5.31</v>
      </c>
      <c r="H35" s="72" t="s">
        <v>152</v>
      </c>
      <c r="I35" s="115" t="s">
        <v>308</v>
      </c>
      <c r="J35" s="115" t="s">
        <v>233</v>
      </c>
      <c r="K35" s="115" t="s">
        <v>308</v>
      </c>
      <c r="L35" s="115" t="s">
        <v>210</v>
      </c>
      <c r="M35" s="72">
        <v>2</v>
      </c>
      <c r="N35" s="51" t="s">
        <v>373</v>
      </c>
      <c r="O35" s="116" t="s">
        <v>277</v>
      </c>
    </row>
    <row r="36" spans="1:15" x14ac:dyDescent="0.5">
      <c r="A36" s="49">
        <v>32</v>
      </c>
      <c r="B36" s="95" t="s">
        <v>132</v>
      </c>
      <c r="C36" s="72" t="s">
        <v>151</v>
      </c>
      <c r="D36" s="72" t="s">
        <v>374</v>
      </c>
      <c r="E36" s="96">
        <v>377</v>
      </c>
      <c r="F36" s="96">
        <v>15</v>
      </c>
      <c r="G36" s="96">
        <v>8.7200000000000006</v>
      </c>
      <c r="H36" s="72" t="s">
        <v>152</v>
      </c>
      <c r="I36" s="115" t="s">
        <v>309</v>
      </c>
      <c r="J36" s="115" t="s">
        <v>234</v>
      </c>
      <c r="K36" s="115" t="s">
        <v>309</v>
      </c>
      <c r="L36" s="115" t="s">
        <v>268</v>
      </c>
      <c r="M36" s="72">
        <v>2</v>
      </c>
      <c r="N36" s="51" t="s">
        <v>373</v>
      </c>
      <c r="O36" s="116" t="s">
        <v>277</v>
      </c>
    </row>
    <row r="37" spans="1:15" x14ac:dyDescent="0.5">
      <c r="A37" s="49">
        <v>33</v>
      </c>
      <c r="B37" s="95" t="s">
        <v>133</v>
      </c>
      <c r="C37" s="72" t="s">
        <v>151</v>
      </c>
      <c r="D37" s="72" t="s">
        <v>374</v>
      </c>
      <c r="E37" s="96">
        <v>439</v>
      </c>
      <c r="F37" s="96">
        <v>15</v>
      </c>
      <c r="G37" s="96">
        <v>11.1</v>
      </c>
      <c r="H37" s="72" t="s">
        <v>152</v>
      </c>
      <c r="I37" s="115" t="s">
        <v>310</v>
      </c>
      <c r="J37" s="115" t="s">
        <v>235</v>
      </c>
      <c r="K37" s="115" t="s">
        <v>310</v>
      </c>
      <c r="L37" s="115" t="s">
        <v>215</v>
      </c>
      <c r="M37" s="72">
        <v>2</v>
      </c>
      <c r="N37" s="51" t="s">
        <v>373</v>
      </c>
      <c r="O37" s="116" t="s">
        <v>277</v>
      </c>
    </row>
    <row r="38" spans="1:15" x14ac:dyDescent="0.5">
      <c r="A38" s="49">
        <v>34</v>
      </c>
      <c r="B38" s="95" t="s">
        <v>134</v>
      </c>
      <c r="C38" s="72" t="s">
        <v>151</v>
      </c>
      <c r="D38" s="72" t="s">
        <v>374</v>
      </c>
      <c r="E38" s="96">
        <v>439</v>
      </c>
      <c r="F38" s="96">
        <v>15</v>
      </c>
      <c r="G38" s="96">
        <v>11.65</v>
      </c>
      <c r="H38" s="72" t="s">
        <v>152</v>
      </c>
      <c r="I38" s="115" t="s">
        <v>311</v>
      </c>
      <c r="J38" s="115" t="s">
        <v>236</v>
      </c>
      <c r="K38" s="115" t="s">
        <v>311</v>
      </c>
      <c r="L38" s="115" t="s">
        <v>216</v>
      </c>
      <c r="M38" s="72">
        <v>2</v>
      </c>
      <c r="N38" s="51" t="s">
        <v>373</v>
      </c>
      <c r="O38" s="116" t="s">
        <v>277</v>
      </c>
    </row>
    <row r="39" spans="1:15" x14ac:dyDescent="0.5">
      <c r="A39" s="49">
        <v>35</v>
      </c>
      <c r="B39" s="95" t="s">
        <v>135</v>
      </c>
      <c r="C39" s="72" t="s">
        <v>151</v>
      </c>
      <c r="D39" s="72" t="s">
        <v>374</v>
      </c>
      <c r="E39" s="96">
        <v>439</v>
      </c>
      <c r="F39" s="96">
        <v>15</v>
      </c>
      <c r="G39" s="96">
        <v>20.6</v>
      </c>
      <c r="H39" s="72" t="s">
        <v>152</v>
      </c>
      <c r="I39" s="115" t="s">
        <v>312</v>
      </c>
      <c r="J39" s="115" t="s">
        <v>237</v>
      </c>
      <c r="K39" s="115" t="s">
        <v>312</v>
      </c>
      <c r="L39" s="115" t="s">
        <v>217</v>
      </c>
      <c r="M39" s="72">
        <v>2</v>
      </c>
      <c r="N39" s="51" t="s">
        <v>373</v>
      </c>
      <c r="O39" s="116" t="s">
        <v>277</v>
      </c>
    </row>
    <row r="40" spans="1:15" x14ac:dyDescent="0.5">
      <c r="A40" s="49">
        <v>36</v>
      </c>
      <c r="B40" s="95" t="s">
        <v>136</v>
      </c>
      <c r="C40" s="72" t="s">
        <v>151</v>
      </c>
      <c r="D40" s="72" t="s">
        <v>374</v>
      </c>
      <c r="E40" s="96">
        <v>443</v>
      </c>
      <c r="F40" s="96">
        <v>15</v>
      </c>
      <c r="G40" s="96">
        <v>5.78</v>
      </c>
      <c r="H40" s="72" t="s">
        <v>152</v>
      </c>
      <c r="I40" s="115" t="s">
        <v>313</v>
      </c>
      <c r="J40" s="115" t="s">
        <v>238</v>
      </c>
      <c r="K40" s="115" t="s">
        <v>313</v>
      </c>
      <c r="L40" s="115" t="s">
        <v>218</v>
      </c>
      <c r="M40" s="72">
        <v>2</v>
      </c>
      <c r="N40" s="51" t="s">
        <v>373</v>
      </c>
      <c r="O40" s="116" t="s">
        <v>277</v>
      </c>
    </row>
    <row r="41" spans="1:15" x14ac:dyDescent="0.5">
      <c r="A41" s="49">
        <v>37</v>
      </c>
      <c r="B41" s="95" t="s">
        <v>137</v>
      </c>
      <c r="C41" s="72" t="s">
        <v>151</v>
      </c>
      <c r="D41" s="72" t="s">
        <v>374</v>
      </c>
      <c r="E41" s="96">
        <v>453</v>
      </c>
      <c r="F41" s="96">
        <v>15</v>
      </c>
      <c r="G41" s="96">
        <v>14.35</v>
      </c>
      <c r="H41" s="72" t="s">
        <v>152</v>
      </c>
      <c r="I41" s="115" t="s">
        <v>314</v>
      </c>
      <c r="J41" s="115" t="s">
        <v>239</v>
      </c>
      <c r="K41" s="115" t="s">
        <v>314</v>
      </c>
      <c r="L41" s="115" t="s">
        <v>219</v>
      </c>
      <c r="M41" s="72">
        <v>2</v>
      </c>
      <c r="N41" s="51" t="s">
        <v>373</v>
      </c>
      <c r="O41" s="116" t="s">
        <v>277</v>
      </c>
    </row>
    <row r="42" spans="1:15" x14ac:dyDescent="0.5">
      <c r="A42" s="49">
        <v>38</v>
      </c>
      <c r="B42" s="95" t="s">
        <v>138</v>
      </c>
      <c r="C42" s="72" t="s">
        <v>151</v>
      </c>
      <c r="D42" s="72" t="s">
        <v>374</v>
      </c>
      <c r="E42" s="96">
        <v>453</v>
      </c>
      <c r="F42" s="96">
        <v>15</v>
      </c>
      <c r="G42" s="96">
        <v>4.87</v>
      </c>
      <c r="H42" s="72" t="s">
        <v>152</v>
      </c>
      <c r="I42" s="115" t="s">
        <v>315</v>
      </c>
      <c r="J42" s="115" t="s">
        <v>240</v>
      </c>
      <c r="K42" s="115" t="s">
        <v>315</v>
      </c>
      <c r="L42" s="115" t="s">
        <v>221</v>
      </c>
      <c r="M42" s="72">
        <v>2</v>
      </c>
      <c r="N42" s="51" t="s">
        <v>373</v>
      </c>
      <c r="O42" s="116" t="s">
        <v>277</v>
      </c>
    </row>
    <row r="43" spans="1:15" x14ac:dyDescent="0.5">
      <c r="A43" s="49">
        <v>39</v>
      </c>
      <c r="B43" s="95" t="s">
        <v>139</v>
      </c>
      <c r="C43" s="72" t="s">
        <v>151</v>
      </c>
      <c r="D43" s="72" t="s">
        <v>374</v>
      </c>
      <c r="E43" s="96">
        <v>429</v>
      </c>
      <c r="F43" s="96">
        <v>15</v>
      </c>
      <c r="G43" s="96">
        <v>24</v>
      </c>
      <c r="H43" s="72" t="s">
        <v>152</v>
      </c>
      <c r="I43" s="115" t="s">
        <v>316</v>
      </c>
      <c r="J43" s="115" t="s">
        <v>241</v>
      </c>
      <c r="K43" s="115" t="s">
        <v>316</v>
      </c>
      <c r="L43" s="115" t="s">
        <v>222</v>
      </c>
      <c r="M43" s="72">
        <v>2</v>
      </c>
      <c r="N43" s="51" t="s">
        <v>373</v>
      </c>
      <c r="O43" s="116" t="s">
        <v>277</v>
      </c>
    </row>
    <row r="44" spans="1:15" x14ac:dyDescent="0.5">
      <c r="A44" s="49">
        <v>40</v>
      </c>
      <c r="B44" s="95" t="s">
        <v>140</v>
      </c>
      <c r="C44" s="72" t="s">
        <v>151</v>
      </c>
      <c r="D44" s="72" t="s">
        <v>374</v>
      </c>
      <c r="E44" s="96">
        <v>426</v>
      </c>
      <c r="F44" s="96">
        <v>15</v>
      </c>
      <c r="G44" s="96">
        <v>39.200000000000003</v>
      </c>
      <c r="H44" s="72" t="s">
        <v>152</v>
      </c>
      <c r="I44" s="115" t="s">
        <v>317</v>
      </c>
      <c r="J44" s="115" t="s">
        <v>242</v>
      </c>
      <c r="K44" s="115" t="s">
        <v>317</v>
      </c>
      <c r="L44" s="115" t="s">
        <v>223</v>
      </c>
      <c r="M44" s="72">
        <v>2</v>
      </c>
      <c r="N44" s="51" t="s">
        <v>373</v>
      </c>
      <c r="O44" s="116" t="s">
        <v>277</v>
      </c>
    </row>
    <row r="45" spans="1:15" x14ac:dyDescent="0.5">
      <c r="A45" s="49">
        <v>41</v>
      </c>
      <c r="B45" s="95" t="s">
        <v>141</v>
      </c>
      <c r="C45" s="72" t="s">
        <v>151</v>
      </c>
      <c r="D45" s="72" t="s">
        <v>374</v>
      </c>
      <c r="E45" s="96">
        <v>431</v>
      </c>
      <c r="F45" s="96">
        <v>15</v>
      </c>
      <c r="G45" s="96">
        <v>34.299999999999997</v>
      </c>
      <c r="H45" s="72" t="s">
        <v>152</v>
      </c>
      <c r="I45" s="115" t="s">
        <v>318</v>
      </c>
      <c r="J45" s="115" t="s">
        <v>243</v>
      </c>
      <c r="K45" s="115" t="s">
        <v>318</v>
      </c>
      <c r="L45" s="115" t="s">
        <v>224</v>
      </c>
      <c r="M45" s="72">
        <v>2</v>
      </c>
      <c r="N45" s="51" t="s">
        <v>373</v>
      </c>
      <c r="O45" s="116" t="s">
        <v>277</v>
      </c>
    </row>
    <row r="46" spans="1:15" x14ac:dyDescent="0.5">
      <c r="A46" s="49">
        <v>42</v>
      </c>
      <c r="B46" s="95" t="s">
        <v>142</v>
      </c>
      <c r="C46" s="72" t="s">
        <v>151</v>
      </c>
      <c r="D46" s="72" t="s">
        <v>374</v>
      </c>
      <c r="E46" s="96">
        <v>449</v>
      </c>
      <c r="F46" s="96">
        <v>20</v>
      </c>
      <c r="G46" s="96">
        <v>4.8</v>
      </c>
      <c r="H46" s="72" t="s">
        <v>152</v>
      </c>
      <c r="I46" s="115" t="s">
        <v>319</v>
      </c>
      <c r="J46" s="115" t="s">
        <v>244</v>
      </c>
      <c r="K46" s="115" t="s">
        <v>319</v>
      </c>
      <c r="L46" s="115" t="s">
        <v>225</v>
      </c>
      <c r="M46" s="72">
        <v>2</v>
      </c>
      <c r="N46" s="51" t="s">
        <v>373</v>
      </c>
      <c r="O46" s="116" t="s">
        <v>277</v>
      </c>
    </row>
    <row r="47" spans="1:15" x14ac:dyDescent="0.5">
      <c r="A47" s="49">
        <v>43</v>
      </c>
      <c r="B47" s="95" t="s">
        <v>143</v>
      </c>
      <c r="C47" s="72" t="s">
        <v>151</v>
      </c>
      <c r="D47" s="72" t="s">
        <v>374</v>
      </c>
      <c r="E47" s="96">
        <v>448</v>
      </c>
      <c r="F47" s="96">
        <v>20</v>
      </c>
      <c r="G47" s="96">
        <v>4.43</v>
      </c>
      <c r="H47" s="72" t="s">
        <v>152</v>
      </c>
      <c r="I47" s="115" t="s">
        <v>320</v>
      </c>
      <c r="J47" s="115" t="s">
        <v>245</v>
      </c>
      <c r="K47" s="115" t="s">
        <v>320</v>
      </c>
      <c r="L47" s="115" t="s">
        <v>269</v>
      </c>
      <c r="M47" s="72">
        <v>2</v>
      </c>
      <c r="N47" s="51" t="s">
        <v>373</v>
      </c>
      <c r="O47" s="116" t="s">
        <v>277</v>
      </c>
    </row>
    <row r="48" spans="1:15" x14ac:dyDescent="0.5">
      <c r="A48" s="49">
        <v>44</v>
      </c>
      <c r="B48" s="95" t="s">
        <v>144</v>
      </c>
      <c r="C48" s="72" t="s">
        <v>151</v>
      </c>
      <c r="D48" s="72" t="s">
        <v>374</v>
      </c>
      <c r="E48" s="96">
        <v>454</v>
      </c>
      <c r="F48" s="96">
        <v>20</v>
      </c>
      <c r="G48" s="96">
        <v>5.77</v>
      </c>
      <c r="H48" s="72" t="s">
        <v>152</v>
      </c>
      <c r="I48" s="115" t="s">
        <v>321</v>
      </c>
      <c r="J48" s="115" t="s">
        <v>246</v>
      </c>
      <c r="K48" s="115" t="s">
        <v>321</v>
      </c>
      <c r="L48" s="115" t="s">
        <v>270</v>
      </c>
      <c r="M48" s="72">
        <v>2</v>
      </c>
      <c r="N48" s="51" t="s">
        <v>373</v>
      </c>
      <c r="O48" s="116" t="s">
        <v>277</v>
      </c>
    </row>
    <row r="49" spans="1:15" x14ac:dyDescent="0.5">
      <c r="A49" s="49">
        <v>45</v>
      </c>
      <c r="B49" s="95" t="s">
        <v>145</v>
      </c>
      <c r="C49" s="72" t="s">
        <v>151</v>
      </c>
      <c r="D49" s="72" t="s">
        <v>374</v>
      </c>
      <c r="E49" s="96">
        <v>469</v>
      </c>
      <c r="F49" s="96">
        <v>20</v>
      </c>
      <c r="G49" s="96">
        <v>4.2300000000000004</v>
      </c>
      <c r="H49" s="72" t="s">
        <v>152</v>
      </c>
      <c r="I49" s="115" t="s">
        <v>322</v>
      </c>
      <c r="J49" s="115" t="s">
        <v>247</v>
      </c>
      <c r="K49" s="115" t="s">
        <v>322</v>
      </c>
      <c r="L49" s="115" t="s">
        <v>271</v>
      </c>
      <c r="M49" s="72">
        <v>2</v>
      </c>
      <c r="N49" s="51" t="s">
        <v>373</v>
      </c>
      <c r="O49" s="116" t="s">
        <v>277</v>
      </c>
    </row>
    <row r="50" spans="1:15" x14ac:dyDescent="0.5">
      <c r="A50" s="49">
        <v>46</v>
      </c>
      <c r="B50" s="95" t="s">
        <v>146</v>
      </c>
      <c r="C50" s="72" t="s">
        <v>151</v>
      </c>
      <c r="D50" s="72" t="s">
        <v>374</v>
      </c>
      <c r="E50" s="96">
        <v>399</v>
      </c>
      <c r="F50" s="96">
        <v>20</v>
      </c>
      <c r="G50" s="96">
        <v>3.88</v>
      </c>
      <c r="H50" s="72" t="s">
        <v>152</v>
      </c>
      <c r="I50" s="115" t="s">
        <v>323</v>
      </c>
      <c r="J50" s="115" t="s">
        <v>248</v>
      </c>
      <c r="K50" s="115" t="s">
        <v>323</v>
      </c>
      <c r="L50" s="115" t="s">
        <v>272</v>
      </c>
      <c r="M50" s="72">
        <v>2</v>
      </c>
      <c r="N50" s="51" t="s">
        <v>373</v>
      </c>
      <c r="O50" s="116" t="s">
        <v>277</v>
      </c>
    </row>
    <row r="51" spans="1:15" x14ac:dyDescent="0.5">
      <c r="A51" s="49">
        <v>47</v>
      </c>
      <c r="B51" s="95" t="s">
        <v>147</v>
      </c>
      <c r="C51" s="72" t="s">
        <v>151</v>
      </c>
      <c r="D51" s="72" t="s">
        <v>374</v>
      </c>
      <c r="E51" s="96">
        <v>426</v>
      </c>
      <c r="F51" s="96">
        <v>20</v>
      </c>
      <c r="G51" s="96">
        <v>5.98</v>
      </c>
      <c r="H51" s="72" t="s">
        <v>152</v>
      </c>
      <c r="I51" s="115" t="s">
        <v>324</v>
      </c>
      <c r="J51" s="115" t="s">
        <v>249</v>
      </c>
      <c r="K51" s="115" t="s">
        <v>324</v>
      </c>
      <c r="L51" s="115" t="s">
        <v>273</v>
      </c>
      <c r="M51" s="72">
        <v>2</v>
      </c>
      <c r="N51" s="51" t="s">
        <v>373</v>
      </c>
      <c r="O51" s="116" t="s">
        <v>277</v>
      </c>
    </row>
    <row r="52" spans="1:15" x14ac:dyDescent="0.5">
      <c r="A52" s="49">
        <v>48</v>
      </c>
      <c r="B52" s="95" t="s">
        <v>148</v>
      </c>
      <c r="C52" s="72" t="s">
        <v>151</v>
      </c>
      <c r="D52" s="72" t="s">
        <v>374</v>
      </c>
      <c r="E52" s="96">
        <v>436</v>
      </c>
      <c r="F52" s="96">
        <v>20</v>
      </c>
      <c r="G52" s="96">
        <v>8.81</v>
      </c>
      <c r="H52" s="72" t="s">
        <v>152</v>
      </c>
      <c r="I52" s="115" t="s">
        <v>325</v>
      </c>
      <c r="J52" s="115" t="s">
        <v>250</v>
      </c>
      <c r="K52" s="115" t="s">
        <v>325</v>
      </c>
      <c r="L52" s="115" t="s">
        <v>274</v>
      </c>
      <c r="M52" s="72">
        <v>2</v>
      </c>
      <c r="N52" s="51" t="s">
        <v>373</v>
      </c>
      <c r="O52" s="116" t="s">
        <v>277</v>
      </c>
    </row>
    <row r="53" spans="1:15" x14ac:dyDescent="0.5">
      <c r="A53" s="49">
        <v>49</v>
      </c>
      <c r="B53" s="95" t="s">
        <v>149</v>
      </c>
      <c r="C53" s="72" t="s">
        <v>151</v>
      </c>
      <c r="D53" s="72" t="s">
        <v>374</v>
      </c>
      <c r="E53" s="96">
        <v>383</v>
      </c>
      <c r="F53" s="96">
        <v>20</v>
      </c>
      <c r="G53" s="96">
        <v>1.84</v>
      </c>
      <c r="H53" s="72" t="s">
        <v>152</v>
      </c>
      <c r="I53" s="115" t="s">
        <v>326</v>
      </c>
      <c r="J53" s="115" t="s">
        <v>251</v>
      </c>
      <c r="K53" s="115" t="s">
        <v>326</v>
      </c>
      <c r="L53" s="115" t="s">
        <v>275</v>
      </c>
      <c r="M53" s="72">
        <v>2</v>
      </c>
      <c r="N53" s="51" t="s">
        <v>373</v>
      </c>
      <c r="O53" s="116" t="s">
        <v>277</v>
      </c>
    </row>
    <row r="54" spans="1:15" x14ac:dyDescent="0.5">
      <c r="A54" s="49">
        <v>50</v>
      </c>
      <c r="B54" s="95" t="s">
        <v>150</v>
      </c>
      <c r="C54" s="72" t="s">
        <v>151</v>
      </c>
      <c r="D54" s="72" t="s">
        <v>374</v>
      </c>
      <c r="E54" s="96">
        <v>432</v>
      </c>
      <c r="F54" s="96">
        <v>20</v>
      </c>
      <c r="G54" s="96">
        <v>13.25</v>
      </c>
      <c r="H54" s="72" t="s">
        <v>152</v>
      </c>
      <c r="I54" s="115" t="s">
        <v>327</v>
      </c>
      <c r="J54" s="115" t="s">
        <v>252</v>
      </c>
      <c r="K54" s="115" t="s">
        <v>327</v>
      </c>
      <c r="L54" s="115" t="s">
        <v>276</v>
      </c>
      <c r="M54" s="72">
        <v>2</v>
      </c>
      <c r="N54" s="51" t="s">
        <v>373</v>
      </c>
      <c r="O54" s="116" t="s">
        <v>277</v>
      </c>
    </row>
    <row r="55" spans="1:15" x14ac:dyDescent="0.5">
      <c r="A55" s="49">
        <v>51</v>
      </c>
      <c r="B55" s="111" t="s">
        <v>153</v>
      </c>
      <c r="C55" s="72" t="s">
        <v>202</v>
      </c>
      <c r="D55" s="72" t="s">
        <v>374</v>
      </c>
      <c r="E55" s="113">
        <v>467</v>
      </c>
      <c r="F55" s="113">
        <v>20</v>
      </c>
      <c r="G55" s="113">
        <v>3.46</v>
      </c>
      <c r="H55" s="72" t="s">
        <v>152</v>
      </c>
      <c r="I55" s="115" t="s">
        <v>328</v>
      </c>
      <c r="J55" s="115" t="s">
        <v>203</v>
      </c>
      <c r="K55" s="115" t="s">
        <v>328</v>
      </c>
      <c r="L55" s="115" t="s">
        <v>253</v>
      </c>
      <c r="M55" s="72">
        <v>2</v>
      </c>
      <c r="N55" s="51" t="s">
        <v>373</v>
      </c>
      <c r="O55" s="116" t="s">
        <v>277</v>
      </c>
    </row>
    <row r="56" spans="1:15" x14ac:dyDescent="0.5">
      <c r="A56" s="49">
        <v>52</v>
      </c>
      <c r="B56" s="111" t="s">
        <v>154</v>
      </c>
      <c r="C56" s="72" t="s">
        <v>202</v>
      </c>
      <c r="D56" s="72" t="s">
        <v>374</v>
      </c>
      <c r="E56" s="113">
        <v>478</v>
      </c>
      <c r="F56" s="113">
        <v>20</v>
      </c>
      <c r="G56" s="113">
        <v>1.1599999999999999</v>
      </c>
      <c r="H56" s="72" t="s">
        <v>152</v>
      </c>
      <c r="I56" s="115" t="s">
        <v>329</v>
      </c>
      <c r="J56" s="115" t="s">
        <v>204</v>
      </c>
      <c r="K56" s="115" t="s">
        <v>329</v>
      </c>
      <c r="L56" s="115" t="s">
        <v>254</v>
      </c>
      <c r="M56" s="72">
        <v>2</v>
      </c>
      <c r="N56" s="51" t="s">
        <v>373</v>
      </c>
      <c r="O56" s="116" t="s">
        <v>277</v>
      </c>
    </row>
    <row r="57" spans="1:15" x14ac:dyDescent="0.5">
      <c r="A57" s="49">
        <v>53</v>
      </c>
      <c r="B57" s="111" t="s">
        <v>155</v>
      </c>
      <c r="C57" s="72" t="s">
        <v>202</v>
      </c>
      <c r="D57" s="72" t="s">
        <v>374</v>
      </c>
      <c r="E57" s="113">
        <v>481</v>
      </c>
      <c r="F57" s="113">
        <v>20</v>
      </c>
      <c r="G57" s="113">
        <v>2.56</v>
      </c>
      <c r="H57" s="72" t="s">
        <v>152</v>
      </c>
      <c r="I57" s="115" t="s">
        <v>330</v>
      </c>
      <c r="J57" s="115" t="s">
        <v>209</v>
      </c>
      <c r="K57" s="115" t="s">
        <v>330</v>
      </c>
      <c r="L57" s="115" t="s">
        <v>259</v>
      </c>
      <c r="M57" s="72">
        <v>2</v>
      </c>
      <c r="N57" s="51" t="s">
        <v>373</v>
      </c>
      <c r="O57" s="116" t="s">
        <v>277</v>
      </c>
    </row>
    <row r="58" spans="1:15" x14ac:dyDescent="0.5">
      <c r="A58" s="49">
        <v>54</v>
      </c>
      <c r="B58" s="111" t="s">
        <v>156</v>
      </c>
      <c r="C58" s="72" t="s">
        <v>202</v>
      </c>
      <c r="D58" s="72" t="s">
        <v>374</v>
      </c>
      <c r="E58" s="113">
        <v>457</v>
      </c>
      <c r="F58" s="113">
        <v>20</v>
      </c>
      <c r="G58" s="113">
        <v>5.16</v>
      </c>
      <c r="H58" s="72" t="s">
        <v>152</v>
      </c>
      <c r="I58" s="115" t="s">
        <v>288</v>
      </c>
      <c r="J58" s="115" t="s">
        <v>213</v>
      </c>
      <c r="K58" s="115" t="s">
        <v>288</v>
      </c>
      <c r="L58" s="115" t="s">
        <v>250</v>
      </c>
      <c r="M58" s="72">
        <v>2</v>
      </c>
      <c r="N58" s="51" t="s">
        <v>373</v>
      </c>
      <c r="O58" s="116" t="s">
        <v>277</v>
      </c>
    </row>
    <row r="59" spans="1:15" x14ac:dyDescent="0.5">
      <c r="A59" s="49">
        <v>55</v>
      </c>
      <c r="B59" s="111" t="s">
        <v>157</v>
      </c>
      <c r="C59" s="72" t="s">
        <v>202</v>
      </c>
      <c r="D59" s="72" t="s">
        <v>374</v>
      </c>
      <c r="E59" s="113">
        <v>466</v>
      </c>
      <c r="F59" s="113">
        <v>20</v>
      </c>
      <c r="G59" s="114">
        <v>3.23</v>
      </c>
      <c r="H59" s="72" t="s">
        <v>152</v>
      </c>
      <c r="I59" s="115" t="s">
        <v>289</v>
      </c>
      <c r="J59" s="115" t="s">
        <v>214</v>
      </c>
      <c r="K59" s="115" t="s">
        <v>289</v>
      </c>
      <c r="L59" s="115" t="s">
        <v>249</v>
      </c>
      <c r="M59" s="72">
        <v>2</v>
      </c>
      <c r="N59" s="51" t="s">
        <v>373</v>
      </c>
      <c r="O59" s="116" t="s">
        <v>277</v>
      </c>
    </row>
    <row r="60" spans="1:15" x14ac:dyDescent="0.5">
      <c r="A60" s="49">
        <v>56</v>
      </c>
      <c r="B60" s="111" t="s">
        <v>158</v>
      </c>
      <c r="C60" s="72" t="s">
        <v>202</v>
      </c>
      <c r="D60" s="72" t="s">
        <v>374</v>
      </c>
      <c r="E60" s="113">
        <v>397</v>
      </c>
      <c r="F60" s="113">
        <v>20</v>
      </c>
      <c r="G60" s="113">
        <v>2.93</v>
      </c>
      <c r="H60" s="72" t="s">
        <v>152</v>
      </c>
      <c r="I60" s="115" t="s">
        <v>290</v>
      </c>
      <c r="J60" s="115" t="s">
        <v>215</v>
      </c>
      <c r="K60" s="115" t="s">
        <v>290</v>
      </c>
      <c r="L60" s="115" t="s">
        <v>261</v>
      </c>
      <c r="M60" s="72">
        <v>2</v>
      </c>
      <c r="N60" s="51" t="s">
        <v>373</v>
      </c>
      <c r="O60" s="116" t="s">
        <v>277</v>
      </c>
    </row>
    <row r="61" spans="1:15" x14ac:dyDescent="0.5">
      <c r="A61" s="49">
        <v>57</v>
      </c>
      <c r="B61" s="111" t="s">
        <v>159</v>
      </c>
      <c r="C61" s="72" t="s">
        <v>202</v>
      </c>
      <c r="D61" s="72" t="s">
        <v>374</v>
      </c>
      <c r="E61" s="113">
        <v>444</v>
      </c>
      <c r="F61" s="113">
        <v>15</v>
      </c>
      <c r="G61" s="113">
        <v>7.61</v>
      </c>
      <c r="H61" s="72" t="s">
        <v>152</v>
      </c>
      <c r="I61" s="115" t="s">
        <v>293</v>
      </c>
      <c r="J61" s="115" t="s">
        <v>218</v>
      </c>
      <c r="K61" s="115" t="s">
        <v>293</v>
      </c>
      <c r="L61" s="115" t="s">
        <v>264</v>
      </c>
      <c r="M61" s="72">
        <v>2</v>
      </c>
      <c r="N61" s="51" t="s">
        <v>373</v>
      </c>
      <c r="O61" s="116" t="s">
        <v>277</v>
      </c>
    </row>
    <row r="62" spans="1:15" x14ac:dyDescent="0.5">
      <c r="A62" s="49">
        <v>58</v>
      </c>
      <c r="B62" s="111" t="s">
        <v>160</v>
      </c>
      <c r="C62" s="72" t="s">
        <v>202</v>
      </c>
      <c r="D62" s="72" t="s">
        <v>374</v>
      </c>
      <c r="E62" s="113">
        <v>483</v>
      </c>
      <c r="F62" s="113">
        <v>15</v>
      </c>
      <c r="G62" s="113">
        <v>4.83</v>
      </c>
      <c r="H62" s="72" t="s">
        <v>152</v>
      </c>
      <c r="I62" s="115" t="s">
        <v>294</v>
      </c>
      <c r="J62" s="115" t="s">
        <v>219</v>
      </c>
      <c r="K62" s="115" t="s">
        <v>294</v>
      </c>
      <c r="L62" s="115" t="s">
        <v>248</v>
      </c>
      <c r="M62" s="72">
        <v>2</v>
      </c>
      <c r="N62" s="51" t="s">
        <v>373</v>
      </c>
      <c r="O62" s="116" t="s">
        <v>277</v>
      </c>
    </row>
    <row r="63" spans="1:15" x14ac:dyDescent="0.5">
      <c r="A63" s="49">
        <v>59</v>
      </c>
      <c r="B63" s="112" t="s">
        <v>161</v>
      </c>
      <c r="C63" s="72" t="s">
        <v>202</v>
      </c>
      <c r="D63" s="72" t="s">
        <v>374</v>
      </c>
      <c r="E63" s="113">
        <v>450</v>
      </c>
      <c r="F63" s="113">
        <v>15</v>
      </c>
      <c r="G63" s="113">
        <v>8.6</v>
      </c>
      <c r="H63" s="72" t="s">
        <v>152</v>
      </c>
      <c r="I63" s="115" t="s">
        <v>295</v>
      </c>
      <c r="J63" s="115" t="s">
        <v>220</v>
      </c>
      <c r="K63" s="115" t="s">
        <v>295</v>
      </c>
      <c r="L63" s="115" t="s">
        <v>247</v>
      </c>
      <c r="M63" s="72">
        <v>2</v>
      </c>
      <c r="N63" s="51" t="s">
        <v>373</v>
      </c>
      <c r="O63" s="116" t="s">
        <v>277</v>
      </c>
    </row>
    <row r="64" spans="1:15" x14ac:dyDescent="0.5">
      <c r="A64" s="49">
        <v>60</v>
      </c>
      <c r="B64" s="111" t="s">
        <v>162</v>
      </c>
      <c r="C64" s="72" t="s">
        <v>202</v>
      </c>
      <c r="D64" s="72" t="s">
        <v>374</v>
      </c>
      <c r="E64" s="113">
        <v>451</v>
      </c>
      <c r="F64" s="113">
        <v>15</v>
      </c>
      <c r="G64" s="113">
        <v>7.29</v>
      </c>
      <c r="H64" s="72" t="s">
        <v>152</v>
      </c>
      <c r="I64" s="115" t="s">
        <v>296</v>
      </c>
      <c r="J64" s="115" t="s">
        <v>221</v>
      </c>
      <c r="K64" s="115" t="s">
        <v>296</v>
      </c>
      <c r="L64" s="115" t="s">
        <v>246</v>
      </c>
      <c r="M64" s="72">
        <v>2</v>
      </c>
      <c r="N64" s="51" t="s">
        <v>373</v>
      </c>
      <c r="O64" s="116" t="s">
        <v>277</v>
      </c>
    </row>
    <row r="65" spans="1:15" x14ac:dyDescent="0.5">
      <c r="A65" s="49">
        <v>61</v>
      </c>
      <c r="B65" s="112" t="s">
        <v>163</v>
      </c>
      <c r="C65" s="72" t="s">
        <v>202</v>
      </c>
      <c r="D65" s="72" t="s">
        <v>374</v>
      </c>
      <c r="E65" s="113">
        <v>472</v>
      </c>
      <c r="F65" s="113">
        <v>15</v>
      </c>
      <c r="G65" s="113">
        <v>4.76</v>
      </c>
      <c r="H65" s="72" t="s">
        <v>152</v>
      </c>
      <c r="I65" s="115" t="s">
        <v>297</v>
      </c>
      <c r="J65" s="115" t="s">
        <v>222</v>
      </c>
      <c r="K65" s="115" t="s">
        <v>297</v>
      </c>
      <c r="L65" s="115" t="s">
        <v>245</v>
      </c>
      <c r="M65" s="72">
        <v>2</v>
      </c>
      <c r="N65" s="51" t="s">
        <v>373</v>
      </c>
      <c r="O65" s="116" t="s">
        <v>277</v>
      </c>
    </row>
    <row r="66" spans="1:15" x14ac:dyDescent="0.5">
      <c r="A66" s="49">
        <v>62</v>
      </c>
      <c r="B66" s="111" t="s">
        <v>164</v>
      </c>
      <c r="C66" s="72" t="s">
        <v>202</v>
      </c>
      <c r="D66" s="72" t="s">
        <v>374</v>
      </c>
      <c r="E66" s="113">
        <v>451</v>
      </c>
      <c r="F66" s="113">
        <v>15</v>
      </c>
      <c r="G66" s="113">
        <v>7.62</v>
      </c>
      <c r="H66" s="72" t="s">
        <v>152</v>
      </c>
      <c r="I66" s="115" t="s">
        <v>299</v>
      </c>
      <c r="J66" s="115" t="s">
        <v>224</v>
      </c>
      <c r="K66" s="115" t="s">
        <v>299</v>
      </c>
      <c r="L66" s="115" t="s">
        <v>266</v>
      </c>
      <c r="M66" s="72">
        <v>2</v>
      </c>
      <c r="N66" s="51" t="s">
        <v>373</v>
      </c>
      <c r="O66" s="116" t="s">
        <v>277</v>
      </c>
    </row>
    <row r="67" spans="1:15" x14ac:dyDescent="0.5">
      <c r="A67" s="49">
        <v>63</v>
      </c>
      <c r="B67" s="112" t="s">
        <v>165</v>
      </c>
      <c r="C67" s="72" t="s">
        <v>202</v>
      </c>
      <c r="D67" s="72" t="s">
        <v>374</v>
      </c>
      <c r="E67" s="113">
        <v>439</v>
      </c>
      <c r="F67" s="113">
        <v>15</v>
      </c>
      <c r="G67" s="113">
        <v>4.76</v>
      </c>
      <c r="H67" s="72" t="s">
        <v>152</v>
      </c>
      <c r="I67" s="115" t="s">
        <v>300</v>
      </c>
      <c r="J67" s="115" t="s">
        <v>225</v>
      </c>
      <c r="K67" s="115" t="s">
        <v>300</v>
      </c>
      <c r="L67" s="115" t="s">
        <v>234</v>
      </c>
      <c r="M67" s="72">
        <v>2</v>
      </c>
      <c r="N67" s="51" t="s">
        <v>373</v>
      </c>
      <c r="O67" s="116" t="s">
        <v>277</v>
      </c>
    </row>
    <row r="68" spans="1:15" x14ac:dyDescent="0.5">
      <c r="A68" s="49">
        <v>64</v>
      </c>
      <c r="B68" s="111" t="s">
        <v>166</v>
      </c>
      <c r="C68" s="72" t="s">
        <v>202</v>
      </c>
      <c r="D68" s="72" t="s">
        <v>374</v>
      </c>
      <c r="E68" s="113">
        <v>442</v>
      </c>
      <c r="F68" s="113">
        <v>15</v>
      </c>
      <c r="G68" s="114">
        <v>6.07</v>
      </c>
      <c r="H68" s="72" t="s">
        <v>152</v>
      </c>
      <c r="I68" s="115" t="s">
        <v>301</v>
      </c>
      <c r="J68" s="115" t="s">
        <v>226</v>
      </c>
      <c r="K68" s="115" t="s">
        <v>301</v>
      </c>
      <c r="L68" s="115" t="s">
        <v>267</v>
      </c>
      <c r="M68" s="72">
        <v>2</v>
      </c>
      <c r="N68" s="51" t="s">
        <v>373</v>
      </c>
      <c r="O68" s="116" t="s">
        <v>277</v>
      </c>
    </row>
    <row r="69" spans="1:15" x14ac:dyDescent="0.5">
      <c r="A69" s="49">
        <v>65</v>
      </c>
      <c r="B69" s="111" t="s">
        <v>167</v>
      </c>
      <c r="C69" s="72" t="s">
        <v>202</v>
      </c>
      <c r="D69" s="72" t="s">
        <v>374</v>
      </c>
      <c r="E69" s="113">
        <v>459</v>
      </c>
      <c r="F69" s="113">
        <v>15</v>
      </c>
      <c r="G69" s="113">
        <v>5.58</v>
      </c>
      <c r="H69" s="72" t="s">
        <v>152</v>
      </c>
      <c r="I69" s="115" t="s">
        <v>302</v>
      </c>
      <c r="J69" s="115" t="s">
        <v>227</v>
      </c>
      <c r="K69" s="115" t="s">
        <v>302</v>
      </c>
      <c r="L69" s="115" t="s">
        <v>203</v>
      </c>
      <c r="M69" s="72">
        <v>2</v>
      </c>
      <c r="N69" s="51" t="s">
        <v>373</v>
      </c>
      <c r="O69" s="116" t="s">
        <v>277</v>
      </c>
    </row>
    <row r="70" spans="1:15" x14ac:dyDescent="0.5">
      <c r="A70" s="49">
        <v>66</v>
      </c>
      <c r="B70" s="111" t="s">
        <v>168</v>
      </c>
      <c r="C70" s="72" t="s">
        <v>202</v>
      </c>
      <c r="D70" s="72" t="s">
        <v>374</v>
      </c>
      <c r="E70" s="113">
        <v>445</v>
      </c>
      <c r="F70" s="113">
        <v>15</v>
      </c>
      <c r="G70" s="113">
        <v>8.06</v>
      </c>
      <c r="H70" s="72" t="s">
        <v>152</v>
      </c>
      <c r="I70" s="115" t="s">
        <v>331</v>
      </c>
      <c r="J70" s="115" t="s">
        <v>357</v>
      </c>
      <c r="K70" s="115" t="s">
        <v>331</v>
      </c>
      <c r="L70" s="115" t="s">
        <v>226</v>
      </c>
      <c r="M70" s="72">
        <v>2</v>
      </c>
      <c r="N70" s="51" t="s">
        <v>373</v>
      </c>
      <c r="O70" s="116" t="s">
        <v>277</v>
      </c>
    </row>
    <row r="71" spans="1:15" x14ac:dyDescent="0.5">
      <c r="A71" s="49">
        <v>67</v>
      </c>
      <c r="B71" s="111" t="s">
        <v>169</v>
      </c>
      <c r="C71" s="72" t="s">
        <v>202</v>
      </c>
      <c r="D71" s="72" t="s">
        <v>374</v>
      </c>
      <c r="E71" s="113">
        <v>448</v>
      </c>
      <c r="F71" s="113">
        <v>15</v>
      </c>
      <c r="G71" s="113">
        <v>6.13</v>
      </c>
      <c r="H71" s="72" t="s">
        <v>152</v>
      </c>
      <c r="I71" s="115" t="s">
        <v>332</v>
      </c>
      <c r="J71" s="115" t="s">
        <v>358</v>
      </c>
      <c r="K71" s="115" t="s">
        <v>332</v>
      </c>
      <c r="L71" s="115" t="s">
        <v>227</v>
      </c>
      <c r="M71" s="72">
        <v>2</v>
      </c>
      <c r="N71" s="51" t="s">
        <v>373</v>
      </c>
      <c r="O71" s="116" t="s">
        <v>277</v>
      </c>
    </row>
    <row r="72" spans="1:15" x14ac:dyDescent="0.5">
      <c r="A72" s="49">
        <v>68</v>
      </c>
      <c r="B72" s="111" t="s">
        <v>170</v>
      </c>
      <c r="C72" s="72" t="s">
        <v>202</v>
      </c>
      <c r="D72" s="72" t="s">
        <v>374</v>
      </c>
      <c r="E72" s="113">
        <v>457</v>
      </c>
      <c r="F72" s="113">
        <v>15</v>
      </c>
      <c r="G72" s="113">
        <v>7.69</v>
      </c>
      <c r="H72" s="72" t="s">
        <v>152</v>
      </c>
      <c r="I72" s="115" t="s">
        <v>333</v>
      </c>
      <c r="J72" s="115" t="s">
        <v>268</v>
      </c>
      <c r="K72" s="115" t="s">
        <v>333</v>
      </c>
      <c r="L72" s="115" t="s">
        <v>228</v>
      </c>
      <c r="M72" s="72">
        <v>2</v>
      </c>
      <c r="N72" s="51" t="s">
        <v>373</v>
      </c>
      <c r="O72" s="116" t="s">
        <v>277</v>
      </c>
    </row>
    <row r="73" spans="1:15" x14ac:dyDescent="0.5">
      <c r="A73" s="49">
        <v>69</v>
      </c>
      <c r="B73" s="111" t="s">
        <v>171</v>
      </c>
      <c r="C73" s="72" t="s">
        <v>202</v>
      </c>
      <c r="D73" s="72" t="s">
        <v>374</v>
      </c>
      <c r="E73" s="113">
        <v>460</v>
      </c>
      <c r="F73" s="113">
        <v>15</v>
      </c>
      <c r="G73" s="113">
        <v>6.42</v>
      </c>
      <c r="H73" s="72" t="s">
        <v>152</v>
      </c>
      <c r="I73" s="115" t="s">
        <v>334</v>
      </c>
      <c r="J73" s="115" t="s">
        <v>359</v>
      </c>
      <c r="K73" s="115" t="s">
        <v>334</v>
      </c>
      <c r="L73" s="115" t="s">
        <v>229</v>
      </c>
      <c r="M73" s="72">
        <v>2</v>
      </c>
      <c r="N73" s="51" t="s">
        <v>373</v>
      </c>
      <c r="O73" s="116" t="s">
        <v>277</v>
      </c>
    </row>
    <row r="74" spans="1:15" x14ac:dyDescent="0.5">
      <c r="A74" s="49">
        <v>70</v>
      </c>
      <c r="B74" s="111" t="s">
        <v>172</v>
      </c>
      <c r="C74" s="72" t="s">
        <v>202</v>
      </c>
      <c r="D74" s="72" t="s">
        <v>374</v>
      </c>
      <c r="E74" s="113">
        <v>447</v>
      </c>
      <c r="F74" s="113">
        <v>15</v>
      </c>
      <c r="G74" s="113">
        <v>8.2899999999999991</v>
      </c>
      <c r="H74" s="72" t="s">
        <v>152</v>
      </c>
      <c r="I74" s="115" t="s">
        <v>335</v>
      </c>
      <c r="J74" s="115" t="s">
        <v>360</v>
      </c>
      <c r="K74" s="115" t="s">
        <v>335</v>
      </c>
      <c r="L74" s="115" t="s">
        <v>230</v>
      </c>
      <c r="M74" s="72">
        <v>2</v>
      </c>
      <c r="N74" s="51" t="s">
        <v>373</v>
      </c>
      <c r="O74" s="116" t="s">
        <v>277</v>
      </c>
    </row>
    <row r="75" spans="1:15" x14ac:dyDescent="0.5">
      <c r="A75" s="49">
        <v>71</v>
      </c>
      <c r="B75" s="111" t="s">
        <v>173</v>
      </c>
      <c r="C75" s="72" t="s">
        <v>202</v>
      </c>
      <c r="D75" s="72" t="s">
        <v>374</v>
      </c>
      <c r="E75" s="113">
        <v>441</v>
      </c>
      <c r="F75" s="113">
        <v>15</v>
      </c>
      <c r="G75" s="113">
        <v>4.37</v>
      </c>
      <c r="H75" s="72" t="s">
        <v>152</v>
      </c>
      <c r="I75" s="115" t="s">
        <v>336</v>
      </c>
      <c r="J75" s="115" t="s">
        <v>361</v>
      </c>
      <c r="K75" s="115" t="s">
        <v>336</v>
      </c>
      <c r="L75" s="115" t="s">
        <v>368</v>
      </c>
      <c r="M75" s="72">
        <v>2</v>
      </c>
      <c r="N75" s="51" t="s">
        <v>373</v>
      </c>
      <c r="O75" s="116" t="s">
        <v>277</v>
      </c>
    </row>
    <row r="76" spans="1:15" x14ac:dyDescent="0.5">
      <c r="A76" s="49">
        <v>72</v>
      </c>
      <c r="B76" s="111" t="s">
        <v>174</v>
      </c>
      <c r="C76" s="72" t="s">
        <v>202</v>
      </c>
      <c r="D76" s="72" t="s">
        <v>374</v>
      </c>
      <c r="E76" s="113">
        <v>446</v>
      </c>
      <c r="F76" s="113">
        <v>15</v>
      </c>
      <c r="G76" s="113">
        <v>8.64</v>
      </c>
      <c r="H76" s="72" t="s">
        <v>152</v>
      </c>
      <c r="I76" s="115" t="s">
        <v>337</v>
      </c>
      <c r="J76" s="115" t="s">
        <v>362</v>
      </c>
      <c r="K76" s="115" t="s">
        <v>337</v>
      </c>
      <c r="L76" s="115" t="s">
        <v>240</v>
      </c>
      <c r="M76" s="72">
        <v>2</v>
      </c>
      <c r="N76" s="51" t="s">
        <v>373</v>
      </c>
      <c r="O76" s="116" t="s">
        <v>277</v>
      </c>
    </row>
    <row r="77" spans="1:15" x14ac:dyDescent="0.5">
      <c r="A77" s="49">
        <v>73</v>
      </c>
      <c r="B77" s="111" t="s">
        <v>175</v>
      </c>
      <c r="C77" s="72" t="s">
        <v>202</v>
      </c>
      <c r="D77" s="72" t="s">
        <v>374</v>
      </c>
      <c r="E77" s="113">
        <v>464</v>
      </c>
      <c r="F77" s="113">
        <v>15</v>
      </c>
      <c r="G77" s="113">
        <v>2.72</v>
      </c>
      <c r="H77" s="72" t="s">
        <v>152</v>
      </c>
      <c r="I77" s="115" t="s">
        <v>338</v>
      </c>
      <c r="J77" s="115" t="s">
        <v>363</v>
      </c>
      <c r="K77" s="115" t="s">
        <v>338</v>
      </c>
      <c r="L77" s="115" t="s">
        <v>241</v>
      </c>
      <c r="M77" s="72">
        <v>2</v>
      </c>
      <c r="N77" s="51" t="s">
        <v>373</v>
      </c>
      <c r="O77" s="116" t="s">
        <v>277</v>
      </c>
    </row>
    <row r="78" spans="1:15" x14ac:dyDescent="0.5">
      <c r="A78" s="49">
        <v>74</v>
      </c>
      <c r="B78" s="111" t="s">
        <v>176</v>
      </c>
      <c r="C78" s="72" t="s">
        <v>202</v>
      </c>
      <c r="D78" s="72" t="s">
        <v>374</v>
      </c>
      <c r="E78" s="113">
        <v>405</v>
      </c>
      <c r="F78" s="113">
        <v>15</v>
      </c>
      <c r="G78" s="113">
        <v>3.45</v>
      </c>
      <c r="H78" s="72" t="s">
        <v>152</v>
      </c>
      <c r="I78" s="115" t="s">
        <v>339</v>
      </c>
      <c r="J78" s="115" t="s">
        <v>364</v>
      </c>
      <c r="K78" s="115" t="s">
        <v>339</v>
      </c>
      <c r="L78" s="115" t="s">
        <v>242</v>
      </c>
      <c r="M78" s="72">
        <v>2</v>
      </c>
      <c r="N78" s="51" t="s">
        <v>373</v>
      </c>
      <c r="O78" s="116" t="s">
        <v>277</v>
      </c>
    </row>
    <row r="79" spans="1:15" x14ac:dyDescent="0.5">
      <c r="A79" s="49">
        <v>75</v>
      </c>
      <c r="B79" s="111" t="s">
        <v>177</v>
      </c>
      <c r="C79" s="72" t="s">
        <v>202</v>
      </c>
      <c r="D79" s="72" t="s">
        <v>374</v>
      </c>
      <c r="E79" s="113">
        <v>494</v>
      </c>
      <c r="F79" s="113">
        <v>15</v>
      </c>
      <c r="G79" s="113">
        <v>1.49</v>
      </c>
      <c r="H79" s="72" t="s">
        <v>152</v>
      </c>
      <c r="I79" s="115" t="s">
        <v>340</v>
      </c>
      <c r="J79" s="115" t="s">
        <v>365</v>
      </c>
      <c r="K79" s="115" t="s">
        <v>340</v>
      </c>
      <c r="L79" s="115" t="s">
        <v>243</v>
      </c>
      <c r="M79" s="72">
        <v>2</v>
      </c>
      <c r="N79" s="51" t="s">
        <v>373</v>
      </c>
      <c r="O79" s="116" t="s">
        <v>277</v>
      </c>
    </row>
    <row r="80" spans="1:15" x14ac:dyDescent="0.5">
      <c r="A80" s="49">
        <v>76</v>
      </c>
      <c r="B80" s="111" t="s">
        <v>178</v>
      </c>
      <c r="C80" s="72" t="s">
        <v>202</v>
      </c>
      <c r="D80" s="72" t="s">
        <v>374</v>
      </c>
      <c r="E80" s="113">
        <v>410</v>
      </c>
      <c r="F80" s="113">
        <v>15</v>
      </c>
      <c r="G80" s="113">
        <v>2.3199999999999998</v>
      </c>
      <c r="H80" s="72" t="s">
        <v>152</v>
      </c>
      <c r="I80" s="115" t="s">
        <v>341</v>
      </c>
      <c r="J80" s="115" t="s">
        <v>366</v>
      </c>
      <c r="K80" s="115" t="s">
        <v>341</v>
      </c>
      <c r="L80" s="115" t="s">
        <v>244</v>
      </c>
      <c r="M80" s="72">
        <v>2</v>
      </c>
      <c r="N80" s="51" t="s">
        <v>373</v>
      </c>
      <c r="O80" s="116" t="s">
        <v>277</v>
      </c>
    </row>
    <row r="81" spans="1:15" x14ac:dyDescent="0.5">
      <c r="A81" s="49">
        <v>77</v>
      </c>
      <c r="B81" s="111" t="s">
        <v>179</v>
      </c>
      <c r="C81" s="72" t="s">
        <v>202</v>
      </c>
      <c r="D81" s="72" t="s">
        <v>374</v>
      </c>
      <c r="E81" s="113">
        <v>425</v>
      </c>
      <c r="F81" s="113">
        <v>20</v>
      </c>
      <c r="G81" s="113">
        <v>9.56</v>
      </c>
      <c r="H81" s="72" t="s">
        <v>152</v>
      </c>
      <c r="I81" s="115" t="s">
        <v>342</v>
      </c>
      <c r="J81" s="115" t="s">
        <v>367</v>
      </c>
      <c r="K81" s="115" t="s">
        <v>342</v>
      </c>
      <c r="L81" s="115" t="s">
        <v>357</v>
      </c>
      <c r="M81" s="72">
        <v>2</v>
      </c>
      <c r="N81" s="51" t="s">
        <v>373</v>
      </c>
      <c r="O81" s="116" t="s">
        <v>277</v>
      </c>
    </row>
    <row r="82" spans="1:15" x14ac:dyDescent="0.5">
      <c r="A82" s="49">
        <v>78</v>
      </c>
      <c r="B82" s="111" t="s">
        <v>180</v>
      </c>
      <c r="C82" s="72" t="s">
        <v>202</v>
      </c>
      <c r="D82" s="72" t="s">
        <v>374</v>
      </c>
      <c r="E82" s="113">
        <v>436</v>
      </c>
      <c r="F82" s="113">
        <v>20</v>
      </c>
      <c r="G82" s="113">
        <v>11.8</v>
      </c>
      <c r="H82" s="72" t="s">
        <v>152</v>
      </c>
      <c r="I82" s="115" t="s">
        <v>343</v>
      </c>
      <c r="J82" s="115" t="s">
        <v>267</v>
      </c>
      <c r="K82" s="115" t="s">
        <v>343</v>
      </c>
      <c r="L82" s="115" t="s">
        <v>358</v>
      </c>
      <c r="M82" s="72">
        <v>2</v>
      </c>
      <c r="N82" s="51" t="s">
        <v>373</v>
      </c>
      <c r="O82" s="116" t="s">
        <v>277</v>
      </c>
    </row>
    <row r="83" spans="1:15" x14ac:dyDescent="0.5">
      <c r="A83" s="49">
        <v>79</v>
      </c>
      <c r="B83" s="111" t="s">
        <v>181</v>
      </c>
      <c r="C83" s="72" t="s">
        <v>202</v>
      </c>
      <c r="D83" s="72" t="s">
        <v>374</v>
      </c>
      <c r="E83" s="113">
        <v>434</v>
      </c>
      <c r="F83" s="113">
        <v>20</v>
      </c>
      <c r="G83" s="113">
        <v>6.99</v>
      </c>
      <c r="H83" s="72" t="s">
        <v>152</v>
      </c>
      <c r="I83" s="115" t="s">
        <v>344</v>
      </c>
      <c r="J83" s="115" t="s">
        <v>266</v>
      </c>
      <c r="K83" s="115" t="s">
        <v>344</v>
      </c>
      <c r="L83" s="115" t="s">
        <v>359</v>
      </c>
      <c r="M83" s="72">
        <v>2</v>
      </c>
      <c r="N83" s="51" t="s">
        <v>373</v>
      </c>
      <c r="O83" s="116" t="s">
        <v>277</v>
      </c>
    </row>
    <row r="84" spans="1:15" x14ac:dyDescent="0.5">
      <c r="A84" s="49">
        <v>80</v>
      </c>
      <c r="B84" s="111" t="s">
        <v>182</v>
      </c>
      <c r="C84" s="72" t="s">
        <v>202</v>
      </c>
      <c r="D84" s="72" t="s">
        <v>374</v>
      </c>
      <c r="E84" s="113">
        <v>438</v>
      </c>
      <c r="F84" s="113">
        <v>20</v>
      </c>
      <c r="G84" s="113">
        <v>8.15</v>
      </c>
      <c r="H84" s="72" t="s">
        <v>152</v>
      </c>
      <c r="I84" s="115" t="s">
        <v>345</v>
      </c>
      <c r="J84" s="115" t="s">
        <v>265</v>
      </c>
      <c r="K84" s="115" t="s">
        <v>345</v>
      </c>
      <c r="L84" s="115" t="s">
        <v>360</v>
      </c>
      <c r="M84" s="72">
        <v>2</v>
      </c>
      <c r="N84" s="51" t="s">
        <v>373</v>
      </c>
      <c r="O84" s="116" t="s">
        <v>277</v>
      </c>
    </row>
    <row r="85" spans="1:15" x14ac:dyDescent="0.5">
      <c r="A85" s="49">
        <v>81</v>
      </c>
      <c r="B85" s="111" t="s">
        <v>183</v>
      </c>
      <c r="C85" s="72" t="s">
        <v>202</v>
      </c>
      <c r="D85" s="72" t="s">
        <v>374</v>
      </c>
      <c r="E85" s="113">
        <v>440</v>
      </c>
      <c r="F85" s="113">
        <v>15</v>
      </c>
      <c r="G85" s="113">
        <v>6.35</v>
      </c>
      <c r="H85" s="72" t="s">
        <v>152</v>
      </c>
      <c r="I85" s="115" t="s">
        <v>320</v>
      </c>
      <c r="J85" s="115" t="s">
        <v>245</v>
      </c>
      <c r="K85" s="115" t="s">
        <v>320</v>
      </c>
      <c r="L85" s="115" t="s">
        <v>269</v>
      </c>
      <c r="M85" s="72">
        <v>2</v>
      </c>
      <c r="N85" s="51" t="s">
        <v>373</v>
      </c>
      <c r="O85" s="116" t="s">
        <v>277</v>
      </c>
    </row>
    <row r="86" spans="1:15" x14ac:dyDescent="0.5">
      <c r="A86" s="49">
        <v>82</v>
      </c>
      <c r="B86" s="111" t="s">
        <v>184</v>
      </c>
      <c r="C86" s="72" t="s">
        <v>202</v>
      </c>
      <c r="D86" s="72" t="s">
        <v>374</v>
      </c>
      <c r="E86" s="113">
        <v>462</v>
      </c>
      <c r="F86" s="113">
        <v>15</v>
      </c>
      <c r="G86" s="113">
        <v>4.03</v>
      </c>
      <c r="H86" s="72" t="s">
        <v>152</v>
      </c>
      <c r="I86" s="115" t="s">
        <v>321</v>
      </c>
      <c r="J86" s="115" t="s">
        <v>246</v>
      </c>
      <c r="K86" s="115" t="s">
        <v>321</v>
      </c>
      <c r="L86" s="115" t="s">
        <v>270</v>
      </c>
      <c r="M86" s="72">
        <v>2</v>
      </c>
      <c r="N86" s="51" t="s">
        <v>373</v>
      </c>
      <c r="O86" s="116" t="s">
        <v>277</v>
      </c>
    </row>
    <row r="87" spans="1:15" x14ac:dyDescent="0.5">
      <c r="A87" s="49">
        <v>83</v>
      </c>
      <c r="B87" s="111" t="s">
        <v>185</v>
      </c>
      <c r="C87" s="72" t="s">
        <v>202</v>
      </c>
      <c r="D87" s="72" t="s">
        <v>374</v>
      </c>
      <c r="E87" s="113">
        <v>466</v>
      </c>
      <c r="F87" s="113">
        <v>15</v>
      </c>
      <c r="G87" s="113">
        <v>2.02</v>
      </c>
      <c r="H87" s="72" t="s">
        <v>152</v>
      </c>
      <c r="I87" s="115" t="s">
        <v>322</v>
      </c>
      <c r="J87" s="115" t="s">
        <v>247</v>
      </c>
      <c r="K87" s="115" t="s">
        <v>322</v>
      </c>
      <c r="L87" s="115" t="s">
        <v>271</v>
      </c>
      <c r="M87" s="72">
        <v>2</v>
      </c>
      <c r="N87" s="51" t="s">
        <v>373</v>
      </c>
      <c r="O87" s="116" t="s">
        <v>277</v>
      </c>
    </row>
    <row r="88" spans="1:15" x14ac:dyDescent="0.5">
      <c r="A88" s="49">
        <v>84</v>
      </c>
      <c r="B88" s="111" t="s">
        <v>186</v>
      </c>
      <c r="C88" s="72" t="s">
        <v>202</v>
      </c>
      <c r="D88" s="72" t="s">
        <v>374</v>
      </c>
      <c r="E88" s="113">
        <v>386</v>
      </c>
      <c r="F88" s="113">
        <v>15</v>
      </c>
      <c r="G88" s="113">
        <v>3.1</v>
      </c>
      <c r="H88" s="72" t="s">
        <v>152</v>
      </c>
      <c r="I88" s="115" t="s">
        <v>323</v>
      </c>
      <c r="J88" s="115" t="s">
        <v>248</v>
      </c>
      <c r="K88" s="115" t="s">
        <v>323</v>
      </c>
      <c r="L88" s="115" t="s">
        <v>272</v>
      </c>
      <c r="M88" s="72">
        <v>2</v>
      </c>
      <c r="N88" s="51" t="s">
        <v>373</v>
      </c>
      <c r="O88" s="116" t="s">
        <v>277</v>
      </c>
    </row>
    <row r="89" spans="1:15" x14ac:dyDescent="0.5">
      <c r="A89" s="49">
        <v>85</v>
      </c>
      <c r="B89" s="112" t="s">
        <v>187</v>
      </c>
      <c r="C89" s="72" t="s">
        <v>202</v>
      </c>
      <c r="D89" s="72" t="s">
        <v>374</v>
      </c>
      <c r="E89" s="113">
        <v>392</v>
      </c>
      <c r="F89" s="113">
        <v>20</v>
      </c>
      <c r="G89" s="113">
        <v>6.32</v>
      </c>
      <c r="H89" s="72" t="s">
        <v>152</v>
      </c>
      <c r="I89" s="115" t="s">
        <v>346</v>
      </c>
      <c r="J89" s="115" t="s">
        <v>263</v>
      </c>
      <c r="K89" s="115" t="s">
        <v>346</v>
      </c>
      <c r="L89" s="115" t="s">
        <v>361</v>
      </c>
      <c r="M89" s="72">
        <v>2</v>
      </c>
      <c r="N89" s="51" t="s">
        <v>373</v>
      </c>
      <c r="O89" s="116" t="s">
        <v>277</v>
      </c>
    </row>
    <row r="90" spans="1:15" x14ac:dyDescent="0.5">
      <c r="A90" s="49">
        <v>86</v>
      </c>
      <c r="B90" s="112" t="s">
        <v>188</v>
      </c>
      <c r="C90" s="72" t="s">
        <v>202</v>
      </c>
      <c r="D90" s="72" t="s">
        <v>374</v>
      </c>
      <c r="E90" s="113">
        <v>426</v>
      </c>
      <c r="F90" s="113">
        <v>20</v>
      </c>
      <c r="G90" s="113">
        <v>6.95</v>
      </c>
      <c r="H90" s="72" t="s">
        <v>152</v>
      </c>
      <c r="I90" s="115" t="s">
        <v>347</v>
      </c>
      <c r="J90" s="115" t="s">
        <v>262</v>
      </c>
      <c r="K90" s="115" t="s">
        <v>347</v>
      </c>
      <c r="L90" s="115" t="s">
        <v>369</v>
      </c>
      <c r="M90" s="72">
        <v>2</v>
      </c>
      <c r="N90" s="51" t="s">
        <v>373</v>
      </c>
      <c r="O90" s="116" t="s">
        <v>277</v>
      </c>
    </row>
    <row r="91" spans="1:15" x14ac:dyDescent="0.5">
      <c r="A91" s="49">
        <v>87</v>
      </c>
      <c r="B91" s="111" t="s">
        <v>189</v>
      </c>
      <c r="C91" s="72" t="s">
        <v>202</v>
      </c>
      <c r="D91" s="72" t="s">
        <v>374</v>
      </c>
      <c r="E91" s="113">
        <v>433</v>
      </c>
      <c r="F91" s="113">
        <v>20</v>
      </c>
      <c r="G91" s="113">
        <v>5.13</v>
      </c>
      <c r="H91" s="72" t="s">
        <v>152</v>
      </c>
      <c r="I91" s="115" t="s">
        <v>348</v>
      </c>
      <c r="J91" s="115" t="s">
        <v>261</v>
      </c>
      <c r="K91" s="115" t="s">
        <v>348</v>
      </c>
      <c r="L91" s="115" t="s">
        <v>370</v>
      </c>
      <c r="M91" s="72">
        <v>2</v>
      </c>
      <c r="N91" s="51" t="s">
        <v>373</v>
      </c>
      <c r="O91" s="116" t="s">
        <v>277</v>
      </c>
    </row>
    <row r="92" spans="1:15" x14ac:dyDescent="0.5">
      <c r="A92" s="49">
        <v>88</v>
      </c>
      <c r="B92" s="111" t="s">
        <v>190</v>
      </c>
      <c r="C92" s="72" t="s">
        <v>202</v>
      </c>
      <c r="D92" s="72" t="s">
        <v>374</v>
      </c>
      <c r="E92" s="113">
        <v>443</v>
      </c>
      <c r="F92" s="113">
        <v>15</v>
      </c>
      <c r="G92" s="113">
        <v>9.5399999999999991</v>
      </c>
      <c r="H92" s="72" t="s">
        <v>152</v>
      </c>
      <c r="I92" s="115" t="s">
        <v>324</v>
      </c>
      <c r="J92" s="115" t="s">
        <v>249</v>
      </c>
      <c r="K92" s="115" t="s">
        <v>324</v>
      </c>
      <c r="L92" s="115" t="s">
        <v>273</v>
      </c>
      <c r="M92" s="72">
        <v>2</v>
      </c>
      <c r="N92" s="51" t="s">
        <v>373</v>
      </c>
      <c r="O92" s="116" t="s">
        <v>277</v>
      </c>
    </row>
    <row r="93" spans="1:15" x14ac:dyDescent="0.5">
      <c r="A93" s="49">
        <v>89</v>
      </c>
      <c r="B93" s="111" t="s">
        <v>191</v>
      </c>
      <c r="C93" s="72" t="s">
        <v>202</v>
      </c>
      <c r="D93" s="72" t="s">
        <v>374</v>
      </c>
      <c r="E93" s="113">
        <v>426</v>
      </c>
      <c r="F93" s="113">
        <v>15</v>
      </c>
      <c r="G93" s="113">
        <v>9.7799999999999994</v>
      </c>
      <c r="H93" s="72" t="s">
        <v>152</v>
      </c>
      <c r="I93" s="115" t="s">
        <v>325</v>
      </c>
      <c r="J93" s="115" t="s">
        <v>250</v>
      </c>
      <c r="K93" s="115" t="s">
        <v>325</v>
      </c>
      <c r="L93" s="115" t="s">
        <v>274</v>
      </c>
      <c r="M93" s="72">
        <v>2</v>
      </c>
      <c r="N93" s="51" t="s">
        <v>373</v>
      </c>
      <c r="O93" s="116" t="s">
        <v>277</v>
      </c>
    </row>
    <row r="94" spans="1:15" x14ac:dyDescent="0.5">
      <c r="A94" s="49">
        <v>90</v>
      </c>
      <c r="B94" s="111" t="s">
        <v>192</v>
      </c>
      <c r="C94" s="72" t="s">
        <v>202</v>
      </c>
      <c r="D94" s="72" t="s">
        <v>374</v>
      </c>
      <c r="E94" s="113">
        <v>432</v>
      </c>
      <c r="F94" s="113">
        <v>15</v>
      </c>
      <c r="G94" s="113">
        <v>9.33</v>
      </c>
      <c r="H94" s="72" t="s">
        <v>152</v>
      </c>
      <c r="I94" s="115" t="s">
        <v>326</v>
      </c>
      <c r="J94" s="115" t="s">
        <v>251</v>
      </c>
      <c r="K94" s="115" t="s">
        <v>326</v>
      </c>
      <c r="L94" s="115" t="s">
        <v>275</v>
      </c>
      <c r="M94" s="72">
        <v>2</v>
      </c>
      <c r="N94" s="51" t="s">
        <v>373</v>
      </c>
      <c r="O94" s="116" t="s">
        <v>277</v>
      </c>
    </row>
    <row r="95" spans="1:15" x14ac:dyDescent="0.5">
      <c r="A95" s="49">
        <v>91</v>
      </c>
      <c r="B95" s="111" t="s">
        <v>193</v>
      </c>
      <c r="C95" s="72" t="s">
        <v>202</v>
      </c>
      <c r="D95" s="72" t="s">
        <v>374</v>
      </c>
      <c r="E95" s="113">
        <v>423</v>
      </c>
      <c r="F95" s="113">
        <v>15</v>
      </c>
      <c r="G95" s="113">
        <v>9.8699999999999992</v>
      </c>
      <c r="H95" s="72" t="s">
        <v>152</v>
      </c>
      <c r="I95" s="115" t="s">
        <v>327</v>
      </c>
      <c r="J95" s="115" t="s">
        <v>252</v>
      </c>
      <c r="K95" s="115" t="s">
        <v>327</v>
      </c>
      <c r="L95" s="115" t="s">
        <v>276</v>
      </c>
      <c r="M95" s="72">
        <v>2</v>
      </c>
      <c r="N95" s="51" t="s">
        <v>373</v>
      </c>
      <c r="O95" s="116" t="s">
        <v>277</v>
      </c>
    </row>
    <row r="96" spans="1:15" x14ac:dyDescent="0.5">
      <c r="A96" s="49">
        <v>92</v>
      </c>
      <c r="B96" s="111" t="s">
        <v>194</v>
      </c>
      <c r="C96" s="72" t="s">
        <v>202</v>
      </c>
      <c r="D96" s="72" t="s">
        <v>374</v>
      </c>
      <c r="E96" s="113">
        <v>429</v>
      </c>
      <c r="F96" s="113">
        <v>20</v>
      </c>
      <c r="G96" s="113">
        <v>5.15</v>
      </c>
      <c r="H96" s="72" t="s">
        <v>152</v>
      </c>
      <c r="I96" s="115" t="s">
        <v>349</v>
      </c>
      <c r="J96" s="115" t="s">
        <v>260</v>
      </c>
      <c r="K96" s="115" t="s">
        <v>349</v>
      </c>
      <c r="L96" s="115" t="s">
        <v>371</v>
      </c>
      <c r="M96" s="72">
        <v>2</v>
      </c>
      <c r="N96" s="51" t="s">
        <v>373</v>
      </c>
      <c r="O96" s="116" t="s">
        <v>277</v>
      </c>
    </row>
    <row r="97" spans="1:15" x14ac:dyDescent="0.5">
      <c r="A97" s="49">
        <v>93</v>
      </c>
      <c r="B97" s="111" t="s">
        <v>195</v>
      </c>
      <c r="C97" s="72" t="s">
        <v>202</v>
      </c>
      <c r="D97" s="72" t="s">
        <v>374</v>
      </c>
      <c r="E97" s="113">
        <v>406</v>
      </c>
      <c r="F97" s="113">
        <v>20</v>
      </c>
      <c r="G97" s="113">
        <v>14.1</v>
      </c>
      <c r="H97" s="72" t="s">
        <v>152</v>
      </c>
      <c r="I97" s="115" t="s">
        <v>350</v>
      </c>
      <c r="J97" s="115" t="s">
        <v>259</v>
      </c>
      <c r="K97" s="115" t="s">
        <v>350</v>
      </c>
      <c r="L97" s="115" t="s">
        <v>372</v>
      </c>
      <c r="M97" s="72">
        <v>2</v>
      </c>
      <c r="N97" s="51" t="s">
        <v>373</v>
      </c>
      <c r="O97" s="116" t="s">
        <v>277</v>
      </c>
    </row>
    <row r="98" spans="1:15" x14ac:dyDescent="0.5">
      <c r="A98" s="49">
        <v>94</v>
      </c>
      <c r="B98" s="111" t="s">
        <v>196</v>
      </c>
      <c r="C98" s="72" t="s">
        <v>202</v>
      </c>
      <c r="D98" s="72" t="s">
        <v>374</v>
      </c>
      <c r="E98" s="113">
        <v>413</v>
      </c>
      <c r="F98" s="113">
        <v>20</v>
      </c>
      <c r="G98" s="113">
        <v>22.4</v>
      </c>
      <c r="H98" s="72" t="s">
        <v>152</v>
      </c>
      <c r="I98" s="115" t="s">
        <v>351</v>
      </c>
      <c r="J98" s="115" t="s">
        <v>258</v>
      </c>
      <c r="K98" s="115" t="s">
        <v>351</v>
      </c>
      <c r="L98" s="115" t="s">
        <v>362</v>
      </c>
      <c r="M98" s="72">
        <v>2</v>
      </c>
      <c r="N98" s="51" t="s">
        <v>373</v>
      </c>
      <c r="O98" s="116" t="s">
        <v>277</v>
      </c>
    </row>
    <row r="99" spans="1:15" x14ac:dyDescent="0.5">
      <c r="A99" s="49">
        <v>95</v>
      </c>
      <c r="B99" s="111" t="s">
        <v>197</v>
      </c>
      <c r="C99" s="72" t="s">
        <v>202</v>
      </c>
      <c r="D99" s="72" t="s">
        <v>374</v>
      </c>
      <c r="E99" s="113">
        <v>425</v>
      </c>
      <c r="F99" s="113">
        <v>20</v>
      </c>
      <c r="G99" s="113">
        <v>7.92</v>
      </c>
      <c r="H99" s="72" t="s">
        <v>152</v>
      </c>
      <c r="I99" s="115" t="s">
        <v>352</v>
      </c>
      <c r="J99" s="115" t="s">
        <v>257</v>
      </c>
      <c r="K99" s="115" t="s">
        <v>352</v>
      </c>
      <c r="L99" s="115" t="s">
        <v>363</v>
      </c>
      <c r="M99" s="72">
        <v>2</v>
      </c>
      <c r="N99" s="51" t="s">
        <v>373</v>
      </c>
      <c r="O99" s="116" t="s">
        <v>277</v>
      </c>
    </row>
    <row r="100" spans="1:15" x14ac:dyDescent="0.5">
      <c r="A100" s="49">
        <v>96</v>
      </c>
      <c r="B100" s="111" t="s">
        <v>198</v>
      </c>
      <c r="C100" s="72" t="s">
        <v>202</v>
      </c>
      <c r="D100" s="72" t="s">
        <v>374</v>
      </c>
      <c r="E100" s="113">
        <v>424</v>
      </c>
      <c r="F100" s="113">
        <v>20</v>
      </c>
      <c r="G100" s="113">
        <v>5.48</v>
      </c>
      <c r="H100" s="72" t="s">
        <v>152</v>
      </c>
      <c r="I100" s="115" t="s">
        <v>353</v>
      </c>
      <c r="J100" s="115" t="s">
        <v>256</v>
      </c>
      <c r="K100" s="115" t="s">
        <v>353</v>
      </c>
      <c r="L100" s="115" t="s">
        <v>364</v>
      </c>
      <c r="M100" s="72">
        <v>2</v>
      </c>
      <c r="N100" s="51" t="s">
        <v>373</v>
      </c>
      <c r="O100" s="116" t="s">
        <v>277</v>
      </c>
    </row>
    <row r="101" spans="1:15" x14ac:dyDescent="0.5">
      <c r="A101" s="49">
        <v>97</v>
      </c>
      <c r="B101" s="111" t="s">
        <v>199</v>
      </c>
      <c r="C101" s="72" t="s">
        <v>202</v>
      </c>
      <c r="D101" s="72" t="s">
        <v>374</v>
      </c>
      <c r="E101" s="113">
        <v>428</v>
      </c>
      <c r="F101" s="113">
        <v>20</v>
      </c>
      <c r="G101" s="113">
        <v>4.13</v>
      </c>
      <c r="H101" s="72" t="s">
        <v>152</v>
      </c>
      <c r="I101" s="115" t="s">
        <v>354</v>
      </c>
      <c r="J101" s="115" t="s">
        <v>255</v>
      </c>
      <c r="K101" s="115" t="s">
        <v>354</v>
      </c>
      <c r="L101" s="115" t="s">
        <v>365</v>
      </c>
      <c r="M101" s="72">
        <v>2</v>
      </c>
      <c r="N101" s="51" t="s">
        <v>373</v>
      </c>
      <c r="O101" s="116" t="s">
        <v>277</v>
      </c>
    </row>
    <row r="102" spans="1:15" x14ac:dyDescent="0.5">
      <c r="A102" s="49">
        <v>98</v>
      </c>
      <c r="B102" s="111" t="s">
        <v>200</v>
      </c>
      <c r="C102" s="72" t="s">
        <v>202</v>
      </c>
      <c r="D102" s="72" t="s">
        <v>374</v>
      </c>
      <c r="E102" s="113">
        <v>389</v>
      </c>
      <c r="F102" s="113">
        <v>20</v>
      </c>
      <c r="G102" s="113">
        <v>3.39</v>
      </c>
      <c r="H102" s="72" t="s">
        <v>152</v>
      </c>
      <c r="I102" s="115" t="s">
        <v>355</v>
      </c>
      <c r="J102" s="115" t="s">
        <v>254</v>
      </c>
      <c r="K102" s="115" t="s">
        <v>355</v>
      </c>
      <c r="L102" s="115" t="s">
        <v>366</v>
      </c>
      <c r="M102" s="72">
        <v>2</v>
      </c>
      <c r="N102" s="51" t="s">
        <v>373</v>
      </c>
      <c r="O102" s="116" t="s">
        <v>277</v>
      </c>
    </row>
    <row r="103" spans="1:15" x14ac:dyDescent="0.5">
      <c r="A103" s="49">
        <v>99</v>
      </c>
      <c r="B103" s="111" t="s">
        <v>201</v>
      </c>
      <c r="C103" s="72" t="s">
        <v>202</v>
      </c>
      <c r="D103" s="72" t="s">
        <v>374</v>
      </c>
      <c r="E103" s="113">
        <v>433</v>
      </c>
      <c r="F103" s="113">
        <v>20</v>
      </c>
      <c r="G103" s="113">
        <v>3.91</v>
      </c>
      <c r="H103" s="72" t="s">
        <v>152</v>
      </c>
      <c r="I103" s="115" t="s">
        <v>356</v>
      </c>
      <c r="J103" s="115" t="s">
        <v>253</v>
      </c>
      <c r="K103" s="115" t="s">
        <v>356</v>
      </c>
      <c r="L103" s="115" t="s">
        <v>367</v>
      </c>
      <c r="M103" s="72">
        <v>2</v>
      </c>
      <c r="N103" s="51" t="s">
        <v>373</v>
      </c>
      <c r="O103" s="116" t="s">
        <v>277</v>
      </c>
    </row>
    <row r="104" spans="1:15" x14ac:dyDescent="0.5">
      <c r="A104" s="49">
        <v>100</v>
      </c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51"/>
      <c r="O104" s="51"/>
    </row>
    <row r="105" spans="1:15" x14ac:dyDescent="0.5">
      <c r="A105" s="49">
        <v>101</v>
      </c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51"/>
      <c r="O105" s="51"/>
    </row>
    <row r="106" spans="1:15" x14ac:dyDescent="0.5">
      <c r="A106" s="49">
        <v>102</v>
      </c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51"/>
      <c r="O106" s="51"/>
    </row>
    <row r="107" spans="1:15" x14ac:dyDescent="0.5">
      <c r="A107" s="49">
        <v>103</v>
      </c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51"/>
      <c r="O107" s="51"/>
    </row>
    <row r="108" spans="1:15" x14ac:dyDescent="0.5">
      <c r="A108" s="49">
        <v>104</v>
      </c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51"/>
      <c r="O108" s="51"/>
    </row>
    <row r="109" spans="1:15" x14ac:dyDescent="0.5">
      <c r="A109" s="49">
        <v>105</v>
      </c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51"/>
      <c r="O109" s="51"/>
    </row>
    <row r="110" spans="1:15" x14ac:dyDescent="0.5">
      <c r="A110" s="49">
        <v>106</v>
      </c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51"/>
      <c r="O110" s="51"/>
    </row>
    <row r="111" spans="1:15" x14ac:dyDescent="0.5">
      <c r="A111" s="49">
        <v>107</v>
      </c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51"/>
      <c r="O111" s="51"/>
    </row>
    <row r="112" spans="1:15" x14ac:dyDescent="0.5">
      <c r="A112" s="49">
        <v>108</v>
      </c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51"/>
      <c r="O112" s="51"/>
    </row>
    <row r="113" spans="1:15" x14ac:dyDescent="0.5">
      <c r="A113" s="49">
        <v>109</v>
      </c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51"/>
      <c r="O113" s="51"/>
    </row>
    <row r="114" spans="1:15" x14ac:dyDescent="0.5">
      <c r="A114" s="49">
        <v>110</v>
      </c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51"/>
      <c r="O114" s="51"/>
    </row>
    <row r="115" spans="1:15" x14ac:dyDescent="0.5">
      <c r="A115" s="49">
        <v>111</v>
      </c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51"/>
      <c r="O115" s="51"/>
    </row>
    <row r="116" spans="1:15" x14ac:dyDescent="0.5">
      <c r="A116" s="49">
        <v>112</v>
      </c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51"/>
      <c r="O116" s="51"/>
    </row>
    <row r="117" spans="1:15" x14ac:dyDescent="0.5">
      <c r="A117" s="49">
        <v>113</v>
      </c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51"/>
      <c r="O117" s="51"/>
    </row>
    <row r="118" spans="1:15" x14ac:dyDescent="0.5">
      <c r="A118" s="49">
        <v>114</v>
      </c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51"/>
      <c r="O118" s="51"/>
    </row>
    <row r="119" spans="1:15" x14ac:dyDescent="0.5">
      <c r="A119" s="49">
        <v>115</v>
      </c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51"/>
      <c r="O119" s="51"/>
    </row>
    <row r="120" spans="1:15" x14ac:dyDescent="0.5">
      <c r="A120" s="49">
        <v>116</v>
      </c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51"/>
      <c r="O120" s="51"/>
    </row>
    <row r="121" spans="1:15" x14ac:dyDescent="0.5">
      <c r="A121" s="49">
        <v>117</v>
      </c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51"/>
      <c r="O121" s="51"/>
    </row>
    <row r="122" spans="1:15" x14ac:dyDescent="0.5">
      <c r="A122" s="49">
        <v>118</v>
      </c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51"/>
      <c r="O122" s="51"/>
    </row>
    <row r="123" spans="1:15" x14ac:dyDescent="0.5">
      <c r="A123" s="49">
        <v>119</v>
      </c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51"/>
      <c r="O123" s="51"/>
    </row>
    <row r="124" spans="1:15" x14ac:dyDescent="0.5">
      <c r="A124" s="49">
        <v>120</v>
      </c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51"/>
      <c r="O124" s="51"/>
    </row>
    <row r="125" spans="1:15" x14ac:dyDescent="0.5">
      <c r="A125" s="49">
        <v>121</v>
      </c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51"/>
      <c r="O125" s="51"/>
    </row>
    <row r="126" spans="1:15" x14ac:dyDescent="0.5">
      <c r="A126" s="49">
        <v>122</v>
      </c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51"/>
      <c r="O126" s="51"/>
    </row>
    <row r="127" spans="1:15" x14ac:dyDescent="0.5">
      <c r="A127" s="49">
        <v>123</v>
      </c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51"/>
      <c r="O127" s="51"/>
    </row>
    <row r="128" spans="1:15" x14ac:dyDescent="0.5">
      <c r="A128" s="49">
        <v>124</v>
      </c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51"/>
      <c r="O128" s="51"/>
    </row>
    <row r="129" spans="1:15" x14ac:dyDescent="0.5">
      <c r="A129" s="49">
        <v>125</v>
      </c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51"/>
      <c r="O129" s="51"/>
    </row>
    <row r="130" spans="1:15" x14ac:dyDescent="0.5">
      <c r="A130" s="49">
        <v>126</v>
      </c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51"/>
      <c r="O130" s="51"/>
    </row>
    <row r="131" spans="1:15" x14ac:dyDescent="0.5">
      <c r="A131" s="49">
        <v>127</v>
      </c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51"/>
      <c r="O131" s="51"/>
    </row>
    <row r="132" spans="1:15" x14ac:dyDescent="0.5">
      <c r="A132" s="49">
        <v>128</v>
      </c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51"/>
      <c r="O132" s="51"/>
    </row>
    <row r="133" spans="1:15" x14ac:dyDescent="0.5">
      <c r="A133" s="49">
        <v>129</v>
      </c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51"/>
      <c r="O133" s="51"/>
    </row>
    <row r="134" spans="1:15" x14ac:dyDescent="0.5">
      <c r="A134" s="49">
        <v>130</v>
      </c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51"/>
      <c r="O134" s="51"/>
    </row>
    <row r="135" spans="1:15" x14ac:dyDescent="0.5">
      <c r="A135" s="49">
        <v>131</v>
      </c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51"/>
      <c r="O135" s="51"/>
    </row>
    <row r="136" spans="1:15" x14ac:dyDescent="0.5">
      <c r="A136" s="49">
        <v>132</v>
      </c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51"/>
      <c r="O136" s="51"/>
    </row>
    <row r="137" spans="1:15" x14ac:dyDescent="0.5">
      <c r="A137" s="49">
        <v>133</v>
      </c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51"/>
      <c r="O137" s="51"/>
    </row>
    <row r="138" spans="1:15" x14ac:dyDescent="0.5">
      <c r="A138" s="49">
        <v>134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51"/>
      <c r="O138" s="51"/>
    </row>
    <row r="139" spans="1:15" x14ac:dyDescent="0.5">
      <c r="A139" s="49">
        <v>135</v>
      </c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51"/>
      <c r="O139" s="51"/>
    </row>
    <row r="140" spans="1:15" x14ac:dyDescent="0.5">
      <c r="A140" s="49">
        <v>136</v>
      </c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51"/>
      <c r="O140" s="51"/>
    </row>
    <row r="141" spans="1:15" x14ac:dyDescent="0.5">
      <c r="A141" s="49">
        <v>137</v>
      </c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51"/>
      <c r="O141" s="51"/>
    </row>
    <row r="142" spans="1:15" x14ac:dyDescent="0.5">
      <c r="A142" s="49">
        <v>138</v>
      </c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51"/>
      <c r="O142" s="51"/>
    </row>
    <row r="143" spans="1:15" x14ac:dyDescent="0.5">
      <c r="A143" s="49">
        <v>139</v>
      </c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51"/>
      <c r="O143" s="51"/>
    </row>
    <row r="144" spans="1:15" x14ac:dyDescent="0.5">
      <c r="A144" s="49">
        <v>140</v>
      </c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51"/>
      <c r="O144" s="51"/>
    </row>
    <row r="145" spans="1:15" x14ac:dyDescent="0.5">
      <c r="A145" s="49">
        <v>141</v>
      </c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51"/>
      <c r="O145" s="51"/>
    </row>
    <row r="146" spans="1:15" x14ac:dyDescent="0.5">
      <c r="A146" s="49">
        <v>142</v>
      </c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51"/>
      <c r="O146" s="51"/>
    </row>
    <row r="147" spans="1:15" x14ac:dyDescent="0.5">
      <c r="A147" s="49">
        <v>143</v>
      </c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51"/>
      <c r="O147" s="51"/>
    </row>
    <row r="148" spans="1:15" x14ac:dyDescent="0.5">
      <c r="A148" s="49">
        <v>144</v>
      </c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51"/>
      <c r="O148" s="51"/>
    </row>
    <row r="149" spans="1:15" x14ac:dyDescent="0.5">
      <c r="A149" s="49">
        <v>145</v>
      </c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51"/>
      <c r="O149" s="51"/>
    </row>
    <row r="150" spans="1:15" x14ac:dyDescent="0.5">
      <c r="A150" s="49">
        <v>146</v>
      </c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51"/>
      <c r="O150" s="51"/>
    </row>
    <row r="151" spans="1:15" x14ac:dyDescent="0.5">
      <c r="A151" s="49">
        <v>147</v>
      </c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51"/>
      <c r="O151" s="51"/>
    </row>
    <row r="152" spans="1:15" x14ac:dyDescent="0.5">
      <c r="A152" s="49">
        <v>148</v>
      </c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51"/>
      <c r="O152" s="51"/>
    </row>
    <row r="153" spans="1:15" x14ac:dyDescent="0.5">
      <c r="A153" s="49">
        <v>149</v>
      </c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51"/>
      <c r="O153" s="51"/>
    </row>
    <row r="154" spans="1:15" x14ac:dyDescent="0.5">
      <c r="A154" s="49">
        <v>150</v>
      </c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51"/>
      <c r="O154" s="51"/>
    </row>
    <row r="155" spans="1:15" x14ac:dyDescent="0.5">
      <c r="A155" s="49">
        <v>151</v>
      </c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51"/>
      <c r="O155" s="51"/>
    </row>
    <row r="156" spans="1:15" x14ac:dyDescent="0.5">
      <c r="A156" s="49">
        <v>152</v>
      </c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51"/>
      <c r="O156" s="51"/>
    </row>
    <row r="157" spans="1:15" x14ac:dyDescent="0.5">
      <c r="A157" s="49">
        <v>153</v>
      </c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51"/>
      <c r="O157" s="51"/>
    </row>
    <row r="158" spans="1:15" x14ac:dyDescent="0.5">
      <c r="A158" s="49">
        <v>154</v>
      </c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51"/>
      <c r="O158" s="51"/>
    </row>
    <row r="159" spans="1:15" x14ac:dyDescent="0.5">
      <c r="A159" s="49">
        <v>155</v>
      </c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51"/>
      <c r="O159" s="51"/>
    </row>
    <row r="160" spans="1:15" x14ac:dyDescent="0.5">
      <c r="A160" s="49">
        <v>156</v>
      </c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51"/>
      <c r="O160" s="51"/>
    </row>
    <row r="161" spans="1:15" x14ac:dyDescent="0.5">
      <c r="A161" s="49">
        <v>157</v>
      </c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51"/>
      <c r="O161" s="51"/>
    </row>
    <row r="162" spans="1:15" x14ac:dyDescent="0.5">
      <c r="A162" s="49">
        <v>158</v>
      </c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51"/>
      <c r="O162" s="51"/>
    </row>
    <row r="163" spans="1:15" x14ac:dyDescent="0.5">
      <c r="A163" s="49">
        <v>159</v>
      </c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51"/>
      <c r="O163" s="51"/>
    </row>
    <row r="164" spans="1:15" x14ac:dyDescent="0.5">
      <c r="A164" s="49">
        <v>160</v>
      </c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51"/>
      <c r="O164" s="51"/>
    </row>
    <row r="165" spans="1:15" x14ac:dyDescent="0.5">
      <c r="A165" s="49">
        <v>161</v>
      </c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51"/>
      <c r="O165" s="51"/>
    </row>
    <row r="166" spans="1:15" x14ac:dyDescent="0.5">
      <c r="A166" s="49">
        <v>162</v>
      </c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51"/>
      <c r="O166" s="51"/>
    </row>
    <row r="167" spans="1:15" x14ac:dyDescent="0.5">
      <c r="A167" s="49">
        <v>163</v>
      </c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51"/>
      <c r="O167" s="51"/>
    </row>
    <row r="168" spans="1:15" x14ac:dyDescent="0.5">
      <c r="A168" s="49">
        <v>164</v>
      </c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51"/>
      <c r="O168" s="51"/>
    </row>
    <row r="169" spans="1:15" x14ac:dyDescent="0.5">
      <c r="A169" s="49">
        <v>165</v>
      </c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51"/>
      <c r="O169" s="51"/>
    </row>
    <row r="170" spans="1:15" x14ac:dyDescent="0.5">
      <c r="A170" s="49">
        <v>166</v>
      </c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51"/>
      <c r="O170" s="51"/>
    </row>
    <row r="171" spans="1:15" x14ac:dyDescent="0.5">
      <c r="A171" s="49">
        <v>167</v>
      </c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51"/>
      <c r="O171" s="51"/>
    </row>
    <row r="172" spans="1:15" x14ac:dyDescent="0.5">
      <c r="A172" s="49">
        <v>168</v>
      </c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51"/>
      <c r="O172" s="51"/>
    </row>
    <row r="173" spans="1:15" x14ac:dyDescent="0.5">
      <c r="A173" s="49">
        <v>169</v>
      </c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51"/>
      <c r="O173" s="51"/>
    </row>
    <row r="174" spans="1:15" x14ac:dyDescent="0.5">
      <c r="A174" s="49">
        <v>170</v>
      </c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51"/>
      <c r="O174" s="51"/>
    </row>
    <row r="175" spans="1:15" x14ac:dyDescent="0.5">
      <c r="A175" s="49">
        <v>171</v>
      </c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51"/>
      <c r="O175" s="51"/>
    </row>
    <row r="176" spans="1:15" x14ac:dyDescent="0.5">
      <c r="A176" s="49">
        <v>172</v>
      </c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51"/>
      <c r="O176" s="51"/>
    </row>
    <row r="177" spans="1:15" x14ac:dyDescent="0.5">
      <c r="A177" s="49">
        <v>173</v>
      </c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51"/>
      <c r="O177" s="51"/>
    </row>
    <row r="178" spans="1:15" x14ac:dyDescent="0.5">
      <c r="A178" s="49">
        <v>174</v>
      </c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51"/>
      <c r="O178" s="51"/>
    </row>
    <row r="179" spans="1:15" x14ac:dyDescent="0.5">
      <c r="A179" s="49">
        <v>175</v>
      </c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51"/>
      <c r="O179" s="51"/>
    </row>
    <row r="180" spans="1:15" x14ac:dyDescent="0.5">
      <c r="A180" s="49">
        <v>176</v>
      </c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51"/>
      <c r="O180" s="51"/>
    </row>
    <row r="181" spans="1:15" x14ac:dyDescent="0.5">
      <c r="A181" s="49">
        <v>177</v>
      </c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51"/>
      <c r="O181" s="51"/>
    </row>
    <row r="182" spans="1:15" x14ac:dyDescent="0.5">
      <c r="A182" s="49">
        <v>178</v>
      </c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51"/>
      <c r="O182" s="51"/>
    </row>
    <row r="183" spans="1:15" x14ac:dyDescent="0.5">
      <c r="A183" s="49">
        <v>179</v>
      </c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51"/>
      <c r="O183" s="51"/>
    </row>
    <row r="184" spans="1:15" x14ac:dyDescent="0.5">
      <c r="A184" s="49">
        <v>180</v>
      </c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51"/>
      <c r="O184" s="51"/>
    </row>
    <row r="185" spans="1:15" x14ac:dyDescent="0.5">
      <c r="A185" s="49">
        <v>181</v>
      </c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51"/>
      <c r="O185" s="51"/>
    </row>
    <row r="186" spans="1:15" x14ac:dyDescent="0.5">
      <c r="A186" s="49">
        <v>182</v>
      </c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51"/>
      <c r="O186" s="51"/>
    </row>
    <row r="187" spans="1:15" x14ac:dyDescent="0.5">
      <c r="A187" s="49">
        <v>183</v>
      </c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51"/>
      <c r="O187" s="51"/>
    </row>
    <row r="188" spans="1:15" x14ac:dyDescent="0.5">
      <c r="A188" s="49">
        <v>184</v>
      </c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51"/>
      <c r="O188" s="51"/>
    </row>
    <row r="189" spans="1:15" x14ac:dyDescent="0.5">
      <c r="A189" s="49">
        <v>185</v>
      </c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51"/>
      <c r="O189" s="51"/>
    </row>
    <row r="190" spans="1:15" x14ac:dyDescent="0.5">
      <c r="A190" s="49">
        <v>186</v>
      </c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51"/>
      <c r="O190" s="51"/>
    </row>
    <row r="191" spans="1:15" x14ac:dyDescent="0.5">
      <c r="A191" s="49">
        <v>187</v>
      </c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51"/>
      <c r="O191" s="51"/>
    </row>
    <row r="192" spans="1:15" x14ac:dyDescent="0.5">
      <c r="A192" s="49">
        <v>188</v>
      </c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51"/>
      <c r="O192" s="51"/>
    </row>
    <row r="193" spans="1:15" x14ac:dyDescent="0.5">
      <c r="A193" s="49">
        <v>189</v>
      </c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51"/>
      <c r="O193" s="51"/>
    </row>
    <row r="194" spans="1:15" x14ac:dyDescent="0.5">
      <c r="A194" s="49">
        <v>190</v>
      </c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51"/>
      <c r="O194" s="51"/>
    </row>
    <row r="195" spans="1:15" x14ac:dyDescent="0.5">
      <c r="A195" s="49">
        <v>191</v>
      </c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51"/>
      <c r="O195" s="51"/>
    </row>
    <row r="196" spans="1:15" x14ac:dyDescent="0.5">
      <c r="A196" s="49">
        <v>192</v>
      </c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51"/>
      <c r="O196" s="51"/>
    </row>
    <row r="197" spans="1:15" x14ac:dyDescent="0.5">
      <c r="A197" s="49">
        <v>193</v>
      </c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51"/>
      <c r="O197" s="51"/>
    </row>
    <row r="198" spans="1:15" x14ac:dyDescent="0.5">
      <c r="A198" s="49">
        <v>194</v>
      </c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51"/>
      <c r="O198" s="51"/>
    </row>
    <row r="199" spans="1:15" x14ac:dyDescent="0.5">
      <c r="A199" s="49">
        <v>195</v>
      </c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51"/>
      <c r="O199" s="51"/>
    </row>
    <row r="200" spans="1:15" x14ac:dyDescent="0.5">
      <c r="A200" s="49">
        <v>196</v>
      </c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51"/>
      <c r="O200" s="51"/>
    </row>
    <row r="201" spans="1:15" x14ac:dyDescent="0.5">
      <c r="A201" s="49">
        <v>197</v>
      </c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51"/>
      <c r="O201" s="51"/>
    </row>
    <row r="202" spans="1:15" x14ac:dyDescent="0.5">
      <c r="A202" s="49">
        <v>198</v>
      </c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51"/>
      <c r="O202" s="51"/>
    </row>
    <row r="203" spans="1:15" x14ac:dyDescent="0.5">
      <c r="A203" s="49">
        <v>199</v>
      </c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51"/>
      <c r="O203" s="51"/>
    </row>
    <row r="204" spans="1:15" x14ac:dyDescent="0.5">
      <c r="A204" s="49">
        <v>200</v>
      </c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51"/>
      <c r="O204" s="51"/>
    </row>
    <row r="205" spans="1:15" x14ac:dyDescent="0.5">
      <c r="A205" s="49">
        <v>201</v>
      </c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51"/>
      <c r="O205" s="51"/>
    </row>
    <row r="206" spans="1:15" x14ac:dyDescent="0.5">
      <c r="A206" s="49">
        <v>202</v>
      </c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51"/>
      <c r="O206" s="51"/>
    </row>
    <row r="207" spans="1:15" x14ac:dyDescent="0.5">
      <c r="A207" s="49">
        <v>203</v>
      </c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51"/>
      <c r="O207" s="51"/>
    </row>
    <row r="208" spans="1:15" x14ac:dyDescent="0.5">
      <c r="A208" s="49">
        <v>204</v>
      </c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51"/>
      <c r="O208" s="51"/>
    </row>
    <row r="209" spans="1:15" x14ac:dyDescent="0.5">
      <c r="A209" s="49">
        <v>205</v>
      </c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51"/>
      <c r="O209" s="51"/>
    </row>
    <row r="210" spans="1:15" x14ac:dyDescent="0.5">
      <c r="A210" s="49">
        <v>206</v>
      </c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51"/>
      <c r="O210" s="51"/>
    </row>
    <row r="211" spans="1:15" x14ac:dyDescent="0.5">
      <c r="A211" s="49">
        <v>207</v>
      </c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51"/>
      <c r="O211" s="51"/>
    </row>
    <row r="212" spans="1:15" x14ac:dyDescent="0.5">
      <c r="A212" s="49">
        <v>208</v>
      </c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51"/>
      <c r="O212" s="51"/>
    </row>
    <row r="213" spans="1:15" x14ac:dyDescent="0.5">
      <c r="A213" s="49">
        <v>209</v>
      </c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51"/>
      <c r="O213" s="51"/>
    </row>
    <row r="214" spans="1:15" x14ac:dyDescent="0.5">
      <c r="A214" s="49">
        <v>210</v>
      </c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51"/>
      <c r="O214" s="51"/>
    </row>
    <row r="215" spans="1:15" x14ac:dyDescent="0.5">
      <c r="A215" s="49">
        <v>211</v>
      </c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51"/>
      <c r="O215" s="51"/>
    </row>
    <row r="216" spans="1:15" x14ac:dyDescent="0.5">
      <c r="A216" s="49">
        <v>212</v>
      </c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51"/>
      <c r="O216" s="51"/>
    </row>
    <row r="217" spans="1:15" x14ac:dyDescent="0.5">
      <c r="A217" s="49">
        <v>213</v>
      </c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51"/>
      <c r="O217" s="51"/>
    </row>
    <row r="218" spans="1:15" x14ac:dyDescent="0.5">
      <c r="A218" s="49">
        <v>214</v>
      </c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51"/>
      <c r="O218" s="51"/>
    </row>
    <row r="219" spans="1:15" x14ac:dyDescent="0.5">
      <c r="A219" s="49">
        <v>215</v>
      </c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51"/>
      <c r="O219" s="51"/>
    </row>
    <row r="220" spans="1:15" x14ac:dyDescent="0.5">
      <c r="A220" s="49">
        <v>216</v>
      </c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51"/>
      <c r="O220" s="51"/>
    </row>
    <row r="221" spans="1:15" x14ac:dyDescent="0.5">
      <c r="A221" s="49">
        <v>217</v>
      </c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51"/>
      <c r="O221" s="51"/>
    </row>
    <row r="222" spans="1:15" x14ac:dyDescent="0.5">
      <c r="A222" s="49">
        <v>218</v>
      </c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51"/>
      <c r="O222" s="51"/>
    </row>
    <row r="223" spans="1:15" x14ac:dyDescent="0.5">
      <c r="A223" s="49">
        <v>219</v>
      </c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51"/>
      <c r="O223" s="51"/>
    </row>
    <row r="224" spans="1:15" x14ac:dyDescent="0.5">
      <c r="A224" s="49">
        <v>220</v>
      </c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51"/>
      <c r="O224" s="51"/>
    </row>
    <row r="225" spans="1:15" x14ac:dyDescent="0.5">
      <c r="A225" s="49">
        <v>221</v>
      </c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51"/>
      <c r="O225" s="51"/>
    </row>
    <row r="226" spans="1:15" x14ac:dyDescent="0.5">
      <c r="A226" s="49">
        <v>222</v>
      </c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51"/>
      <c r="O226" s="51"/>
    </row>
    <row r="227" spans="1:15" x14ac:dyDescent="0.5">
      <c r="A227" s="49">
        <v>223</v>
      </c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51"/>
      <c r="O227" s="51"/>
    </row>
    <row r="228" spans="1:15" x14ac:dyDescent="0.5">
      <c r="A228" s="49">
        <v>224</v>
      </c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51"/>
      <c r="O228" s="51"/>
    </row>
    <row r="229" spans="1:15" x14ac:dyDescent="0.5">
      <c r="A229" s="49">
        <v>225</v>
      </c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51"/>
      <c r="O229" s="51"/>
    </row>
    <row r="230" spans="1:15" x14ac:dyDescent="0.5">
      <c r="A230" s="49">
        <v>226</v>
      </c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51"/>
      <c r="O230" s="51"/>
    </row>
    <row r="231" spans="1:15" x14ac:dyDescent="0.5">
      <c r="A231" s="49">
        <v>227</v>
      </c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51"/>
      <c r="O231" s="51"/>
    </row>
    <row r="232" spans="1:15" x14ac:dyDescent="0.5">
      <c r="A232" s="49">
        <v>228</v>
      </c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51"/>
      <c r="O232" s="51"/>
    </row>
    <row r="233" spans="1:15" x14ac:dyDescent="0.5">
      <c r="A233" s="49">
        <v>229</v>
      </c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51"/>
      <c r="O233" s="51"/>
    </row>
    <row r="234" spans="1:15" x14ac:dyDescent="0.5">
      <c r="A234" s="49">
        <v>230</v>
      </c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51"/>
      <c r="O234" s="51"/>
    </row>
    <row r="235" spans="1:15" x14ac:dyDescent="0.5">
      <c r="A235" s="49">
        <v>231</v>
      </c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51"/>
      <c r="O235" s="51"/>
    </row>
    <row r="236" spans="1:15" x14ac:dyDescent="0.5">
      <c r="A236" s="49">
        <v>232</v>
      </c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51"/>
      <c r="O236" s="51"/>
    </row>
    <row r="237" spans="1:15" x14ac:dyDescent="0.5">
      <c r="A237" s="49">
        <v>233</v>
      </c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51"/>
      <c r="O237" s="51"/>
    </row>
    <row r="238" spans="1:15" x14ac:dyDescent="0.5">
      <c r="A238" s="49">
        <v>234</v>
      </c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51"/>
      <c r="O238" s="51"/>
    </row>
    <row r="239" spans="1:15" x14ac:dyDescent="0.5">
      <c r="A239" s="49">
        <v>235</v>
      </c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51"/>
      <c r="O239" s="51"/>
    </row>
    <row r="240" spans="1:15" x14ac:dyDescent="0.5">
      <c r="A240" s="49">
        <v>236</v>
      </c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51"/>
      <c r="O240" s="51"/>
    </row>
    <row r="241" spans="1:15" x14ac:dyDescent="0.5">
      <c r="A241" s="49">
        <v>237</v>
      </c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51"/>
      <c r="O241" s="51"/>
    </row>
    <row r="242" spans="1:15" x14ac:dyDescent="0.5">
      <c r="A242" s="49">
        <v>238</v>
      </c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51"/>
      <c r="O242" s="51"/>
    </row>
    <row r="243" spans="1:15" x14ac:dyDescent="0.5">
      <c r="A243" s="49">
        <v>239</v>
      </c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51"/>
      <c r="O243" s="51"/>
    </row>
    <row r="244" spans="1:15" x14ac:dyDescent="0.5">
      <c r="A244" s="49">
        <v>240</v>
      </c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51"/>
      <c r="O244" s="51"/>
    </row>
    <row r="245" spans="1:15" x14ac:dyDescent="0.5">
      <c r="A245" s="49">
        <v>241</v>
      </c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51"/>
      <c r="O245" s="51"/>
    </row>
    <row r="246" spans="1:15" x14ac:dyDescent="0.5">
      <c r="A246" s="49">
        <v>242</v>
      </c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51"/>
      <c r="O246" s="51"/>
    </row>
    <row r="247" spans="1:15" x14ac:dyDescent="0.5">
      <c r="A247" s="49">
        <v>243</v>
      </c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51"/>
      <c r="O247" s="51"/>
    </row>
    <row r="248" spans="1:15" x14ac:dyDescent="0.5">
      <c r="A248" s="49">
        <v>244</v>
      </c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51"/>
      <c r="O248" s="51"/>
    </row>
    <row r="249" spans="1:15" x14ac:dyDescent="0.5">
      <c r="A249" s="49">
        <v>245</v>
      </c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51"/>
      <c r="O249" s="51"/>
    </row>
    <row r="250" spans="1:15" x14ac:dyDescent="0.5">
      <c r="A250" s="49">
        <v>246</v>
      </c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51"/>
      <c r="O250" s="51"/>
    </row>
    <row r="251" spans="1:15" x14ac:dyDescent="0.5">
      <c r="A251" s="49">
        <v>247</v>
      </c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51"/>
      <c r="O251" s="51"/>
    </row>
    <row r="252" spans="1:15" x14ac:dyDescent="0.5">
      <c r="A252" s="49">
        <v>248</v>
      </c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51"/>
      <c r="O252" s="51"/>
    </row>
    <row r="253" spans="1:15" x14ac:dyDescent="0.5">
      <c r="A253" s="49">
        <v>249</v>
      </c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51"/>
      <c r="O253" s="51"/>
    </row>
    <row r="254" spans="1:15" x14ac:dyDescent="0.5">
      <c r="A254" s="49">
        <v>250</v>
      </c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51"/>
      <c r="O254" s="51"/>
    </row>
    <row r="255" spans="1:15" x14ac:dyDescent="0.5">
      <c r="A255" s="49">
        <v>251</v>
      </c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51"/>
      <c r="O255" s="51"/>
    </row>
    <row r="256" spans="1:15" x14ac:dyDescent="0.5">
      <c r="A256" s="49">
        <v>252</v>
      </c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51"/>
      <c r="O256" s="51"/>
    </row>
    <row r="257" spans="1:15" x14ac:dyDescent="0.5">
      <c r="A257" s="49">
        <v>253</v>
      </c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51"/>
      <c r="O257" s="51"/>
    </row>
    <row r="258" spans="1:15" x14ac:dyDescent="0.5">
      <c r="A258" s="49">
        <v>254</v>
      </c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51"/>
      <c r="O258" s="51"/>
    </row>
    <row r="259" spans="1:15" x14ac:dyDescent="0.5">
      <c r="A259" s="49">
        <v>255</v>
      </c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51"/>
      <c r="O259" s="51"/>
    </row>
    <row r="260" spans="1:15" x14ac:dyDescent="0.5">
      <c r="A260" s="49">
        <v>256</v>
      </c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51"/>
      <c r="O260" s="51"/>
    </row>
    <row r="261" spans="1:15" x14ac:dyDescent="0.5">
      <c r="A261" s="49">
        <v>257</v>
      </c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51"/>
      <c r="O261" s="51"/>
    </row>
    <row r="262" spans="1:15" x14ac:dyDescent="0.5">
      <c r="A262" s="49">
        <v>258</v>
      </c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51"/>
      <c r="O262" s="51"/>
    </row>
    <row r="263" spans="1:15" x14ac:dyDescent="0.5">
      <c r="A263" s="49">
        <v>259</v>
      </c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51"/>
      <c r="O263" s="51"/>
    </row>
    <row r="264" spans="1:15" x14ac:dyDescent="0.5">
      <c r="A264" s="49">
        <v>260</v>
      </c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51"/>
      <c r="O264" s="51"/>
    </row>
    <row r="265" spans="1:15" x14ac:dyDescent="0.5">
      <c r="A265" s="49">
        <v>261</v>
      </c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51"/>
      <c r="O265" s="51"/>
    </row>
    <row r="266" spans="1:15" x14ac:dyDescent="0.5">
      <c r="A266" s="49">
        <v>262</v>
      </c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51"/>
      <c r="O266" s="51"/>
    </row>
    <row r="267" spans="1:15" x14ac:dyDescent="0.5">
      <c r="A267" s="49">
        <v>263</v>
      </c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51"/>
      <c r="O267" s="51"/>
    </row>
    <row r="268" spans="1:15" x14ac:dyDescent="0.5">
      <c r="A268" s="49">
        <v>264</v>
      </c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51"/>
      <c r="O268" s="51"/>
    </row>
    <row r="269" spans="1:15" x14ac:dyDescent="0.5">
      <c r="A269" s="49">
        <v>265</v>
      </c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51"/>
      <c r="O269" s="51"/>
    </row>
    <row r="270" spans="1:15" x14ac:dyDescent="0.5">
      <c r="A270" s="49">
        <v>266</v>
      </c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51"/>
      <c r="O270" s="51"/>
    </row>
    <row r="271" spans="1:15" x14ac:dyDescent="0.5">
      <c r="A271" s="49">
        <v>267</v>
      </c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51"/>
      <c r="O271" s="51"/>
    </row>
    <row r="272" spans="1:15" x14ac:dyDescent="0.5">
      <c r="A272" s="49">
        <v>268</v>
      </c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51"/>
      <c r="O272" s="51"/>
    </row>
    <row r="273" spans="1:15" x14ac:dyDescent="0.5">
      <c r="A273" s="49">
        <v>269</v>
      </c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51"/>
      <c r="O273" s="51"/>
    </row>
    <row r="274" spans="1:15" x14ac:dyDescent="0.5">
      <c r="A274" s="49">
        <v>270</v>
      </c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51"/>
      <c r="O274" s="51"/>
    </row>
    <row r="275" spans="1:15" x14ac:dyDescent="0.5">
      <c r="A275" s="49">
        <v>271</v>
      </c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51"/>
      <c r="O275" s="51"/>
    </row>
    <row r="276" spans="1:15" x14ac:dyDescent="0.5">
      <c r="A276" s="49">
        <v>272</v>
      </c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51"/>
      <c r="O276" s="51"/>
    </row>
    <row r="277" spans="1:15" x14ac:dyDescent="0.5">
      <c r="A277" s="49">
        <v>273</v>
      </c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51"/>
      <c r="O277" s="51"/>
    </row>
    <row r="278" spans="1:15" x14ac:dyDescent="0.5">
      <c r="A278" s="49">
        <v>274</v>
      </c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51"/>
      <c r="O278" s="51"/>
    </row>
    <row r="279" spans="1:15" x14ac:dyDescent="0.5">
      <c r="A279" s="49">
        <v>275</v>
      </c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51"/>
      <c r="O279" s="51"/>
    </row>
    <row r="280" spans="1:15" x14ac:dyDescent="0.5">
      <c r="A280" s="49">
        <v>276</v>
      </c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51"/>
      <c r="O280" s="51"/>
    </row>
    <row r="281" spans="1:15" x14ac:dyDescent="0.5">
      <c r="A281" s="49">
        <v>277</v>
      </c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51"/>
      <c r="O281" s="51"/>
    </row>
    <row r="282" spans="1:15" x14ac:dyDescent="0.5">
      <c r="A282" s="49">
        <v>278</v>
      </c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51"/>
      <c r="O282" s="51"/>
    </row>
    <row r="283" spans="1:15" x14ac:dyDescent="0.5">
      <c r="A283" s="49">
        <v>279</v>
      </c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51"/>
      <c r="O283" s="51"/>
    </row>
    <row r="284" spans="1:15" x14ac:dyDescent="0.5">
      <c r="A284" s="49">
        <v>280</v>
      </c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51"/>
      <c r="O284" s="51"/>
    </row>
    <row r="285" spans="1:15" x14ac:dyDescent="0.5">
      <c r="A285" s="49">
        <v>281</v>
      </c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51"/>
      <c r="O285" s="51"/>
    </row>
    <row r="286" spans="1:15" x14ac:dyDescent="0.5">
      <c r="A286" s="49">
        <v>282</v>
      </c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51"/>
      <c r="O286" s="51"/>
    </row>
    <row r="287" spans="1:15" x14ac:dyDescent="0.5">
      <c r="A287" s="49">
        <v>283</v>
      </c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51"/>
      <c r="O287" s="51"/>
    </row>
    <row r="288" spans="1:15" x14ac:dyDescent="0.5">
      <c r="A288" s="49">
        <v>284</v>
      </c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51"/>
      <c r="O288" s="51"/>
    </row>
    <row r="289" spans="1:15" x14ac:dyDescent="0.5">
      <c r="A289" s="49">
        <v>285</v>
      </c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51"/>
      <c r="O289" s="51"/>
    </row>
    <row r="290" spans="1:15" x14ac:dyDescent="0.5">
      <c r="A290" s="49">
        <v>286</v>
      </c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51"/>
      <c r="O290" s="51"/>
    </row>
    <row r="291" spans="1:15" x14ac:dyDescent="0.5">
      <c r="A291" s="49">
        <v>287</v>
      </c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51"/>
      <c r="O291" s="51"/>
    </row>
    <row r="292" spans="1:15" x14ac:dyDescent="0.5">
      <c r="A292" s="49">
        <v>288</v>
      </c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51"/>
      <c r="O292" s="51"/>
    </row>
    <row r="293" spans="1:15" x14ac:dyDescent="0.5">
      <c r="A293" s="49">
        <v>289</v>
      </c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51"/>
      <c r="O293" s="51"/>
    </row>
    <row r="294" spans="1:15" x14ac:dyDescent="0.5">
      <c r="A294" s="49">
        <v>290</v>
      </c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51"/>
      <c r="O294" s="51"/>
    </row>
    <row r="295" spans="1:15" x14ac:dyDescent="0.5">
      <c r="A295" s="49">
        <v>291</v>
      </c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51"/>
      <c r="O295" s="51"/>
    </row>
    <row r="296" spans="1:15" x14ac:dyDescent="0.5">
      <c r="A296" s="49">
        <v>292</v>
      </c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51"/>
      <c r="O296" s="51"/>
    </row>
    <row r="297" spans="1:15" x14ac:dyDescent="0.5">
      <c r="A297" s="49">
        <v>293</v>
      </c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51"/>
      <c r="O297" s="51"/>
    </row>
    <row r="298" spans="1:15" x14ac:dyDescent="0.5">
      <c r="A298" s="49">
        <v>294</v>
      </c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51"/>
      <c r="O298" s="51"/>
    </row>
    <row r="299" spans="1:15" x14ac:dyDescent="0.5">
      <c r="A299" s="49">
        <v>295</v>
      </c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51"/>
      <c r="O299" s="51"/>
    </row>
    <row r="300" spans="1:15" x14ac:dyDescent="0.5">
      <c r="A300" s="49">
        <v>296</v>
      </c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51"/>
      <c r="O300" s="51"/>
    </row>
    <row r="301" spans="1:15" x14ac:dyDescent="0.5">
      <c r="A301" s="49">
        <v>297</v>
      </c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51"/>
      <c r="O301" s="51"/>
    </row>
    <row r="302" spans="1:15" x14ac:dyDescent="0.5">
      <c r="A302" s="49">
        <v>298</v>
      </c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51"/>
      <c r="O302" s="51"/>
    </row>
    <row r="303" spans="1:15" x14ac:dyDescent="0.5">
      <c r="A303" s="49">
        <v>299</v>
      </c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51"/>
      <c r="O303" s="51"/>
    </row>
    <row r="304" spans="1:15" x14ac:dyDescent="0.5">
      <c r="A304" s="49">
        <v>300</v>
      </c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51"/>
      <c r="O304" s="51"/>
    </row>
    <row r="305" spans="1:15" x14ac:dyDescent="0.5">
      <c r="A305" s="49">
        <v>301</v>
      </c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51"/>
      <c r="O305" s="51"/>
    </row>
    <row r="306" spans="1:15" x14ac:dyDescent="0.5">
      <c r="A306" s="49">
        <v>302</v>
      </c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51"/>
      <c r="O306" s="51"/>
    </row>
    <row r="307" spans="1:15" x14ac:dyDescent="0.5">
      <c r="A307" s="49">
        <v>303</v>
      </c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51"/>
      <c r="O307" s="51"/>
    </row>
    <row r="308" spans="1:15" x14ac:dyDescent="0.5">
      <c r="A308" s="49">
        <v>304</v>
      </c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51"/>
      <c r="O308" s="51"/>
    </row>
    <row r="309" spans="1:15" x14ac:dyDescent="0.5">
      <c r="A309" s="49">
        <v>305</v>
      </c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51"/>
      <c r="O309" s="51"/>
    </row>
    <row r="310" spans="1:15" x14ac:dyDescent="0.5">
      <c r="A310" s="49">
        <v>306</v>
      </c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51"/>
      <c r="O310" s="51"/>
    </row>
    <row r="311" spans="1:15" x14ac:dyDescent="0.5">
      <c r="A311" s="49">
        <v>307</v>
      </c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51"/>
      <c r="O311" s="51"/>
    </row>
    <row r="312" spans="1:15" x14ac:dyDescent="0.5">
      <c r="A312" s="49">
        <v>308</v>
      </c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51"/>
      <c r="O312" s="51"/>
    </row>
    <row r="313" spans="1:15" x14ac:dyDescent="0.5">
      <c r="A313" s="49">
        <v>309</v>
      </c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51"/>
      <c r="O313" s="51"/>
    </row>
    <row r="314" spans="1:15" x14ac:dyDescent="0.5">
      <c r="A314" s="49">
        <v>310</v>
      </c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51"/>
      <c r="O314" s="51"/>
    </row>
    <row r="315" spans="1:15" x14ac:dyDescent="0.5">
      <c r="A315" s="49">
        <v>311</v>
      </c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51"/>
      <c r="O315" s="51"/>
    </row>
    <row r="316" spans="1:15" x14ac:dyDescent="0.5">
      <c r="A316" s="49">
        <v>312</v>
      </c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51"/>
      <c r="O316" s="51"/>
    </row>
    <row r="317" spans="1:15" x14ac:dyDescent="0.5">
      <c r="A317" s="49">
        <v>313</v>
      </c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51"/>
      <c r="O317" s="51"/>
    </row>
    <row r="318" spans="1:15" x14ac:dyDescent="0.5">
      <c r="A318" s="49">
        <v>314</v>
      </c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51"/>
      <c r="O318" s="51"/>
    </row>
    <row r="319" spans="1:15" x14ac:dyDescent="0.5">
      <c r="A319" s="49">
        <v>315</v>
      </c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51"/>
      <c r="O319" s="51"/>
    </row>
    <row r="320" spans="1:15" x14ac:dyDescent="0.5">
      <c r="A320" s="49">
        <v>316</v>
      </c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51"/>
      <c r="O320" s="51"/>
    </row>
    <row r="321" spans="1:15" x14ac:dyDescent="0.5">
      <c r="A321" s="49">
        <v>317</v>
      </c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51"/>
      <c r="O321" s="51"/>
    </row>
    <row r="322" spans="1:15" x14ac:dyDescent="0.5">
      <c r="A322" s="49">
        <v>318</v>
      </c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51"/>
      <c r="O322" s="51"/>
    </row>
    <row r="323" spans="1:15" x14ac:dyDescent="0.5">
      <c r="A323" s="49">
        <v>319</v>
      </c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51"/>
      <c r="O323" s="51"/>
    </row>
    <row r="324" spans="1:15" x14ac:dyDescent="0.5">
      <c r="A324" s="49">
        <v>320</v>
      </c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51"/>
      <c r="O324" s="51"/>
    </row>
    <row r="325" spans="1:15" x14ac:dyDescent="0.5">
      <c r="A325" s="49">
        <v>321</v>
      </c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51"/>
      <c r="O325" s="51"/>
    </row>
    <row r="326" spans="1:15" x14ac:dyDescent="0.5">
      <c r="A326" s="49">
        <v>322</v>
      </c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51"/>
      <c r="O326" s="51"/>
    </row>
    <row r="327" spans="1:15" x14ac:dyDescent="0.5">
      <c r="A327" s="49">
        <v>323</v>
      </c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51"/>
      <c r="O327" s="51"/>
    </row>
    <row r="328" spans="1:15" x14ac:dyDescent="0.5">
      <c r="A328" s="49">
        <v>324</v>
      </c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51"/>
      <c r="O328" s="51"/>
    </row>
    <row r="329" spans="1:15" x14ac:dyDescent="0.5">
      <c r="A329" s="49">
        <v>325</v>
      </c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51"/>
      <c r="O329" s="51"/>
    </row>
    <row r="330" spans="1:15" x14ac:dyDescent="0.5">
      <c r="A330" s="49">
        <v>326</v>
      </c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51"/>
      <c r="O330" s="51"/>
    </row>
    <row r="331" spans="1:15" x14ac:dyDescent="0.5">
      <c r="A331" s="49">
        <v>327</v>
      </c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51"/>
      <c r="O331" s="51"/>
    </row>
    <row r="332" spans="1:15" x14ac:dyDescent="0.5">
      <c r="A332" s="49">
        <v>328</v>
      </c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51"/>
      <c r="O332" s="51"/>
    </row>
    <row r="333" spans="1:15" x14ac:dyDescent="0.5">
      <c r="A333" s="49">
        <v>329</v>
      </c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51"/>
      <c r="O333" s="51"/>
    </row>
    <row r="334" spans="1:15" x14ac:dyDescent="0.5">
      <c r="A334" s="49">
        <v>330</v>
      </c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51"/>
      <c r="O334" s="51"/>
    </row>
    <row r="335" spans="1:15" x14ac:dyDescent="0.5">
      <c r="A335" s="49">
        <v>331</v>
      </c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51"/>
      <c r="O335" s="51"/>
    </row>
    <row r="336" spans="1:15" x14ac:dyDescent="0.5">
      <c r="A336" s="49">
        <v>332</v>
      </c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51"/>
      <c r="O336" s="51"/>
    </row>
    <row r="337" spans="1:15" x14ac:dyDescent="0.5">
      <c r="A337" s="49">
        <v>333</v>
      </c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51"/>
      <c r="O337" s="51"/>
    </row>
    <row r="338" spans="1:15" x14ac:dyDescent="0.5">
      <c r="A338" s="49">
        <v>334</v>
      </c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51"/>
      <c r="O338" s="51"/>
    </row>
    <row r="339" spans="1:15" x14ac:dyDescent="0.5">
      <c r="A339" s="49">
        <v>335</v>
      </c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51"/>
      <c r="O339" s="51"/>
    </row>
    <row r="340" spans="1:15" x14ac:dyDescent="0.5">
      <c r="A340" s="49">
        <v>336</v>
      </c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51"/>
      <c r="O340" s="51"/>
    </row>
    <row r="341" spans="1:15" x14ac:dyDescent="0.5">
      <c r="A341" s="49">
        <v>337</v>
      </c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51"/>
      <c r="O341" s="51"/>
    </row>
    <row r="342" spans="1:15" x14ac:dyDescent="0.5">
      <c r="A342" s="49">
        <v>338</v>
      </c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51"/>
      <c r="O342" s="51"/>
    </row>
    <row r="343" spans="1:15" x14ac:dyDescent="0.5">
      <c r="A343" s="49">
        <v>339</v>
      </c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51"/>
      <c r="O343" s="51"/>
    </row>
    <row r="344" spans="1:15" x14ac:dyDescent="0.5">
      <c r="A344" s="49">
        <v>340</v>
      </c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51"/>
      <c r="O344" s="51"/>
    </row>
    <row r="345" spans="1:15" x14ac:dyDescent="0.5">
      <c r="A345" s="49">
        <v>341</v>
      </c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51"/>
      <c r="O345" s="51"/>
    </row>
    <row r="346" spans="1:15" x14ac:dyDescent="0.5">
      <c r="A346" s="49">
        <v>342</v>
      </c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51"/>
      <c r="O346" s="51"/>
    </row>
    <row r="347" spans="1:15" x14ac:dyDescent="0.5">
      <c r="A347" s="49">
        <v>343</v>
      </c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51"/>
      <c r="O347" s="51"/>
    </row>
    <row r="348" spans="1:15" x14ac:dyDescent="0.5">
      <c r="A348" s="49">
        <v>344</v>
      </c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51"/>
      <c r="O348" s="51"/>
    </row>
    <row r="349" spans="1:15" x14ac:dyDescent="0.5">
      <c r="A349" s="49">
        <v>345</v>
      </c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51"/>
      <c r="O349" s="51"/>
    </row>
    <row r="350" spans="1:15" x14ac:dyDescent="0.5">
      <c r="A350" s="49">
        <v>346</v>
      </c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51"/>
      <c r="O350" s="51"/>
    </row>
    <row r="351" spans="1:15" x14ac:dyDescent="0.5">
      <c r="A351" s="49">
        <v>347</v>
      </c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51"/>
      <c r="O351" s="51"/>
    </row>
    <row r="352" spans="1:15" x14ac:dyDescent="0.5">
      <c r="A352" s="49">
        <v>348</v>
      </c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51"/>
      <c r="O352" s="51"/>
    </row>
    <row r="353" spans="1:15" x14ac:dyDescent="0.5">
      <c r="A353" s="49">
        <v>349</v>
      </c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51"/>
      <c r="O353" s="51"/>
    </row>
    <row r="354" spans="1:15" x14ac:dyDescent="0.5">
      <c r="A354" s="49">
        <v>350</v>
      </c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51"/>
      <c r="O354" s="51"/>
    </row>
    <row r="355" spans="1:15" x14ac:dyDescent="0.5">
      <c r="A355" s="49">
        <v>351</v>
      </c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51"/>
      <c r="O355" s="51"/>
    </row>
    <row r="356" spans="1:15" x14ac:dyDescent="0.5">
      <c r="A356" s="49">
        <v>352</v>
      </c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51"/>
      <c r="O356" s="51"/>
    </row>
    <row r="357" spans="1:15" x14ac:dyDescent="0.5">
      <c r="A357" s="49">
        <v>353</v>
      </c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51"/>
      <c r="O357" s="51"/>
    </row>
    <row r="358" spans="1:15" x14ac:dyDescent="0.5">
      <c r="A358" s="49">
        <v>354</v>
      </c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51"/>
      <c r="O358" s="51"/>
    </row>
    <row r="359" spans="1:15" x14ac:dyDescent="0.5">
      <c r="A359" s="49">
        <v>355</v>
      </c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51"/>
      <c r="O359" s="51"/>
    </row>
    <row r="360" spans="1:15" x14ac:dyDescent="0.5">
      <c r="A360" s="49">
        <v>356</v>
      </c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51"/>
      <c r="O360" s="51"/>
    </row>
    <row r="361" spans="1:15" x14ac:dyDescent="0.5">
      <c r="A361" s="49">
        <v>357</v>
      </c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51"/>
      <c r="O361" s="51"/>
    </row>
    <row r="362" spans="1:15" x14ac:dyDescent="0.5">
      <c r="A362" s="49">
        <v>358</v>
      </c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51"/>
      <c r="O362" s="51"/>
    </row>
    <row r="363" spans="1:15" x14ac:dyDescent="0.5">
      <c r="A363" s="49">
        <v>359</v>
      </c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51"/>
      <c r="O363" s="51"/>
    </row>
    <row r="364" spans="1:15" x14ac:dyDescent="0.5">
      <c r="A364" s="49">
        <v>360</v>
      </c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51"/>
      <c r="O364" s="51"/>
    </row>
    <row r="365" spans="1:15" x14ac:dyDescent="0.5">
      <c r="A365" s="49">
        <v>361</v>
      </c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51"/>
      <c r="O365" s="51"/>
    </row>
    <row r="366" spans="1:15" x14ac:dyDescent="0.5">
      <c r="A366" s="49">
        <v>362</v>
      </c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51"/>
      <c r="O366" s="51"/>
    </row>
    <row r="367" spans="1:15" x14ac:dyDescent="0.5">
      <c r="A367" s="49">
        <v>363</v>
      </c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51"/>
      <c r="O367" s="51"/>
    </row>
    <row r="368" spans="1:15" x14ac:dyDescent="0.5">
      <c r="A368" s="49">
        <v>364</v>
      </c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51"/>
      <c r="O368" s="51"/>
    </row>
    <row r="369" spans="1:15" x14ac:dyDescent="0.5">
      <c r="A369" s="49">
        <v>365</v>
      </c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51"/>
      <c r="O369" s="51"/>
    </row>
    <row r="370" spans="1:15" x14ac:dyDescent="0.5">
      <c r="A370" s="49">
        <v>366</v>
      </c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51"/>
      <c r="O370" s="51"/>
    </row>
    <row r="371" spans="1:15" x14ac:dyDescent="0.5">
      <c r="A371" s="49">
        <v>367</v>
      </c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51"/>
      <c r="O371" s="51"/>
    </row>
    <row r="372" spans="1:15" x14ac:dyDescent="0.5">
      <c r="A372" s="49">
        <v>368</v>
      </c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51"/>
      <c r="O372" s="51"/>
    </row>
    <row r="373" spans="1:15" x14ac:dyDescent="0.5">
      <c r="A373" s="49">
        <v>369</v>
      </c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51"/>
      <c r="O373" s="51"/>
    </row>
    <row r="374" spans="1:15" x14ac:dyDescent="0.5">
      <c r="A374" s="49">
        <v>370</v>
      </c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51"/>
      <c r="O374" s="51"/>
    </row>
    <row r="375" spans="1:15" x14ac:dyDescent="0.5">
      <c r="A375" s="49">
        <v>371</v>
      </c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51"/>
      <c r="O375" s="51"/>
    </row>
    <row r="376" spans="1:15" x14ac:dyDescent="0.5">
      <c r="A376" s="49">
        <v>372</v>
      </c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51"/>
      <c r="O376" s="51"/>
    </row>
    <row r="377" spans="1:15" x14ac:dyDescent="0.5">
      <c r="A377" s="49">
        <v>373</v>
      </c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51"/>
      <c r="O377" s="51"/>
    </row>
    <row r="378" spans="1:15" x14ac:dyDescent="0.5">
      <c r="A378" s="49">
        <v>374</v>
      </c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51"/>
      <c r="O378" s="51"/>
    </row>
    <row r="379" spans="1:15" x14ac:dyDescent="0.5">
      <c r="A379" s="49">
        <v>375</v>
      </c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51"/>
      <c r="O379" s="51"/>
    </row>
    <row r="380" spans="1:15" x14ac:dyDescent="0.5">
      <c r="A380" s="49">
        <v>376</v>
      </c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51"/>
      <c r="O380" s="51"/>
    </row>
    <row r="381" spans="1:15" x14ac:dyDescent="0.5">
      <c r="A381" s="49">
        <v>377</v>
      </c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51"/>
      <c r="O381" s="51"/>
    </row>
    <row r="382" spans="1:15" x14ac:dyDescent="0.5">
      <c r="A382" s="49">
        <v>378</v>
      </c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51"/>
      <c r="O382" s="51"/>
    </row>
    <row r="383" spans="1:15" x14ac:dyDescent="0.5">
      <c r="A383" s="49">
        <v>379</v>
      </c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51"/>
      <c r="O383" s="51"/>
    </row>
    <row r="384" spans="1:15" x14ac:dyDescent="0.5">
      <c r="A384" s="49">
        <v>380</v>
      </c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51"/>
      <c r="O384" s="51"/>
    </row>
    <row r="385" spans="1:15" x14ac:dyDescent="0.5">
      <c r="A385" s="49">
        <v>381</v>
      </c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51"/>
      <c r="O385" s="51"/>
    </row>
    <row r="386" spans="1:15" x14ac:dyDescent="0.5">
      <c r="A386" s="49">
        <v>382</v>
      </c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51"/>
      <c r="O386" s="51"/>
    </row>
    <row r="387" spans="1:15" x14ac:dyDescent="0.5">
      <c r="A387" s="49">
        <v>383</v>
      </c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51"/>
      <c r="O387" s="51"/>
    </row>
    <row r="388" spans="1:15" x14ac:dyDescent="0.5">
      <c r="A388" s="49">
        <v>384</v>
      </c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51"/>
      <c r="O388" s="51"/>
    </row>
    <row r="389" spans="1:15" x14ac:dyDescent="0.5">
      <c r="A389" s="49">
        <v>385</v>
      </c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51"/>
      <c r="O389" s="51"/>
    </row>
    <row r="390" spans="1:15" x14ac:dyDescent="0.5">
      <c r="A390" s="49">
        <v>386</v>
      </c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51"/>
      <c r="O390" s="51"/>
    </row>
    <row r="391" spans="1:15" x14ac:dyDescent="0.5">
      <c r="A391" s="49">
        <v>387</v>
      </c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51"/>
      <c r="O391" s="51"/>
    </row>
    <row r="392" spans="1:15" x14ac:dyDescent="0.5">
      <c r="A392" s="49">
        <v>388</v>
      </c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51"/>
      <c r="O392" s="51"/>
    </row>
    <row r="393" spans="1:15" x14ac:dyDescent="0.5">
      <c r="A393" s="49">
        <v>389</v>
      </c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51"/>
      <c r="O393" s="51"/>
    </row>
    <row r="394" spans="1:15" x14ac:dyDescent="0.5">
      <c r="A394" s="49">
        <v>390</v>
      </c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51"/>
      <c r="O394" s="51"/>
    </row>
    <row r="395" spans="1:15" x14ac:dyDescent="0.5">
      <c r="A395" s="49">
        <v>391</v>
      </c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51"/>
      <c r="O395" s="51"/>
    </row>
    <row r="396" spans="1:15" x14ac:dyDescent="0.5">
      <c r="A396" s="49">
        <v>392</v>
      </c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51"/>
      <c r="O396" s="51"/>
    </row>
    <row r="397" spans="1:15" x14ac:dyDescent="0.5">
      <c r="A397" s="49">
        <v>393</v>
      </c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51"/>
      <c r="O397" s="51"/>
    </row>
    <row r="398" spans="1:15" x14ac:dyDescent="0.5">
      <c r="A398" s="49">
        <v>394</v>
      </c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51"/>
      <c r="O398" s="51"/>
    </row>
    <row r="399" spans="1:15" x14ac:dyDescent="0.5">
      <c r="A399" s="49">
        <v>395</v>
      </c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51"/>
      <c r="O399" s="51"/>
    </row>
    <row r="400" spans="1:15" x14ac:dyDescent="0.5">
      <c r="A400" s="49">
        <v>396</v>
      </c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51"/>
      <c r="O400" s="51"/>
    </row>
    <row r="401" spans="1:15" x14ac:dyDescent="0.5">
      <c r="A401" s="49">
        <v>397</v>
      </c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51"/>
      <c r="O401" s="51"/>
    </row>
    <row r="402" spans="1:15" x14ac:dyDescent="0.5">
      <c r="A402" s="49">
        <v>398</v>
      </c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51"/>
      <c r="O402" s="51"/>
    </row>
    <row r="403" spans="1:15" x14ac:dyDescent="0.5">
      <c r="A403" s="49">
        <v>399</v>
      </c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51"/>
      <c r="O403" s="51"/>
    </row>
    <row r="404" spans="1:15" x14ac:dyDescent="0.5">
      <c r="A404" s="49">
        <v>400</v>
      </c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51"/>
      <c r="O404" s="51"/>
    </row>
    <row r="405" spans="1:15" x14ac:dyDescent="0.5">
      <c r="A405" s="49">
        <v>401</v>
      </c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51"/>
      <c r="O405" s="51"/>
    </row>
    <row r="406" spans="1:15" x14ac:dyDescent="0.5">
      <c r="A406" s="49">
        <v>402</v>
      </c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51"/>
      <c r="O406" s="51"/>
    </row>
    <row r="407" spans="1:15" x14ac:dyDescent="0.5">
      <c r="A407" s="49">
        <v>403</v>
      </c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51"/>
      <c r="O407" s="51"/>
    </row>
    <row r="408" spans="1:15" x14ac:dyDescent="0.5">
      <c r="A408" s="49">
        <v>404</v>
      </c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51"/>
      <c r="O408" s="51"/>
    </row>
    <row r="409" spans="1:15" x14ac:dyDescent="0.5">
      <c r="A409" s="49">
        <v>405</v>
      </c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51"/>
      <c r="O409" s="51"/>
    </row>
    <row r="410" spans="1:15" x14ac:dyDescent="0.5">
      <c r="A410" s="49">
        <v>406</v>
      </c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51"/>
      <c r="O410" s="51"/>
    </row>
    <row r="411" spans="1:15" x14ac:dyDescent="0.5">
      <c r="A411" s="49">
        <v>407</v>
      </c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51"/>
      <c r="O411" s="51"/>
    </row>
    <row r="412" spans="1:15" x14ac:dyDescent="0.5">
      <c r="A412" s="49">
        <v>408</v>
      </c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51"/>
      <c r="O412" s="51"/>
    </row>
    <row r="413" spans="1:15" x14ac:dyDescent="0.5">
      <c r="A413" s="49">
        <v>409</v>
      </c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51"/>
      <c r="O413" s="51"/>
    </row>
    <row r="414" spans="1:15" x14ac:dyDescent="0.5">
      <c r="A414" s="49">
        <v>410</v>
      </c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51"/>
      <c r="O414" s="51"/>
    </row>
    <row r="415" spans="1:15" x14ac:dyDescent="0.5">
      <c r="A415" s="49">
        <v>411</v>
      </c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51"/>
      <c r="O415" s="51"/>
    </row>
    <row r="416" spans="1:15" x14ac:dyDescent="0.5">
      <c r="A416" s="49">
        <v>412</v>
      </c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51"/>
      <c r="O416" s="51"/>
    </row>
    <row r="417" spans="1:15" x14ac:dyDescent="0.5">
      <c r="A417" s="49">
        <v>413</v>
      </c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51"/>
      <c r="O417" s="51"/>
    </row>
    <row r="418" spans="1:15" x14ac:dyDescent="0.5">
      <c r="A418" s="49">
        <v>414</v>
      </c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51"/>
      <c r="O418" s="51"/>
    </row>
    <row r="419" spans="1:15" x14ac:dyDescent="0.5">
      <c r="A419" s="49">
        <v>415</v>
      </c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51"/>
      <c r="O419" s="51"/>
    </row>
    <row r="420" spans="1:15" x14ac:dyDescent="0.5">
      <c r="A420" s="49">
        <v>416</v>
      </c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51"/>
      <c r="O420" s="51"/>
    </row>
    <row r="421" spans="1:15" x14ac:dyDescent="0.5">
      <c r="A421" s="49">
        <v>417</v>
      </c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51"/>
      <c r="O421" s="51"/>
    </row>
    <row r="422" spans="1:15" x14ac:dyDescent="0.5">
      <c r="A422" s="49">
        <v>418</v>
      </c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51"/>
      <c r="O422" s="51"/>
    </row>
    <row r="423" spans="1:15" x14ac:dyDescent="0.5">
      <c r="A423" s="49">
        <v>419</v>
      </c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51"/>
      <c r="O423" s="51"/>
    </row>
    <row r="424" spans="1:15" x14ac:dyDescent="0.5">
      <c r="A424" s="49">
        <v>420</v>
      </c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51"/>
      <c r="O424" s="51"/>
    </row>
    <row r="425" spans="1:15" x14ac:dyDescent="0.5">
      <c r="A425" s="49">
        <v>421</v>
      </c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51"/>
      <c r="O425" s="51"/>
    </row>
    <row r="426" spans="1:15" x14ac:dyDescent="0.5">
      <c r="A426" s="49">
        <v>422</v>
      </c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51"/>
      <c r="O426" s="51"/>
    </row>
    <row r="427" spans="1:15" x14ac:dyDescent="0.5">
      <c r="A427" s="49">
        <v>423</v>
      </c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51"/>
      <c r="O427" s="51"/>
    </row>
    <row r="428" spans="1:15" x14ac:dyDescent="0.5">
      <c r="A428" s="49">
        <v>424</v>
      </c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51"/>
      <c r="O428" s="51"/>
    </row>
    <row r="429" spans="1:15" x14ac:dyDescent="0.5">
      <c r="A429" s="49">
        <v>425</v>
      </c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51"/>
      <c r="O429" s="51"/>
    </row>
    <row r="430" spans="1:15" x14ac:dyDescent="0.5">
      <c r="A430" s="49">
        <v>426</v>
      </c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51"/>
      <c r="O430" s="51"/>
    </row>
    <row r="431" spans="1:15" x14ac:dyDescent="0.5">
      <c r="A431" s="49">
        <v>427</v>
      </c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51"/>
      <c r="O431" s="51"/>
    </row>
    <row r="432" spans="1:15" x14ac:dyDescent="0.5">
      <c r="A432" s="49">
        <v>428</v>
      </c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51"/>
      <c r="O432" s="51"/>
    </row>
    <row r="433" spans="1:15" x14ac:dyDescent="0.5">
      <c r="A433" s="49">
        <v>429</v>
      </c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51"/>
      <c r="O433" s="51"/>
    </row>
    <row r="434" spans="1:15" x14ac:dyDescent="0.5">
      <c r="A434" s="49">
        <v>430</v>
      </c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51"/>
      <c r="O434" s="51"/>
    </row>
    <row r="435" spans="1:15" x14ac:dyDescent="0.5">
      <c r="A435" s="49">
        <v>431</v>
      </c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51"/>
      <c r="O435" s="51"/>
    </row>
    <row r="436" spans="1:15" x14ac:dyDescent="0.5">
      <c r="A436" s="49">
        <v>432</v>
      </c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51"/>
      <c r="O436" s="51"/>
    </row>
    <row r="437" spans="1:15" x14ac:dyDescent="0.5">
      <c r="A437" s="49">
        <v>433</v>
      </c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51"/>
      <c r="O437" s="51"/>
    </row>
    <row r="438" spans="1:15" x14ac:dyDescent="0.5">
      <c r="A438" s="49">
        <v>434</v>
      </c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51"/>
      <c r="O438" s="51"/>
    </row>
    <row r="439" spans="1:15" x14ac:dyDescent="0.5">
      <c r="A439" s="49">
        <v>435</v>
      </c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51"/>
      <c r="O439" s="51"/>
    </row>
    <row r="440" spans="1:15" x14ac:dyDescent="0.5">
      <c r="A440" s="49">
        <v>436</v>
      </c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51"/>
      <c r="O440" s="51"/>
    </row>
    <row r="441" spans="1:15" x14ac:dyDescent="0.5">
      <c r="A441" s="49">
        <v>437</v>
      </c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51"/>
      <c r="O441" s="51"/>
    </row>
    <row r="442" spans="1:15" x14ac:dyDescent="0.5">
      <c r="A442" s="49">
        <v>438</v>
      </c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51"/>
      <c r="O442" s="51"/>
    </row>
    <row r="443" spans="1:15" x14ac:dyDescent="0.5">
      <c r="A443" s="49">
        <v>439</v>
      </c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51"/>
      <c r="O443" s="51"/>
    </row>
    <row r="444" spans="1:15" x14ac:dyDescent="0.5">
      <c r="A444" s="49">
        <v>440</v>
      </c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51"/>
      <c r="O444" s="51"/>
    </row>
    <row r="445" spans="1:15" x14ac:dyDescent="0.5">
      <c r="A445" s="49">
        <v>441</v>
      </c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51"/>
      <c r="O445" s="51"/>
    </row>
    <row r="446" spans="1:15" x14ac:dyDescent="0.5">
      <c r="A446" s="49">
        <v>442</v>
      </c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51"/>
      <c r="O446" s="51"/>
    </row>
    <row r="447" spans="1:15" x14ac:dyDescent="0.5">
      <c r="A447" s="49">
        <v>443</v>
      </c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51"/>
      <c r="O447" s="51"/>
    </row>
    <row r="448" spans="1:15" x14ac:dyDescent="0.5">
      <c r="A448" s="49">
        <v>444</v>
      </c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51"/>
      <c r="O448" s="51"/>
    </row>
    <row r="449" spans="1:15" x14ac:dyDescent="0.5">
      <c r="A449" s="49">
        <v>445</v>
      </c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51"/>
      <c r="O449" s="51"/>
    </row>
    <row r="450" spans="1:15" x14ac:dyDescent="0.5">
      <c r="A450" s="49">
        <v>446</v>
      </c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51"/>
      <c r="O450" s="51"/>
    </row>
    <row r="451" spans="1:15" x14ac:dyDescent="0.5">
      <c r="A451" s="49">
        <v>447</v>
      </c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51"/>
      <c r="O451" s="51"/>
    </row>
    <row r="452" spans="1:15" x14ac:dyDescent="0.5">
      <c r="A452" s="49">
        <v>448</v>
      </c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51"/>
      <c r="O452" s="51"/>
    </row>
    <row r="453" spans="1:15" x14ac:dyDescent="0.5">
      <c r="A453" s="49">
        <v>449</v>
      </c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51"/>
      <c r="O453" s="51"/>
    </row>
    <row r="454" spans="1:15" x14ac:dyDescent="0.5">
      <c r="A454" s="49">
        <v>450</v>
      </c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51"/>
      <c r="O454" s="51"/>
    </row>
    <row r="455" spans="1:15" x14ac:dyDescent="0.5">
      <c r="A455" s="49">
        <v>451</v>
      </c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51"/>
      <c r="O455" s="51"/>
    </row>
    <row r="456" spans="1:15" x14ac:dyDescent="0.5">
      <c r="A456" s="49">
        <v>452</v>
      </c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51"/>
      <c r="O456" s="51"/>
    </row>
    <row r="457" spans="1:15" x14ac:dyDescent="0.5">
      <c r="A457" s="49">
        <v>453</v>
      </c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51"/>
      <c r="O457" s="51"/>
    </row>
    <row r="458" spans="1:15" x14ac:dyDescent="0.5">
      <c r="A458" s="49">
        <v>454</v>
      </c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51"/>
      <c r="O458" s="51"/>
    </row>
    <row r="459" spans="1:15" x14ac:dyDescent="0.5">
      <c r="A459" s="49">
        <v>455</v>
      </c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51"/>
      <c r="O459" s="51"/>
    </row>
    <row r="460" spans="1:15" x14ac:dyDescent="0.5">
      <c r="A460" s="49">
        <v>456</v>
      </c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51"/>
      <c r="O460" s="51"/>
    </row>
    <row r="461" spans="1:15" x14ac:dyDescent="0.5">
      <c r="A461" s="49">
        <v>457</v>
      </c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51"/>
      <c r="O461" s="51"/>
    </row>
    <row r="462" spans="1:15" x14ac:dyDescent="0.5">
      <c r="A462" s="49">
        <v>458</v>
      </c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51"/>
      <c r="O462" s="51"/>
    </row>
    <row r="463" spans="1:15" x14ac:dyDescent="0.5">
      <c r="A463" s="49">
        <v>459</v>
      </c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51"/>
      <c r="O463" s="51"/>
    </row>
    <row r="464" spans="1:15" x14ac:dyDescent="0.5">
      <c r="A464" s="49">
        <v>460</v>
      </c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51"/>
      <c r="O464" s="51"/>
    </row>
    <row r="465" spans="1:15" x14ac:dyDescent="0.5">
      <c r="A465" s="49">
        <v>461</v>
      </c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51"/>
      <c r="O465" s="51"/>
    </row>
    <row r="466" spans="1:15" x14ac:dyDescent="0.5">
      <c r="A466" s="49">
        <v>462</v>
      </c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51"/>
      <c r="O466" s="51"/>
    </row>
    <row r="467" spans="1:15" x14ac:dyDescent="0.5">
      <c r="A467" s="49">
        <v>463</v>
      </c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51"/>
      <c r="O467" s="51"/>
    </row>
    <row r="468" spans="1:15" x14ac:dyDescent="0.5">
      <c r="A468" s="49">
        <v>464</v>
      </c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51"/>
      <c r="O468" s="51"/>
    </row>
    <row r="469" spans="1:15" x14ac:dyDescent="0.5">
      <c r="A469" s="49">
        <v>465</v>
      </c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51"/>
      <c r="O469" s="51"/>
    </row>
    <row r="470" spans="1:15" x14ac:dyDescent="0.5">
      <c r="A470" s="49">
        <v>466</v>
      </c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51"/>
      <c r="O470" s="51"/>
    </row>
    <row r="471" spans="1:15" x14ac:dyDescent="0.5">
      <c r="A471" s="49">
        <v>467</v>
      </c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51"/>
      <c r="O471" s="51"/>
    </row>
    <row r="472" spans="1:15" x14ac:dyDescent="0.5">
      <c r="A472" s="49">
        <v>468</v>
      </c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51"/>
      <c r="O472" s="51"/>
    </row>
    <row r="473" spans="1:15" x14ac:dyDescent="0.5">
      <c r="A473" s="49">
        <v>469</v>
      </c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51"/>
      <c r="O473" s="51"/>
    </row>
    <row r="474" spans="1:15" x14ac:dyDescent="0.5">
      <c r="A474" s="49">
        <v>470</v>
      </c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51"/>
      <c r="O474" s="51"/>
    </row>
    <row r="475" spans="1:15" x14ac:dyDescent="0.5">
      <c r="A475" s="49">
        <v>471</v>
      </c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51"/>
      <c r="O475" s="51"/>
    </row>
    <row r="476" spans="1:15" x14ac:dyDescent="0.5">
      <c r="A476" s="49">
        <v>472</v>
      </c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51"/>
      <c r="O476" s="51"/>
    </row>
    <row r="477" spans="1:15" x14ac:dyDescent="0.5">
      <c r="A477" s="49">
        <v>473</v>
      </c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51"/>
      <c r="O477" s="51"/>
    </row>
    <row r="478" spans="1:15" x14ac:dyDescent="0.5">
      <c r="A478" s="49">
        <v>474</v>
      </c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51"/>
      <c r="O478" s="51"/>
    </row>
    <row r="479" spans="1:15" x14ac:dyDescent="0.5">
      <c r="A479" s="49">
        <v>475</v>
      </c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51"/>
      <c r="O479" s="51"/>
    </row>
    <row r="480" spans="1:15" x14ac:dyDescent="0.5">
      <c r="A480" s="49">
        <v>476</v>
      </c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51"/>
      <c r="O480" s="51"/>
    </row>
    <row r="481" spans="1:15" x14ac:dyDescent="0.5">
      <c r="A481" s="49">
        <v>477</v>
      </c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51"/>
      <c r="O481" s="51"/>
    </row>
    <row r="482" spans="1:15" x14ac:dyDescent="0.5">
      <c r="A482" s="49">
        <v>478</v>
      </c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51"/>
      <c r="O482" s="51"/>
    </row>
    <row r="483" spans="1:15" x14ac:dyDescent="0.5">
      <c r="A483" s="49">
        <v>479</v>
      </c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51"/>
      <c r="O483" s="51"/>
    </row>
    <row r="484" spans="1:15" x14ac:dyDescent="0.5">
      <c r="A484" s="49">
        <v>480</v>
      </c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51"/>
      <c r="O484" s="51"/>
    </row>
    <row r="485" spans="1:15" x14ac:dyDescent="0.5">
      <c r="A485" s="49">
        <v>481</v>
      </c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51"/>
      <c r="O485" s="51"/>
    </row>
    <row r="486" spans="1:15" x14ac:dyDescent="0.5">
      <c r="A486" s="49">
        <v>482</v>
      </c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51"/>
      <c r="O486" s="51"/>
    </row>
    <row r="487" spans="1:15" x14ac:dyDescent="0.5">
      <c r="A487" s="49">
        <v>483</v>
      </c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51"/>
      <c r="O487" s="51"/>
    </row>
    <row r="488" spans="1:15" x14ac:dyDescent="0.5">
      <c r="A488" s="49">
        <v>484</v>
      </c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51"/>
      <c r="O488" s="51"/>
    </row>
    <row r="489" spans="1:15" x14ac:dyDescent="0.5">
      <c r="A489" s="49">
        <v>485</v>
      </c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51"/>
      <c r="O489" s="51"/>
    </row>
    <row r="490" spans="1:15" x14ac:dyDescent="0.5">
      <c r="A490" s="49">
        <v>486</v>
      </c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51"/>
      <c r="O490" s="51"/>
    </row>
    <row r="491" spans="1:15" x14ac:dyDescent="0.5">
      <c r="A491" s="49">
        <v>487</v>
      </c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51"/>
      <c r="O491" s="51"/>
    </row>
    <row r="492" spans="1:15" x14ac:dyDescent="0.5">
      <c r="A492" s="49">
        <v>488</v>
      </c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51"/>
      <c r="O492" s="51"/>
    </row>
    <row r="493" spans="1:15" x14ac:dyDescent="0.5">
      <c r="A493" s="49">
        <v>489</v>
      </c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51"/>
      <c r="O493" s="51"/>
    </row>
    <row r="494" spans="1:15" x14ac:dyDescent="0.5">
      <c r="A494" s="49">
        <v>490</v>
      </c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51"/>
      <c r="O494" s="51"/>
    </row>
    <row r="495" spans="1:15" x14ac:dyDescent="0.5">
      <c r="A495" s="49">
        <v>491</v>
      </c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51"/>
      <c r="O495" s="51"/>
    </row>
    <row r="496" spans="1:15" x14ac:dyDescent="0.5">
      <c r="A496" s="49">
        <v>492</v>
      </c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51"/>
      <c r="O496" s="51"/>
    </row>
    <row r="497" spans="1:15" x14ac:dyDescent="0.5">
      <c r="A497" s="49">
        <v>493</v>
      </c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51"/>
      <c r="O497" s="51"/>
    </row>
    <row r="498" spans="1:15" x14ac:dyDescent="0.5">
      <c r="A498" s="49">
        <v>494</v>
      </c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51"/>
      <c r="O498" s="51"/>
    </row>
    <row r="499" spans="1:15" x14ac:dyDescent="0.5">
      <c r="A499" s="49">
        <v>495</v>
      </c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51"/>
      <c r="O499" s="51"/>
    </row>
    <row r="500" spans="1:15" x14ac:dyDescent="0.5">
      <c r="A500" s="49">
        <v>496</v>
      </c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51"/>
      <c r="O500" s="51"/>
    </row>
    <row r="501" spans="1:15" x14ac:dyDescent="0.5">
      <c r="A501" s="49">
        <v>497</v>
      </c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51"/>
      <c r="O501" s="51"/>
    </row>
    <row r="502" spans="1:15" x14ac:dyDescent="0.5">
      <c r="A502" s="49">
        <v>498</v>
      </c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51"/>
      <c r="O502" s="51"/>
    </row>
    <row r="503" spans="1:15" x14ac:dyDescent="0.5">
      <c r="A503" s="49">
        <v>499</v>
      </c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51"/>
      <c r="O503" s="51"/>
    </row>
    <row r="504" spans="1:15" x14ac:dyDescent="0.5">
      <c r="A504" s="49">
        <v>500</v>
      </c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51"/>
      <c r="O504" s="51"/>
    </row>
    <row r="505" spans="1:15" x14ac:dyDescent="0.5">
      <c r="A505" s="49">
        <v>501</v>
      </c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51"/>
      <c r="O505" s="51"/>
    </row>
    <row r="506" spans="1:15" x14ac:dyDescent="0.5">
      <c r="A506" s="49">
        <v>502</v>
      </c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51"/>
      <c r="O506" s="51"/>
    </row>
    <row r="507" spans="1:15" x14ac:dyDescent="0.5">
      <c r="A507" s="49">
        <v>503</v>
      </c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51"/>
      <c r="O507" s="51"/>
    </row>
    <row r="508" spans="1:15" x14ac:dyDescent="0.5">
      <c r="A508" s="49">
        <v>504</v>
      </c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51"/>
      <c r="O508" s="51"/>
    </row>
    <row r="509" spans="1:15" x14ac:dyDescent="0.5">
      <c r="A509" s="49">
        <v>505</v>
      </c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51"/>
      <c r="O509" s="51"/>
    </row>
    <row r="510" spans="1:15" x14ac:dyDescent="0.5">
      <c r="A510" s="49">
        <v>506</v>
      </c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51"/>
      <c r="O510" s="51"/>
    </row>
    <row r="511" spans="1:15" x14ac:dyDescent="0.5">
      <c r="A511" s="49">
        <v>507</v>
      </c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51"/>
      <c r="O511" s="51"/>
    </row>
    <row r="512" spans="1:15" x14ac:dyDescent="0.5">
      <c r="A512" s="49">
        <v>508</v>
      </c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51"/>
      <c r="O512" s="51"/>
    </row>
    <row r="513" spans="1:15" x14ac:dyDescent="0.5">
      <c r="A513" s="49">
        <v>509</v>
      </c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51"/>
      <c r="O513" s="51"/>
    </row>
    <row r="514" spans="1:15" x14ac:dyDescent="0.5">
      <c r="A514" s="49">
        <v>510</v>
      </c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51"/>
      <c r="O514" s="51"/>
    </row>
    <row r="515" spans="1:15" x14ac:dyDescent="0.5">
      <c r="A515" s="49">
        <v>511</v>
      </c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51"/>
      <c r="O515" s="51"/>
    </row>
    <row r="516" spans="1:15" x14ac:dyDescent="0.5">
      <c r="A516" s="49">
        <v>512</v>
      </c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51"/>
      <c r="O516" s="51"/>
    </row>
    <row r="517" spans="1:15" x14ac:dyDescent="0.5">
      <c r="A517" s="49">
        <v>513</v>
      </c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51"/>
      <c r="O517" s="51"/>
    </row>
    <row r="518" spans="1:15" x14ac:dyDescent="0.5">
      <c r="A518" s="49">
        <v>514</v>
      </c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51"/>
      <c r="O518" s="51"/>
    </row>
    <row r="519" spans="1:15" x14ac:dyDescent="0.5">
      <c r="A519" s="49">
        <v>515</v>
      </c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51"/>
      <c r="O519" s="51"/>
    </row>
    <row r="520" spans="1:15" x14ac:dyDescent="0.5">
      <c r="A520" s="49">
        <v>516</v>
      </c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51"/>
      <c r="O520" s="51"/>
    </row>
    <row r="521" spans="1:15" x14ac:dyDescent="0.5">
      <c r="A521" s="49">
        <v>517</v>
      </c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51"/>
      <c r="O521" s="51"/>
    </row>
    <row r="522" spans="1:15" x14ac:dyDescent="0.5">
      <c r="A522" s="49">
        <v>518</v>
      </c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51"/>
      <c r="O522" s="51"/>
    </row>
    <row r="523" spans="1:15" x14ac:dyDescent="0.5">
      <c r="A523" s="49">
        <v>519</v>
      </c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51"/>
      <c r="O523" s="51"/>
    </row>
    <row r="524" spans="1:15" x14ac:dyDescent="0.5">
      <c r="A524" s="49">
        <v>520</v>
      </c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51"/>
      <c r="O524" s="51"/>
    </row>
    <row r="525" spans="1:15" x14ac:dyDescent="0.5">
      <c r="A525" s="49">
        <v>521</v>
      </c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51"/>
      <c r="O525" s="51"/>
    </row>
    <row r="526" spans="1:15" x14ac:dyDescent="0.5">
      <c r="A526" s="49">
        <v>522</v>
      </c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51"/>
      <c r="O526" s="51"/>
    </row>
    <row r="527" spans="1:15" x14ac:dyDescent="0.5">
      <c r="A527" s="49">
        <v>523</v>
      </c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51"/>
      <c r="O527" s="51"/>
    </row>
    <row r="528" spans="1:15" x14ac:dyDescent="0.5">
      <c r="A528" s="49">
        <v>524</v>
      </c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51"/>
      <c r="O528" s="51"/>
    </row>
    <row r="529" spans="1:15" x14ac:dyDescent="0.5">
      <c r="A529" s="49">
        <v>525</v>
      </c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51"/>
      <c r="O529" s="51"/>
    </row>
    <row r="530" spans="1:15" x14ac:dyDescent="0.5">
      <c r="A530" s="49">
        <v>526</v>
      </c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51"/>
      <c r="O530" s="51"/>
    </row>
    <row r="531" spans="1:15" x14ac:dyDescent="0.5">
      <c r="A531" s="49">
        <v>527</v>
      </c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51"/>
      <c r="O531" s="51"/>
    </row>
    <row r="532" spans="1:15" x14ac:dyDescent="0.5">
      <c r="A532" s="49">
        <v>528</v>
      </c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51"/>
      <c r="O532" s="51"/>
    </row>
    <row r="533" spans="1:15" x14ac:dyDescent="0.5">
      <c r="A533" s="49">
        <v>529</v>
      </c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51"/>
      <c r="O533" s="51"/>
    </row>
    <row r="534" spans="1:15" x14ac:dyDescent="0.5">
      <c r="A534" s="49">
        <v>530</v>
      </c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51"/>
      <c r="O534" s="51"/>
    </row>
    <row r="535" spans="1:15" x14ac:dyDescent="0.5">
      <c r="A535" s="49">
        <v>531</v>
      </c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51"/>
      <c r="O535" s="51"/>
    </row>
    <row r="536" spans="1:15" x14ac:dyDescent="0.5">
      <c r="A536" s="49">
        <v>532</v>
      </c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51"/>
      <c r="O536" s="51"/>
    </row>
    <row r="537" spans="1:15" x14ac:dyDescent="0.5">
      <c r="A537" s="49">
        <v>533</v>
      </c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51"/>
      <c r="O537" s="51"/>
    </row>
    <row r="538" spans="1:15" x14ac:dyDescent="0.5">
      <c r="A538" s="49">
        <v>534</v>
      </c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51"/>
      <c r="O538" s="51"/>
    </row>
    <row r="539" spans="1:15" x14ac:dyDescent="0.5">
      <c r="A539" s="49">
        <v>535</v>
      </c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51"/>
      <c r="O539" s="51"/>
    </row>
    <row r="540" spans="1:15" x14ac:dyDescent="0.5">
      <c r="A540" s="49">
        <v>536</v>
      </c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51"/>
      <c r="O540" s="51"/>
    </row>
    <row r="541" spans="1:15" x14ac:dyDescent="0.5">
      <c r="A541" s="49">
        <v>537</v>
      </c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51"/>
      <c r="O541" s="51"/>
    </row>
    <row r="542" spans="1:15" x14ac:dyDescent="0.5">
      <c r="A542" s="49">
        <v>538</v>
      </c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51"/>
      <c r="O542" s="51"/>
    </row>
    <row r="543" spans="1:15" x14ac:dyDescent="0.5">
      <c r="A543" s="49">
        <v>539</v>
      </c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51"/>
      <c r="O543" s="51"/>
    </row>
    <row r="544" spans="1:15" x14ac:dyDescent="0.5">
      <c r="A544" s="49">
        <v>540</v>
      </c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51"/>
      <c r="O544" s="51"/>
    </row>
    <row r="545" spans="1:15" x14ac:dyDescent="0.5">
      <c r="A545" s="49">
        <v>541</v>
      </c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51"/>
      <c r="O545" s="51"/>
    </row>
    <row r="546" spans="1:15" x14ac:dyDescent="0.5">
      <c r="A546" s="49">
        <v>542</v>
      </c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51"/>
      <c r="O546" s="51"/>
    </row>
    <row r="547" spans="1:15" x14ac:dyDescent="0.5">
      <c r="A547" s="49">
        <v>543</v>
      </c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51"/>
      <c r="O547" s="51"/>
    </row>
    <row r="548" spans="1:15" x14ac:dyDescent="0.5">
      <c r="A548" s="49">
        <v>544</v>
      </c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51"/>
      <c r="O548" s="51"/>
    </row>
    <row r="549" spans="1:15" x14ac:dyDescent="0.5">
      <c r="A549" s="49">
        <v>545</v>
      </c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51"/>
      <c r="O549" s="51"/>
    </row>
    <row r="550" spans="1:15" x14ac:dyDescent="0.5">
      <c r="A550" s="49">
        <v>546</v>
      </c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51"/>
      <c r="O550" s="51"/>
    </row>
    <row r="551" spans="1:15" x14ac:dyDescent="0.5">
      <c r="A551" s="49">
        <v>547</v>
      </c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51"/>
      <c r="O551" s="51"/>
    </row>
    <row r="552" spans="1:15" x14ac:dyDescent="0.5">
      <c r="A552" s="49">
        <v>548</v>
      </c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51"/>
      <c r="O552" s="51"/>
    </row>
    <row r="553" spans="1:15" x14ac:dyDescent="0.5">
      <c r="A553" s="49">
        <v>549</v>
      </c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51"/>
      <c r="O553" s="51"/>
    </row>
    <row r="554" spans="1:15" x14ac:dyDescent="0.5">
      <c r="A554" s="49">
        <v>550</v>
      </c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51"/>
      <c r="O554" s="51"/>
    </row>
    <row r="555" spans="1:15" x14ac:dyDescent="0.5">
      <c r="A555" s="49">
        <v>551</v>
      </c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51"/>
      <c r="O555" s="51"/>
    </row>
    <row r="556" spans="1:15" x14ac:dyDescent="0.5">
      <c r="A556" s="49">
        <v>552</v>
      </c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51"/>
      <c r="O556" s="51"/>
    </row>
    <row r="557" spans="1:15" x14ac:dyDescent="0.5">
      <c r="A557" s="49">
        <v>553</v>
      </c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51"/>
      <c r="O557" s="51"/>
    </row>
    <row r="558" spans="1:15" x14ac:dyDescent="0.5">
      <c r="A558" s="49">
        <v>554</v>
      </c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51"/>
      <c r="O558" s="51"/>
    </row>
    <row r="559" spans="1:15" x14ac:dyDescent="0.5">
      <c r="A559" s="49">
        <v>555</v>
      </c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51"/>
      <c r="O559" s="51"/>
    </row>
    <row r="560" spans="1:15" x14ac:dyDescent="0.5">
      <c r="A560" s="49">
        <v>556</v>
      </c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51"/>
      <c r="O560" s="51"/>
    </row>
    <row r="561" spans="1:15" x14ac:dyDescent="0.5">
      <c r="A561" s="49">
        <v>557</v>
      </c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51"/>
      <c r="O561" s="51"/>
    </row>
    <row r="562" spans="1:15" x14ac:dyDescent="0.5">
      <c r="A562" s="49">
        <v>558</v>
      </c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51"/>
      <c r="O562" s="51"/>
    </row>
    <row r="563" spans="1:15" x14ac:dyDescent="0.5">
      <c r="A563" s="49">
        <v>559</v>
      </c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51"/>
      <c r="O563" s="51"/>
    </row>
    <row r="564" spans="1:15" x14ac:dyDescent="0.5">
      <c r="A564" s="49">
        <v>560</v>
      </c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51"/>
      <c r="O564" s="51"/>
    </row>
    <row r="565" spans="1:15" x14ac:dyDescent="0.5">
      <c r="A565" s="49">
        <v>561</v>
      </c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51"/>
      <c r="O565" s="51"/>
    </row>
    <row r="566" spans="1:15" x14ac:dyDescent="0.5">
      <c r="A566" s="49">
        <v>562</v>
      </c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51"/>
      <c r="O566" s="51"/>
    </row>
    <row r="567" spans="1:15" x14ac:dyDescent="0.5">
      <c r="A567" s="49">
        <v>563</v>
      </c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51"/>
      <c r="O567" s="51"/>
    </row>
    <row r="568" spans="1:15" x14ac:dyDescent="0.5">
      <c r="A568" s="49">
        <v>564</v>
      </c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51"/>
      <c r="O568" s="51"/>
    </row>
    <row r="569" spans="1:15" x14ac:dyDescent="0.5">
      <c r="A569" s="49">
        <v>565</v>
      </c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51"/>
      <c r="O569" s="51"/>
    </row>
    <row r="570" spans="1:15" x14ac:dyDescent="0.5">
      <c r="A570" s="49">
        <v>566</v>
      </c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51"/>
      <c r="O570" s="51"/>
    </row>
    <row r="571" spans="1:15" x14ac:dyDescent="0.5">
      <c r="A571" s="49">
        <v>567</v>
      </c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51"/>
      <c r="O571" s="51"/>
    </row>
    <row r="572" spans="1:15" x14ac:dyDescent="0.5">
      <c r="A572" s="49">
        <v>568</v>
      </c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51"/>
      <c r="O572" s="51"/>
    </row>
    <row r="573" spans="1:15" x14ac:dyDescent="0.5">
      <c r="A573" s="49">
        <v>569</v>
      </c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51"/>
      <c r="O573" s="51"/>
    </row>
    <row r="574" spans="1:15" x14ac:dyDescent="0.5">
      <c r="A574" s="49">
        <v>570</v>
      </c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51"/>
      <c r="O574" s="51"/>
    </row>
    <row r="575" spans="1:15" x14ac:dyDescent="0.5">
      <c r="A575" s="49">
        <v>571</v>
      </c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51"/>
      <c r="O575" s="51"/>
    </row>
    <row r="576" spans="1:15" x14ac:dyDescent="0.5">
      <c r="A576" s="49">
        <v>572</v>
      </c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51"/>
      <c r="O576" s="51"/>
    </row>
    <row r="577" spans="1:15" x14ac:dyDescent="0.5">
      <c r="A577" s="49">
        <v>573</v>
      </c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51"/>
      <c r="O577" s="51"/>
    </row>
    <row r="578" spans="1:15" x14ac:dyDescent="0.5">
      <c r="A578" s="49">
        <v>574</v>
      </c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51"/>
      <c r="O578" s="51"/>
    </row>
    <row r="579" spans="1:15" x14ac:dyDescent="0.5">
      <c r="A579" s="49">
        <v>575</v>
      </c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51"/>
      <c r="O579" s="51"/>
    </row>
    <row r="580" spans="1:15" x14ac:dyDescent="0.5">
      <c r="A580" s="49">
        <v>576</v>
      </c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51"/>
      <c r="O580" s="51"/>
    </row>
    <row r="581" spans="1:15" x14ac:dyDescent="0.5">
      <c r="A581" s="49">
        <v>577</v>
      </c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51"/>
      <c r="O581" s="51"/>
    </row>
    <row r="582" spans="1:15" x14ac:dyDescent="0.5">
      <c r="A582" s="49">
        <v>578</v>
      </c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51"/>
      <c r="O582" s="51"/>
    </row>
    <row r="583" spans="1:15" x14ac:dyDescent="0.5">
      <c r="A583" s="49">
        <v>579</v>
      </c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51"/>
      <c r="O583" s="51"/>
    </row>
    <row r="584" spans="1:15" x14ac:dyDescent="0.5">
      <c r="A584" s="49">
        <v>580</v>
      </c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51"/>
      <c r="O584" s="51"/>
    </row>
    <row r="585" spans="1:15" x14ac:dyDescent="0.5">
      <c r="A585" s="49">
        <v>581</v>
      </c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51"/>
      <c r="O585" s="51"/>
    </row>
    <row r="586" spans="1:15" x14ac:dyDescent="0.5">
      <c r="A586" s="49">
        <v>582</v>
      </c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51"/>
      <c r="O586" s="51"/>
    </row>
    <row r="587" spans="1:15" x14ac:dyDescent="0.5">
      <c r="A587" s="49">
        <v>583</v>
      </c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51"/>
      <c r="O587" s="51"/>
    </row>
    <row r="588" spans="1:15" x14ac:dyDescent="0.5">
      <c r="A588" s="49">
        <v>584</v>
      </c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51"/>
      <c r="O588" s="51"/>
    </row>
    <row r="589" spans="1:15" x14ac:dyDescent="0.5">
      <c r="A589" s="49">
        <v>585</v>
      </c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51"/>
      <c r="O589" s="51"/>
    </row>
    <row r="590" spans="1:15" x14ac:dyDescent="0.5">
      <c r="A590" s="49">
        <v>586</v>
      </c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51"/>
      <c r="O590" s="51"/>
    </row>
    <row r="591" spans="1:15" x14ac:dyDescent="0.5">
      <c r="A591" s="49">
        <v>587</v>
      </c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51"/>
      <c r="O591" s="51"/>
    </row>
    <row r="592" spans="1:15" x14ac:dyDescent="0.5">
      <c r="A592" s="49">
        <v>588</v>
      </c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51"/>
      <c r="O592" s="51"/>
    </row>
    <row r="593" spans="1:15" x14ac:dyDescent="0.5">
      <c r="A593" s="49">
        <v>589</v>
      </c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51"/>
      <c r="O593" s="51"/>
    </row>
    <row r="594" spans="1:15" x14ac:dyDescent="0.5">
      <c r="A594" s="49">
        <v>590</v>
      </c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51"/>
      <c r="O594" s="51"/>
    </row>
    <row r="595" spans="1:15" x14ac:dyDescent="0.5">
      <c r="A595" s="49">
        <v>591</v>
      </c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51"/>
      <c r="O595" s="51"/>
    </row>
    <row r="596" spans="1:15" x14ac:dyDescent="0.5">
      <c r="A596" s="49">
        <v>592</v>
      </c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51"/>
      <c r="O596" s="51"/>
    </row>
    <row r="597" spans="1:15" x14ac:dyDescent="0.5">
      <c r="A597" s="49">
        <v>593</v>
      </c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51"/>
      <c r="O597" s="51"/>
    </row>
    <row r="598" spans="1:15" x14ac:dyDescent="0.5">
      <c r="A598" s="49">
        <v>594</v>
      </c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51"/>
      <c r="O598" s="51"/>
    </row>
    <row r="599" spans="1:15" x14ac:dyDescent="0.5">
      <c r="A599" s="49">
        <v>595</v>
      </c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51"/>
      <c r="O599" s="51"/>
    </row>
    <row r="600" spans="1:15" x14ac:dyDescent="0.5">
      <c r="A600" s="49">
        <v>596</v>
      </c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51"/>
      <c r="O600" s="51"/>
    </row>
    <row r="601" spans="1:15" x14ac:dyDescent="0.5">
      <c r="A601" s="49">
        <v>597</v>
      </c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51"/>
      <c r="O601" s="51"/>
    </row>
    <row r="602" spans="1:15" x14ac:dyDescent="0.5">
      <c r="A602" s="49">
        <v>598</v>
      </c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51"/>
      <c r="O602" s="51"/>
    </row>
    <row r="603" spans="1:15" x14ac:dyDescent="0.5">
      <c r="A603" s="49">
        <v>599</v>
      </c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51"/>
      <c r="O603" s="51"/>
    </row>
    <row r="604" spans="1:15" x14ac:dyDescent="0.5">
      <c r="A604" s="49">
        <v>600</v>
      </c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51"/>
      <c r="O604" s="51"/>
    </row>
    <row r="605" spans="1:15" x14ac:dyDescent="0.5">
      <c r="A605" s="49">
        <v>601</v>
      </c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51"/>
      <c r="O605" s="51"/>
    </row>
    <row r="606" spans="1:15" x14ac:dyDescent="0.5">
      <c r="A606" s="49">
        <v>602</v>
      </c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51"/>
      <c r="O606" s="51"/>
    </row>
    <row r="607" spans="1:15" x14ac:dyDescent="0.5">
      <c r="A607" s="49">
        <v>603</v>
      </c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51"/>
      <c r="O607" s="51"/>
    </row>
    <row r="608" spans="1:15" x14ac:dyDescent="0.5">
      <c r="A608" s="49">
        <v>604</v>
      </c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51"/>
      <c r="O608" s="51"/>
    </row>
    <row r="609" spans="1:15" x14ac:dyDescent="0.5">
      <c r="A609" s="49">
        <v>605</v>
      </c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51"/>
      <c r="O609" s="51"/>
    </row>
    <row r="610" spans="1:15" x14ac:dyDescent="0.5">
      <c r="A610" s="49">
        <v>606</v>
      </c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51"/>
      <c r="O610" s="51"/>
    </row>
    <row r="611" spans="1:15" x14ac:dyDescent="0.5">
      <c r="A611" s="49">
        <v>607</v>
      </c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51"/>
      <c r="O611" s="51"/>
    </row>
    <row r="612" spans="1:15" x14ac:dyDescent="0.5">
      <c r="A612" s="49">
        <v>608</v>
      </c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51"/>
      <c r="O612" s="51"/>
    </row>
    <row r="613" spans="1:15" x14ac:dyDescent="0.5">
      <c r="A613" s="49">
        <v>609</v>
      </c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51"/>
      <c r="O613" s="51"/>
    </row>
    <row r="614" spans="1:15" x14ac:dyDescent="0.5">
      <c r="A614" s="49">
        <v>610</v>
      </c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51"/>
      <c r="O614" s="51"/>
    </row>
    <row r="615" spans="1:15" x14ac:dyDescent="0.5">
      <c r="A615" s="49">
        <v>611</v>
      </c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51"/>
      <c r="O615" s="51"/>
    </row>
    <row r="616" spans="1:15" x14ac:dyDescent="0.5">
      <c r="A616" s="49">
        <v>612</v>
      </c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51"/>
      <c r="O616" s="51"/>
    </row>
    <row r="617" spans="1:15" x14ac:dyDescent="0.5">
      <c r="A617" s="49">
        <v>613</v>
      </c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51"/>
      <c r="O617" s="51"/>
    </row>
    <row r="618" spans="1:15" x14ac:dyDescent="0.5">
      <c r="A618" s="49">
        <v>614</v>
      </c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51"/>
      <c r="O618" s="51"/>
    </row>
    <row r="619" spans="1:15" x14ac:dyDescent="0.5">
      <c r="A619" s="49">
        <v>615</v>
      </c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51"/>
      <c r="O619" s="51"/>
    </row>
    <row r="620" spans="1:15" x14ac:dyDescent="0.5">
      <c r="A620" s="49">
        <v>616</v>
      </c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51"/>
      <c r="O620" s="51"/>
    </row>
    <row r="621" spans="1:15" x14ac:dyDescent="0.5">
      <c r="A621" s="49">
        <v>617</v>
      </c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51"/>
      <c r="O621" s="51"/>
    </row>
    <row r="622" spans="1:15" x14ac:dyDescent="0.5">
      <c r="A622" s="49">
        <v>618</v>
      </c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51"/>
      <c r="O622" s="51"/>
    </row>
    <row r="623" spans="1:15" x14ac:dyDescent="0.5">
      <c r="A623" s="49">
        <v>619</v>
      </c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51"/>
      <c r="O623" s="51"/>
    </row>
    <row r="624" spans="1:15" x14ac:dyDescent="0.5">
      <c r="A624" s="49">
        <v>620</v>
      </c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51"/>
      <c r="O624" s="51"/>
    </row>
    <row r="625" spans="1:15" x14ac:dyDescent="0.5">
      <c r="A625" s="49">
        <v>621</v>
      </c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51"/>
      <c r="O625" s="51"/>
    </row>
    <row r="626" spans="1:15" x14ac:dyDescent="0.5">
      <c r="A626" s="49">
        <v>622</v>
      </c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51"/>
      <c r="O626" s="51"/>
    </row>
    <row r="627" spans="1:15" x14ac:dyDescent="0.5">
      <c r="A627" s="49">
        <v>623</v>
      </c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51"/>
      <c r="O627" s="51"/>
    </row>
    <row r="628" spans="1:15" x14ac:dyDescent="0.5">
      <c r="A628" s="49">
        <v>624</v>
      </c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51"/>
      <c r="O628" s="51"/>
    </row>
    <row r="629" spans="1:15" x14ac:dyDescent="0.5">
      <c r="A629" s="49">
        <v>625</v>
      </c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51"/>
      <c r="O629" s="51"/>
    </row>
    <row r="630" spans="1:15" x14ac:dyDescent="0.5">
      <c r="A630" s="49">
        <v>626</v>
      </c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51"/>
      <c r="O630" s="51"/>
    </row>
    <row r="631" spans="1:15" x14ac:dyDescent="0.5">
      <c r="A631" s="49">
        <v>627</v>
      </c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51"/>
      <c r="O631" s="51"/>
    </row>
    <row r="632" spans="1:15" x14ac:dyDescent="0.5">
      <c r="A632" s="49">
        <v>628</v>
      </c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51"/>
      <c r="O632" s="51"/>
    </row>
    <row r="633" spans="1:15" x14ac:dyDescent="0.5">
      <c r="A633" s="49">
        <v>629</v>
      </c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51"/>
      <c r="O633" s="51"/>
    </row>
    <row r="634" spans="1:15" x14ac:dyDescent="0.5">
      <c r="A634" s="49">
        <v>630</v>
      </c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51"/>
      <c r="O634" s="51"/>
    </row>
    <row r="635" spans="1:15" x14ac:dyDescent="0.5">
      <c r="A635" s="49">
        <v>631</v>
      </c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51"/>
      <c r="O635" s="51"/>
    </row>
    <row r="636" spans="1:15" x14ac:dyDescent="0.5">
      <c r="A636" s="49">
        <v>632</v>
      </c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51"/>
      <c r="O636" s="51"/>
    </row>
    <row r="637" spans="1:15" x14ac:dyDescent="0.5">
      <c r="A637" s="49">
        <v>633</v>
      </c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51"/>
      <c r="O637" s="51"/>
    </row>
    <row r="638" spans="1:15" x14ac:dyDescent="0.5">
      <c r="A638" s="49">
        <v>634</v>
      </c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51"/>
      <c r="O638" s="51"/>
    </row>
    <row r="639" spans="1:15" x14ac:dyDescent="0.5">
      <c r="A639" s="49">
        <v>635</v>
      </c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51"/>
      <c r="O639" s="51"/>
    </row>
    <row r="640" spans="1:15" x14ac:dyDescent="0.5">
      <c r="A640" s="49">
        <v>636</v>
      </c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51"/>
      <c r="O640" s="51"/>
    </row>
    <row r="641" spans="1:15" x14ac:dyDescent="0.5">
      <c r="A641" s="49">
        <v>637</v>
      </c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51"/>
      <c r="O641" s="51"/>
    </row>
    <row r="642" spans="1:15" x14ac:dyDescent="0.5">
      <c r="A642" s="49">
        <v>638</v>
      </c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51"/>
      <c r="O642" s="51"/>
    </row>
    <row r="643" spans="1:15" x14ac:dyDescent="0.5">
      <c r="A643" s="49">
        <v>639</v>
      </c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51"/>
      <c r="O643" s="51"/>
    </row>
    <row r="644" spans="1:15" x14ac:dyDescent="0.5">
      <c r="A644" s="49">
        <v>640</v>
      </c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51"/>
      <c r="O644" s="51"/>
    </row>
    <row r="645" spans="1:15" x14ac:dyDescent="0.5">
      <c r="A645" s="49">
        <v>641</v>
      </c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51"/>
      <c r="O645" s="51"/>
    </row>
    <row r="646" spans="1:15" x14ac:dyDescent="0.5">
      <c r="A646" s="49">
        <v>642</v>
      </c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51"/>
      <c r="O646" s="51"/>
    </row>
    <row r="647" spans="1:15" x14ac:dyDescent="0.5">
      <c r="A647" s="49">
        <v>643</v>
      </c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51"/>
      <c r="O647" s="51"/>
    </row>
    <row r="648" spans="1:15" x14ac:dyDescent="0.5">
      <c r="A648" s="49">
        <v>644</v>
      </c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51"/>
      <c r="O648" s="51"/>
    </row>
    <row r="649" spans="1:15" x14ac:dyDescent="0.5">
      <c r="A649" s="49">
        <v>645</v>
      </c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51"/>
      <c r="O649" s="51"/>
    </row>
    <row r="650" spans="1:15" x14ac:dyDescent="0.5">
      <c r="A650" s="49">
        <v>646</v>
      </c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51"/>
      <c r="O650" s="51"/>
    </row>
    <row r="651" spans="1:15" x14ac:dyDescent="0.5">
      <c r="A651" s="49">
        <v>647</v>
      </c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51"/>
      <c r="O651" s="51"/>
    </row>
    <row r="652" spans="1:15" x14ac:dyDescent="0.5">
      <c r="A652" s="49">
        <v>648</v>
      </c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51"/>
      <c r="O652" s="51"/>
    </row>
    <row r="653" spans="1:15" x14ac:dyDescent="0.5">
      <c r="A653" s="49">
        <v>649</v>
      </c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51"/>
      <c r="O653" s="51"/>
    </row>
    <row r="654" spans="1:15" x14ac:dyDescent="0.5">
      <c r="A654" s="49">
        <v>650</v>
      </c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51"/>
      <c r="O654" s="51"/>
    </row>
    <row r="655" spans="1:15" x14ac:dyDescent="0.5">
      <c r="A655" s="49">
        <v>651</v>
      </c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51"/>
      <c r="O655" s="51"/>
    </row>
    <row r="656" spans="1:15" x14ac:dyDescent="0.5">
      <c r="A656" s="49">
        <v>652</v>
      </c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51"/>
      <c r="O656" s="51"/>
    </row>
    <row r="657" spans="1:15" x14ac:dyDescent="0.5">
      <c r="A657" s="49">
        <v>653</v>
      </c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51"/>
      <c r="O657" s="51"/>
    </row>
    <row r="658" spans="1:15" x14ac:dyDescent="0.5">
      <c r="A658" s="49">
        <v>654</v>
      </c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51"/>
      <c r="O658" s="51"/>
    </row>
    <row r="659" spans="1:15" x14ac:dyDescent="0.5">
      <c r="A659" s="49">
        <v>655</v>
      </c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51"/>
      <c r="O659" s="51"/>
    </row>
    <row r="660" spans="1:15" x14ac:dyDescent="0.5">
      <c r="A660" s="49">
        <v>656</v>
      </c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51"/>
      <c r="O660" s="51"/>
    </row>
    <row r="661" spans="1:15" x14ac:dyDescent="0.5">
      <c r="A661" s="49">
        <v>657</v>
      </c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51"/>
      <c r="O661" s="51"/>
    </row>
    <row r="662" spans="1:15" x14ac:dyDescent="0.5">
      <c r="A662" s="49">
        <v>658</v>
      </c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51"/>
      <c r="O662" s="51"/>
    </row>
    <row r="663" spans="1:15" x14ac:dyDescent="0.5">
      <c r="A663" s="49">
        <v>659</v>
      </c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51"/>
      <c r="O663" s="51"/>
    </row>
    <row r="664" spans="1:15" x14ac:dyDescent="0.5">
      <c r="A664" s="49">
        <v>660</v>
      </c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51"/>
      <c r="O664" s="51"/>
    </row>
    <row r="665" spans="1:15" x14ac:dyDescent="0.5">
      <c r="A665" s="49">
        <v>661</v>
      </c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51"/>
      <c r="O665" s="51"/>
    </row>
    <row r="666" spans="1:15" x14ac:dyDescent="0.5">
      <c r="A666" s="49">
        <v>662</v>
      </c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51"/>
      <c r="O666" s="51"/>
    </row>
    <row r="667" spans="1:15" x14ac:dyDescent="0.5">
      <c r="A667" s="49">
        <v>663</v>
      </c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51"/>
      <c r="O667" s="51"/>
    </row>
    <row r="668" spans="1:15" x14ac:dyDescent="0.5">
      <c r="A668" s="49">
        <v>664</v>
      </c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51"/>
      <c r="O668" s="51"/>
    </row>
    <row r="669" spans="1:15" x14ac:dyDescent="0.5">
      <c r="A669" s="49">
        <v>665</v>
      </c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51"/>
      <c r="O669" s="51"/>
    </row>
    <row r="670" spans="1:15" x14ac:dyDescent="0.5">
      <c r="A670" s="49">
        <v>666</v>
      </c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51"/>
      <c r="O670" s="51"/>
    </row>
    <row r="671" spans="1:15" x14ac:dyDescent="0.5">
      <c r="A671" s="49">
        <v>667</v>
      </c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51"/>
      <c r="O671" s="51"/>
    </row>
    <row r="672" spans="1:15" x14ac:dyDescent="0.5">
      <c r="A672" s="49">
        <v>668</v>
      </c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51"/>
      <c r="O672" s="51"/>
    </row>
    <row r="673" spans="1:15" x14ac:dyDescent="0.5">
      <c r="A673" s="49">
        <v>669</v>
      </c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51"/>
      <c r="O673" s="51"/>
    </row>
    <row r="674" spans="1:15" x14ac:dyDescent="0.5">
      <c r="A674" s="49">
        <v>670</v>
      </c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51"/>
      <c r="O674" s="51"/>
    </row>
    <row r="675" spans="1:15" x14ac:dyDescent="0.5">
      <c r="A675" s="49">
        <v>671</v>
      </c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51"/>
      <c r="O675" s="51"/>
    </row>
    <row r="676" spans="1:15" x14ac:dyDescent="0.5">
      <c r="A676" s="49">
        <v>672</v>
      </c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51"/>
      <c r="O676" s="51"/>
    </row>
    <row r="677" spans="1:15" x14ac:dyDescent="0.5">
      <c r="A677" s="49">
        <v>673</v>
      </c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51"/>
      <c r="O677" s="51"/>
    </row>
    <row r="678" spans="1:15" x14ac:dyDescent="0.5">
      <c r="A678" s="49">
        <v>674</v>
      </c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51"/>
      <c r="O678" s="51"/>
    </row>
    <row r="679" spans="1:15" x14ac:dyDescent="0.5">
      <c r="A679" s="49">
        <v>675</v>
      </c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51"/>
      <c r="O679" s="51"/>
    </row>
    <row r="680" spans="1:15" x14ac:dyDescent="0.5">
      <c r="A680" s="49">
        <v>676</v>
      </c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51"/>
      <c r="O680" s="51"/>
    </row>
    <row r="681" spans="1:15" x14ac:dyDescent="0.5">
      <c r="A681" s="49">
        <v>677</v>
      </c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51"/>
      <c r="O681" s="51"/>
    </row>
    <row r="682" spans="1:15" x14ac:dyDescent="0.5">
      <c r="A682" s="49">
        <v>678</v>
      </c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51"/>
      <c r="O682" s="51"/>
    </row>
    <row r="683" spans="1:15" x14ac:dyDescent="0.5">
      <c r="A683" s="49">
        <v>679</v>
      </c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51"/>
      <c r="O683" s="51"/>
    </row>
    <row r="684" spans="1:15" x14ac:dyDescent="0.5">
      <c r="A684" s="49">
        <v>680</v>
      </c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51"/>
      <c r="O684" s="51"/>
    </row>
    <row r="685" spans="1:15" x14ac:dyDescent="0.5">
      <c r="A685" s="49">
        <v>681</v>
      </c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51"/>
      <c r="O685" s="51"/>
    </row>
    <row r="686" spans="1:15" x14ac:dyDescent="0.5">
      <c r="A686" s="49">
        <v>682</v>
      </c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51"/>
      <c r="O686" s="51"/>
    </row>
    <row r="687" spans="1:15" x14ac:dyDescent="0.5">
      <c r="A687" s="49">
        <v>683</v>
      </c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51"/>
      <c r="O687" s="51"/>
    </row>
    <row r="688" spans="1:15" x14ac:dyDescent="0.5">
      <c r="A688" s="49">
        <v>684</v>
      </c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51"/>
      <c r="O688" s="51"/>
    </row>
    <row r="689" spans="1:15" x14ac:dyDescent="0.5">
      <c r="A689" s="49">
        <v>685</v>
      </c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51"/>
      <c r="O689" s="51"/>
    </row>
    <row r="690" spans="1:15" x14ac:dyDescent="0.5">
      <c r="A690" s="49">
        <v>686</v>
      </c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51"/>
      <c r="O690" s="51"/>
    </row>
    <row r="691" spans="1:15" x14ac:dyDescent="0.5">
      <c r="A691" s="49">
        <v>687</v>
      </c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51"/>
      <c r="O691" s="51"/>
    </row>
    <row r="692" spans="1:15" x14ac:dyDescent="0.5">
      <c r="A692" s="49">
        <v>688</v>
      </c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51"/>
      <c r="O692" s="51"/>
    </row>
    <row r="693" spans="1:15" x14ac:dyDescent="0.5">
      <c r="A693" s="49">
        <v>689</v>
      </c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51"/>
      <c r="O693" s="51"/>
    </row>
    <row r="694" spans="1:15" x14ac:dyDescent="0.5">
      <c r="A694" s="49">
        <v>690</v>
      </c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51"/>
      <c r="O694" s="51"/>
    </row>
    <row r="695" spans="1:15" x14ac:dyDescent="0.5">
      <c r="A695" s="49">
        <v>691</v>
      </c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51"/>
      <c r="O695" s="51"/>
    </row>
    <row r="696" spans="1:15" x14ac:dyDescent="0.5">
      <c r="A696" s="49">
        <v>692</v>
      </c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51"/>
      <c r="O696" s="51"/>
    </row>
    <row r="697" spans="1:15" x14ac:dyDescent="0.5">
      <c r="A697" s="49">
        <v>693</v>
      </c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51"/>
      <c r="O697" s="51"/>
    </row>
    <row r="698" spans="1:15" x14ac:dyDescent="0.5">
      <c r="A698" s="49">
        <v>694</v>
      </c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51"/>
      <c r="O698" s="51"/>
    </row>
    <row r="699" spans="1:15" x14ac:dyDescent="0.5">
      <c r="A699" s="49">
        <v>695</v>
      </c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51"/>
      <c r="O699" s="51"/>
    </row>
    <row r="700" spans="1:15" x14ac:dyDescent="0.5">
      <c r="A700" s="49">
        <v>696</v>
      </c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51"/>
      <c r="O700" s="51"/>
    </row>
    <row r="701" spans="1:15" x14ac:dyDescent="0.5">
      <c r="A701" s="49">
        <v>697</v>
      </c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51"/>
      <c r="O701" s="51"/>
    </row>
    <row r="702" spans="1:15" x14ac:dyDescent="0.5">
      <c r="A702" s="49">
        <v>698</v>
      </c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51"/>
      <c r="O702" s="51"/>
    </row>
    <row r="703" spans="1:15" x14ac:dyDescent="0.5">
      <c r="A703" s="49">
        <v>699</v>
      </c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51"/>
      <c r="O703" s="51"/>
    </row>
    <row r="704" spans="1:15" x14ac:dyDescent="0.5">
      <c r="A704" s="49">
        <v>700</v>
      </c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51"/>
      <c r="O704" s="51"/>
    </row>
    <row r="705" spans="1:15" x14ac:dyDescent="0.5">
      <c r="A705" s="49">
        <v>701</v>
      </c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51"/>
      <c r="O705" s="51"/>
    </row>
    <row r="706" spans="1:15" x14ac:dyDescent="0.5">
      <c r="A706" s="49">
        <v>702</v>
      </c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51"/>
      <c r="O706" s="51"/>
    </row>
    <row r="707" spans="1:15" x14ac:dyDescent="0.5">
      <c r="A707" s="49">
        <v>703</v>
      </c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51"/>
      <c r="O707" s="51"/>
    </row>
    <row r="708" spans="1:15" x14ac:dyDescent="0.5">
      <c r="A708" s="49">
        <v>704</v>
      </c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51"/>
      <c r="O708" s="51"/>
    </row>
    <row r="709" spans="1:15" x14ac:dyDescent="0.5">
      <c r="A709" s="49">
        <v>705</v>
      </c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51"/>
      <c r="O709" s="51"/>
    </row>
    <row r="710" spans="1:15" x14ac:dyDescent="0.5">
      <c r="A710" s="49">
        <v>706</v>
      </c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51"/>
      <c r="O710" s="51"/>
    </row>
    <row r="711" spans="1:15" x14ac:dyDescent="0.5">
      <c r="A711" s="49">
        <v>707</v>
      </c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51"/>
      <c r="O711" s="51"/>
    </row>
    <row r="712" spans="1:15" x14ac:dyDescent="0.5">
      <c r="A712" s="49">
        <v>708</v>
      </c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51"/>
      <c r="O712" s="51"/>
    </row>
    <row r="713" spans="1:15" x14ac:dyDescent="0.5">
      <c r="A713" s="49">
        <v>709</v>
      </c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51"/>
      <c r="O713" s="51"/>
    </row>
    <row r="714" spans="1:15" x14ac:dyDescent="0.5">
      <c r="A714" s="49">
        <v>710</v>
      </c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51"/>
      <c r="O714" s="51"/>
    </row>
    <row r="715" spans="1:15" x14ac:dyDescent="0.5">
      <c r="A715" s="49">
        <v>711</v>
      </c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51"/>
      <c r="O715" s="51"/>
    </row>
    <row r="716" spans="1:15" x14ac:dyDescent="0.5">
      <c r="A716" s="49">
        <v>712</v>
      </c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51"/>
      <c r="O716" s="51"/>
    </row>
    <row r="717" spans="1:15" x14ac:dyDescent="0.5">
      <c r="A717" s="49">
        <v>713</v>
      </c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51"/>
      <c r="O717" s="51"/>
    </row>
    <row r="718" spans="1:15" x14ac:dyDescent="0.5">
      <c r="A718" s="49">
        <v>714</v>
      </c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51"/>
      <c r="O718" s="51"/>
    </row>
    <row r="719" spans="1:15" x14ac:dyDescent="0.5">
      <c r="A719" s="49">
        <v>715</v>
      </c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51"/>
      <c r="O719" s="51"/>
    </row>
    <row r="720" spans="1:15" x14ac:dyDescent="0.5">
      <c r="A720" s="49">
        <v>716</v>
      </c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51"/>
      <c r="O720" s="51"/>
    </row>
    <row r="721" spans="1:15" x14ac:dyDescent="0.5">
      <c r="A721" s="49">
        <v>717</v>
      </c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51"/>
      <c r="O721" s="51"/>
    </row>
    <row r="722" spans="1:15" x14ac:dyDescent="0.5">
      <c r="A722" s="49">
        <v>718</v>
      </c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51"/>
      <c r="O722" s="51"/>
    </row>
    <row r="723" spans="1:15" x14ac:dyDescent="0.5">
      <c r="A723" s="49">
        <v>719</v>
      </c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51"/>
      <c r="O723" s="51"/>
    </row>
    <row r="724" spans="1:15" x14ac:dyDescent="0.5">
      <c r="A724" s="49">
        <v>720</v>
      </c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51"/>
      <c r="O724" s="51"/>
    </row>
    <row r="725" spans="1:15" x14ac:dyDescent="0.5">
      <c r="A725" s="49">
        <v>721</v>
      </c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51"/>
      <c r="O725" s="51"/>
    </row>
    <row r="726" spans="1:15" x14ac:dyDescent="0.5">
      <c r="A726" s="49">
        <v>722</v>
      </c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51"/>
      <c r="O726" s="51"/>
    </row>
    <row r="727" spans="1:15" x14ac:dyDescent="0.5">
      <c r="A727" s="49">
        <v>723</v>
      </c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51"/>
      <c r="O727" s="51"/>
    </row>
    <row r="728" spans="1:15" x14ac:dyDescent="0.5">
      <c r="A728" s="49">
        <v>724</v>
      </c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51"/>
      <c r="O728" s="51"/>
    </row>
    <row r="729" spans="1:15" x14ac:dyDescent="0.5">
      <c r="A729" s="49">
        <v>725</v>
      </c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51"/>
      <c r="O729" s="51"/>
    </row>
    <row r="730" spans="1:15" x14ac:dyDescent="0.5">
      <c r="A730" s="49">
        <v>726</v>
      </c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51"/>
      <c r="O730" s="51"/>
    </row>
    <row r="731" spans="1:15" x14ac:dyDescent="0.5">
      <c r="A731" s="49">
        <v>727</v>
      </c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51"/>
      <c r="O731" s="51"/>
    </row>
    <row r="732" spans="1:15" x14ac:dyDescent="0.5">
      <c r="A732" s="49">
        <v>728</v>
      </c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51"/>
      <c r="O732" s="51"/>
    </row>
    <row r="733" spans="1:15" x14ac:dyDescent="0.5">
      <c r="A733" s="49">
        <v>729</v>
      </c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51"/>
      <c r="O733" s="51"/>
    </row>
    <row r="734" spans="1:15" x14ac:dyDescent="0.5">
      <c r="A734" s="49">
        <v>730</v>
      </c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51"/>
      <c r="O734" s="51"/>
    </row>
    <row r="735" spans="1:15" x14ac:dyDescent="0.5">
      <c r="A735" s="49">
        <v>731</v>
      </c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51"/>
      <c r="O735" s="51"/>
    </row>
    <row r="736" spans="1:15" x14ac:dyDescent="0.5">
      <c r="A736" s="49">
        <v>732</v>
      </c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51"/>
      <c r="O736" s="51"/>
    </row>
    <row r="737" spans="1:15" x14ac:dyDescent="0.5">
      <c r="A737" s="49">
        <v>733</v>
      </c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51"/>
      <c r="O737" s="51"/>
    </row>
    <row r="738" spans="1:15" x14ac:dyDescent="0.5">
      <c r="A738" s="49">
        <v>734</v>
      </c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51"/>
      <c r="O738" s="51"/>
    </row>
    <row r="739" spans="1:15" x14ac:dyDescent="0.5">
      <c r="A739" s="49">
        <v>735</v>
      </c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51"/>
      <c r="O739" s="51"/>
    </row>
    <row r="740" spans="1:15" x14ac:dyDescent="0.5">
      <c r="A740" s="49">
        <v>736</v>
      </c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51"/>
      <c r="O740" s="51"/>
    </row>
    <row r="741" spans="1:15" x14ac:dyDescent="0.5">
      <c r="A741" s="49">
        <v>737</v>
      </c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51"/>
      <c r="O741" s="51"/>
    </row>
    <row r="742" spans="1:15" x14ac:dyDescent="0.5">
      <c r="A742" s="49">
        <v>738</v>
      </c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51"/>
      <c r="O742" s="51"/>
    </row>
    <row r="743" spans="1:15" x14ac:dyDescent="0.5">
      <c r="A743" s="49">
        <v>739</v>
      </c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51"/>
      <c r="O743" s="51"/>
    </row>
    <row r="744" spans="1:15" x14ac:dyDescent="0.5">
      <c r="A744" s="49">
        <v>740</v>
      </c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51"/>
      <c r="O744" s="51"/>
    </row>
    <row r="745" spans="1:15" x14ac:dyDescent="0.5">
      <c r="A745" s="49">
        <v>741</v>
      </c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51"/>
      <c r="O745" s="51"/>
    </row>
    <row r="746" spans="1:15" x14ac:dyDescent="0.5">
      <c r="A746" s="49">
        <v>742</v>
      </c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51"/>
      <c r="O746" s="51"/>
    </row>
    <row r="747" spans="1:15" x14ac:dyDescent="0.5">
      <c r="A747" s="49">
        <v>743</v>
      </c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51"/>
      <c r="O747" s="51"/>
    </row>
    <row r="748" spans="1:15" x14ac:dyDescent="0.5">
      <c r="A748" s="49">
        <v>744</v>
      </c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51"/>
      <c r="O748" s="51"/>
    </row>
    <row r="749" spans="1:15" x14ac:dyDescent="0.5">
      <c r="A749" s="49">
        <v>745</v>
      </c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51"/>
      <c r="O749" s="51"/>
    </row>
    <row r="750" spans="1:15" x14ac:dyDescent="0.5">
      <c r="A750" s="49">
        <v>746</v>
      </c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51"/>
      <c r="O750" s="51"/>
    </row>
    <row r="751" spans="1:15" x14ac:dyDescent="0.5">
      <c r="A751" s="49">
        <v>747</v>
      </c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51"/>
      <c r="O751" s="51"/>
    </row>
    <row r="752" spans="1:15" x14ac:dyDescent="0.5">
      <c r="A752" s="49">
        <v>748</v>
      </c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51"/>
      <c r="O752" s="51"/>
    </row>
    <row r="753" spans="1:15" x14ac:dyDescent="0.5">
      <c r="A753" s="49">
        <v>749</v>
      </c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51"/>
      <c r="O753" s="51"/>
    </row>
    <row r="754" spans="1:15" x14ac:dyDescent="0.5">
      <c r="A754" s="49">
        <v>750</v>
      </c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51"/>
      <c r="O754" s="51"/>
    </row>
    <row r="755" spans="1:15" x14ac:dyDescent="0.5">
      <c r="A755" s="49">
        <v>751</v>
      </c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51"/>
      <c r="O755" s="51"/>
    </row>
    <row r="756" spans="1:15" x14ac:dyDescent="0.5">
      <c r="A756" s="49">
        <v>752</v>
      </c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51"/>
      <c r="O756" s="51"/>
    </row>
    <row r="757" spans="1:15" x14ac:dyDescent="0.5">
      <c r="A757" s="49">
        <v>753</v>
      </c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51"/>
      <c r="O757" s="51"/>
    </row>
    <row r="758" spans="1:15" x14ac:dyDescent="0.5">
      <c r="A758" s="49">
        <v>754</v>
      </c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51"/>
      <c r="O758" s="51"/>
    </row>
    <row r="759" spans="1:15" x14ac:dyDescent="0.5">
      <c r="A759" s="49">
        <v>755</v>
      </c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51"/>
      <c r="O759" s="51"/>
    </row>
    <row r="760" spans="1:15" x14ac:dyDescent="0.5">
      <c r="A760" s="49">
        <v>756</v>
      </c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51"/>
      <c r="O760" s="51"/>
    </row>
    <row r="761" spans="1:15" x14ac:dyDescent="0.5">
      <c r="A761" s="49">
        <v>757</v>
      </c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51"/>
      <c r="O761" s="51"/>
    </row>
    <row r="762" spans="1:15" x14ac:dyDescent="0.5">
      <c r="A762" s="49">
        <v>758</v>
      </c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51"/>
      <c r="O762" s="51"/>
    </row>
    <row r="763" spans="1:15" x14ac:dyDescent="0.5">
      <c r="A763" s="49">
        <v>759</v>
      </c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51"/>
      <c r="O763" s="51"/>
    </row>
    <row r="764" spans="1:15" x14ac:dyDescent="0.5">
      <c r="A764" s="49">
        <v>760</v>
      </c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51"/>
      <c r="O764" s="51"/>
    </row>
    <row r="765" spans="1:15" x14ac:dyDescent="0.5">
      <c r="A765" s="49">
        <v>761</v>
      </c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51"/>
      <c r="O765" s="51"/>
    </row>
    <row r="766" spans="1:15" x14ac:dyDescent="0.5">
      <c r="A766" s="49">
        <v>762</v>
      </c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51"/>
      <c r="O766" s="51"/>
    </row>
    <row r="767" spans="1:15" x14ac:dyDescent="0.5">
      <c r="A767" s="49">
        <v>763</v>
      </c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51"/>
      <c r="O767" s="51"/>
    </row>
    <row r="768" spans="1:15" x14ac:dyDescent="0.5">
      <c r="A768" s="49">
        <v>764</v>
      </c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51"/>
      <c r="O768" s="51"/>
    </row>
    <row r="769" spans="1:15" x14ac:dyDescent="0.5">
      <c r="A769" s="49">
        <v>765</v>
      </c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51"/>
      <c r="O769" s="51"/>
    </row>
    <row r="770" spans="1:15" x14ac:dyDescent="0.5">
      <c r="A770" s="49">
        <v>766</v>
      </c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51"/>
      <c r="O770" s="51"/>
    </row>
    <row r="771" spans="1:15" x14ac:dyDescent="0.5">
      <c r="A771" s="49">
        <v>767</v>
      </c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51"/>
      <c r="O771" s="51"/>
    </row>
    <row r="772" spans="1:15" x14ac:dyDescent="0.5">
      <c r="A772" s="49">
        <v>768</v>
      </c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51"/>
      <c r="O772" s="51"/>
    </row>
    <row r="773" spans="1:15" x14ac:dyDescent="0.5">
      <c r="A773" s="49">
        <v>769</v>
      </c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51"/>
      <c r="O773" s="51"/>
    </row>
    <row r="774" spans="1:15" x14ac:dyDescent="0.5">
      <c r="A774" s="49">
        <v>770</v>
      </c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51"/>
      <c r="O774" s="51"/>
    </row>
    <row r="775" spans="1:15" x14ac:dyDescent="0.5">
      <c r="A775" s="49">
        <v>771</v>
      </c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51"/>
      <c r="O775" s="51"/>
    </row>
    <row r="776" spans="1:15" x14ac:dyDescent="0.5">
      <c r="A776" s="49">
        <v>772</v>
      </c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51"/>
      <c r="O776" s="51"/>
    </row>
    <row r="777" spans="1:15" x14ac:dyDescent="0.5">
      <c r="A777" s="49">
        <v>773</v>
      </c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51"/>
      <c r="O777" s="51"/>
    </row>
    <row r="778" spans="1:15" x14ac:dyDescent="0.5">
      <c r="A778" s="49">
        <v>774</v>
      </c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51"/>
      <c r="O778" s="51"/>
    </row>
    <row r="779" spans="1:15" x14ac:dyDescent="0.5">
      <c r="A779" s="49">
        <v>775</v>
      </c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51"/>
      <c r="O779" s="51"/>
    </row>
    <row r="780" spans="1:15" x14ac:dyDescent="0.5">
      <c r="A780" s="49">
        <v>776</v>
      </c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51"/>
      <c r="O780" s="51"/>
    </row>
    <row r="781" spans="1:15" x14ac:dyDescent="0.5">
      <c r="A781" s="49">
        <v>777</v>
      </c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51"/>
      <c r="O781" s="51"/>
    </row>
    <row r="782" spans="1:15" x14ac:dyDescent="0.5">
      <c r="A782" s="49">
        <v>778</v>
      </c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51"/>
      <c r="O782" s="51"/>
    </row>
    <row r="783" spans="1:15" x14ac:dyDescent="0.5">
      <c r="A783" s="49">
        <v>779</v>
      </c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51"/>
      <c r="O783" s="51"/>
    </row>
    <row r="784" spans="1:15" x14ac:dyDescent="0.5">
      <c r="A784" s="49">
        <v>780</v>
      </c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51"/>
      <c r="O784" s="51"/>
    </row>
    <row r="785" spans="1:15" x14ac:dyDescent="0.5">
      <c r="A785" s="49">
        <v>781</v>
      </c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51"/>
      <c r="O785" s="51"/>
    </row>
    <row r="786" spans="1:15" x14ac:dyDescent="0.5">
      <c r="A786" s="49">
        <v>782</v>
      </c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51"/>
      <c r="O786" s="51"/>
    </row>
    <row r="787" spans="1:15" x14ac:dyDescent="0.5">
      <c r="A787" s="49">
        <v>783</v>
      </c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51"/>
      <c r="O787" s="51"/>
    </row>
    <row r="788" spans="1:15" x14ac:dyDescent="0.5">
      <c r="A788" s="49">
        <v>784</v>
      </c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51"/>
      <c r="O788" s="51"/>
    </row>
    <row r="789" spans="1:15" x14ac:dyDescent="0.5">
      <c r="A789" s="49">
        <v>785</v>
      </c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51"/>
      <c r="O789" s="51"/>
    </row>
    <row r="790" spans="1:15" x14ac:dyDescent="0.5">
      <c r="A790" s="49">
        <v>786</v>
      </c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51"/>
      <c r="O790" s="51"/>
    </row>
    <row r="791" spans="1:15" x14ac:dyDescent="0.5">
      <c r="A791" s="49">
        <v>787</v>
      </c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51"/>
      <c r="O791" s="51"/>
    </row>
    <row r="792" spans="1:15" x14ac:dyDescent="0.5">
      <c r="A792" s="49">
        <v>788</v>
      </c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51"/>
      <c r="O792" s="51"/>
    </row>
    <row r="793" spans="1:15" x14ac:dyDescent="0.5">
      <c r="A793" s="49">
        <v>789</v>
      </c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51"/>
      <c r="O793" s="51"/>
    </row>
    <row r="794" spans="1:15" x14ac:dyDescent="0.5">
      <c r="A794" s="49">
        <v>790</v>
      </c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51"/>
      <c r="O794" s="51"/>
    </row>
    <row r="795" spans="1:15" x14ac:dyDescent="0.5">
      <c r="A795" s="49">
        <v>791</v>
      </c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51"/>
      <c r="O795" s="51"/>
    </row>
    <row r="796" spans="1:15" x14ac:dyDescent="0.5">
      <c r="A796" s="49">
        <v>792</v>
      </c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51"/>
      <c r="O796" s="51"/>
    </row>
    <row r="797" spans="1:15" x14ac:dyDescent="0.5">
      <c r="A797" s="49">
        <v>793</v>
      </c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51"/>
      <c r="O797" s="51"/>
    </row>
    <row r="798" spans="1:15" x14ac:dyDescent="0.5">
      <c r="A798" s="49">
        <v>794</v>
      </c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51"/>
      <c r="O798" s="51"/>
    </row>
    <row r="799" spans="1:15" x14ac:dyDescent="0.5">
      <c r="A799" s="49">
        <v>795</v>
      </c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51"/>
      <c r="O799" s="51"/>
    </row>
    <row r="800" spans="1:15" x14ac:dyDescent="0.5">
      <c r="A800" s="49">
        <v>796</v>
      </c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51"/>
      <c r="O800" s="51"/>
    </row>
    <row r="801" spans="1:15" x14ac:dyDescent="0.5">
      <c r="A801" s="49">
        <v>797</v>
      </c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51"/>
      <c r="O801" s="51"/>
    </row>
    <row r="802" spans="1:15" x14ac:dyDescent="0.5">
      <c r="A802" s="49">
        <v>798</v>
      </c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51"/>
      <c r="O802" s="51"/>
    </row>
    <row r="803" spans="1:15" x14ac:dyDescent="0.5">
      <c r="A803" s="49">
        <v>799</v>
      </c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51"/>
      <c r="O803" s="51"/>
    </row>
    <row r="804" spans="1:15" x14ac:dyDescent="0.5">
      <c r="A804" s="49">
        <v>800</v>
      </c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51"/>
      <c r="O804" s="51"/>
    </row>
    <row r="805" spans="1:15" x14ac:dyDescent="0.5">
      <c r="A805" s="49">
        <v>801</v>
      </c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51"/>
      <c r="O805" s="51"/>
    </row>
    <row r="806" spans="1:15" x14ac:dyDescent="0.5">
      <c r="A806" s="49">
        <v>802</v>
      </c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51"/>
      <c r="O806" s="51"/>
    </row>
    <row r="807" spans="1:15" x14ac:dyDescent="0.5">
      <c r="A807" s="49">
        <v>803</v>
      </c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51"/>
      <c r="O807" s="51"/>
    </row>
    <row r="808" spans="1:15" x14ac:dyDescent="0.5">
      <c r="A808" s="49">
        <v>804</v>
      </c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51"/>
      <c r="O808" s="51"/>
    </row>
    <row r="809" spans="1:15" x14ac:dyDescent="0.5">
      <c r="A809" s="49">
        <v>805</v>
      </c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51"/>
      <c r="O809" s="51"/>
    </row>
    <row r="810" spans="1:15" x14ac:dyDescent="0.5">
      <c r="A810" s="49">
        <v>806</v>
      </c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51"/>
      <c r="O810" s="51"/>
    </row>
    <row r="811" spans="1:15" x14ac:dyDescent="0.5">
      <c r="A811" s="49">
        <v>807</v>
      </c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51"/>
      <c r="O811" s="51"/>
    </row>
    <row r="812" spans="1:15" x14ac:dyDescent="0.5">
      <c r="A812" s="49">
        <v>808</v>
      </c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51"/>
      <c r="O812" s="51"/>
    </row>
    <row r="813" spans="1:15" x14ac:dyDescent="0.5">
      <c r="A813" s="49">
        <v>809</v>
      </c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51"/>
      <c r="O813" s="51"/>
    </row>
    <row r="814" spans="1:15" x14ac:dyDescent="0.5">
      <c r="A814" s="49">
        <v>810</v>
      </c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51"/>
      <c r="O814" s="51"/>
    </row>
    <row r="815" spans="1:15" x14ac:dyDescent="0.5">
      <c r="A815" s="49">
        <v>811</v>
      </c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51"/>
      <c r="O815" s="51"/>
    </row>
    <row r="816" spans="1:15" x14ac:dyDescent="0.5">
      <c r="A816" s="49">
        <v>812</v>
      </c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51"/>
      <c r="O816" s="51"/>
    </row>
    <row r="817" spans="1:15" x14ac:dyDescent="0.5">
      <c r="A817" s="49">
        <v>813</v>
      </c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51"/>
      <c r="O817" s="51"/>
    </row>
    <row r="818" spans="1:15" x14ac:dyDescent="0.5">
      <c r="A818" s="49">
        <v>814</v>
      </c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51"/>
      <c r="O818" s="51"/>
    </row>
    <row r="819" spans="1:15" x14ac:dyDescent="0.5">
      <c r="A819" s="49">
        <v>815</v>
      </c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51"/>
      <c r="O819" s="51"/>
    </row>
    <row r="820" spans="1:15" x14ac:dyDescent="0.5">
      <c r="A820" s="49">
        <v>816</v>
      </c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51"/>
      <c r="O820" s="51"/>
    </row>
    <row r="821" spans="1:15" x14ac:dyDescent="0.5">
      <c r="A821" s="49">
        <v>817</v>
      </c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51"/>
      <c r="O821" s="51"/>
    </row>
    <row r="822" spans="1:15" x14ac:dyDescent="0.5">
      <c r="A822" s="49">
        <v>818</v>
      </c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51"/>
      <c r="O822" s="51"/>
    </row>
    <row r="823" spans="1:15" x14ac:dyDescent="0.5">
      <c r="A823" s="49">
        <v>819</v>
      </c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51"/>
      <c r="O823" s="51"/>
    </row>
    <row r="824" spans="1:15" x14ac:dyDescent="0.5">
      <c r="A824" s="49">
        <v>820</v>
      </c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51"/>
      <c r="O824" s="51"/>
    </row>
    <row r="825" spans="1:15" x14ac:dyDescent="0.5">
      <c r="A825" s="49">
        <v>821</v>
      </c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51"/>
      <c r="O825" s="51"/>
    </row>
    <row r="826" spans="1:15" x14ac:dyDescent="0.5">
      <c r="A826" s="49">
        <v>822</v>
      </c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51"/>
      <c r="O826" s="51"/>
    </row>
    <row r="827" spans="1:15" x14ac:dyDescent="0.5">
      <c r="A827" s="49">
        <v>823</v>
      </c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51"/>
      <c r="O827" s="51"/>
    </row>
    <row r="828" spans="1:15" x14ac:dyDescent="0.5">
      <c r="A828" s="49">
        <v>824</v>
      </c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51"/>
      <c r="O828" s="51"/>
    </row>
    <row r="829" spans="1:15" x14ac:dyDescent="0.5">
      <c r="A829" s="49">
        <v>825</v>
      </c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51"/>
      <c r="O829" s="51"/>
    </row>
    <row r="830" spans="1:15" x14ac:dyDescent="0.5">
      <c r="A830" s="49">
        <v>826</v>
      </c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51"/>
      <c r="O830" s="51"/>
    </row>
    <row r="831" spans="1:15" x14ac:dyDescent="0.5">
      <c r="A831" s="49">
        <v>827</v>
      </c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51"/>
      <c r="O831" s="51"/>
    </row>
    <row r="832" spans="1:15" x14ac:dyDescent="0.5">
      <c r="A832" s="49">
        <v>828</v>
      </c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51"/>
      <c r="O832" s="51"/>
    </row>
    <row r="833" spans="1:15" x14ac:dyDescent="0.5">
      <c r="A833" s="49">
        <v>829</v>
      </c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51"/>
      <c r="O833" s="51"/>
    </row>
    <row r="834" spans="1:15" x14ac:dyDescent="0.5">
      <c r="A834" s="49">
        <v>830</v>
      </c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51"/>
      <c r="O834" s="51"/>
    </row>
    <row r="835" spans="1:15" x14ac:dyDescent="0.5">
      <c r="A835" s="49">
        <v>831</v>
      </c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51"/>
      <c r="O835" s="51"/>
    </row>
    <row r="836" spans="1:15" x14ac:dyDescent="0.5">
      <c r="A836" s="49">
        <v>832</v>
      </c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51"/>
      <c r="O836" s="51"/>
    </row>
    <row r="837" spans="1:15" x14ac:dyDescent="0.5">
      <c r="A837" s="49">
        <v>833</v>
      </c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51"/>
      <c r="O837" s="51"/>
    </row>
    <row r="838" spans="1:15" x14ac:dyDescent="0.5">
      <c r="A838" s="49">
        <v>834</v>
      </c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51"/>
      <c r="O838" s="51"/>
    </row>
    <row r="839" spans="1:15" x14ac:dyDescent="0.5">
      <c r="A839" s="49">
        <v>835</v>
      </c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51"/>
      <c r="O839" s="51"/>
    </row>
    <row r="840" spans="1:15" x14ac:dyDescent="0.5">
      <c r="A840" s="49">
        <v>836</v>
      </c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51"/>
      <c r="O840" s="51"/>
    </row>
    <row r="841" spans="1:15" x14ac:dyDescent="0.5">
      <c r="A841" s="49">
        <v>837</v>
      </c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51"/>
      <c r="O841" s="51"/>
    </row>
    <row r="842" spans="1:15" x14ac:dyDescent="0.5">
      <c r="A842" s="49">
        <v>838</v>
      </c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51"/>
      <c r="O842" s="51"/>
    </row>
    <row r="843" spans="1:15" x14ac:dyDescent="0.5">
      <c r="A843" s="49">
        <v>839</v>
      </c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51"/>
      <c r="O843" s="51"/>
    </row>
    <row r="844" spans="1:15" x14ac:dyDescent="0.5">
      <c r="A844" s="49">
        <v>840</v>
      </c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51"/>
      <c r="O844" s="51"/>
    </row>
    <row r="845" spans="1:15" x14ac:dyDescent="0.5">
      <c r="A845" s="49">
        <v>841</v>
      </c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51"/>
      <c r="O845" s="51"/>
    </row>
    <row r="846" spans="1:15" x14ac:dyDescent="0.5">
      <c r="A846" s="49">
        <v>842</v>
      </c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51"/>
      <c r="O846" s="51"/>
    </row>
    <row r="847" spans="1:15" x14ac:dyDescent="0.5">
      <c r="A847" s="49">
        <v>843</v>
      </c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51"/>
      <c r="O847" s="51"/>
    </row>
    <row r="848" spans="1:15" x14ac:dyDescent="0.5">
      <c r="A848" s="49">
        <v>844</v>
      </c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51"/>
      <c r="O848" s="51"/>
    </row>
    <row r="849" spans="1:15" x14ac:dyDescent="0.5">
      <c r="A849" s="49">
        <v>845</v>
      </c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51"/>
      <c r="O849" s="51"/>
    </row>
    <row r="850" spans="1:15" x14ac:dyDescent="0.5">
      <c r="A850" s="49">
        <v>846</v>
      </c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51"/>
      <c r="O850" s="51"/>
    </row>
    <row r="851" spans="1:15" x14ac:dyDescent="0.5">
      <c r="A851" s="49">
        <v>847</v>
      </c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51"/>
      <c r="O851" s="51"/>
    </row>
    <row r="852" spans="1:15" x14ac:dyDescent="0.5">
      <c r="A852" s="49">
        <v>848</v>
      </c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51"/>
      <c r="O852" s="51"/>
    </row>
    <row r="853" spans="1:15" x14ac:dyDescent="0.5">
      <c r="A853" s="49">
        <v>849</v>
      </c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51"/>
      <c r="O853" s="51"/>
    </row>
    <row r="854" spans="1:15" x14ac:dyDescent="0.5">
      <c r="A854" s="49">
        <v>850</v>
      </c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51"/>
      <c r="O854" s="51"/>
    </row>
    <row r="855" spans="1:15" x14ac:dyDescent="0.5">
      <c r="A855" s="49">
        <v>851</v>
      </c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51"/>
      <c r="O855" s="51"/>
    </row>
    <row r="856" spans="1:15" x14ac:dyDescent="0.5">
      <c r="A856" s="49">
        <v>852</v>
      </c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51"/>
      <c r="O856" s="51"/>
    </row>
    <row r="857" spans="1:15" x14ac:dyDescent="0.5">
      <c r="A857" s="49">
        <v>853</v>
      </c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51"/>
      <c r="O857" s="51"/>
    </row>
    <row r="858" spans="1:15" x14ac:dyDescent="0.5">
      <c r="A858" s="49">
        <v>854</v>
      </c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51"/>
      <c r="O858" s="51"/>
    </row>
    <row r="859" spans="1:15" x14ac:dyDescent="0.5">
      <c r="A859" s="49">
        <v>855</v>
      </c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51"/>
      <c r="O859" s="51"/>
    </row>
    <row r="860" spans="1:15" x14ac:dyDescent="0.5">
      <c r="A860" s="49">
        <v>856</v>
      </c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51"/>
      <c r="O860" s="51"/>
    </row>
    <row r="861" spans="1:15" x14ac:dyDescent="0.5">
      <c r="A861" s="49">
        <v>857</v>
      </c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51"/>
      <c r="O861" s="51"/>
    </row>
    <row r="862" spans="1:15" x14ac:dyDescent="0.5">
      <c r="A862" s="49">
        <v>858</v>
      </c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51"/>
      <c r="O862" s="51"/>
    </row>
    <row r="863" spans="1:15" x14ac:dyDescent="0.5">
      <c r="A863" s="49">
        <v>859</v>
      </c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51"/>
      <c r="O863" s="51"/>
    </row>
    <row r="864" spans="1:15" x14ac:dyDescent="0.5">
      <c r="A864" s="49">
        <v>860</v>
      </c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51"/>
      <c r="O864" s="51"/>
    </row>
    <row r="865" spans="1:15" x14ac:dyDescent="0.5">
      <c r="A865" s="49">
        <v>861</v>
      </c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51"/>
      <c r="O865" s="51"/>
    </row>
    <row r="866" spans="1:15" x14ac:dyDescent="0.5">
      <c r="A866" s="49">
        <v>862</v>
      </c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51"/>
      <c r="O866" s="51"/>
    </row>
    <row r="867" spans="1:15" x14ac:dyDescent="0.5">
      <c r="A867" s="49">
        <v>863</v>
      </c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51"/>
      <c r="O867" s="51"/>
    </row>
    <row r="868" spans="1:15" x14ac:dyDescent="0.5">
      <c r="A868" s="49">
        <v>864</v>
      </c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51"/>
      <c r="O868" s="51"/>
    </row>
    <row r="869" spans="1:15" x14ac:dyDescent="0.5">
      <c r="A869" s="49">
        <v>865</v>
      </c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51"/>
      <c r="O869" s="51"/>
    </row>
    <row r="870" spans="1:15" x14ac:dyDescent="0.5">
      <c r="A870" s="49">
        <v>866</v>
      </c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51"/>
      <c r="O870" s="51"/>
    </row>
    <row r="871" spans="1:15" x14ac:dyDescent="0.5">
      <c r="A871" s="49">
        <v>867</v>
      </c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51"/>
      <c r="O871" s="51"/>
    </row>
    <row r="872" spans="1:15" x14ac:dyDescent="0.5">
      <c r="A872" s="49">
        <v>868</v>
      </c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51"/>
      <c r="O872" s="51"/>
    </row>
    <row r="873" spans="1:15" x14ac:dyDescent="0.5">
      <c r="A873" s="49">
        <v>869</v>
      </c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51"/>
      <c r="O873" s="51"/>
    </row>
    <row r="874" spans="1:15" x14ac:dyDescent="0.5">
      <c r="A874" s="49">
        <v>870</v>
      </c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51"/>
      <c r="O874" s="51"/>
    </row>
    <row r="875" spans="1:15" x14ac:dyDescent="0.5">
      <c r="A875" s="49">
        <v>871</v>
      </c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51"/>
      <c r="O875" s="51"/>
    </row>
    <row r="876" spans="1:15" x14ac:dyDescent="0.5">
      <c r="A876" s="49">
        <v>872</v>
      </c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51"/>
      <c r="O876" s="51"/>
    </row>
    <row r="877" spans="1:15" x14ac:dyDescent="0.5">
      <c r="A877" s="49">
        <v>873</v>
      </c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51"/>
      <c r="O877" s="51"/>
    </row>
    <row r="878" spans="1:15" x14ac:dyDescent="0.5">
      <c r="A878" s="49">
        <v>874</v>
      </c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51"/>
      <c r="O878" s="51"/>
    </row>
    <row r="879" spans="1:15" x14ac:dyDescent="0.5">
      <c r="A879" s="49">
        <v>875</v>
      </c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51"/>
      <c r="O879" s="51"/>
    </row>
    <row r="880" spans="1:15" x14ac:dyDescent="0.5">
      <c r="A880" s="49">
        <v>876</v>
      </c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51"/>
      <c r="O880" s="51"/>
    </row>
    <row r="881" spans="1:15" x14ac:dyDescent="0.5">
      <c r="A881" s="49">
        <v>877</v>
      </c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51"/>
      <c r="O881" s="51"/>
    </row>
    <row r="882" spans="1:15" x14ac:dyDescent="0.5">
      <c r="A882" s="49">
        <v>878</v>
      </c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51"/>
      <c r="O882" s="51"/>
    </row>
    <row r="883" spans="1:15" x14ac:dyDescent="0.5">
      <c r="A883" s="49">
        <v>879</v>
      </c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51"/>
      <c r="O883" s="51"/>
    </row>
    <row r="884" spans="1:15" x14ac:dyDescent="0.5">
      <c r="A884" s="49">
        <v>880</v>
      </c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51"/>
      <c r="O884" s="51"/>
    </row>
    <row r="885" spans="1:15" x14ac:dyDescent="0.5">
      <c r="A885" s="49">
        <v>881</v>
      </c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51"/>
      <c r="O885" s="51"/>
    </row>
    <row r="886" spans="1:15" x14ac:dyDescent="0.5">
      <c r="A886" s="49">
        <v>882</v>
      </c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51"/>
      <c r="O886" s="51"/>
    </row>
    <row r="887" spans="1:15" x14ac:dyDescent="0.5">
      <c r="A887" s="49">
        <v>883</v>
      </c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51"/>
      <c r="O887" s="51"/>
    </row>
    <row r="888" spans="1:15" x14ac:dyDescent="0.5">
      <c r="A888" s="49">
        <v>884</v>
      </c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51"/>
      <c r="O888" s="51"/>
    </row>
    <row r="889" spans="1:15" x14ac:dyDescent="0.5">
      <c r="A889" s="49">
        <v>885</v>
      </c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51"/>
      <c r="O889" s="51"/>
    </row>
    <row r="890" spans="1:15" x14ac:dyDescent="0.5">
      <c r="A890" s="49">
        <v>886</v>
      </c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51"/>
      <c r="O890" s="51"/>
    </row>
    <row r="891" spans="1:15" x14ac:dyDescent="0.5">
      <c r="A891" s="49">
        <v>887</v>
      </c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51"/>
      <c r="O891" s="51"/>
    </row>
    <row r="892" spans="1:15" x14ac:dyDescent="0.5">
      <c r="A892" s="49">
        <v>888</v>
      </c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51"/>
      <c r="O892" s="51"/>
    </row>
    <row r="893" spans="1:15" x14ac:dyDescent="0.5">
      <c r="A893" s="49">
        <v>889</v>
      </c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51"/>
      <c r="O893" s="51"/>
    </row>
    <row r="894" spans="1:15" x14ac:dyDescent="0.5">
      <c r="A894" s="49">
        <v>890</v>
      </c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51"/>
      <c r="O894" s="51"/>
    </row>
    <row r="895" spans="1:15" x14ac:dyDescent="0.5">
      <c r="A895" s="49">
        <v>891</v>
      </c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51"/>
      <c r="O895" s="51"/>
    </row>
    <row r="896" spans="1:15" x14ac:dyDescent="0.5">
      <c r="A896" s="49">
        <v>892</v>
      </c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51"/>
      <c r="O896" s="51"/>
    </row>
    <row r="897" spans="1:15" x14ac:dyDescent="0.5">
      <c r="A897" s="49">
        <v>893</v>
      </c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51"/>
      <c r="O897" s="51"/>
    </row>
    <row r="898" spans="1:15" x14ac:dyDescent="0.5">
      <c r="A898" s="49">
        <v>894</v>
      </c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51"/>
      <c r="O898" s="51"/>
    </row>
    <row r="899" spans="1:15" x14ac:dyDescent="0.5">
      <c r="A899" s="49">
        <v>895</v>
      </c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51"/>
      <c r="O899" s="51"/>
    </row>
    <row r="900" spans="1:15" x14ac:dyDescent="0.5">
      <c r="A900" s="49">
        <v>896</v>
      </c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51"/>
      <c r="O900" s="51"/>
    </row>
    <row r="901" spans="1:15" x14ac:dyDescent="0.5">
      <c r="A901" s="49">
        <v>897</v>
      </c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51"/>
      <c r="O901" s="51"/>
    </row>
    <row r="902" spans="1:15" x14ac:dyDescent="0.5">
      <c r="A902" s="49">
        <v>898</v>
      </c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51"/>
      <c r="O902" s="51"/>
    </row>
    <row r="903" spans="1:15" x14ac:dyDescent="0.5">
      <c r="A903" s="49">
        <v>899</v>
      </c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51"/>
      <c r="O903" s="51"/>
    </row>
    <row r="904" spans="1:15" x14ac:dyDescent="0.5">
      <c r="A904" s="49">
        <v>900</v>
      </c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51"/>
      <c r="O904" s="51"/>
    </row>
    <row r="905" spans="1:15" x14ac:dyDescent="0.5">
      <c r="A905" s="49">
        <v>901</v>
      </c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51"/>
      <c r="O905" s="51"/>
    </row>
    <row r="906" spans="1:15" x14ac:dyDescent="0.5">
      <c r="A906" s="49">
        <v>902</v>
      </c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51"/>
      <c r="O906" s="51"/>
    </row>
    <row r="907" spans="1:15" x14ac:dyDescent="0.5">
      <c r="A907" s="49">
        <v>903</v>
      </c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51"/>
      <c r="O907" s="51"/>
    </row>
    <row r="908" spans="1:15" x14ac:dyDescent="0.5">
      <c r="A908" s="49">
        <v>904</v>
      </c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51"/>
      <c r="O908" s="51"/>
    </row>
    <row r="909" spans="1:15" x14ac:dyDescent="0.5">
      <c r="A909" s="49">
        <v>905</v>
      </c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51"/>
      <c r="O909" s="51"/>
    </row>
    <row r="910" spans="1:15" x14ac:dyDescent="0.5">
      <c r="A910" s="49">
        <v>906</v>
      </c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51"/>
      <c r="O910" s="51"/>
    </row>
    <row r="911" spans="1:15" x14ac:dyDescent="0.5">
      <c r="A911" s="49">
        <v>907</v>
      </c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51"/>
      <c r="O911" s="51"/>
    </row>
    <row r="912" spans="1:15" x14ac:dyDescent="0.5">
      <c r="A912" s="49">
        <v>908</v>
      </c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51"/>
      <c r="O912" s="51"/>
    </row>
    <row r="913" spans="1:15" x14ac:dyDescent="0.5">
      <c r="A913" s="49">
        <v>909</v>
      </c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51"/>
      <c r="O913" s="51"/>
    </row>
    <row r="914" spans="1:15" x14ac:dyDescent="0.5">
      <c r="A914" s="49">
        <v>910</v>
      </c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51"/>
      <c r="O914" s="51"/>
    </row>
    <row r="915" spans="1:15" x14ac:dyDescent="0.5">
      <c r="A915" s="49">
        <v>911</v>
      </c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51"/>
      <c r="O915" s="51"/>
    </row>
    <row r="916" spans="1:15" x14ac:dyDescent="0.5">
      <c r="A916" s="49">
        <v>912</v>
      </c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51"/>
      <c r="O916" s="51"/>
    </row>
    <row r="917" spans="1:15" x14ac:dyDescent="0.5">
      <c r="A917" s="49">
        <v>913</v>
      </c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51"/>
      <c r="O917" s="51"/>
    </row>
    <row r="918" spans="1:15" x14ac:dyDescent="0.5">
      <c r="A918" s="49">
        <v>914</v>
      </c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51"/>
      <c r="O918" s="51"/>
    </row>
    <row r="919" spans="1:15" x14ac:dyDescent="0.5">
      <c r="A919" s="49">
        <v>915</v>
      </c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51"/>
      <c r="O919" s="51"/>
    </row>
    <row r="920" spans="1:15" x14ac:dyDescent="0.5">
      <c r="A920" s="49">
        <v>916</v>
      </c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51"/>
      <c r="O920" s="51"/>
    </row>
    <row r="921" spans="1:15" x14ac:dyDescent="0.5">
      <c r="A921" s="49">
        <v>917</v>
      </c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51"/>
      <c r="O921" s="51"/>
    </row>
    <row r="922" spans="1:15" x14ac:dyDescent="0.5">
      <c r="A922" s="49">
        <v>918</v>
      </c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51"/>
      <c r="O922" s="51"/>
    </row>
    <row r="923" spans="1:15" x14ac:dyDescent="0.5">
      <c r="A923" s="49">
        <v>919</v>
      </c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51"/>
      <c r="O923" s="51"/>
    </row>
    <row r="924" spans="1:15" x14ac:dyDescent="0.5">
      <c r="A924" s="49">
        <v>920</v>
      </c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51"/>
      <c r="O924" s="51"/>
    </row>
    <row r="925" spans="1:15" x14ac:dyDescent="0.5">
      <c r="A925" s="49">
        <v>921</v>
      </c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51"/>
      <c r="O925" s="51"/>
    </row>
    <row r="926" spans="1:15" x14ac:dyDescent="0.5">
      <c r="A926" s="49">
        <v>922</v>
      </c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51"/>
      <c r="O926" s="51"/>
    </row>
    <row r="927" spans="1:15" x14ac:dyDescent="0.5">
      <c r="A927" s="49">
        <v>923</v>
      </c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51"/>
      <c r="O927" s="51"/>
    </row>
    <row r="928" spans="1:15" x14ac:dyDescent="0.5">
      <c r="A928" s="49">
        <v>924</v>
      </c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51"/>
      <c r="O928" s="51"/>
    </row>
    <row r="929" spans="1:15" x14ac:dyDescent="0.5">
      <c r="A929" s="49">
        <v>925</v>
      </c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51"/>
      <c r="O929" s="51"/>
    </row>
    <row r="930" spans="1:15" x14ac:dyDescent="0.5">
      <c r="A930" s="49">
        <v>926</v>
      </c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51"/>
      <c r="O930" s="51"/>
    </row>
    <row r="931" spans="1:15" x14ac:dyDescent="0.5">
      <c r="A931" s="49">
        <v>927</v>
      </c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51"/>
      <c r="O931" s="51"/>
    </row>
    <row r="932" spans="1:15" x14ac:dyDescent="0.5">
      <c r="A932" s="49">
        <v>928</v>
      </c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51"/>
      <c r="O932" s="51"/>
    </row>
    <row r="933" spans="1:15" x14ac:dyDescent="0.5">
      <c r="A933" s="49">
        <v>929</v>
      </c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51"/>
      <c r="O933" s="51"/>
    </row>
    <row r="934" spans="1:15" x14ac:dyDescent="0.5">
      <c r="A934" s="49">
        <v>930</v>
      </c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51"/>
      <c r="O934" s="51"/>
    </row>
    <row r="935" spans="1:15" x14ac:dyDescent="0.5">
      <c r="A935" s="49">
        <v>931</v>
      </c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51"/>
      <c r="O935" s="51"/>
    </row>
    <row r="936" spans="1:15" x14ac:dyDescent="0.5">
      <c r="A936" s="49">
        <v>932</v>
      </c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51"/>
      <c r="O936" s="51"/>
    </row>
    <row r="937" spans="1:15" x14ac:dyDescent="0.5">
      <c r="A937" s="49">
        <v>933</v>
      </c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51"/>
      <c r="O937" s="51"/>
    </row>
    <row r="938" spans="1:15" x14ac:dyDescent="0.5">
      <c r="A938" s="49">
        <v>934</v>
      </c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51"/>
      <c r="O938" s="51"/>
    </row>
    <row r="939" spans="1:15" x14ac:dyDescent="0.5">
      <c r="A939" s="49">
        <v>935</v>
      </c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51"/>
      <c r="O939" s="51"/>
    </row>
    <row r="940" spans="1:15" x14ac:dyDescent="0.5">
      <c r="A940" s="49">
        <v>936</v>
      </c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51"/>
      <c r="O940" s="51"/>
    </row>
    <row r="941" spans="1:15" x14ac:dyDescent="0.5">
      <c r="A941" s="49">
        <v>937</v>
      </c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51"/>
      <c r="O941" s="51"/>
    </row>
    <row r="942" spans="1:15" x14ac:dyDescent="0.5">
      <c r="A942" s="49">
        <v>938</v>
      </c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51"/>
      <c r="O942" s="51"/>
    </row>
    <row r="943" spans="1:15" x14ac:dyDescent="0.5">
      <c r="A943" s="49">
        <v>939</v>
      </c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51"/>
      <c r="O943" s="51"/>
    </row>
    <row r="944" spans="1:15" x14ac:dyDescent="0.5">
      <c r="A944" s="49">
        <v>940</v>
      </c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51"/>
      <c r="O944" s="51"/>
    </row>
    <row r="945" spans="1:15" x14ac:dyDescent="0.5">
      <c r="A945" s="49">
        <v>941</v>
      </c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51"/>
      <c r="O945" s="51"/>
    </row>
    <row r="946" spans="1:15" x14ac:dyDescent="0.5">
      <c r="A946" s="49">
        <v>942</v>
      </c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51"/>
      <c r="O946" s="51"/>
    </row>
    <row r="947" spans="1:15" x14ac:dyDescent="0.5">
      <c r="A947" s="49">
        <v>943</v>
      </c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51"/>
      <c r="O947" s="51"/>
    </row>
    <row r="948" spans="1:15" x14ac:dyDescent="0.5">
      <c r="A948" s="49">
        <v>944</v>
      </c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51"/>
      <c r="O948" s="51"/>
    </row>
    <row r="949" spans="1:15" x14ac:dyDescent="0.5">
      <c r="A949" s="49">
        <v>945</v>
      </c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51"/>
      <c r="O949" s="51"/>
    </row>
    <row r="950" spans="1:15" x14ac:dyDescent="0.5">
      <c r="A950" s="49">
        <v>946</v>
      </c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51"/>
      <c r="O950" s="51"/>
    </row>
    <row r="951" spans="1:15" x14ac:dyDescent="0.5">
      <c r="A951" s="49">
        <v>947</v>
      </c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51"/>
      <c r="O951" s="51"/>
    </row>
    <row r="952" spans="1:15" x14ac:dyDescent="0.5">
      <c r="A952" s="49">
        <v>948</v>
      </c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51"/>
      <c r="O952" s="51"/>
    </row>
    <row r="953" spans="1:15" x14ac:dyDescent="0.5">
      <c r="A953" s="49">
        <v>949</v>
      </c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51"/>
      <c r="O953" s="51"/>
    </row>
    <row r="954" spans="1:15" x14ac:dyDescent="0.5">
      <c r="A954" s="49">
        <v>950</v>
      </c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51"/>
      <c r="O954" s="51"/>
    </row>
    <row r="955" spans="1:15" x14ac:dyDescent="0.5">
      <c r="A955" s="49">
        <v>951</v>
      </c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51"/>
      <c r="O955" s="51"/>
    </row>
    <row r="956" spans="1:15" x14ac:dyDescent="0.5">
      <c r="A956" s="49">
        <v>952</v>
      </c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51"/>
      <c r="O956" s="51"/>
    </row>
    <row r="957" spans="1:15" x14ac:dyDescent="0.5">
      <c r="A957" s="49">
        <v>953</v>
      </c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51"/>
      <c r="O957" s="51"/>
    </row>
    <row r="958" spans="1:15" x14ac:dyDescent="0.5">
      <c r="A958" s="49">
        <v>954</v>
      </c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51"/>
      <c r="O958" s="51"/>
    </row>
    <row r="959" spans="1:15" x14ac:dyDescent="0.5">
      <c r="A959" s="49">
        <v>955</v>
      </c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51"/>
      <c r="O959" s="51"/>
    </row>
    <row r="960" spans="1:15" x14ac:dyDescent="0.5">
      <c r="A960" s="49">
        <v>956</v>
      </c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51"/>
      <c r="O960" s="51"/>
    </row>
    <row r="961" spans="1:15" x14ac:dyDescent="0.5">
      <c r="A961" s="49">
        <v>957</v>
      </c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51"/>
      <c r="O961" s="51"/>
    </row>
    <row r="962" spans="1:15" x14ac:dyDescent="0.5">
      <c r="A962" s="49">
        <v>958</v>
      </c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51"/>
      <c r="O962" s="51"/>
    </row>
    <row r="963" spans="1:15" x14ac:dyDescent="0.5">
      <c r="A963" s="49">
        <v>959</v>
      </c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51"/>
      <c r="O963" s="51"/>
    </row>
    <row r="964" spans="1:15" x14ac:dyDescent="0.5">
      <c r="A964" s="49">
        <v>960</v>
      </c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51"/>
      <c r="O964" s="51"/>
    </row>
    <row r="965" spans="1:15" x14ac:dyDescent="0.5">
      <c r="A965" s="49">
        <v>961</v>
      </c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51"/>
      <c r="O965" s="51"/>
    </row>
    <row r="966" spans="1:15" x14ac:dyDescent="0.5">
      <c r="A966" s="49">
        <v>962</v>
      </c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51"/>
      <c r="O966" s="51"/>
    </row>
    <row r="967" spans="1:15" x14ac:dyDescent="0.5">
      <c r="A967" s="49">
        <v>963</v>
      </c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51"/>
      <c r="O967" s="51"/>
    </row>
    <row r="968" spans="1:15" x14ac:dyDescent="0.5">
      <c r="A968" s="49">
        <v>964</v>
      </c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51"/>
      <c r="O968" s="51"/>
    </row>
    <row r="969" spans="1:15" x14ac:dyDescent="0.5">
      <c r="A969" s="49">
        <v>965</v>
      </c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51"/>
      <c r="O969" s="51"/>
    </row>
    <row r="970" spans="1:15" x14ac:dyDescent="0.5">
      <c r="A970" s="49">
        <v>966</v>
      </c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51"/>
      <c r="O970" s="51"/>
    </row>
    <row r="971" spans="1:15" x14ac:dyDescent="0.5">
      <c r="A971" s="49">
        <v>967</v>
      </c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51"/>
      <c r="O971" s="51"/>
    </row>
    <row r="972" spans="1:15" x14ac:dyDescent="0.5">
      <c r="A972" s="49">
        <v>968</v>
      </c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51"/>
      <c r="O972" s="51"/>
    </row>
    <row r="973" spans="1:15" x14ac:dyDescent="0.5">
      <c r="A973" s="49">
        <v>969</v>
      </c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51"/>
      <c r="O973" s="51"/>
    </row>
    <row r="974" spans="1:15" x14ac:dyDescent="0.5">
      <c r="A974" s="49">
        <v>970</v>
      </c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51"/>
      <c r="O974" s="51"/>
    </row>
    <row r="975" spans="1:15" x14ac:dyDescent="0.5">
      <c r="A975" s="49">
        <v>971</v>
      </c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51"/>
      <c r="O975" s="51"/>
    </row>
    <row r="976" spans="1:15" x14ac:dyDescent="0.5">
      <c r="A976" s="49">
        <v>972</v>
      </c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51"/>
      <c r="O976" s="51"/>
    </row>
    <row r="977" spans="1:15" x14ac:dyDescent="0.5">
      <c r="A977" s="49">
        <v>973</v>
      </c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51"/>
      <c r="O977" s="51"/>
    </row>
    <row r="978" spans="1:15" x14ac:dyDescent="0.5">
      <c r="A978" s="49">
        <v>974</v>
      </c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51"/>
      <c r="O978" s="51"/>
    </row>
    <row r="979" spans="1:15" x14ac:dyDescent="0.5">
      <c r="A979" s="49">
        <v>975</v>
      </c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51"/>
      <c r="O979" s="51"/>
    </row>
    <row r="980" spans="1:15" x14ac:dyDescent="0.5">
      <c r="A980" s="49">
        <v>976</v>
      </c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51"/>
      <c r="O980" s="51"/>
    </row>
    <row r="981" spans="1:15" x14ac:dyDescent="0.5">
      <c r="A981" s="49">
        <v>977</v>
      </c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51"/>
      <c r="O981" s="51"/>
    </row>
    <row r="982" spans="1:15" x14ac:dyDescent="0.5">
      <c r="A982" s="49">
        <v>978</v>
      </c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51"/>
      <c r="O982" s="51"/>
    </row>
    <row r="983" spans="1:15" x14ac:dyDescent="0.5">
      <c r="A983" s="49">
        <v>979</v>
      </c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51"/>
      <c r="O983" s="51"/>
    </row>
    <row r="984" spans="1:15" x14ac:dyDescent="0.5">
      <c r="A984" s="49">
        <v>980</v>
      </c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51"/>
      <c r="O984" s="51"/>
    </row>
    <row r="985" spans="1:15" x14ac:dyDescent="0.5">
      <c r="A985" s="49">
        <v>981</v>
      </c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51"/>
      <c r="O985" s="51"/>
    </row>
    <row r="986" spans="1:15" x14ac:dyDescent="0.5">
      <c r="A986" s="49">
        <v>982</v>
      </c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51"/>
      <c r="O986" s="51"/>
    </row>
    <row r="987" spans="1:15" x14ac:dyDescent="0.5">
      <c r="A987" s="49">
        <v>983</v>
      </c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51"/>
      <c r="O987" s="51"/>
    </row>
    <row r="988" spans="1:15" x14ac:dyDescent="0.5">
      <c r="A988" s="49">
        <v>984</v>
      </c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51"/>
      <c r="O988" s="51"/>
    </row>
    <row r="989" spans="1:15" x14ac:dyDescent="0.5">
      <c r="A989" s="49">
        <v>985</v>
      </c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51"/>
      <c r="O989" s="51"/>
    </row>
    <row r="990" spans="1:15" x14ac:dyDescent="0.5">
      <c r="A990" s="49">
        <v>986</v>
      </c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51"/>
      <c r="O990" s="51"/>
    </row>
    <row r="991" spans="1:15" x14ac:dyDescent="0.5">
      <c r="A991" s="49">
        <v>987</v>
      </c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51"/>
      <c r="O991" s="51"/>
    </row>
    <row r="992" spans="1:15" x14ac:dyDescent="0.5">
      <c r="A992" s="49">
        <v>988</v>
      </c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51"/>
      <c r="O992" s="51"/>
    </row>
    <row r="993" spans="1:15" x14ac:dyDescent="0.5">
      <c r="A993" s="49">
        <v>989</v>
      </c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51"/>
      <c r="O993" s="51"/>
    </row>
    <row r="994" spans="1:15" x14ac:dyDescent="0.5">
      <c r="A994" s="49">
        <v>990</v>
      </c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51"/>
      <c r="O994" s="51"/>
    </row>
    <row r="995" spans="1:15" x14ac:dyDescent="0.5">
      <c r="A995" s="49">
        <v>991</v>
      </c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51"/>
      <c r="O995" s="51"/>
    </row>
    <row r="996" spans="1:15" x14ac:dyDescent="0.5">
      <c r="A996" s="49">
        <v>992</v>
      </c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51"/>
      <c r="O996" s="51"/>
    </row>
    <row r="997" spans="1:15" x14ac:dyDescent="0.5">
      <c r="A997" s="49">
        <v>993</v>
      </c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51"/>
      <c r="O997" s="51"/>
    </row>
    <row r="998" spans="1:15" x14ac:dyDescent="0.5">
      <c r="A998" s="49">
        <v>994</v>
      </c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51"/>
      <c r="O998" s="51"/>
    </row>
    <row r="999" spans="1:15" x14ac:dyDescent="0.5">
      <c r="A999" s="49">
        <v>995</v>
      </c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51"/>
      <c r="O999" s="51"/>
    </row>
    <row r="1000" spans="1:15" x14ac:dyDescent="0.5">
      <c r="A1000" s="49">
        <v>996</v>
      </c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51"/>
      <c r="O1000" s="51"/>
    </row>
    <row r="1001" spans="1:15" x14ac:dyDescent="0.5">
      <c r="A1001" s="49">
        <v>997</v>
      </c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51"/>
      <c r="O1001" s="51"/>
    </row>
    <row r="1002" spans="1:15" x14ac:dyDescent="0.5">
      <c r="A1002" s="49">
        <v>998</v>
      </c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51"/>
      <c r="O1002" s="51"/>
    </row>
    <row r="1003" spans="1:15" x14ac:dyDescent="0.5">
      <c r="A1003" s="49">
        <v>999</v>
      </c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51"/>
      <c r="O1003" s="51"/>
    </row>
    <row r="1004" spans="1:15" x14ac:dyDescent="0.5">
      <c r="A1004" s="49">
        <v>1000</v>
      </c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51"/>
      <c r="O1004" s="51"/>
    </row>
    <row r="1005" spans="1:15" x14ac:dyDescent="0.5">
      <c r="A1005" s="49">
        <v>1001</v>
      </c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51"/>
      <c r="O1005" s="51"/>
    </row>
    <row r="1006" spans="1:15" x14ac:dyDescent="0.5">
      <c r="A1006" s="49">
        <v>1002</v>
      </c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51"/>
      <c r="O1006" s="51"/>
    </row>
    <row r="1007" spans="1:15" x14ac:dyDescent="0.5">
      <c r="A1007" s="49">
        <v>1003</v>
      </c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51"/>
      <c r="O1007" s="51"/>
    </row>
    <row r="1008" spans="1:15" x14ac:dyDescent="0.5">
      <c r="A1008" s="49">
        <v>1004</v>
      </c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51"/>
      <c r="O1008" s="51"/>
    </row>
    <row r="1009" spans="1:15" x14ac:dyDescent="0.5">
      <c r="A1009" s="49">
        <v>1005</v>
      </c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51"/>
      <c r="O1009" s="51"/>
    </row>
    <row r="1010" spans="1:15" x14ac:dyDescent="0.5">
      <c r="A1010" s="49">
        <v>1006</v>
      </c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51"/>
      <c r="O1010" s="51"/>
    </row>
    <row r="1011" spans="1:15" x14ac:dyDescent="0.5">
      <c r="A1011" s="49">
        <v>1007</v>
      </c>
      <c r="B1011" s="72"/>
      <c r="C1011" s="72"/>
      <c r="D1011" s="72"/>
      <c r="E1011" s="72"/>
      <c r="F1011" s="72"/>
      <c r="G1011" s="72"/>
      <c r="H1011" s="72"/>
      <c r="I1011" s="72"/>
      <c r="J1011" s="72"/>
      <c r="K1011" s="72"/>
      <c r="L1011" s="72"/>
      <c r="M1011" s="72"/>
      <c r="N1011" s="51"/>
      <c r="O1011" s="51"/>
    </row>
    <row r="1012" spans="1:15" x14ac:dyDescent="0.5">
      <c r="A1012" s="49">
        <v>1008</v>
      </c>
      <c r="B1012" s="72"/>
      <c r="C1012" s="72"/>
      <c r="D1012" s="72"/>
      <c r="E1012" s="72"/>
      <c r="F1012" s="72"/>
      <c r="G1012" s="72"/>
      <c r="H1012" s="72"/>
      <c r="I1012" s="72"/>
      <c r="J1012" s="72"/>
      <c r="K1012" s="72"/>
      <c r="L1012" s="72"/>
      <c r="M1012" s="72"/>
      <c r="N1012" s="51"/>
      <c r="O1012" s="51"/>
    </row>
    <row r="1013" spans="1:15" x14ac:dyDescent="0.5">
      <c r="A1013" s="49">
        <v>1009</v>
      </c>
      <c r="B1013" s="72"/>
      <c r="C1013" s="72"/>
      <c r="D1013" s="72"/>
      <c r="E1013" s="72"/>
      <c r="F1013" s="72"/>
      <c r="G1013" s="72"/>
      <c r="H1013" s="72"/>
      <c r="I1013" s="72"/>
      <c r="J1013" s="72"/>
      <c r="K1013" s="72"/>
      <c r="L1013" s="72"/>
      <c r="M1013" s="72"/>
      <c r="N1013" s="51"/>
      <c r="O1013" s="51"/>
    </row>
    <row r="1014" spans="1:15" x14ac:dyDescent="0.5">
      <c r="A1014" s="49">
        <v>1010</v>
      </c>
      <c r="B1014" s="72"/>
      <c r="C1014" s="72"/>
      <c r="D1014" s="72"/>
      <c r="E1014" s="72"/>
      <c r="F1014" s="72"/>
      <c r="G1014" s="72"/>
      <c r="H1014" s="72"/>
      <c r="I1014" s="72"/>
      <c r="J1014" s="72"/>
      <c r="K1014" s="72"/>
      <c r="L1014" s="72"/>
      <c r="M1014" s="72"/>
      <c r="N1014" s="51"/>
      <c r="O1014" s="51"/>
    </row>
    <row r="1015" spans="1:15" x14ac:dyDescent="0.5">
      <c r="A1015" s="49">
        <v>1011</v>
      </c>
      <c r="B1015" s="72"/>
      <c r="C1015" s="72"/>
      <c r="D1015" s="72"/>
      <c r="E1015" s="72"/>
      <c r="F1015" s="72"/>
      <c r="G1015" s="72"/>
      <c r="H1015" s="72"/>
      <c r="I1015" s="72"/>
      <c r="J1015" s="72"/>
      <c r="K1015" s="72"/>
      <c r="L1015" s="72"/>
      <c r="M1015" s="72"/>
      <c r="N1015" s="51"/>
      <c r="O1015" s="51"/>
    </row>
    <row r="1016" spans="1:15" x14ac:dyDescent="0.5">
      <c r="A1016" s="49">
        <v>1012</v>
      </c>
      <c r="B1016" s="72"/>
      <c r="C1016" s="72"/>
      <c r="D1016" s="72"/>
      <c r="E1016" s="72"/>
      <c r="F1016" s="72"/>
      <c r="G1016" s="72"/>
      <c r="H1016" s="72"/>
      <c r="I1016" s="72"/>
      <c r="J1016" s="72"/>
      <c r="K1016" s="72"/>
      <c r="L1016" s="72"/>
      <c r="M1016" s="72"/>
      <c r="N1016" s="51"/>
      <c r="O1016" s="51"/>
    </row>
    <row r="1017" spans="1:15" x14ac:dyDescent="0.5">
      <c r="A1017" s="49">
        <v>1013</v>
      </c>
      <c r="B1017" s="72"/>
      <c r="C1017" s="72"/>
      <c r="D1017" s="72"/>
      <c r="E1017" s="72"/>
      <c r="F1017" s="72"/>
      <c r="G1017" s="72"/>
      <c r="H1017" s="72"/>
      <c r="I1017" s="72"/>
      <c r="J1017" s="72"/>
      <c r="K1017" s="72"/>
      <c r="L1017" s="72"/>
      <c r="M1017" s="72"/>
      <c r="N1017" s="51"/>
      <c r="O1017" s="51"/>
    </row>
    <row r="1018" spans="1:15" x14ac:dyDescent="0.5">
      <c r="A1018" s="49">
        <v>1014</v>
      </c>
      <c r="B1018" s="72"/>
      <c r="C1018" s="72"/>
      <c r="D1018" s="72"/>
      <c r="E1018" s="72"/>
      <c r="F1018" s="72"/>
      <c r="G1018" s="72"/>
      <c r="H1018" s="72"/>
      <c r="I1018" s="72"/>
      <c r="J1018" s="72"/>
      <c r="K1018" s="72"/>
      <c r="L1018" s="72"/>
      <c r="M1018" s="72"/>
      <c r="N1018" s="51"/>
      <c r="O1018" s="51"/>
    </row>
    <row r="1019" spans="1:15" x14ac:dyDescent="0.5">
      <c r="A1019" s="49">
        <v>1015</v>
      </c>
      <c r="B1019" s="72"/>
      <c r="C1019" s="72"/>
      <c r="D1019" s="72"/>
      <c r="E1019" s="72"/>
      <c r="F1019" s="72"/>
      <c r="G1019" s="72"/>
      <c r="H1019" s="72"/>
      <c r="I1019" s="72"/>
      <c r="J1019" s="72"/>
      <c r="K1019" s="72"/>
      <c r="L1019" s="72"/>
      <c r="M1019" s="72"/>
      <c r="N1019" s="51"/>
      <c r="O1019" s="51"/>
    </row>
    <row r="1020" spans="1:15" x14ac:dyDescent="0.5">
      <c r="A1020" s="49">
        <v>1016</v>
      </c>
      <c r="B1020" s="72"/>
      <c r="C1020" s="72"/>
      <c r="D1020" s="72"/>
      <c r="E1020" s="72"/>
      <c r="F1020" s="72"/>
      <c r="G1020" s="72"/>
      <c r="H1020" s="72"/>
      <c r="I1020" s="72"/>
      <c r="J1020" s="72"/>
      <c r="K1020" s="72"/>
      <c r="L1020" s="72"/>
      <c r="M1020" s="72"/>
      <c r="N1020" s="51"/>
      <c r="O1020" s="51"/>
    </row>
    <row r="1021" spans="1:15" x14ac:dyDescent="0.5">
      <c r="A1021" s="49">
        <v>1017</v>
      </c>
      <c r="B1021" s="72"/>
      <c r="C1021" s="72"/>
      <c r="D1021" s="72"/>
      <c r="E1021" s="72"/>
      <c r="F1021" s="72"/>
      <c r="G1021" s="72"/>
      <c r="H1021" s="72"/>
      <c r="I1021" s="72"/>
      <c r="J1021" s="72"/>
      <c r="K1021" s="72"/>
      <c r="L1021" s="72"/>
      <c r="M1021" s="72"/>
      <c r="N1021" s="51"/>
      <c r="O1021" s="51"/>
    </row>
    <row r="1022" spans="1:15" x14ac:dyDescent="0.5">
      <c r="A1022" s="49">
        <v>1018</v>
      </c>
      <c r="B1022" s="72"/>
      <c r="C1022" s="72"/>
      <c r="D1022" s="72"/>
      <c r="E1022" s="72"/>
      <c r="F1022" s="72"/>
      <c r="G1022" s="72"/>
      <c r="H1022" s="72"/>
      <c r="I1022" s="72"/>
      <c r="J1022" s="72"/>
      <c r="K1022" s="72"/>
      <c r="L1022" s="72"/>
      <c r="M1022" s="72"/>
      <c r="N1022" s="51"/>
      <c r="O1022" s="51"/>
    </row>
    <row r="1023" spans="1:15" x14ac:dyDescent="0.5">
      <c r="A1023" s="49">
        <v>1019</v>
      </c>
      <c r="B1023" s="72"/>
      <c r="C1023" s="72"/>
      <c r="D1023" s="72"/>
      <c r="E1023" s="72"/>
      <c r="F1023" s="72"/>
      <c r="G1023" s="72"/>
      <c r="H1023" s="72"/>
      <c r="I1023" s="72"/>
      <c r="J1023" s="72"/>
      <c r="K1023" s="72"/>
      <c r="L1023" s="72"/>
      <c r="M1023" s="72"/>
      <c r="N1023" s="51"/>
      <c r="O1023" s="51"/>
    </row>
    <row r="1024" spans="1:15" x14ac:dyDescent="0.5">
      <c r="A1024" s="49">
        <v>1020</v>
      </c>
      <c r="B1024" s="72"/>
      <c r="C1024" s="72"/>
      <c r="D1024" s="72"/>
      <c r="E1024" s="72"/>
      <c r="F1024" s="72"/>
      <c r="G1024" s="72"/>
      <c r="H1024" s="72"/>
      <c r="I1024" s="72"/>
      <c r="J1024" s="72"/>
      <c r="K1024" s="72"/>
      <c r="L1024" s="72"/>
      <c r="M1024" s="72"/>
      <c r="N1024" s="51"/>
      <c r="O1024" s="51"/>
    </row>
    <row r="1025" spans="1:15" x14ac:dyDescent="0.5">
      <c r="A1025" s="49">
        <v>1021</v>
      </c>
      <c r="B1025" s="72"/>
      <c r="C1025" s="72"/>
      <c r="D1025" s="72"/>
      <c r="E1025" s="72"/>
      <c r="F1025" s="72"/>
      <c r="G1025" s="72"/>
      <c r="H1025" s="72"/>
      <c r="I1025" s="72"/>
      <c r="J1025" s="72"/>
      <c r="K1025" s="72"/>
      <c r="L1025" s="72"/>
      <c r="M1025" s="72"/>
      <c r="N1025" s="51"/>
      <c r="O1025" s="51"/>
    </row>
    <row r="1026" spans="1:15" x14ac:dyDescent="0.5">
      <c r="A1026" s="49">
        <v>1022</v>
      </c>
      <c r="B1026" s="72"/>
      <c r="C1026" s="72"/>
      <c r="D1026" s="72"/>
      <c r="E1026" s="72"/>
      <c r="F1026" s="72"/>
      <c r="G1026" s="72"/>
      <c r="H1026" s="72"/>
      <c r="I1026" s="72"/>
      <c r="J1026" s="72"/>
      <c r="K1026" s="72"/>
      <c r="L1026" s="72"/>
      <c r="M1026" s="72"/>
      <c r="N1026" s="51"/>
      <c r="O1026" s="51"/>
    </row>
    <row r="1027" spans="1:15" x14ac:dyDescent="0.5">
      <c r="A1027" s="49">
        <v>1023</v>
      </c>
      <c r="B1027" s="72"/>
      <c r="C1027" s="72"/>
      <c r="D1027" s="72"/>
      <c r="E1027" s="72"/>
      <c r="F1027" s="72"/>
      <c r="G1027" s="72"/>
      <c r="H1027" s="72"/>
      <c r="I1027" s="72"/>
      <c r="J1027" s="72"/>
      <c r="K1027" s="72"/>
      <c r="L1027" s="72"/>
      <c r="M1027" s="72"/>
      <c r="N1027" s="51"/>
      <c r="O1027" s="51"/>
    </row>
    <row r="1028" spans="1:15" x14ac:dyDescent="0.5">
      <c r="A1028" s="49">
        <v>1024</v>
      </c>
      <c r="B1028" s="72"/>
      <c r="C1028" s="72"/>
      <c r="D1028" s="72"/>
      <c r="E1028" s="72"/>
      <c r="F1028" s="72"/>
      <c r="G1028" s="72"/>
      <c r="H1028" s="72"/>
      <c r="I1028" s="72"/>
      <c r="J1028" s="72"/>
      <c r="K1028" s="72"/>
      <c r="L1028" s="72"/>
      <c r="M1028" s="72"/>
      <c r="N1028" s="51"/>
      <c r="O1028" s="51"/>
    </row>
    <row r="1029" spans="1:15" x14ac:dyDescent="0.5">
      <c r="A1029" s="49">
        <v>1025</v>
      </c>
      <c r="B1029" s="72"/>
      <c r="C1029" s="72"/>
      <c r="D1029" s="72"/>
      <c r="E1029" s="72"/>
      <c r="F1029" s="72"/>
      <c r="G1029" s="72"/>
      <c r="H1029" s="72"/>
      <c r="I1029" s="72"/>
      <c r="J1029" s="72"/>
      <c r="K1029" s="72"/>
      <c r="L1029" s="72"/>
      <c r="M1029" s="72"/>
      <c r="N1029" s="51"/>
      <c r="O1029" s="51"/>
    </row>
    <row r="1030" spans="1:15" x14ac:dyDescent="0.5">
      <c r="A1030" s="49">
        <v>1026</v>
      </c>
      <c r="B1030" s="72"/>
      <c r="C1030" s="72"/>
      <c r="D1030" s="72"/>
      <c r="E1030" s="72"/>
      <c r="F1030" s="72"/>
      <c r="G1030" s="72"/>
      <c r="H1030" s="72"/>
      <c r="I1030" s="72"/>
      <c r="J1030" s="72"/>
      <c r="K1030" s="72"/>
      <c r="L1030" s="72"/>
      <c r="M1030" s="72"/>
      <c r="N1030" s="51"/>
      <c r="O1030" s="51"/>
    </row>
    <row r="1031" spans="1:15" x14ac:dyDescent="0.5">
      <c r="A1031" s="49">
        <v>1027</v>
      </c>
      <c r="B1031" s="72"/>
      <c r="C1031" s="72"/>
      <c r="D1031" s="72"/>
      <c r="E1031" s="72"/>
      <c r="F1031" s="72"/>
      <c r="G1031" s="72"/>
      <c r="H1031" s="72"/>
      <c r="I1031" s="72"/>
      <c r="J1031" s="72"/>
      <c r="K1031" s="72"/>
      <c r="L1031" s="72"/>
      <c r="M1031" s="72"/>
      <c r="N1031" s="51"/>
      <c r="O1031" s="51"/>
    </row>
    <row r="1032" spans="1:15" x14ac:dyDescent="0.5">
      <c r="A1032" s="49">
        <v>1028</v>
      </c>
      <c r="B1032" s="72"/>
      <c r="C1032" s="72"/>
      <c r="D1032" s="72"/>
      <c r="E1032" s="72"/>
      <c r="F1032" s="72"/>
      <c r="G1032" s="72"/>
      <c r="H1032" s="72"/>
      <c r="I1032" s="72"/>
      <c r="J1032" s="72"/>
      <c r="K1032" s="72"/>
      <c r="L1032" s="72"/>
      <c r="M1032" s="72"/>
      <c r="N1032" s="51"/>
      <c r="O1032" s="51"/>
    </row>
    <row r="1033" spans="1:15" x14ac:dyDescent="0.5">
      <c r="A1033" s="49">
        <v>1029</v>
      </c>
      <c r="B1033" s="72"/>
      <c r="C1033" s="72"/>
      <c r="D1033" s="72"/>
      <c r="E1033" s="72"/>
      <c r="F1033" s="72"/>
      <c r="G1033" s="72"/>
      <c r="H1033" s="72"/>
      <c r="I1033" s="72"/>
      <c r="J1033" s="72"/>
      <c r="K1033" s="72"/>
      <c r="L1033" s="72"/>
      <c r="M1033" s="72"/>
      <c r="N1033" s="51"/>
      <c r="O1033" s="51"/>
    </row>
    <row r="1034" spans="1:15" x14ac:dyDescent="0.5">
      <c r="A1034" s="49">
        <v>1030</v>
      </c>
      <c r="B1034" s="72"/>
      <c r="C1034" s="72"/>
      <c r="D1034" s="72"/>
      <c r="E1034" s="72"/>
      <c r="F1034" s="72"/>
      <c r="G1034" s="72"/>
      <c r="H1034" s="72"/>
      <c r="I1034" s="72"/>
      <c r="J1034" s="72"/>
      <c r="K1034" s="72"/>
      <c r="L1034" s="72"/>
      <c r="M1034" s="72"/>
      <c r="N1034" s="51"/>
      <c r="O1034" s="51"/>
    </row>
    <row r="1035" spans="1:15" x14ac:dyDescent="0.5">
      <c r="A1035" s="49">
        <v>1031</v>
      </c>
      <c r="B1035" s="72"/>
      <c r="C1035" s="72"/>
      <c r="D1035" s="72"/>
      <c r="E1035" s="72"/>
      <c r="F1035" s="72"/>
      <c r="G1035" s="72"/>
      <c r="H1035" s="72"/>
      <c r="I1035" s="72"/>
      <c r="J1035" s="72"/>
      <c r="K1035" s="72"/>
      <c r="L1035" s="72"/>
      <c r="M1035" s="72"/>
      <c r="N1035" s="51"/>
      <c r="O1035" s="51"/>
    </row>
    <row r="1036" spans="1:15" x14ac:dyDescent="0.5">
      <c r="A1036" s="49">
        <v>1032</v>
      </c>
      <c r="B1036" s="72"/>
      <c r="C1036" s="72"/>
      <c r="D1036" s="72"/>
      <c r="E1036" s="72"/>
      <c r="F1036" s="72"/>
      <c r="G1036" s="72"/>
      <c r="H1036" s="72"/>
      <c r="I1036" s="72"/>
      <c r="J1036" s="72"/>
      <c r="K1036" s="72"/>
      <c r="L1036" s="72"/>
      <c r="M1036" s="72"/>
      <c r="N1036" s="51"/>
      <c r="O1036" s="51"/>
    </row>
    <row r="1037" spans="1:15" x14ac:dyDescent="0.5">
      <c r="A1037" s="49">
        <v>1033</v>
      </c>
      <c r="B1037" s="72"/>
      <c r="C1037" s="72"/>
      <c r="D1037" s="72"/>
      <c r="E1037" s="72"/>
      <c r="F1037" s="72"/>
      <c r="G1037" s="72"/>
      <c r="H1037" s="72"/>
      <c r="I1037" s="72"/>
      <c r="J1037" s="72"/>
      <c r="K1037" s="72"/>
      <c r="L1037" s="72"/>
      <c r="M1037" s="72"/>
      <c r="N1037" s="51"/>
      <c r="O1037" s="51"/>
    </row>
    <row r="1038" spans="1:15" x14ac:dyDescent="0.5">
      <c r="A1038" s="49">
        <v>1034</v>
      </c>
      <c r="B1038" s="72"/>
      <c r="C1038" s="72"/>
      <c r="D1038" s="72"/>
      <c r="E1038" s="72"/>
      <c r="F1038" s="72"/>
      <c r="G1038" s="72"/>
      <c r="H1038" s="72"/>
      <c r="I1038" s="72"/>
      <c r="J1038" s="72"/>
      <c r="K1038" s="72"/>
      <c r="L1038" s="72"/>
      <c r="M1038" s="72"/>
      <c r="N1038" s="51"/>
      <c r="O1038" s="51"/>
    </row>
    <row r="1039" spans="1:15" x14ac:dyDescent="0.5">
      <c r="A1039" s="49">
        <v>1035</v>
      </c>
      <c r="B1039" s="72"/>
      <c r="C1039" s="72"/>
      <c r="D1039" s="72"/>
      <c r="E1039" s="72"/>
      <c r="F1039" s="72"/>
      <c r="G1039" s="72"/>
      <c r="H1039" s="72"/>
      <c r="I1039" s="72"/>
      <c r="J1039" s="72"/>
      <c r="K1039" s="72"/>
      <c r="L1039" s="72"/>
      <c r="M1039" s="72"/>
      <c r="N1039" s="51"/>
      <c r="O1039" s="51"/>
    </row>
    <row r="1040" spans="1:15" x14ac:dyDescent="0.5">
      <c r="A1040" s="49">
        <v>1036</v>
      </c>
      <c r="B1040" s="72"/>
      <c r="C1040" s="72"/>
      <c r="D1040" s="72"/>
      <c r="E1040" s="72"/>
      <c r="F1040" s="72"/>
      <c r="G1040" s="72"/>
      <c r="H1040" s="72"/>
      <c r="I1040" s="72"/>
      <c r="J1040" s="72"/>
      <c r="K1040" s="72"/>
      <c r="L1040" s="72"/>
      <c r="M1040" s="72"/>
      <c r="N1040" s="51"/>
      <c r="O1040" s="51"/>
    </row>
    <row r="1041" spans="1:15" x14ac:dyDescent="0.5">
      <c r="A1041" s="49">
        <v>1037</v>
      </c>
      <c r="B1041" s="72"/>
      <c r="C1041" s="72"/>
      <c r="D1041" s="72"/>
      <c r="E1041" s="72"/>
      <c r="F1041" s="72"/>
      <c r="G1041" s="72"/>
      <c r="H1041" s="72"/>
      <c r="I1041" s="72"/>
      <c r="J1041" s="72"/>
      <c r="K1041" s="72"/>
      <c r="L1041" s="72"/>
      <c r="M1041" s="72"/>
      <c r="N1041" s="51"/>
      <c r="O1041" s="51"/>
    </row>
    <row r="1042" spans="1:15" x14ac:dyDescent="0.5">
      <c r="A1042" s="49">
        <v>1038</v>
      </c>
      <c r="B1042" s="72"/>
      <c r="C1042" s="72"/>
      <c r="D1042" s="72"/>
      <c r="E1042" s="72"/>
      <c r="F1042" s="72"/>
      <c r="G1042" s="72"/>
      <c r="H1042" s="72"/>
      <c r="I1042" s="72"/>
      <c r="J1042" s="72"/>
      <c r="K1042" s="72"/>
      <c r="L1042" s="72"/>
      <c r="M1042" s="72"/>
      <c r="N1042" s="51"/>
      <c r="O1042" s="51"/>
    </row>
    <row r="1043" spans="1:15" x14ac:dyDescent="0.5">
      <c r="A1043" s="49">
        <v>1039</v>
      </c>
      <c r="B1043" s="72"/>
      <c r="C1043" s="72"/>
      <c r="D1043" s="72"/>
      <c r="E1043" s="72"/>
      <c r="F1043" s="72"/>
      <c r="G1043" s="72"/>
      <c r="H1043" s="72"/>
      <c r="I1043" s="72"/>
      <c r="J1043" s="72"/>
      <c r="K1043" s="72"/>
      <c r="L1043" s="72"/>
      <c r="M1043" s="72"/>
      <c r="N1043" s="51"/>
      <c r="O1043" s="51"/>
    </row>
    <row r="1044" spans="1:15" x14ac:dyDescent="0.5">
      <c r="A1044" s="49">
        <v>1040</v>
      </c>
      <c r="B1044" s="72"/>
      <c r="C1044" s="72"/>
      <c r="D1044" s="72"/>
      <c r="E1044" s="72"/>
      <c r="F1044" s="72"/>
      <c r="G1044" s="72"/>
      <c r="H1044" s="72"/>
      <c r="I1044" s="72"/>
      <c r="J1044" s="72"/>
      <c r="K1044" s="72"/>
      <c r="L1044" s="72"/>
      <c r="M1044" s="72"/>
      <c r="N1044" s="51"/>
      <c r="O1044" s="51"/>
    </row>
    <row r="1045" spans="1:15" x14ac:dyDescent="0.5">
      <c r="A1045" s="49">
        <v>1041</v>
      </c>
      <c r="B1045" s="72"/>
      <c r="C1045" s="72"/>
      <c r="D1045" s="72"/>
      <c r="E1045" s="72"/>
      <c r="F1045" s="72"/>
      <c r="G1045" s="72"/>
      <c r="H1045" s="72"/>
      <c r="I1045" s="72"/>
      <c r="J1045" s="72"/>
      <c r="K1045" s="72"/>
      <c r="L1045" s="72"/>
      <c r="M1045" s="72"/>
      <c r="N1045" s="51"/>
      <c r="O1045" s="51"/>
    </row>
    <row r="1046" spans="1:15" x14ac:dyDescent="0.5">
      <c r="A1046" s="49">
        <v>1042</v>
      </c>
      <c r="B1046" s="72"/>
      <c r="C1046" s="72"/>
      <c r="D1046" s="72"/>
      <c r="E1046" s="72"/>
      <c r="F1046" s="72"/>
      <c r="G1046" s="72"/>
      <c r="H1046" s="72"/>
      <c r="I1046" s="72"/>
      <c r="J1046" s="72"/>
      <c r="K1046" s="72"/>
      <c r="L1046" s="72"/>
      <c r="M1046" s="72"/>
      <c r="N1046" s="51"/>
      <c r="O1046" s="51"/>
    </row>
    <row r="1047" spans="1:15" x14ac:dyDescent="0.5">
      <c r="A1047" s="49">
        <v>1043</v>
      </c>
      <c r="B1047" s="72"/>
      <c r="C1047" s="72"/>
      <c r="D1047" s="72"/>
      <c r="E1047" s="72"/>
      <c r="F1047" s="72"/>
      <c r="G1047" s="72"/>
      <c r="H1047" s="72"/>
      <c r="I1047" s="72"/>
      <c r="J1047" s="72"/>
      <c r="K1047" s="72"/>
      <c r="L1047" s="72"/>
      <c r="M1047" s="72"/>
      <c r="N1047" s="51"/>
      <c r="O1047" s="51"/>
    </row>
    <row r="1048" spans="1:15" x14ac:dyDescent="0.5">
      <c r="A1048" s="49">
        <v>1044</v>
      </c>
      <c r="B1048" s="72"/>
      <c r="C1048" s="72"/>
      <c r="D1048" s="72"/>
      <c r="E1048" s="72"/>
      <c r="F1048" s="72"/>
      <c r="G1048" s="72"/>
      <c r="H1048" s="72"/>
      <c r="I1048" s="72"/>
      <c r="J1048" s="72"/>
      <c r="K1048" s="72"/>
      <c r="L1048" s="72"/>
      <c r="M1048" s="72"/>
      <c r="N1048" s="51"/>
      <c r="O1048" s="51"/>
    </row>
    <row r="1049" spans="1:15" x14ac:dyDescent="0.5">
      <c r="A1049" s="49">
        <v>1045</v>
      </c>
      <c r="B1049" s="72"/>
      <c r="C1049" s="72"/>
      <c r="D1049" s="72"/>
      <c r="E1049" s="72"/>
      <c r="F1049" s="72"/>
      <c r="G1049" s="72"/>
      <c r="H1049" s="72"/>
      <c r="I1049" s="72"/>
      <c r="J1049" s="72"/>
      <c r="K1049" s="72"/>
      <c r="L1049" s="72"/>
      <c r="M1049" s="72"/>
      <c r="N1049" s="51"/>
      <c r="O1049" s="51"/>
    </row>
    <row r="1050" spans="1:15" x14ac:dyDescent="0.5">
      <c r="A1050" s="49">
        <v>1046</v>
      </c>
      <c r="B1050" s="72"/>
      <c r="C1050" s="72"/>
      <c r="D1050" s="72"/>
      <c r="E1050" s="72"/>
      <c r="F1050" s="72"/>
      <c r="G1050" s="72"/>
      <c r="H1050" s="72"/>
      <c r="I1050" s="72"/>
      <c r="J1050" s="72"/>
      <c r="K1050" s="72"/>
      <c r="L1050" s="72"/>
      <c r="M1050" s="72"/>
      <c r="N1050" s="51"/>
      <c r="O1050" s="51"/>
    </row>
    <row r="1051" spans="1:15" x14ac:dyDescent="0.5">
      <c r="A1051" s="49">
        <v>1047</v>
      </c>
      <c r="B1051" s="72"/>
      <c r="C1051" s="72"/>
      <c r="D1051" s="72"/>
      <c r="E1051" s="72"/>
      <c r="F1051" s="72"/>
      <c r="G1051" s="72"/>
      <c r="H1051" s="72"/>
      <c r="I1051" s="72"/>
      <c r="J1051" s="72"/>
      <c r="K1051" s="72"/>
      <c r="L1051" s="72"/>
      <c r="M1051" s="72"/>
      <c r="N1051" s="51"/>
      <c r="O1051" s="51"/>
    </row>
    <row r="1052" spans="1:15" x14ac:dyDescent="0.5">
      <c r="A1052" s="49">
        <v>1048</v>
      </c>
      <c r="B1052" s="72"/>
      <c r="C1052" s="72"/>
      <c r="D1052" s="72"/>
      <c r="E1052" s="72"/>
      <c r="F1052" s="72"/>
      <c r="G1052" s="72"/>
      <c r="H1052" s="72"/>
      <c r="I1052" s="72"/>
      <c r="J1052" s="72"/>
      <c r="K1052" s="72"/>
      <c r="L1052" s="72"/>
      <c r="M1052" s="72"/>
      <c r="N1052" s="51"/>
      <c r="O1052" s="51"/>
    </row>
    <row r="1053" spans="1:15" x14ac:dyDescent="0.5">
      <c r="A1053" s="49">
        <v>1049</v>
      </c>
      <c r="B1053" s="72"/>
      <c r="C1053" s="72"/>
      <c r="D1053" s="72"/>
      <c r="E1053" s="72"/>
      <c r="F1053" s="72"/>
      <c r="G1053" s="72"/>
      <c r="H1053" s="72"/>
      <c r="I1053" s="72"/>
      <c r="J1053" s="72"/>
      <c r="K1053" s="72"/>
      <c r="L1053" s="72"/>
      <c r="M1053" s="72"/>
      <c r="N1053" s="51"/>
      <c r="O1053" s="51"/>
    </row>
    <row r="1054" spans="1:15" x14ac:dyDescent="0.5">
      <c r="A1054" s="49">
        <v>1050</v>
      </c>
      <c r="B1054" s="72"/>
      <c r="C1054" s="72"/>
      <c r="D1054" s="72"/>
      <c r="E1054" s="72"/>
      <c r="F1054" s="72"/>
      <c r="G1054" s="72"/>
      <c r="H1054" s="72"/>
      <c r="I1054" s="72"/>
      <c r="J1054" s="72"/>
      <c r="K1054" s="72"/>
      <c r="L1054" s="72"/>
      <c r="M1054" s="72"/>
      <c r="N1054" s="51"/>
      <c r="O1054" s="51"/>
    </row>
    <row r="1055" spans="1:15" x14ac:dyDescent="0.5">
      <c r="A1055" s="49">
        <v>1051</v>
      </c>
      <c r="B1055" s="72"/>
      <c r="C1055" s="72"/>
      <c r="D1055" s="72"/>
      <c r="E1055" s="72"/>
      <c r="F1055" s="72"/>
      <c r="G1055" s="72"/>
      <c r="H1055" s="72"/>
      <c r="I1055" s="72"/>
      <c r="J1055" s="72"/>
      <c r="K1055" s="72"/>
      <c r="L1055" s="72"/>
      <c r="M1055" s="72"/>
      <c r="N1055" s="51"/>
      <c r="O1055" s="51"/>
    </row>
    <row r="1056" spans="1:15" x14ac:dyDescent="0.5">
      <c r="A1056" s="49">
        <v>1052</v>
      </c>
      <c r="B1056" s="72"/>
      <c r="C1056" s="72"/>
      <c r="D1056" s="72"/>
      <c r="E1056" s="72"/>
      <c r="F1056" s="72"/>
      <c r="G1056" s="72"/>
      <c r="H1056" s="72"/>
      <c r="I1056" s="72"/>
      <c r="J1056" s="72"/>
      <c r="K1056" s="72"/>
      <c r="L1056" s="72"/>
      <c r="M1056" s="72"/>
      <c r="N1056" s="51"/>
      <c r="O1056" s="51"/>
    </row>
    <row r="1057" spans="1:15" x14ac:dyDescent="0.5">
      <c r="A1057" s="49">
        <v>1053</v>
      </c>
      <c r="B1057" s="72"/>
      <c r="C1057" s="72"/>
      <c r="D1057" s="72"/>
      <c r="E1057" s="72"/>
      <c r="F1057" s="72"/>
      <c r="G1057" s="72"/>
      <c r="H1057" s="72"/>
      <c r="I1057" s="72"/>
      <c r="J1057" s="72"/>
      <c r="K1057" s="72"/>
      <c r="L1057" s="72"/>
      <c r="M1057" s="72"/>
      <c r="N1057" s="51"/>
      <c r="O1057" s="51"/>
    </row>
    <row r="1058" spans="1:15" x14ac:dyDescent="0.5">
      <c r="A1058" s="49">
        <v>1054</v>
      </c>
      <c r="B1058" s="72"/>
      <c r="C1058" s="72"/>
      <c r="D1058" s="72"/>
      <c r="E1058" s="72"/>
      <c r="F1058" s="72"/>
      <c r="G1058" s="72"/>
      <c r="H1058" s="72"/>
      <c r="I1058" s="72"/>
      <c r="J1058" s="72"/>
      <c r="K1058" s="72"/>
      <c r="L1058" s="72"/>
      <c r="M1058" s="72"/>
      <c r="N1058" s="51"/>
      <c r="O1058" s="51"/>
    </row>
    <row r="1059" spans="1:15" x14ac:dyDescent="0.5">
      <c r="A1059" s="49">
        <v>1055</v>
      </c>
      <c r="B1059" s="72"/>
      <c r="C1059" s="72"/>
      <c r="D1059" s="72"/>
      <c r="E1059" s="72"/>
      <c r="F1059" s="72"/>
      <c r="G1059" s="72"/>
      <c r="H1059" s="72"/>
      <c r="I1059" s="72"/>
      <c r="J1059" s="72"/>
      <c r="K1059" s="72"/>
      <c r="L1059" s="72"/>
      <c r="M1059" s="72"/>
      <c r="N1059" s="51"/>
      <c r="O1059" s="51"/>
    </row>
    <row r="1060" spans="1:15" x14ac:dyDescent="0.5">
      <c r="A1060" s="49">
        <v>1056</v>
      </c>
      <c r="B1060" s="72"/>
      <c r="C1060" s="72"/>
      <c r="D1060" s="72"/>
      <c r="E1060" s="72"/>
      <c r="F1060" s="72"/>
      <c r="G1060" s="72"/>
      <c r="H1060" s="72"/>
      <c r="I1060" s="72"/>
      <c r="J1060" s="72"/>
      <c r="K1060" s="72"/>
      <c r="L1060" s="72"/>
      <c r="M1060" s="72"/>
      <c r="N1060" s="51"/>
      <c r="O1060" s="51"/>
    </row>
    <row r="1061" spans="1:15" x14ac:dyDescent="0.5">
      <c r="A1061" s="49">
        <v>1057</v>
      </c>
      <c r="B1061" s="72"/>
      <c r="C1061" s="72"/>
      <c r="D1061" s="72"/>
      <c r="E1061" s="72"/>
      <c r="F1061" s="72"/>
      <c r="G1061" s="72"/>
      <c r="H1061" s="72"/>
      <c r="I1061" s="72"/>
      <c r="J1061" s="72"/>
      <c r="K1061" s="72"/>
      <c r="L1061" s="72"/>
      <c r="M1061" s="72"/>
      <c r="N1061" s="51"/>
      <c r="O1061" s="51"/>
    </row>
    <row r="1062" spans="1:15" x14ac:dyDescent="0.5">
      <c r="A1062" s="49">
        <v>1058</v>
      </c>
      <c r="B1062" s="72"/>
      <c r="C1062" s="72"/>
      <c r="D1062" s="72"/>
      <c r="E1062" s="72"/>
      <c r="F1062" s="72"/>
      <c r="G1062" s="72"/>
      <c r="H1062" s="72"/>
      <c r="I1062" s="72"/>
      <c r="J1062" s="72"/>
      <c r="K1062" s="72"/>
      <c r="L1062" s="72"/>
      <c r="M1062" s="72"/>
      <c r="N1062" s="51"/>
      <c r="O1062" s="51"/>
    </row>
    <row r="1063" spans="1:15" x14ac:dyDescent="0.5">
      <c r="A1063" s="49">
        <v>1059</v>
      </c>
      <c r="B1063" s="72"/>
      <c r="C1063" s="72"/>
      <c r="D1063" s="72"/>
      <c r="E1063" s="72"/>
      <c r="F1063" s="72"/>
      <c r="G1063" s="72"/>
      <c r="H1063" s="72"/>
      <c r="I1063" s="72"/>
      <c r="J1063" s="72"/>
      <c r="K1063" s="72"/>
      <c r="L1063" s="72"/>
      <c r="M1063" s="72"/>
      <c r="N1063" s="51"/>
      <c r="O1063" s="51"/>
    </row>
    <row r="1064" spans="1:15" x14ac:dyDescent="0.5">
      <c r="A1064" s="49">
        <v>1060</v>
      </c>
      <c r="B1064" s="72"/>
      <c r="C1064" s="72"/>
      <c r="D1064" s="72"/>
      <c r="E1064" s="72"/>
      <c r="F1064" s="72"/>
      <c r="G1064" s="72"/>
      <c r="H1064" s="72"/>
      <c r="I1064" s="72"/>
      <c r="J1064" s="72"/>
      <c r="K1064" s="72"/>
      <c r="L1064" s="72"/>
      <c r="M1064" s="72"/>
      <c r="N1064" s="51"/>
      <c r="O1064" s="51"/>
    </row>
    <row r="1065" spans="1:15" x14ac:dyDescent="0.5">
      <c r="A1065" s="49">
        <v>1061</v>
      </c>
      <c r="B1065" s="72"/>
      <c r="C1065" s="72"/>
      <c r="D1065" s="72"/>
      <c r="E1065" s="72"/>
      <c r="F1065" s="72"/>
      <c r="G1065" s="72"/>
      <c r="H1065" s="72"/>
      <c r="I1065" s="72"/>
      <c r="J1065" s="72"/>
      <c r="K1065" s="72"/>
      <c r="L1065" s="72"/>
      <c r="M1065" s="72"/>
      <c r="N1065" s="51"/>
      <c r="O1065" s="51"/>
    </row>
    <row r="1066" spans="1:15" x14ac:dyDescent="0.5">
      <c r="A1066" s="49">
        <v>1062</v>
      </c>
      <c r="B1066" s="72"/>
      <c r="C1066" s="72"/>
      <c r="D1066" s="72"/>
      <c r="E1066" s="72"/>
      <c r="F1066" s="72"/>
      <c r="G1066" s="72"/>
      <c r="H1066" s="72"/>
      <c r="I1066" s="72"/>
      <c r="J1066" s="72"/>
      <c r="K1066" s="72"/>
      <c r="L1066" s="72"/>
      <c r="M1066" s="72"/>
      <c r="N1066" s="51"/>
      <c r="O1066" s="51"/>
    </row>
    <row r="1067" spans="1:15" x14ac:dyDescent="0.5">
      <c r="A1067" s="49">
        <v>1063</v>
      </c>
      <c r="B1067" s="72"/>
      <c r="C1067" s="72"/>
      <c r="D1067" s="72"/>
      <c r="E1067" s="72"/>
      <c r="F1067" s="72"/>
      <c r="G1067" s="72"/>
      <c r="H1067" s="72"/>
      <c r="I1067" s="72"/>
      <c r="J1067" s="72"/>
      <c r="K1067" s="72"/>
      <c r="L1067" s="72"/>
      <c r="M1067" s="72"/>
      <c r="N1067" s="51"/>
      <c r="O1067" s="51"/>
    </row>
    <row r="1068" spans="1:15" x14ac:dyDescent="0.5">
      <c r="A1068" s="49">
        <v>1064</v>
      </c>
      <c r="B1068" s="72"/>
      <c r="C1068" s="72"/>
      <c r="D1068" s="72"/>
      <c r="E1068" s="72"/>
      <c r="F1068" s="72"/>
      <c r="G1068" s="72"/>
      <c r="H1068" s="72"/>
      <c r="I1068" s="72"/>
      <c r="J1068" s="72"/>
      <c r="K1068" s="72"/>
      <c r="L1068" s="72"/>
      <c r="M1068" s="72"/>
      <c r="N1068" s="51"/>
      <c r="O1068" s="51"/>
    </row>
    <row r="1069" spans="1:15" x14ac:dyDescent="0.5">
      <c r="A1069" s="49">
        <v>1065</v>
      </c>
      <c r="B1069" s="72"/>
      <c r="C1069" s="72"/>
      <c r="D1069" s="72"/>
      <c r="E1069" s="72"/>
      <c r="F1069" s="72"/>
      <c r="G1069" s="72"/>
      <c r="H1069" s="72"/>
      <c r="I1069" s="72"/>
      <c r="J1069" s="72"/>
      <c r="K1069" s="72"/>
      <c r="L1069" s="72"/>
      <c r="M1069" s="72"/>
      <c r="N1069" s="51"/>
      <c r="O1069" s="51"/>
    </row>
    <row r="1070" spans="1:15" x14ac:dyDescent="0.5">
      <c r="A1070" s="49">
        <v>1066</v>
      </c>
      <c r="B1070" s="72"/>
      <c r="C1070" s="72"/>
      <c r="D1070" s="72"/>
      <c r="E1070" s="72"/>
      <c r="F1070" s="72"/>
      <c r="G1070" s="72"/>
      <c r="H1070" s="72"/>
      <c r="I1070" s="72"/>
      <c r="J1070" s="72"/>
      <c r="K1070" s="72"/>
      <c r="L1070" s="72"/>
      <c r="M1070" s="72"/>
      <c r="N1070" s="51"/>
      <c r="O1070" s="51"/>
    </row>
    <row r="1071" spans="1:15" x14ac:dyDescent="0.5">
      <c r="A1071" s="49">
        <v>1067</v>
      </c>
      <c r="B1071" s="72"/>
      <c r="C1071" s="72"/>
      <c r="D1071" s="72"/>
      <c r="E1071" s="72"/>
      <c r="F1071" s="72"/>
      <c r="G1071" s="72"/>
      <c r="H1071" s="72"/>
      <c r="I1071" s="72"/>
      <c r="J1071" s="72"/>
      <c r="K1071" s="72"/>
      <c r="L1071" s="72"/>
      <c r="M1071" s="72"/>
      <c r="N1071" s="51"/>
      <c r="O1071" s="51"/>
    </row>
    <row r="1072" spans="1:15" x14ac:dyDescent="0.5">
      <c r="A1072" s="49">
        <v>1068</v>
      </c>
      <c r="B1072" s="72"/>
      <c r="C1072" s="72"/>
      <c r="D1072" s="72"/>
      <c r="E1072" s="72"/>
      <c r="F1072" s="72"/>
      <c r="G1072" s="72"/>
      <c r="H1072" s="72"/>
      <c r="I1072" s="72"/>
      <c r="J1072" s="72"/>
      <c r="K1072" s="72"/>
      <c r="L1072" s="72"/>
      <c r="M1072" s="72"/>
      <c r="N1072" s="51"/>
      <c r="O1072" s="51"/>
    </row>
    <row r="1073" spans="1:15" x14ac:dyDescent="0.5">
      <c r="A1073" s="49">
        <v>1069</v>
      </c>
      <c r="B1073" s="72"/>
      <c r="C1073" s="72"/>
      <c r="D1073" s="72"/>
      <c r="E1073" s="72"/>
      <c r="F1073" s="72"/>
      <c r="G1073" s="72"/>
      <c r="H1073" s="72"/>
      <c r="I1073" s="72"/>
      <c r="J1073" s="72"/>
      <c r="K1073" s="72"/>
      <c r="L1073" s="72"/>
      <c r="M1073" s="72"/>
      <c r="N1073" s="51"/>
      <c r="O1073" s="51"/>
    </row>
    <row r="1074" spans="1:15" x14ac:dyDescent="0.5">
      <c r="A1074" s="49">
        <v>1070</v>
      </c>
      <c r="B1074" s="72"/>
      <c r="C1074" s="72"/>
      <c r="D1074" s="72"/>
      <c r="E1074" s="72"/>
      <c r="F1074" s="72"/>
      <c r="G1074" s="72"/>
      <c r="H1074" s="72"/>
      <c r="I1074" s="72"/>
      <c r="J1074" s="72"/>
      <c r="K1074" s="72"/>
      <c r="L1074" s="72"/>
      <c r="M1074" s="72"/>
      <c r="N1074" s="51"/>
      <c r="O1074" s="51"/>
    </row>
    <row r="1075" spans="1:15" x14ac:dyDescent="0.5">
      <c r="A1075" s="49">
        <v>1071</v>
      </c>
      <c r="B1075" s="72"/>
      <c r="C1075" s="72"/>
      <c r="D1075" s="72"/>
      <c r="E1075" s="72"/>
      <c r="F1075" s="72"/>
      <c r="G1075" s="72"/>
      <c r="H1075" s="72"/>
      <c r="I1075" s="72"/>
      <c r="J1075" s="72"/>
      <c r="K1075" s="72"/>
      <c r="L1075" s="72"/>
      <c r="M1075" s="72"/>
      <c r="N1075" s="51"/>
      <c r="O1075" s="51"/>
    </row>
    <row r="1076" spans="1:15" x14ac:dyDescent="0.5">
      <c r="A1076" s="49">
        <v>1072</v>
      </c>
      <c r="B1076" s="72"/>
      <c r="C1076" s="72"/>
      <c r="D1076" s="72"/>
      <c r="E1076" s="72"/>
      <c r="F1076" s="72"/>
      <c r="G1076" s="72"/>
      <c r="H1076" s="72"/>
      <c r="I1076" s="72"/>
      <c r="J1076" s="72"/>
      <c r="K1076" s="72"/>
      <c r="L1076" s="72"/>
      <c r="M1076" s="72"/>
      <c r="N1076" s="51"/>
      <c r="O1076" s="51"/>
    </row>
    <row r="1077" spans="1:15" x14ac:dyDescent="0.5">
      <c r="A1077" s="49">
        <v>1073</v>
      </c>
      <c r="B1077" s="72"/>
      <c r="C1077" s="72"/>
      <c r="D1077" s="72"/>
      <c r="E1077" s="72"/>
      <c r="F1077" s="72"/>
      <c r="G1077" s="72"/>
      <c r="H1077" s="72"/>
      <c r="I1077" s="72"/>
      <c r="J1077" s="72"/>
      <c r="K1077" s="72"/>
      <c r="L1077" s="72"/>
      <c r="M1077" s="72"/>
      <c r="N1077" s="51"/>
      <c r="O1077" s="51"/>
    </row>
    <row r="1078" spans="1:15" x14ac:dyDescent="0.5">
      <c r="A1078" s="49">
        <v>1074</v>
      </c>
      <c r="B1078" s="72"/>
      <c r="C1078" s="72"/>
      <c r="D1078" s="72"/>
      <c r="E1078" s="72"/>
      <c r="F1078" s="72"/>
      <c r="G1078" s="72"/>
      <c r="H1078" s="72"/>
      <c r="I1078" s="72"/>
      <c r="J1078" s="72"/>
      <c r="K1078" s="72"/>
      <c r="L1078" s="72"/>
      <c r="M1078" s="72"/>
      <c r="N1078" s="51"/>
      <c r="O1078" s="51"/>
    </row>
    <row r="1079" spans="1:15" x14ac:dyDescent="0.5">
      <c r="A1079" s="49">
        <v>1075</v>
      </c>
      <c r="B1079" s="72"/>
      <c r="C1079" s="72"/>
      <c r="D1079" s="72"/>
      <c r="E1079" s="72"/>
      <c r="F1079" s="72"/>
      <c r="G1079" s="72"/>
      <c r="H1079" s="72"/>
      <c r="I1079" s="72"/>
      <c r="J1079" s="72"/>
      <c r="K1079" s="72"/>
      <c r="L1079" s="72"/>
      <c r="M1079" s="72"/>
      <c r="N1079" s="51"/>
      <c r="O1079" s="51"/>
    </row>
    <row r="1080" spans="1:15" x14ac:dyDescent="0.5">
      <c r="A1080" s="49">
        <v>1076</v>
      </c>
      <c r="B1080" s="72"/>
      <c r="C1080" s="72"/>
      <c r="D1080" s="72"/>
      <c r="E1080" s="72"/>
      <c r="F1080" s="72"/>
      <c r="G1080" s="72"/>
      <c r="H1080" s="72"/>
      <c r="I1080" s="72"/>
      <c r="J1080" s="72"/>
      <c r="K1080" s="72"/>
      <c r="L1080" s="72"/>
      <c r="M1080" s="72"/>
      <c r="N1080" s="51"/>
      <c r="O1080" s="51"/>
    </row>
    <row r="1081" spans="1:15" x14ac:dyDescent="0.5">
      <c r="A1081" s="49">
        <v>1077</v>
      </c>
      <c r="B1081" s="72"/>
      <c r="C1081" s="72"/>
      <c r="D1081" s="72"/>
      <c r="E1081" s="72"/>
      <c r="F1081" s="72"/>
      <c r="G1081" s="72"/>
      <c r="H1081" s="72"/>
      <c r="I1081" s="72"/>
      <c r="J1081" s="72"/>
      <c r="K1081" s="72"/>
      <c r="L1081" s="72"/>
      <c r="M1081" s="72"/>
      <c r="N1081" s="51"/>
      <c r="O1081" s="51"/>
    </row>
    <row r="1082" spans="1:15" x14ac:dyDescent="0.5">
      <c r="A1082" s="49">
        <v>1078</v>
      </c>
      <c r="B1082" s="72"/>
      <c r="C1082" s="72"/>
      <c r="D1082" s="72"/>
      <c r="E1082" s="72"/>
      <c r="F1082" s="72"/>
      <c r="G1082" s="72"/>
      <c r="H1082" s="72"/>
      <c r="I1082" s="72"/>
      <c r="J1082" s="72"/>
      <c r="K1082" s="72"/>
      <c r="L1082" s="72"/>
      <c r="M1082" s="72"/>
      <c r="N1082" s="51"/>
      <c r="O1082" s="51"/>
    </row>
    <row r="1083" spans="1:15" x14ac:dyDescent="0.5">
      <c r="A1083" s="49">
        <v>1079</v>
      </c>
      <c r="B1083" s="72"/>
      <c r="C1083" s="72"/>
      <c r="D1083" s="72"/>
      <c r="E1083" s="72"/>
      <c r="F1083" s="72"/>
      <c r="G1083" s="72"/>
      <c r="H1083" s="72"/>
      <c r="I1083" s="72"/>
      <c r="J1083" s="72"/>
      <c r="K1083" s="72"/>
      <c r="L1083" s="72"/>
      <c r="M1083" s="72"/>
      <c r="N1083" s="51"/>
      <c r="O1083" s="51"/>
    </row>
    <row r="1084" spans="1:15" x14ac:dyDescent="0.5">
      <c r="A1084" s="49">
        <v>1080</v>
      </c>
      <c r="B1084" s="72"/>
      <c r="C1084" s="72"/>
      <c r="D1084" s="72"/>
      <c r="E1084" s="72"/>
      <c r="F1084" s="72"/>
      <c r="G1084" s="72"/>
      <c r="H1084" s="72"/>
      <c r="I1084" s="72"/>
      <c r="J1084" s="72"/>
      <c r="K1084" s="72"/>
      <c r="L1084" s="72"/>
      <c r="M1084" s="72"/>
      <c r="N1084" s="51"/>
      <c r="O1084" s="51"/>
    </row>
    <row r="1085" spans="1:15" x14ac:dyDescent="0.5">
      <c r="A1085" s="49">
        <v>1081</v>
      </c>
      <c r="B1085" s="72"/>
      <c r="C1085" s="72"/>
      <c r="D1085" s="72"/>
      <c r="E1085" s="72"/>
      <c r="F1085" s="72"/>
      <c r="G1085" s="72"/>
      <c r="H1085" s="72"/>
      <c r="I1085" s="72"/>
      <c r="J1085" s="72"/>
      <c r="K1085" s="72"/>
      <c r="L1085" s="72"/>
      <c r="M1085" s="72"/>
      <c r="N1085" s="51"/>
      <c r="O1085" s="51"/>
    </row>
    <row r="1086" spans="1:15" x14ac:dyDescent="0.5">
      <c r="A1086" s="49">
        <v>1082</v>
      </c>
      <c r="B1086" s="72"/>
      <c r="C1086" s="72"/>
      <c r="D1086" s="72"/>
      <c r="E1086" s="72"/>
      <c r="F1086" s="72"/>
      <c r="G1086" s="72"/>
      <c r="H1086" s="72"/>
      <c r="I1086" s="72"/>
      <c r="J1086" s="72"/>
      <c r="K1086" s="72"/>
      <c r="L1086" s="72"/>
      <c r="M1086" s="72"/>
      <c r="N1086" s="51"/>
      <c r="O1086" s="51"/>
    </row>
    <row r="1087" spans="1:15" x14ac:dyDescent="0.5">
      <c r="A1087" s="49">
        <v>1083</v>
      </c>
      <c r="B1087" s="72"/>
      <c r="C1087" s="72"/>
      <c r="D1087" s="72"/>
      <c r="E1087" s="72"/>
      <c r="F1087" s="72"/>
      <c r="G1087" s="72"/>
      <c r="H1087" s="72"/>
      <c r="I1087" s="72"/>
      <c r="J1087" s="72"/>
      <c r="K1087" s="72"/>
      <c r="L1087" s="72"/>
      <c r="M1087" s="72"/>
      <c r="N1087" s="51"/>
      <c r="O1087" s="51"/>
    </row>
    <row r="1088" spans="1:15" x14ac:dyDescent="0.5">
      <c r="A1088" s="49">
        <v>1084</v>
      </c>
      <c r="B1088" s="72"/>
      <c r="C1088" s="72"/>
      <c r="D1088" s="72"/>
      <c r="E1088" s="72"/>
      <c r="F1088" s="72"/>
      <c r="G1088" s="72"/>
      <c r="H1088" s="72"/>
      <c r="I1088" s="72"/>
      <c r="J1088" s="72"/>
      <c r="K1088" s="72"/>
      <c r="L1088" s="72"/>
      <c r="M1088" s="72"/>
      <c r="N1088" s="51"/>
      <c r="O1088" s="51"/>
    </row>
    <row r="1089" spans="1:15" x14ac:dyDescent="0.5">
      <c r="A1089" s="49">
        <v>1085</v>
      </c>
      <c r="B1089" s="72"/>
      <c r="C1089" s="72"/>
      <c r="D1089" s="72"/>
      <c r="E1089" s="72"/>
      <c r="F1089" s="72"/>
      <c r="G1089" s="72"/>
      <c r="H1089" s="72"/>
      <c r="I1089" s="72"/>
      <c r="J1089" s="72"/>
      <c r="K1089" s="72"/>
      <c r="L1089" s="72"/>
      <c r="M1089" s="72"/>
      <c r="N1089" s="51"/>
      <c r="O1089" s="51"/>
    </row>
    <row r="1090" spans="1:15" x14ac:dyDescent="0.5">
      <c r="A1090" s="49">
        <v>1086</v>
      </c>
      <c r="B1090" s="72"/>
      <c r="C1090" s="72"/>
      <c r="D1090" s="72"/>
      <c r="E1090" s="72"/>
      <c r="F1090" s="72"/>
      <c r="G1090" s="72"/>
      <c r="H1090" s="72"/>
      <c r="I1090" s="72"/>
      <c r="J1090" s="72"/>
      <c r="K1090" s="72"/>
      <c r="L1090" s="72"/>
      <c r="M1090" s="72"/>
      <c r="N1090" s="51"/>
      <c r="O1090" s="51"/>
    </row>
    <row r="1091" spans="1:15" x14ac:dyDescent="0.5">
      <c r="A1091" s="49">
        <v>1087</v>
      </c>
      <c r="B1091" s="72"/>
      <c r="C1091" s="72"/>
      <c r="D1091" s="72"/>
      <c r="E1091" s="72"/>
      <c r="F1091" s="72"/>
      <c r="G1091" s="72"/>
      <c r="H1091" s="72"/>
      <c r="I1091" s="72"/>
      <c r="J1091" s="72"/>
      <c r="K1091" s="72"/>
      <c r="L1091" s="72"/>
      <c r="M1091" s="72"/>
      <c r="N1091" s="51"/>
      <c r="O1091" s="51"/>
    </row>
    <row r="1092" spans="1:15" x14ac:dyDescent="0.5">
      <c r="A1092" s="49">
        <v>1088</v>
      </c>
      <c r="B1092" s="72"/>
      <c r="C1092" s="72"/>
      <c r="D1092" s="72"/>
      <c r="E1092" s="72"/>
      <c r="F1092" s="72"/>
      <c r="G1092" s="72"/>
      <c r="H1092" s="72"/>
      <c r="I1092" s="72"/>
      <c r="J1092" s="72"/>
      <c r="K1092" s="72"/>
      <c r="L1092" s="72"/>
      <c r="M1092" s="72"/>
      <c r="N1092" s="51"/>
      <c r="O1092" s="51"/>
    </row>
    <row r="1093" spans="1:15" x14ac:dyDescent="0.5">
      <c r="A1093" s="49">
        <v>1089</v>
      </c>
      <c r="B1093" s="72"/>
      <c r="C1093" s="72"/>
      <c r="D1093" s="72"/>
      <c r="E1093" s="72"/>
      <c r="F1093" s="72"/>
      <c r="G1093" s="72"/>
      <c r="H1093" s="72"/>
      <c r="I1093" s="72"/>
      <c r="J1093" s="72"/>
      <c r="K1093" s="72"/>
      <c r="L1093" s="72"/>
      <c r="M1093" s="72"/>
      <c r="N1093" s="51"/>
      <c r="O1093" s="51"/>
    </row>
    <row r="1094" spans="1:15" x14ac:dyDescent="0.5">
      <c r="A1094" s="49">
        <v>1090</v>
      </c>
      <c r="B1094" s="72"/>
      <c r="C1094" s="72"/>
      <c r="D1094" s="72"/>
      <c r="E1094" s="72"/>
      <c r="F1094" s="72"/>
      <c r="G1094" s="72"/>
      <c r="H1094" s="72"/>
      <c r="I1094" s="72"/>
      <c r="J1094" s="72"/>
      <c r="K1094" s="72"/>
      <c r="L1094" s="72"/>
      <c r="M1094" s="72"/>
      <c r="N1094" s="51"/>
      <c r="O1094" s="51"/>
    </row>
    <row r="1095" spans="1:15" x14ac:dyDescent="0.5">
      <c r="A1095" s="49">
        <v>1091</v>
      </c>
      <c r="B1095" s="72"/>
      <c r="C1095" s="72"/>
      <c r="D1095" s="72"/>
      <c r="E1095" s="72"/>
      <c r="F1095" s="72"/>
      <c r="G1095" s="72"/>
      <c r="H1095" s="72"/>
      <c r="I1095" s="72"/>
      <c r="J1095" s="72"/>
      <c r="K1095" s="72"/>
      <c r="L1095" s="72"/>
      <c r="M1095" s="72"/>
      <c r="N1095" s="51"/>
      <c r="O1095" s="51"/>
    </row>
    <row r="1096" spans="1:15" x14ac:dyDescent="0.5">
      <c r="A1096" s="49">
        <v>1092</v>
      </c>
      <c r="B1096" s="72"/>
      <c r="C1096" s="72"/>
      <c r="D1096" s="72"/>
      <c r="E1096" s="72"/>
      <c r="F1096" s="72"/>
      <c r="G1096" s="72"/>
      <c r="H1096" s="72"/>
      <c r="I1096" s="72"/>
      <c r="J1096" s="72"/>
      <c r="K1096" s="72"/>
      <c r="L1096" s="72"/>
      <c r="M1096" s="72"/>
      <c r="N1096" s="51"/>
      <c r="O1096" s="51"/>
    </row>
    <row r="1097" spans="1:15" x14ac:dyDescent="0.5">
      <c r="A1097" s="49">
        <v>1093</v>
      </c>
      <c r="B1097" s="72"/>
      <c r="C1097" s="72"/>
      <c r="D1097" s="72"/>
      <c r="E1097" s="72"/>
      <c r="F1097" s="72"/>
      <c r="G1097" s="72"/>
      <c r="H1097" s="72"/>
      <c r="I1097" s="72"/>
      <c r="J1097" s="72"/>
      <c r="K1097" s="72"/>
      <c r="L1097" s="72"/>
      <c r="M1097" s="72"/>
      <c r="N1097" s="51"/>
      <c r="O1097" s="51"/>
    </row>
    <row r="1098" spans="1:15" x14ac:dyDescent="0.5">
      <c r="A1098" s="49">
        <v>1094</v>
      </c>
      <c r="B1098" s="72"/>
      <c r="C1098" s="72"/>
      <c r="D1098" s="72"/>
      <c r="E1098" s="72"/>
      <c r="F1098" s="72"/>
      <c r="G1098" s="72"/>
      <c r="H1098" s="72"/>
      <c r="I1098" s="72"/>
      <c r="J1098" s="72"/>
      <c r="K1098" s="72"/>
      <c r="L1098" s="72"/>
      <c r="M1098" s="72"/>
      <c r="N1098" s="51"/>
      <c r="O1098" s="51"/>
    </row>
    <row r="1099" spans="1:15" x14ac:dyDescent="0.5">
      <c r="A1099" s="49">
        <v>1095</v>
      </c>
      <c r="B1099" s="72"/>
      <c r="C1099" s="72"/>
      <c r="D1099" s="72"/>
      <c r="E1099" s="72"/>
      <c r="F1099" s="72"/>
      <c r="G1099" s="72"/>
      <c r="H1099" s="72"/>
      <c r="I1099" s="72"/>
      <c r="J1099" s="72"/>
      <c r="K1099" s="72"/>
      <c r="L1099" s="72"/>
      <c r="M1099" s="72"/>
      <c r="N1099" s="51"/>
      <c r="O1099" s="51"/>
    </row>
    <row r="1100" spans="1:15" x14ac:dyDescent="0.5">
      <c r="A1100" s="49">
        <v>1096</v>
      </c>
      <c r="B1100" s="72"/>
      <c r="C1100" s="72"/>
      <c r="D1100" s="72"/>
      <c r="E1100" s="72"/>
      <c r="F1100" s="72"/>
      <c r="G1100" s="72"/>
      <c r="H1100" s="72"/>
      <c r="I1100" s="72"/>
      <c r="J1100" s="72"/>
      <c r="K1100" s="72"/>
      <c r="L1100" s="72"/>
      <c r="M1100" s="72"/>
      <c r="N1100" s="51"/>
      <c r="O1100" s="51"/>
    </row>
    <row r="1101" spans="1:15" x14ac:dyDescent="0.5">
      <c r="A1101" s="49">
        <v>1097</v>
      </c>
      <c r="B1101" s="72"/>
      <c r="C1101" s="72"/>
      <c r="D1101" s="72"/>
      <c r="E1101" s="72"/>
      <c r="F1101" s="72"/>
      <c r="G1101" s="72"/>
      <c r="H1101" s="72"/>
      <c r="I1101" s="72"/>
      <c r="J1101" s="72"/>
      <c r="K1101" s="72"/>
      <c r="L1101" s="72"/>
      <c r="M1101" s="72"/>
      <c r="N1101" s="51"/>
      <c r="O1101" s="51"/>
    </row>
    <row r="1102" spans="1:15" x14ac:dyDescent="0.5">
      <c r="A1102" s="49">
        <v>1098</v>
      </c>
      <c r="B1102" s="72"/>
      <c r="C1102" s="72"/>
      <c r="D1102" s="72"/>
      <c r="E1102" s="72"/>
      <c r="F1102" s="72"/>
      <c r="G1102" s="72"/>
      <c r="H1102" s="72"/>
      <c r="I1102" s="72"/>
      <c r="J1102" s="72"/>
      <c r="K1102" s="72"/>
      <c r="L1102" s="72"/>
      <c r="M1102" s="72"/>
      <c r="N1102" s="51"/>
      <c r="O1102" s="51"/>
    </row>
    <row r="1103" spans="1:15" x14ac:dyDescent="0.5">
      <c r="A1103" s="49">
        <v>1099</v>
      </c>
      <c r="B1103" s="72"/>
      <c r="C1103" s="72"/>
      <c r="D1103" s="72"/>
      <c r="E1103" s="72"/>
      <c r="F1103" s="72"/>
      <c r="G1103" s="72"/>
      <c r="H1103" s="72"/>
      <c r="I1103" s="72"/>
      <c r="J1103" s="72"/>
      <c r="K1103" s="72"/>
      <c r="L1103" s="72"/>
      <c r="M1103" s="72"/>
      <c r="N1103" s="51"/>
      <c r="O1103" s="51"/>
    </row>
    <row r="1104" spans="1:15" x14ac:dyDescent="0.5">
      <c r="A1104" s="49">
        <v>1100</v>
      </c>
      <c r="B1104" s="72"/>
      <c r="C1104" s="72"/>
      <c r="D1104" s="72"/>
      <c r="E1104" s="72"/>
      <c r="F1104" s="72"/>
      <c r="G1104" s="72"/>
      <c r="H1104" s="72"/>
      <c r="I1104" s="72"/>
      <c r="J1104" s="72"/>
      <c r="K1104" s="72"/>
      <c r="L1104" s="72"/>
      <c r="M1104" s="72"/>
      <c r="N1104" s="51"/>
      <c r="O1104" s="51"/>
    </row>
    <row r="1105" spans="1:15" x14ac:dyDescent="0.5">
      <c r="A1105" s="49">
        <v>1101</v>
      </c>
      <c r="B1105" s="72"/>
      <c r="C1105" s="72"/>
      <c r="D1105" s="72"/>
      <c r="E1105" s="72"/>
      <c r="F1105" s="72"/>
      <c r="G1105" s="72"/>
      <c r="H1105" s="72"/>
      <c r="I1105" s="72"/>
      <c r="J1105" s="72"/>
      <c r="K1105" s="72"/>
      <c r="L1105" s="72"/>
      <c r="M1105" s="72"/>
      <c r="N1105" s="51"/>
      <c r="O1105" s="51"/>
    </row>
    <row r="1106" spans="1:15" x14ac:dyDescent="0.5">
      <c r="A1106" s="49">
        <v>1102</v>
      </c>
      <c r="B1106" s="72"/>
      <c r="C1106" s="72"/>
      <c r="D1106" s="72"/>
      <c r="E1106" s="72"/>
      <c r="F1106" s="72"/>
      <c r="G1106" s="72"/>
      <c r="H1106" s="72"/>
      <c r="I1106" s="72"/>
      <c r="J1106" s="72"/>
      <c r="K1106" s="72"/>
      <c r="L1106" s="72"/>
      <c r="M1106" s="72"/>
      <c r="N1106" s="51"/>
      <c r="O1106" s="51"/>
    </row>
    <row r="1107" spans="1:15" x14ac:dyDescent="0.5">
      <c r="A1107" s="49">
        <v>1103</v>
      </c>
      <c r="B1107" s="72"/>
      <c r="C1107" s="72"/>
      <c r="D1107" s="72"/>
      <c r="E1107" s="72"/>
      <c r="F1107" s="72"/>
      <c r="G1107" s="72"/>
      <c r="H1107" s="72"/>
      <c r="I1107" s="72"/>
      <c r="J1107" s="72"/>
      <c r="K1107" s="72"/>
      <c r="L1107" s="72"/>
      <c r="M1107" s="72"/>
      <c r="N1107" s="51"/>
      <c r="O1107" s="51"/>
    </row>
    <row r="1108" spans="1:15" x14ac:dyDescent="0.5">
      <c r="A1108" s="49">
        <v>1104</v>
      </c>
      <c r="B1108" s="72"/>
      <c r="C1108" s="72"/>
      <c r="D1108" s="72"/>
      <c r="E1108" s="72"/>
      <c r="F1108" s="72"/>
      <c r="G1108" s="72"/>
      <c r="H1108" s="72"/>
      <c r="I1108" s="72"/>
      <c r="J1108" s="72"/>
      <c r="K1108" s="72"/>
      <c r="L1108" s="72"/>
      <c r="M1108" s="72"/>
      <c r="N1108" s="51"/>
      <c r="O1108" s="51"/>
    </row>
    <row r="1109" spans="1:15" x14ac:dyDescent="0.5">
      <c r="A1109" s="49">
        <v>1105</v>
      </c>
      <c r="B1109" s="72"/>
      <c r="C1109" s="72"/>
      <c r="D1109" s="72"/>
      <c r="E1109" s="72"/>
      <c r="F1109" s="72"/>
      <c r="G1109" s="72"/>
      <c r="H1109" s="72"/>
      <c r="I1109" s="72"/>
      <c r="J1109" s="72"/>
      <c r="K1109" s="72"/>
      <c r="L1109" s="72"/>
      <c r="M1109" s="72"/>
      <c r="N1109" s="51"/>
      <c r="O1109" s="51"/>
    </row>
    <row r="1110" spans="1:15" x14ac:dyDescent="0.5">
      <c r="A1110" s="49">
        <v>1106</v>
      </c>
      <c r="B1110" s="72"/>
      <c r="C1110" s="72"/>
      <c r="D1110" s="72"/>
      <c r="E1110" s="72"/>
      <c r="F1110" s="72"/>
      <c r="G1110" s="72"/>
      <c r="H1110" s="72"/>
      <c r="I1110" s="72"/>
      <c r="J1110" s="72"/>
      <c r="K1110" s="72"/>
      <c r="L1110" s="72"/>
      <c r="M1110" s="72"/>
      <c r="N1110" s="51"/>
      <c r="O1110" s="51"/>
    </row>
    <row r="1111" spans="1:15" x14ac:dyDescent="0.5">
      <c r="A1111" s="49">
        <v>1107</v>
      </c>
      <c r="B1111" s="72"/>
      <c r="C1111" s="72"/>
      <c r="D1111" s="72"/>
      <c r="E1111" s="72"/>
      <c r="F1111" s="72"/>
      <c r="G1111" s="72"/>
      <c r="H1111" s="72"/>
      <c r="I1111" s="72"/>
      <c r="J1111" s="72"/>
      <c r="K1111" s="72"/>
      <c r="L1111" s="72"/>
      <c r="M1111" s="72"/>
      <c r="N1111" s="51"/>
      <c r="O1111" s="51"/>
    </row>
    <row r="1112" spans="1:15" x14ac:dyDescent="0.5">
      <c r="A1112" s="49">
        <v>1108</v>
      </c>
      <c r="B1112" s="72"/>
      <c r="C1112" s="72"/>
      <c r="D1112" s="72"/>
      <c r="E1112" s="72"/>
      <c r="F1112" s="72"/>
      <c r="G1112" s="72"/>
      <c r="H1112" s="72"/>
      <c r="I1112" s="72"/>
      <c r="J1112" s="72"/>
      <c r="K1112" s="72"/>
      <c r="L1112" s="72"/>
      <c r="M1112" s="72"/>
      <c r="N1112" s="51"/>
      <c r="O1112" s="51"/>
    </row>
    <row r="1113" spans="1:15" x14ac:dyDescent="0.5">
      <c r="A1113" s="49">
        <v>1109</v>
      </c>
      <c r="B1113" s="72"/>
      <c r="C1113" s="72"/>
      <c r="D1113" s="72"/>
      <c r="E1113" s="72"/>
      <c r="F1113" s="72"/>
      <c r="G1113" s="72"/>
      <c r="H1113" s="72"/>
      <c r="I1113" s="72"/>
      <c r="J1113" s="72"/>
      <c r="K1113" s="72"/>
      <c r="L1113" s="72"/>
      <c r="M1113" s="72"/>
      <c r="N1113" s="51"/>
      <c r="O1113" s="51"/>
    </row>
    <row r="1114" spans="1:15" x14ac:dyDescent="0.5">
      <c r="A1114" s="49">
        <v>1110</v>
      </c>
      <c r="B1114" s="72"/>
      <c r="C1114" s="72"/>
      <c r="D1114" s="72"/>
      <c r="E1114" s="72"/>
      <c r="F1114" s="72"/>
      <c r="G1114" s="72"/>
      <c r="H1114" s="72"/>
      <c r="I1114" s="72"/>
      <c r="J1114" s="72"/>
      <c r="K1114" s="72"/>
      <c r="L1114" s="72"/>
      <c r="M1114" s="72"/>
      <c r="N1114" s="51"/>
      <c r="O1114" s="51"/>
    </row>
    <row r="1115" spans="1:15" x14ac:dyDescent="0.5">
      <c r="A1115" s="49">
        <v>1111</v>
      </c>
      <c r="B1115" s="72"/>
      <c r="C1115" s="72"/>
      <c r="D1115" s="72"/>
      <c r="E1115" s="72"/>
      <c r="F1115" s="72"/>
      <c r="G1115" s="72"/>
      <c r="H1115" s="72"/>
      <c r="I1115" s="72"/>
      <c r="J1115" s="72"/>
      <c r="K1115" s="72"/>
      <c r="L1115" s="72"/>
      <c r="M1115" s="72"/>
      <c r="N1115" s="51"/>
      <c r="O1115" s="51"/>
    </row>
    <row r="1116" spans="1:15" x14ac:dyDescent="0.5">
      <c r="A1116" s="49">
        <v>1112</v>
      </c>
      <c r="B1116" s="72"/>
      <c r="C1116" s="72"/>
      <c r="D1116" s="72"/>
      <c r="E1116" s="72"/>
      <c r="F1116" s="72"/>
      <c r="G1116" s="72"/>
      <c r="H1116" s="72"/>
      <c r="I1116" s="72"/>
      <c r="J1116" s="72"/>
      <c r="K1116" s="72"/>
      <c r="L1116" s="72"/>
      <c r="M1116" s="72"/>
      <c r="N1116" s="51"/>
      <c r="O1116" s="51"/>
    </row>
    <row r="1117" spans="1:15" x14ac:dyDescent="0.5">
      <c r="A1117" s="49">
        <v>1113</v>
      </c>
      <c r="B1117" s="72"/>
      <c r="C1117" s="72"/>
      <c r="D1117" s="72"/>
      <c r="E1117" s="72"/>
      <c r="F1117" s="72"/>
      <c r="G1117" s="72"/>
      <c r="H1117" s="72"/>
      <c r="I1117" s="72"/>
      <c r="J1117" s="72"/>
      <c r="K1117" s="72"/>
      <c r="L1117" s="72"/>
      <c r="M1117" s="72"/>
      <c r="N1117" s="51"/>
      <c r="O1117" s="51"/>
    </row>
    <row r="1118" spans="1:15" x14ac:dyDescent="0.5">
      <c r="A1118" s="49">
        <v>1114</v>
      </c>
      <c r="B1118" s="72"/>
      <c r="C1118" s="72"/>
      <c r="D1118" s="72"/>
      <c r="E1118" s="72"/>
      <c r="F1118" s="72"/>
      <c r="G1118" s="72"/>
      <c r="H1118" s="72"/>
      <c r="I1118" s="72"/>
      <c r="J1118" s="72"/>
      <c r="K1118" s="72"/>
      <c r="L1118" s="72"/>
      <c r="M1118" s="72"/>
      <c r="N1118" s="51"/>
      <c r="O1118" s="51"/>
    </row>
    <row r="1119" spans="1:15" x14ac:dyDescent="0.5">
      <c r="A1119" s="49">
        <v>1115</v>
      </c>
      <c r="B1119" s="72"/>
      <c r="C1119" s="72"/>
      <c r="D1119" s="72"/>
      <c r="E1119" s="72"/>
      <c r="F1119" s="72"/>
      <c r="G1119" s="72"/>
      <c r="H1119" s="72"/>
      <c r="I1119" s="72"/>
      <c r="J1119" s="72"/>
      <c r="K1119" s="72"/>
      <c r="L1119" s="72"/>
      <c r="M1119" s="72"/>
      <c r="N1119" s="51"/>
      <c r="O1119" s="51"/>
    </row>
    <row r="1120" spans="1:15" x14ac:dyDescent="0.5">
      <c r="A1120" s="49">
        <v>1116</v>
      </c>
      <c r="B1120" s="72"/>
      <c r="C1120" s="72"/>
      <c r="D1120" s="72"/>
      <c r="E1120" s="72"/>
      <c r="F1120" s="72"/>
      <c r="G1120" s="72"/>
      <c r="H1120" s="72"/>
      <c r="I1120" s="72"/>
      <c r="J1120" s="72"/>
      <c r="K1120" s="72"/>
      <c r="L1120" s="72"/>
      <c r="M1120" s="72"/>
      <c r="N1120" s="51"/>
      <c r="O1120" s="51"/>
    </row>
    <row r="1121" spans="1:15" x14ac:dyDescent="0.5">
      <c r="A1121" s="49">
        <v>1117</v>
      </c>
      <c r="B1121" s="72"/>
      <c r="C1121" s="72"/>
      <c r="D1121" s="72"/>
      <c r="E1121" s="72"/>
      <c r="F1121" s="72"/>
      <c r="G1121" s="72"/>
      <c r="H1121" s="72"/>
      <c r="I1121" s="72"/>
      <c r="J1121" s="72"/>
      <c r="K1121" s="72"/>
      <c r="L1121" s="72"/>
      <c r="M1121" s="72"/>
      <c r="N1121" s="51"/>
      <c r="O1121" s="51"/>
    </row>
    <row r="1122" spans="1:15" x14ac:dyDescent="0.5">
      <c r="A1122" s="49">
        <v>1118</v>
      </c>
      <c r="B1122" s="72"/>
      <c r="C1122" s="72"/>
      <c r="D1122" s="72"/>
      <c r="E1122" s="72"/>
      <c r="F1122" s="72"/>
      <c r="G1122" s="72"/>
      <c r="H1122" s="72"/>
      <c r="I1122" s="72"/>
      <c r="J1122" s="72"/>
      <c r="K1122" s="72"/>
      <c r="L1122" s="72"/>
      <c r="M1122" s="72"/>
      <c r="N1122" s="51"/>
      <c r="O1122" s="51"/>
    </row>
    <row r="1123" spans="1:15" x14ac:dyDescent="0.5">
      <c r="A1123" s="49">
        <v>1119</v>
      </c>
      <c r="B1123" s="72"/>
      <c r="C1123" s="72"/>
      <c r="D1123" s="72"/>
      <c r="E1123" s="72"/>
      <c r="F1123" s="72"/>
      <c r="G1123" s="72"/>
      <c r="H1123" s="72"/>
      <c r="I1123" s="72"/>
      <c r="J1123" s="72"/>
      <c r="K1123" s="72"/>
      <c r="L1123" s="72"/>
      <c r="M1123" s="72"/>
      <c r="N1123" s="51"/>
      <c r="O1123" s="51"/>
    </row>
    <row r="1124" spans="1:15" x14ac:dyDescent="0.5">
      <c r="A1124" s="49">
        <v>1120</v>
      </c>
      <c r="B1124" s="72"/>
      <c r="C1124" s="72"/>
      <c r="D1124" s="72"/>
      <c r="E1124" s="72"/>
      <c r="F1124" s="72"/>
      <c r="G1124" s="72"/>
      <c r="H1124" s="72"/>
      <c r="I1124" s="72"/>
      <c r="J1124" s="72"/>
      <c r="K1124" s="72"/>
      <c r="L1124" s="72"/>
      <c r="M1124" s="72"/>
      <c r="N1124" s="51"/>
      <c r="O1124" s="51"/>
    </row>
    <row r="1125" spans="1:15" x14ac:dyDescent="0.5">
      <c r="A1125" s="49">
        <v>1121</v>
      </c>
      <c r="B1125" s="72"/>
      <c r="C1125" s="72"/>
      <c r="D1125" s="72"/>
      <c r="E1125" s="72"/>
      <c r="F1125" s="72"/>
      <c r="G1125" s="72"/>
      <c r="H1125" s="72"/>
      <c r="I1125" s="72"/>
      <c r="J1125" s="72"/>
      <c r="K1125" s="72"/>
      <c r="L1125" s="72"/>
      <c r="M1125" s="72"/>
      <c r="N1125" s="51"/>
      <c r="O1125" s="51"/>
    </row>
    <row r="1126" spans="1:15" x14ac:dyDescent="0.5">
      <c r="A1126" s="49">
        <v>1122</v>
      </c>
      <c r="B1126" s="72"/>
      <c r="C1126" s="72"/>
      <c r="D1126" s="72"/>
      <c r="E1126" s="72"/>
      <c r="F1126" s="72"/>
      <c r="G1126" s="72"/>
      <c r="H1126" s="72"/>
      <c r="I1126" s="72"/>
      <c r="J1126" s="72"/>
      <c r="K1126" s="72"/>
      <c r="L1126" s="72"/>
      <c r="M1126" s="72"/>
      <c r="N1126" s="51"/>
      <c r="O1126" s="51"/>
    </row>
    <row r="1127" spans="1:15" x14ac:dyDescent="0.5">
      <c r="A1127" s="49">
        <v>1123</v>
      </c>
      <c r="B1127" s="72"/>
      <c r="C1127" s="72"/>
      <c r="D1127" s="72"/>
      <c r="E1127" s="72"/>
      <c r="F1127" s="72"/>
      <c r="G1127" s="72"/>
      <c r="H1127" s="72"/>
      <c r="I1127" s="72"/>
      <c r="J1127" s="72"/>
      <c r="K1127" s="72"/>
      <c r="L1127" s="72"/>
      <c r="M1127" s="72"/>
      <c r="N1127" s="51"/>
      <c r="O1127" s="51"/>
    </row>
    <row r="1128" spans="1:15" x14ac:dyDescent="0.5">
      <c r="A1128" s="49">
        <v>1124</v>
      </c>
      <c r="B1128" s="72"/>
      <c r="C1128" s="72"/>
      <c r="D1128" s="72"/>
      <c r="E1128" s="72"/>
      <c r="F1128" s="72"/>
      <c r="G1128" s="72"/>
      <c r="H1128" s="72"/>
      <c r="I1128" s="72"/>
      <c r="J1128" s="72"/>
      <c r="K1128" s="72"/>
      <c r="L1128" s="72"/>
      <c r="M1128" s="72"/>
      <c r="N1128" s="51"/>
      <c r="O1128" s="51"/>
    </row>
    <row r="1129" spans="1:15" x14ac:dyDescent="0.5">
      <c r="A1129" s="49">
        <v>1125</v>
      </c>
      <c r="B1129" s="72"/>
      <c r="C1129" s="72"/>
      <c r="D1129" s="72"/>
      <c r="E1129" s="72"/>
      <c r="F1129" s="72"/>
      <c r="G1129" s="72"/>
      <c r="H1129" s="72"/>
      <c r="I1129" s="72"/>
      <c r="J1129" s="72"/>
      <c r="K1129" s="72"/>
      <c r="L1129" s="72"/>
      <c r="M1129" s="72"/>
      <c r="N1129" s="51"/>
      <c r="O1129" s="51"/>
    </row>
    <row r="1130" spans="1:15" x14ac:dyDescent="0.5">
      <c r="A1130" s="49">
        <v>1126</v>
      </c>
      <c r="B1130" s="72"/>
      <c r="C1130" s="72"/>
      <c r="D1130" s="72"/>
      <c r="E1130" s="72"/>
      <c r="F1130" s="72"/>
      <c r="G1130" s="72"/>
      <c r="H1130" s="72"/>
      <c r="I1130" s="72"/>
      <c r="J1130" s="72"/>
      <c r="K1130" s="72"/>
      <c r="L1130" s="72"/>
      <c r="M1130" s="72"/>
      <c r="N1130" s="51"/>
      <c r="O1130" s="51"/>
    </row>
    <row r="1131" spans="1:15" x14ac:dyDescent="0.5">
      <c r="A1131" s="49">
        <v>1127</v>
      </c>
      <c r="B1131" s="72"/>
      <c r="C1131" s="72"/>
      <c r="D1131" s="72"/>
      <c r="E1131" s="72"/>
      <c r="F1131" s="72"/>
      <c r="G1131" s="72"/>
      <c r="H1131" s="72"/>
      <c r="I1131" s="72"/>
      <c r="J1131" s="72"/>
      <c r="K1131" s="72"/>
      <c r="L1131" s="72"/>
      <c r="M1131" s="72"/>
      <c r="N1131" s="51"/>
      <c r="O1131" s="51"/>
    </row>
    <row r="1132" spans="1:15" x14ac:dyDescent="0.5">
      <c r="A1132" s="49">
        <v>1128</v>
      </c>
      <c r="B1132" s="72"/>
      <c r="C1132" s="72"/>
      <c r="D1132" s="72"/>
      <c r="E1132" s="72"/>
      <c r="F1132" s="72"/>
      <c r="G1132" s="72"/>
      <c r="H1132" s="72"/>
      <c r="I1132" s="72"/>
      <c r="J1132" s="72"/>
      <c r="K1132" s="72"/>
      <c r="L1132" s="72"/>
      <c r="M1132" s="72"/>
      <c r="N1132" s="51"/>
      <c r="O1132" s="51"/>
    </row>
    <row r="1133" spans="1:15" x14ac:dyDescent="0.5">
      <c r="A1133" s="49">
        <v>1129</v>
      </c>
      <c r="B1133" s="72"/>
      <c r="C1133" s="72"/>
      <c r="D1133" s="72"/>
      <c r="E1133" s="72"/>
      <c r="F1133" s="72"/>
      <c r="G1133" s="72"/>
      <c r="H1133" s="72"/>
      <c r="I1133" s="72"/>
      <c r="J1133" s="72"/>
      <c r="K1133" s="72"/>
      <c r="L1133" s="72"/>
      <c r="M1133" s="72"/>
      <c r="N1133" s="51"/>
      <c r="O1133" s="51"/>
    </row>
    <row r="1134" spans="1:15" x14ac:dyDescent="0.5">
      <c r="A1134" s="49">
        <v>1130</v>
      </c>
      <c r="B1134" s="72"/>
      <c r="C1134" s="72"/>
      <c r="D1134" s="72"/>
      <c r="E1134" s="72"/>
      <c r="F1134" s="72"/>
      <c r="G1134" s="72"/>
      <c r="H1134" s="72"/>
      <c r="I1134" s="72"/>
      <c r="J1134" s="72"/>
      <c r="K1134" s="72"/>
      <c r="L1134" s="72"/>
      <c r="M1134" s="72"/>
      <c r="N1134" s="51"/>
      <c r="O1134" s="51"/>
    </row>
    <row r="1135" spans="1:15" x14ac:dyDescent="0.5">
      <c r="A1135" s="49">
        <v>1131</v>
      </c>
      <c r="B1135" s="72"/>
      <c r="C1135" s="72"/>
      <c r="D1135" s="72"/>
      <c r="E1135" s="72"/>
      <c r="F1135" s="72"/>
      <c r="G1135" s="72"/>
      <c r="H1135" s="72"/>
      <c r="I1135" s="72"/>
      <c r="J1135" s="72"/>
      <c r="K1135" s="72"/>
      <c r="L1135" s="72"/>
      <c r="M1135" s="72"/>
      <c r="N1135" s="51"/>
      <c r="O1135" s="51"/>
    </row>
    <row r="1136" spans="1:15" x14ac:dyDescent="0.5">
      <c r="A1136" s="49">
        <v>1132</v>
      </c>
      <c r="B1136" s="72"/>
      <c r="C1136" s="72"/>
      <c r="D1136" s="72"/>
      <c r="E1136" s="72"/>
      <c r="F1136" s="72"/>
      <c r="G1136" s="72"/>
      <c r="H1136" s="72"/>
      <c r="I1136" s="72"/>
      <c r="J1136" s="72"/>
      <c r="K1136" s="72"/>
      <c r="L1136" s="72"/>
      <c r="M1136" s="72"/>
      <c r="N1136" s="51"/>
      <c r="O1136" s="51"/>
    </row>
    <row r="1137" spans="1:15" x14ac:dyDescent="0.5">
      <c r="A1137" s="49">
        <v>1133</v>
      </c>
      <c r="B1137" s="72"/>
      <c r="C1137" s="72"/>
      <c r="D1137" s="72"/>
      <c r="E1137" s="72"/>
      <c r="F1137" s="72"/>
      <c r="G1137" s="72"/>
      <c r="H1137" s="72"/>
      <c r="I1137" s="72"/>
      <c r="J1137" s="72"/>
      <c r="K1137" s="72"/>
      <c r="L1137" s="72"/>
      <c r="M1137" s="72"/>
      <c r="N1137" s="51"/>
      <c r="O1137" s="51"/>
    </row>
    <row r="1138" spans="1:15" x14ac:dyDescent="0.5">
      <c r="A1138" s="49">
        <v>1134</v>
      </c>
      <c r="B1138" s="72"/>
      <c r="C1138" s="72"/>
      <c r="D1138" s="72"/>
      <c r="E1138" s="72"/>
      <c r="F1138" s="72"/>
      <c r="G1138" s="72"/>
      <c r="H1138" s="72"/>
      <c r="I1138" s="72"/>
      <c r="J1138" s="72"/>
      <c r="K1138" s="72"/>
      <c r="L1138" s="72"/>
      <c r="M1138" s="72"/>
      <c r="N1138" s="51"/>
      <c r="O1138" s="51"/>
    </row>
    <row r="1139" spans="1:15" x14ac:dyDescent="0.5">
      <c r="A1139" s="49">
        <v>1135</v>
      </c>
      <c r="B1139" s="72"/>
      <c r="C1139" s="72"/>
      <c r="D1139" s="72"/>
      <c r="E1139" s="72"/>
      <c r="F1139" s="72"/>
      <c r="G1139" s="72"/>
      <c r="H1139" s="72"/>
      <c r="I1139" s="72"/>
      <c r="J1139" s="72"/>
      <c r="K1139" s="72"/>
      <c r="L1139" s="72"/>
      <c r="M1139" s="72"/>
      <c r="N1139" s="51"/>
      <c r="O1139" s="51"/>
    </row>
    <row r="1140" spans="1:15" x14ac:dyDescent="0.5">
      <c r="A1140" s="49">
        <v>1136</v>
      </c>
      <c r="B1140" s="72"/>
      <c r="C1140" s="72"/>
      <c r="D1140" s="72"/>
      <c r="E1140" s="72"/>
      <c r="F1140" s="72"/>
      <c r="G1140" s="72"/>
      <c r="H1140" s="72"/>
      <c r="I1140" s="72"/>
      <c r="J1140" s="72"/>
      <c r="K1140" s="72"/>
      <c r="L1140" s="72"/>
      <c r="M1140" s="72"/>
      <c r="N1140" s="51"/>
      <c r="O1140" s="51"/>
    </row>
    <row r="1141" spans="1:15" x14ac:dyDescent="0.5">
      <c r="A1141" s="49">
        <v>1137</v>
      </c>
      <c r="B1141" s="72"/>
      <c r="C1141" s="72"/>
      <c r="D1141" s="72"/>
      <c r="E1141" s="72"/>
      <c r="F1141" s="72"/>
      <c r="G1141" s="72"/>
      <c r="H1141" s="72"/>
      <c r="I1141" s="72"/>
      <c r="J1141" s="72"/>
      <c r="K1141" s="72"/>
      <c r="L1141" s="72"/>
      <c r="M1141" s="72"/>
      <c r="N1141" s="51"/>
      <c r="O1141" s="51"/>
    </row>
    <row r="1142" spans="1:15" x14ac:dyDescent="0.5">
      <c r="A1142" s="49">
        <v>1138</v>
      </c>
      <c r="B1142" s="72"/>
      <c r="C1142" s="72"/>
      <c r="D1142" s="72"/>
      <c r="E1142" s="72"/>
      <c r="F1142" s="72"/>
      <c r="G1142" s="72"/>
      <c r="H1142" s="72"/>
      <c r="I1142" s="72"/>
      <c r="J1142" s="72"/>
      <c r="K1142" s="72"/>
      <c r="L1142" s="72"/>
      <c r="M1142" s="72"/>
      <c r="N1142" s="51"/>
      <c r="O1142" s="51"/>
    </row>
    <row r="1143" spans="1:15" x14ac:dyDescent="0.5">
      <c r="A1143" s="49">
        <v>1139</v>
      </c>
      <c r="B1143" s="72"/>
      <c r="C1143" s="72"/>
      <c r="D1143" s="72"/>
      <c r="E1143" s="72"/>
      <c r="F1143" s="72"/>
      <c r="G1143" s="72"/>
      <c r="H1143" s="72"/>
      <c r="I1143" s="72"/>
      <c r="J1143" s="72"/>
      <c r="K1143" s="72"/>
      <c r="L1143" s="72"/>
      <c r="M1143" s="72"/>
      <c r="N1143" s="51"/>
      <c r="O1143" s="51"/>
    </row>
    <row r="1144" spans="1:15" x14ac:dyDescent="0.5">
      <c r="A1144" s="49">
        <v>1140</v>
      </c>
      <c r="B1144" s="72"/>
      <c r="C1144" s="72"/>
      <c r="D1144" s="72"/>
      <c r="E1144" s="72"/>
      <c r="F1144" s="72"/>
      <c r="G1144" s="72"/>
      <c r="H1144" s="72"/>
      <c r="I1144" s="72"/>
      <c r="J1144" s="72"/>
      <c r="K1144" s="72"/>
      <c r="L1144" s="72"/>
      <c r="M1144" s="72"/>
      <c r="N1144" s="51"/>
      <c r="O1144" s="51"/>
    </row>
    <row r="1145" spans="1:15" x14ac:dyDescent="0.5">
      <c r="A1145" s="49">
        <v>1141</v>
      </c>
      <c r="B1145" s="72"/>
      <c r="C1145" s="72"/>
      <c r="D1145" s="72"/>
      <c r="E1145" s="72"/>
      <c r="F1145" s="72"/>
      <c r="G1145" s="72"/>
      <c r="H1145" s="72"/>
      <c r="I1145" s="72"/>
      <c r="J1145" s="72"/>
      <c r="K1145" s="72"/>
      <c r="L1145" s="72"/>
      <c r="M1145" s="72"/>
      <c r="N1145" s="51"/>
      <c r="O1145" s="51"/>
    </row>
    <row r="1146" spans="1:15" x14ac:dyDescent="0.5">
      <c r="A1146" s="49">
        <v>1142</v>
      </c>
      <c r="B1146" s="72"/>
      <c r="C1146" s="72"/>
      <c r="D1146" s="72"/>
      <c r="E1146" s="72"/>
      <c r="F1146" s="72"/>
      <c r="G1146" s="72"/>
      <c r="H1146" s="72"/>
      <c r="I1146" s="72"/>
      <c r="J1146" s="72"/>
      <c r="K1146" s="72"/>
      <c r="L1146" s="72"/>
      <c r="M1146" s="72"/>
      <c r="N1146" s="51"/>
      <c r="O1146" s="51"/>
    </row>
    <row r="1147" spans="1:15" x14ac:dyDescent="0.5">
      <c r="A1147" s="49">
        <v>1143</v>
      </c>
      <c r="B1147" s="72"/>
      <c r="C1147" s="72"/>
      <c r="D1147" s="72"/>
      <c r="E1147" s="72"/>
      <c r="F1147" s="72"/>
      <c r="G1147" s="72"/>
      <c r="H1147" s="72"/>
      <c r="I1147" s="72"/>
      <c r="J1147" s="72"/>
      <c r="K1147" s="72"/>
      <c r="L1147" s="72"/>
      <c r="M1147" s="72"/>
      <c r="N1147" s="51"/>
      <c r="O1147" s="51"/>
    </row>
    <row r="1148" spans="1:15" x14ac:dyDescent="0.5">
      <c r="A1148" s="49">
        <v>1144</v>
      </c>
      <c r="B1148" s="72"/>
      <c r="C1148" s="72"/>
      <c r="D1148" s="72"/>
      <c r="E1148" s="72"/>
      <c r="F1148" s="72"/>
      <c r="G1148" s="72"/>
      <c r="H1148" s="72"/>
      <c r="I1148" s="72"/>
      <c r="J1148" s="72"/>
      <c r="K1148" s="72"/>
      <c r="L1148" s="72"/>
      <c r="M1148" s="72"/>
      <c r="N1148" s="51"/>
      <c r="O1148" s="51"/>
    </row>
    <row r="1149" spans="1:15" x14ac:dyDescent="0.5">
      <c r="A1149" s="49">
        <v>1145</v>
      </c>
      <c r="B1149" s="72"/>
      <c r="C1149" s="72"/>
      <c r="D1149" s="72"/>
      <c r="E1149" s="72"/>
      <c r="F1149" s="72"/>
      <c r="G1149" s="72"/>
      <c r="H1149" s="72"/>
      <c r="I1149" s="72"/>
      <c r="J1149" s="72"/>
      <c r="K1149" s="72"/>
      <c r="L1149" s="72"/>
      <c r="M1149" s="72"/>
      <c r="N1149" s="51"/>
      <c r="O1149" s="51"/>
    </row>
    <row r="1150" spans="1:15" x14ac:dyDescent="0.5">
      <c r="A1150" s="49">
        <v>1146</v>
      </c>
      <c r="B1150" s="72"/>
      <c r="C1150" s="72"/>
      <c r="D1150" s="72"/>
      <c r="E1150" s="72"/>
      <c r="F1150" s="72"/>
      <c r="G1150" s="72"/>
      <c r="H1150" s="72"/>
      <c r="I1150" s="72"/>
      <c r="J1150" s="72"/>
      <c r="K1150" s="72"/>
      <c r="L1150" s="72"/>
      <c r="M1150" s="72"/>
      <c r="N1150" s="51"/>
      <c r="O1150" s="51"/>
    </row>
    <row r="1151" spans="1:15" x14ac:dyDescent="0.5">
      <c r="A1151" s="49">
        <v>1147</v>
      </c>
      <c r="B1151" s="72"/>
      <c r="C1151" s="72"/>
      <c r="D1151" s="72"/>
      <c r="E1151" s="72"/>
      <c r="F1151" s="72"/>
      <c r="G1151" s="72"/>
      <c r="H1151" s="72"/>
      <c r="I1151" s="72"/>
      <c r="J1151" s="72"/>
      <c r="K1151" s="72"/>
      <c r="L1151" s="72"/>
      <c r="M1151" s="72"/>
      <c r="N1151" s="51"/>
      <c r="O1151" s="51"/>
    </row>
    <row r="1152" spans="1:15" x14ac:dyDescent="0.5">
      <c r="A1152" s="49">
        <v>1148</v>
      </c>
      <c r="B1152" s="72"/>
      <c r="C1152" s="72"/>
      <c r="D1152" s="72"/>
      <c r="E1152" s="72"/>
      <c r="F1152" s="72"/>
      <c r="G1152" s="72"/>
      <c r="H1152" s="72"/>
      <c r="I1152" s="72"/>
      <c r="J1152" s="72"/>
      <c r="K1152" s="72"/>
      <c r="L1152" s="72"/>
      <c r="M1152" s="72"/>
      <c r="N1152" s="51"/>
      <c r="O1152" s="51"/>
    </row>
    <row r="1153" spans="1:15" x14ac:dyDescent="0.5">
      <c r="A1153" s="49">
        <v>1149</v>
      </c>
      <c r="B1153" s="72"/>
      <c r="C1153" s="72"/>
      <c r="D1153" s="72"/>
      <c r="E1153" s="72"/>
      <c r="F1153" s="72"/>
      <c r="G1153" s="72"/>
      <c r="H1153" s="72"/>
      <c r="I1153" s="72"/>
      <c r="J1153" s="72"/>
      <c r="K1153" s="72"/>
      <c r="L1153" s="72"/>
      <c r="M1153" s="72"/>
      <c r="N1153" s="51"/>
      <c r="O1153" s="51"/>
    </row>
    <row r="1154" spans="1:15" x14ac:dyDescent="0.5">
      <c r="A1154" s="49">
        <v>1150</v>
      </c>
      <c r="B1154" s="72"/>
      <c r="C1154" s="72"/>
      <c r="D1154" s="72"/>
      <c r="E1154" s="72"/>
      <c r="F1154" s="72"/>
      <c r="G1154" s="72"/>
      <c r="H1154" s="72"/>
      <c r="I1154" s="72"/>
      <c r="J1154" s="72"/>
      <c r="K1154" s="72"/>
      <c r="L1154" s="72"/>
      <c r="M1154" s="72"/>
      <c r="N1154" s="51"/>
      <c r="O1154" s="51"/>
    </row>
    <row r="1155" spans="1:15" x14ac:dyDescent="0.5">
      <c r="A1155" s="49">
        <v>1151</v>
      </c>
      <c r="B1155" s="72"/>
      <c r="C1155" s="72"/>
      <c r="D1155" s="72"/>
      <c r="E1155" s="72"/>
      <c r="F1155" s="72"/>
      <c r="G1155" s="72"/>
      <c r="H1155" s="72"/>
      <c r="I1155" s="72"/>
      <c r="J1155" s="72"/>
      <c r="K1155" s="72"/>
      <c r="L1155" s="72"/>
      <c r="M1155" s="72"/>
      <c r="N1155" s="51"/>
      <c r="O1155" s="51"/>
    </row>
    <row r="1156" spans="1:15" x14ac:dyDescent="0.5">
      <c r="A1156" s="49">
        <v>1152</v>
      </c>
      <c r="B1156" s="72"/>
      <c r="C1156" s="72"/>
      <c r="D1156" s="72"/>
      <c r="E1156" s="72"/>
      <c r="F1156" s="72"/>
      <c r="G1156" s="72"/>
      <c r="H1156" s="72"/>
      <c r="I1156" s="72"/>
      <c r="J1156" s="72"/>
      <c r="K1156" s="72"/>
      <c r="L1156" s="72"/>
      <c r="M1156" s="72"/>
      <c r="N1156" s="51"/>
      <c r="O1156" s="51"/>
    </row>
    <row r="1157" spans="1:15" x14ac:dyDescent="0.5">
      <c r="A1157" s="49">
        <v>1153</v>
      </c>
      <c r="B1157" s="72"/>
      <c r="C1157" s="72"/>
      <c r="D1157" s="72"/>
      <c r="E1157" s="72"/>
      <c r="F1157" s="72"/>
      <c r="G1157" s="72"/>
      <c r="H1157" s="72"/>
      <c r="I1157" s="72"/>
      <c r="J1157" s="72"/>
      <c r="K1157" s="72"/>
      <c r="L1157" s="72"/>
      <c r="M1157" s="72"/>
      <c r="N1157" s="51"/>
      <c r="O1157" s="51"/>
    </row>
    <row r="1158" spans="1:15" x14ac:dyDescent="0.5">
      <c r="A1158" s="49">
        <v>1154</v>
      </c>
      <c r="B1158" s="72"/>
      <c r="C1158" s="72"/>
      <c r="D1158" s="72"/>
      <c r="E1158" s="72"/>
      <c r="F1158" s="72"/>
      <c r="G1158" s="72"/>
      <c r="H1158" s="72"/>
      <c r="I1158" s="72"/>
      <c r="J1158" s="72"/>
      <c r="K1158" s="72"/>
      <c r="L1158" s="72"/>
      <c r="M1158" s="72"/>
      <c r="N1158" s="51"/>
      <c r="O1158" s="51"/>
    </row>
    <row r="1159" spans="1:15" x14ac:dyDescent="0.5">
      <c r="A1159" s="49">
        <v>1155</v>
      </c>
      <c r="B1159" s="72"/>
      <c r="C1159" s="72"/>
      <c r="D1159" s="72"/>
      <c r="E1159" s="72"/>
      <c r="F1159" s="72"/>
      <c r="G1159" s="72"/>
      <c r="H1159" s="72"/>
      <c r="I1159" s="72"/>
      <c r="J1159" s="72"/>
      <c r="K1159" s="72"/>
      <c r="L1159" s="72"/>
      <c r="M1159" s="72"/>
      <c r="N1159" s="51"/>
      <c r="O1159" s="51"/>
    </row>
    <row r="1160" spans="1:15" x14ac:dyDescent="0.5">
      <c r="A1160" s="49">
        <v>1156</v>
      </c>
      <c r="B1160" s="72"/>
      <c r="C1160" s="72"/>
      <c r="D1160" s="72"/>
      <c r="E1160" s="72"/>
      <c r="F1160" s="72"/>
      <c r="G1160" s="72"/>
      <c r="H1160" s="72"/>
      <c r="I1160" s="72"/>
      <c r="J1160" s="72"/>
      <c r="K1160" s="72"/>
      <c r="L1160" s="72"/>
      <c r="M1160" s="72"/>
      <c r="N1160" s="51"/>
      <c r="O1160" s="51"/>
    </row>
    <row r="1161" spans="1:15" x14ac:dyDescent="0.5">
      <c r="A1161" s="49">
        <v>1157</v>
      </c>
      <c r="B1161" s="72"/>
      <c r="C1161" s="72"/>
      <c r="D1161" s="72"/>
      <c r="E1161" s="72"/>
      <c r="F1161" s="72"/>
      <c r="G1161" s="72"/>
      <c r="H1161" s="72"/>
      <c r="I1161" s="72"/>
      <c r="J1161" s="72"/>
      <c r="K1161" s="72"/>
      <c r="L1161" s="72"/>
      <c r="M1161" s="72"/>
      <c r="N1161" s="51"/>
      <c r="O1161" s="51"/>
    </row>
    <row r="1162" spans="1:15" x14ac:dyDescent="0.5">
      <c r="A1162" s="49">
        <v>1158</v>
      </c>
      <c r="B1162" s="72"/>
      <c r="C1162" s="72"/>
      <c r="D1162" s="72"/>
      <c r="E1162" s="72"/>
      <c r="F1162" s="72"/>
      <c r="G1162" s="72"/>
      <c r="H1162" s="72"/>
      <c r="I1162" s="72"/>
      <c r="J1162" s="72"/>
      <c r="K1162" s="72"/>
      <c r="L1162" s="72"/>
      <c r="M1162" s="72"/>
      <c r="N1162" s="51"/>
      <c r="O1162" s="51"/>
    </row>
    <row r="1163" spans="1:15" x14ac:dyDescent="0.5">
      <c r="A1163" s="49">
        <v>1159</v>
      </c>
      <c r="B1163" s="72"/>
      <c r="C1163" s="72"/>
      <c r="D1163" s="72"/>
      <c r="E1163" s="72"/>
      <c r="F1163" s="72"/>
      <c r="G1163" s="72"/>
      <c r="H1163" s="72"/>
      <c r="I1163" s="72"/>
      <c r="J1163" s="72"/>
      <c r="K1163" s="72"/>
      <c r="L1163" s="72"/>
      <c r="M1163" s="72"/>
      <c r="N1163" s="51"/>
      <c r="O1163" s="51"/>
    </row>
    <row r="1164" spans="1:15" x14ac:dyDescent="0.5">
      <c r="A1164" s="49">
        <v>1160</v>
      </c>
      <c r="B1164" s="72"/>
      <c r="C1164" s="72"/>
      <c r="D1164" s="72"/>
      <c r="E1164" s="72"/>
      <c r="F1164" s="72"/>
      <c r="G1164" s="72"/>
      <c r="H1164" s="72"/>
      <c r="I1164" s="72"/>
      <c r="J1164" s="72"/>
      <c r="K1164" s="72"/>
      <c r="L1164" s="72"/>
      <c r="M1164" s="72"/>
      <c r="N1164" s="51"/>
      <c r="O1164" s="51"/>
    </row>
    <row r="1165" spans="1:15" x14ac:dyDescent="0.5">
      <c r="A1165" s="49">
        <v>1161</v>
      </c>
      <c r="B1165" s="72"/>
      <c r="C1165" s="72"/>
      <c r="D1165" s="72"/>
      <c r="E1165" s="72"/>
      <c r="F1165" s="72"/>
      <c r="G1165" s="72"/>
      <c r="H1165" s="72"/>
      <c r="I1165" s="72"/>
      <c r="J1165" s="72"/>
      <c r="K1165" s="72"/>
      <c r="L1165" s="72"/>
      <c r="M1165" s="72"/>
      <c r="N1165" s="51"/>
      <c r="O1165" s="51"/>
    </row>
    <row r="1166" spans="1:15" x14ac:dyDescent="0.5">
      <c r="A1166" s="49">
        <v>1162</v>
      </c>
      <c r="B1166" s="72"/>
      <c r="C1166" s="72"/>
      <c r="D1166" s="72"/>
      <c r="E1166" s="72"/>
      <c r="F1166" s="72"/>
      <c r="G1166" s="72"/>
      <c r="H1166" s="72"/>
      <c r="I1166" s="72"/>
      <c r="J1166" s="72"/>
      <c r="K1166" s="72"/>
      <c r="L1166" s="72"/>
      <c r="M1166" s="72"/>
      <c r="N1166" s="51"/>
      <c r="O1166" s="51"/>
    </row>
    <row r="1167" spans="1:15" x14ac:dyDescent="0.5">
      <c r="A1167" s="49">
        <v>1163</v>
      </c>
      <c r="B1167" s="72"/>
      <c r="C1167" s="72"/>
      <c r="D1167" s="72"/>
      <c r="E1167" s="72"/>
      <c r="F1167" s="72"/>
      <c r="G1167" s="72"/>
      <c r="H1167" s="72"/>
      <c r="I1167" s="72"/>
      <c r="J1167" s="72"/>
      <c r="K1167" s="72"/>
      <c r="L1167" s="72"/>
      <c r="M1167" s="72"/>
      <c r="N1167" s="51"/>
      <c r="O1167" s="51"/>
    </row>
    <row r="1168" spans="1:15" x14ac:dyDescent="0.5">
      <c r="A1168" s="49">
        <v>1164</v>
      </c>
      <c r="B1168" s="72"/>
      <c r="C1168" s="72"/>
      <c r="D1168" s="72"/>
      <c r="E1168" s="72"/>
      <c r="F1168" s="72"/>
      <c r="G1168" s="72"/>
      <c r="H1168" s="72"/>
      <c r="I1168" s="72"/>
      <c r="J1168" s="72"/>
      <c r="K1168" s="72"/>
      <c r="L1168" s="72"/>
      <c r="M1168" s="72"/>
      <c r="N1168" s="51"/>
      <c r="O1168" s="51"/>
    </row>
    <row r="1169" spans="1:15" x14ac:dyDescent="0.5">
      <c r="A1169" s="49">
        <v>1165</v>
      </c>
      <c r="B1169" s="72"/>
      <c r="C1169" s="72"/>
      <c r="D1169" s="72"/>
      <c r="E1169" s="72"/>
      <c r="F1169" s="72"/>
      <c r="G1169" s="72"/>
      <c r="H1169" s="72"/>
      <c r="I1169" s="72"/>
      <c r="J1169" s="72"/>
      <c r="K1169" s="72"/>
      <c r="L1169" s="72"/>
      <c r="M1169" s="72"/>
      <c r="N1169" s="51"/>
      <c r="O1169" s="51"/>
    </row>
    <row r="1170" spans="1:15" x14ac:dyDescent="0.5">
      <c r="A1170" s="49">
        <v>1166</v>
      </c>
      <c r="B1170" s="72"/>
      <c r="C1170" s="72"/>
      <c r="D1170" s="72"/>
      <c r="E1170" s="72"/>
      <c r="F1170" s="72"/>
      <c r="G1170" s="72"/>
      <c r="H1170" s="72"/>
      <c r="I1170" s="72"/>
      <c r="J1170" s="72"/>
      <c r="K1170" s="72"/>
      <c r="L1170" s="72"/>
      <c r="M1170" s="72"/>
      <c r="N1170" s="51"/>
      <c r="O1170" s="51"/>
    </row>
    <row r="1171" spans="1:15" x14ac:dyDescent="0.5">
      <c r="A1171" s="49">
        <v>1167</v>
      </c>
      <c r="B1171" s="72"/>
      <c r="C1171" s="72"/>
      <c r="D1171" s="72"/>
      <c r="E1171" s="72"/>
      <c r="F1171" s="72"/>
      <c r="G1171" s="72"/>
      <c r="H1171" s="72"/>
      <c r="I1171" s="72"/>
      <c r="J1171" s="72"/>
      <c r="K1171" s="72"/>
      <c r="L1171" s="72"/>
      <c r="M1171" s="72"/>
      <c r="N1171" s="51"/>
      <c r="O1171" s="51"/>
    </row>
    <row r="1172" spans="1:15" x14ac:dyDescent="0.5">
      <c r="A1172" s="49">
        <v>1168</v>
      </c>
      <c r="B1172" s="72"/>
      <c r="C1172" s="72"/>
      <c r="D1172" s="72"/>
      <c r="E1172" s="72"/>
      <c r="F1172" s="72"/>
      <c r="G1172" s="72"/>
      <c r="H1172" s="72"/>
      <c r="I1172" s="72"/>
      <c r="J1172" s="72"/>
      <c r="K1172" s="72"/>
      <c r="L1172" s="72"/>
      <c r="M1172" s="72"/>
      <c r="N1172" s="51"/>
      <c r="O1172" s="51"/>
    </row>
    <row r="1173" spans="1:15" x14ac:dyDescent="0.5">
      <c r="A1173" s="49">
        <v>1169</v>
      </c>
      <c r="B1173" s="72"/>
      <c r="C1173" s="72"/>
      <c r="D1173" s="72"/>
      <c r="E1173" s="72"/>
      <c r="F1173" s="72"/>
      <c r="G1173" s="72"/>
      <c r="H1173" s="72"/>
      <c r="I1173" s="72"/>
      <c r="J1173" s="72"/>
      <c r="K1173" s="72"/>
      <c r="L1173" s="72"/>
      <c r="M1173" s="72"/>
      <c r="N1173" s="51"/>
      <c r="O1173" s="51"/>
    </row>
    <row r="1174" spans="1:15" x14ac:dyDescent="0.5">
      <c r="A1174" s="49">
        <v>1170</v>
      </c>
      <c r="B1174" s="72"/>
      <c r="C1174" s="72"/>
      <c r="D1174" s="72"/>
      <c r="E1174" s="72"/>
      <c r="F1174" s="72"/>
      <c r="G1174" s="72"/>
      <c r="H1174" s="72"/>
      <c r="I1174" s="72"/>
      <c r="J1174" s="72"/>
      <c r="K1174" s="72"/>
      <c r="L1174" s="72"/>
      <c r="M1174" s="72"/>
      <c r="N1174" s="51"/>
      <c r="O1174" s="51"/>
    </row>
    <row r="1175" spans="1:15" x14ac:dyDescent="0.5">
      <c r="A1175" s="49">
        <v>1171</v>
      </c>
      <c r="B1175" s="72"/>
      <c r="C1175" s="72"/>
      <c r="D1175" s="72"/>
      <c r="E1175" s="72"/>
      <c r="F1175" s="72"/>
      <c r="G1175" s="72"/>
      <c r="H1175" s="72"/>
      <c r="I1175" s="72"/>
      <c r="J1175" s="72"/>
      <c r="K1175" s="72"/>
      <c r="L1175" s="72"/>
      <c r="M1175" s="72"/>
      <c r="N1175" s="51"/>
      <c r="O1175" s="51"/>
    </row>
    <row r="1176" spans="1:15" x14ac:dyDescent="0.5">
      <c r="A1176" s="49">
        <v>1172</v>
      </c>
      <c r="B1176" s="72"/>
      <c r="C1176" s="72"/>
      <c r="D1176" s="72"/>
      <c r="E1176" s="72"/>
      <c r="F1176" s="72"/>
      <c r="G1176" s="72"/>
      <c r="H1176" s="72"/>
      <c r="I1176" s="72"/>
      <c r="J1176" s="72"/>
      <c r="K1176" s="72"/>
      <c r="L1176" s="72"/>
      <c r="M1176" s="72"/>
      <c r="N1176" s="51"/>
      <c r="O1176" s="51"/>
    </row>
    <row r="1177" spans="1:15" x14ac:dyDescent="0.5">
      <c r="A1177" s="49">
        <v>1173</v>
      </c>
      <c r="B1177" s="72"/>
      <c r="C1177" s="72"/>
      <c r="D1177" s="72"/>
      <c r="E1177" s="72"/>
      <c r="F1177" s="72"/>
      <c r="G1177" s="72"/>
      <c r="H1177" s="72"/>
      <c r="I1177" s="72"/>
      <c r="J1177" s="72"/>
      <c r="K1177" s="72"/>
      <c r="L1177" s="72"/>
      <c r="M1177" s="72"/>
      <c r="N1177" s="51"/>
      <c r="O1177" s="51"/>
    </row>
    <row r="1178" spans="1:15" x14ac:dyDescent="0.5">
      <c r="A1178" s="49">
        <v>1174</v>
      </c>
      <c r="B1178" s="72"/>
      <c r="C1178" s="72"/>
      <c r="D1178" s="72"/>
      <c r="E1178" s="72"/>
      <c r="F1178" s="72"/>
      <c r="G1178" s="72"/>
      <c r="H1178" s="72"/>
      <c r="I1178" s="72"/>
      <c r="J1178" s="72"/>
      <c r="K1178" s="72"/>
      <c r="L1178" s="72"/>
      <c r="M1178" s="72"/>
      <c r="N1178" s="51"/>
      <c r="O1178" s="51"/>
    </row>
    <row r="1179" spans="1:15" x14ac:dyDescent="0.5">
      <c r="A1179" s="49">
        <v>1175</v>
      </c>
      <c r="B1179" s="72"/>
      <c r="C1179" s="72"/>
      <c r="D1179" s="72"/>
      <c r="E1179" s="72"/>
      <c r="F1179" s="72"/>
      <c r="G1179" s="72"/>
      <c r="H1179" s="72"/>
      <c r="I1179" s="72"/>
      <c r="J1179" s="72"/>
      <c r="K1179" s="72"/>
      <c r="L1179" s="72"/>
      <c r="M1179" s="72"/>
      <c r="N1179" s="51"/>
      <c r="O1179" s="51"/>
    </row>
    <row r="1180" spans="1:15" x14ac:dyDescent="0.5">
      <c r="A1180" s="49">
        <v>1176</v>
      </c>
      <c r="B1180" s="72"/>
      <c r="C1180" s="72"/>
      <c r="D1180" s="72"/>
      <c r="E1180" s="72"/>
      <c r="F1180" s="72"/>
      <c r="G1180" s="72"/>
      <c r="H1180" s="72"/>
      <c r="I1180" s="72"/>
      <c r="J1180" s="72"/>
      <c r="K1180" s="72"/>
      <c r="L1180" s="72"/>
      <c r="M1180" s="72"/>
      <c r="N1180" s="51"/>
      <c r="O1180" s="51"/>
    </row>
    <row r="1181" spans="1:15" x14ac:dyDescent="0.5">
      <c r="A1181" s="49">
        <v>1177</v>
      </c>
      <c r="B1181" s="72"/>
      <c r="C1181" s="72"/>
      <c r="D1181" s="72"/>
      <c r="E1181" s="72"/>
      <c r="F1181" s="72"/>
      <c r="G1181" s="72"/>
      <c r="H1181" s="72"/>
      <c r="I1181" s="72"/>
      <c r="J1181" s="72"/>
      <c r="K1181" s="72"/>
      <c r="L1181" s="72"/>
      <c r="M1181" s="72"/>
      <c r="N1181" s="51"/>
      <c r="O1181" s="51"/>
    </row>
    <row r="1182" spans="1:15" x14ac:dyDescent="0.5">
      <c r="A1182" s="49">
        <v>1178</v>
      </c>
      <c r="B1182" s="72"/>
      <c r="C1182" s="72"/>
      <c r="D1182" s="72"/>
      <c r="E1182" s="72"/>
      <c r="F1182" s="72"/>
      <c r="G1182" s="72"/>
      <c r="H1182" s="72"/>
      <c r="I1182" s="72"/>
      <c r="J1182" s="72"/>
      <c r="K1182" s="72"/>
      <c r="L1182" s="72"/>
      <c r="M1182" s="72"/>
      <c r="N1182" s="51"/>
      <c r="O1182" s="51"/>
    </row>
    <row r="1183" spans="1:15" x14ac:dyDescent="0.5">
      <c r="A1183" s="49">
        <v>1179</v>
      </c>
      <c r="B1183" s="72"/>
      <c r="C1183" s="72"/>
      <c r="D1183" s="72"/>
      <c r="E1183" s="72"/>
      <c r="F1183" s="72"/>
      <c r="G1183" s="72"/>
      <c r="H1183" s="72"/>
      <c r="I1183" s="72"/>
      <c r="J1183" s="72"/>
      <c r="K1183" s="72"/>
      <c r="L1183" s="72"/>
      <c r="M1183" s="72"/>
      <c r="N1183" s="51"/>
      <c r="O1183" s="51"/>
    </row>
    <row r="1184" spans="1:15" x14ac:dyDescent="0.5">
      <c r="A1184" s="49">
        <v>1180</v>
      </c>
      <c r="B1184" s="72"/>
      <c r="C1184" s="72"/>
      <c r="D1184" s="72"/>
      <c r="E1184" s="72"/>
      <c r="F1184" s="72"/>
      <c r="G1184" s="72"/>
      <c r="H1184" s="72"/>
      <c r="I1184" s="72"/>
      <c r="J1184" s="72"/>
      <c r="K1184" s="72"/>
      <c r="L1184" s="72"/>
      <c r="M1184" s="72"/>
      <c r="N1184" s="51"/>
      <c r="O1184" s="51"/>
    </row>
    <row r="1185" spans="1:15" x14ac:dyDescent="0.5">
      <c r="A1185" s="49">
        <v>1181</v>
      </c>
      <c r="B1185" s="72"/>
      <c r="C1185" s="72"/>
      <c r="D1185" s="72"/>
      <c r="E1185" s="72"/>
      <c r="F1185" s="72"/>
      <c r="G1185" s="72"/>
      <c r="H1185" s="72"/>
      <c r="I1185" s="72"/>
      <c r="J1185" s="72"/>
      <c r="K1185" s="72"/>
      <c r="L1185" s="72"/>
      <c r="M1185" s="72"/>
      <c r="N1185" s="51"/>
      <c r="O1185" s="51"/>
    </row>
    <row r="1186" spans="1:15" x14ac:dyDescent="0.5">
      <c r="A1186" s="49">
        <v>1182</v>
      </c>
      <c r="B1186" s="72"/>
      <c r="C1186" s="72"/>
      <c r="D1186" s="72"/>
      <c r="E1186" s="72"/>
      <c r="F1186" s="72"/>
      <c r="G1186" s="72"/>
      <c r="H1186" s="72"/>
      <c r="I1186" s="72"/>
      <c r="J1186" s="72"/>
      <c r="K1186" s="72"/>
      <c r="L1186" s="72"/>
      <c r="M1186" s="72"/>
      <c r="N1186" s="51"/>
      <c r="O1186" s="51"/>
    </row>
    <row r="1187" spans="1:15" x14ac:dyDescent="0.5">
      <c r="A1187" s="49">
        <v>1183</v>
      </c>
      <c r="B1187" s="72"/>
      <c r="C1187" s="72"/>
      <c r="D1187" s="72"/>
      <c r="E1187" s="72"/>
      <c r="F1187" s="72"/>
      <c r="G1187" s="72"/>
      <c r="H1187" s="72"/>
      <c r="I1187" s="72"/>
      <c r="J1187" s="72"/>
      <c r="K1187" s="72"/>
      <c r="L1187" s="72"/>
      <c r="M1187" s="72"/>
      <c r="N1187" s="51"/>
      <c r="O1187" s="51"/>
    </row>
    <row r="1188" spans="1:15" x14ac:dyDescent="0.5">
      <c r="A1188" s="49">
        <v>1184</v>
      </c>
      <c r="B1188" s="72"/>
      <c r="C1188" s="72"/>
      <c r="D1188" s="72"/>
      <c r="E1188" s="72"/>
      <c r="F1188" s="72"/>
      <c r="G1188" s="72"/>
      <c r="H1188" s="72"/>
      <c r="I1188" s="72"/>
      <c r="J1188" s="72"/>
      <c r="K1188" s="72"/>
      <c r="L1188" s="72"/>
      <c r="M1188" s="72"/>
      <c r="N1188" s="51"/>
      <c r="O1188" s="51"/>
    </row>
    <row r="1189" spans="1:15" x14ac:dyDescent="0.5">
      <c r="A1189" s="49">
        <v>1185</v>
      </c>
      <c r="B1189" s="72"/>
      <c r="C1189" s="72"/>
      <c r="D1189" s="72"/>
      <c r="E1189" s="72"/>
      <c r="F1189" s="72"/>
      <c r="G1189" s="72"/>
      <c r="H1189" s="72"/>
      <c r="I1189" s="72"/>
      <c r="J1189" s="72"/>
      <c r="K1189" s="72"/>
      <c r="L1189" s="72"/>
      <c r="M1189" s="72"/>
      <c r="N1189" s="51"/>
      <c r="O1189" s="51"/>
    </row>
    <row r="1190" spans="1:15" x14ac:dyDescent="0.5">
      <c r="A1190" s="49">
        <v>1186</v>
      </c>
      <c r="B1190" s="72"/>
      <c r="C1190" s="72"/>
      <c r="D1190" s="72"/>
      <c r="E1190" s="72"/>
      <c r="F1190" s="72"/>
      <c r="G1190" s="72"/>
      <c r="H1190" s="72"/>
      <c r="I1190" s="72"/>
      <c r="J1190" s="72"/>
      <c r="K1190" s="72"/>
      <c r="L1190" s="72"/>
      <c r="M1190" s="72"/>
      <c r="N1190" s="51"/>
      <c r="O1190" s="51"/>
    </row>
    <row r="1191" spans="1:15" x14ac:dyDescent="0.5">
      <c r="A1191" s="49">
        <v>1187</v>
      </c>
      <c r="B1191" s="72"/>
      <c r="C1191" s="72"/>
      <c r="D1191" s="72"/>
      <c r="E1191" s="72"/>
      <c r="F1191" s="72"/>
      <c r="G1191" s="72"/>
      <c r="H1191" s="72"/>
      <c r="I1191" s="72"/>
      <c r="J1191" s="72"/>
      <c r="K1191" s="72"/>
      <c r="L1191" s="72"/>
      <c r="M1191" s="72"/>
      <c r="N1191" s="51"/>
      <c r="O1191" s="51"/>
    </row>
    <row r="1192" spans="1:15" x14ac:dyDescent="0.5">
      <c r="A1192" s="49">
        <v>1188</v>
      </c>
      <c r="B1192" s="72"/>
      <c r="C1192" s="72"/>
      <c r="D1192" s="72"/>
      <c r="E1192" s="72"/>
      <c r="F1192" s="72"/>
      <c r="G1192" s="72"/>
      <c r="H1192" s="72"/>
      <c r="I1192" s="72"/>
      <c r="J1192" s="72"/>
      <c r="K1192" s="72"/>
      <c r="L1192" s="72"/>
      <c r="M1192" s="72"/>
      <c r="N1192" s="51"/>
      <c r="O1192" s="51"/>
    </row>
    <row r="1193" spans="1:15" x14ac:dyDescent="0.5">
      <c r="A1193" s="49">
        <v>1189</v>
      </c>
      <c r="B1193" s="72"/>
      <c r="C1193" s="72"/>
      <c r="D1193" s="72"/>
      <c r="E1193" s="72"/>
      <c r="F1193" s="72"/>
      <c r="G1193" s="72"/>
      <c r="H1193" s="72"/>
      <c r="I1193" s="72"/>
      <c r="J1193" s="72"/>
      <c r="K1193" s="72"/>
      <c r="L1193" s="72"/>
      <c r="M1193" s="72"/>
      <c r="N1193" s="51"/>
      <c r="O1193" s="51"/>
    </row>
    <row r="1194" spans="1:15" x14ac:dyDescent="0.5">
      <c r="A1194" s="49">
        <v>1190</v>
      </c>
      <c r="B1194" s="72"/>
      <c r="C1194" s="72"/>
      <c r="D1194" s="72"/>
      <c r="E1194" s="72"/>
      <c r="F1194" s="72"/>
      <c r="G1194" s="72"/>
      <c r="H1194" s="72"/>
      <c r="I1194" s="72"/>
      <c r="J1194" s="72"/>
      <c r="K1194" s="72"/>
      <c r="L1194" s="72"/>
      <c r="M1194" s="72"/>
      <c r="N1194" s="51"/>
      <c r="O1194" s="51"/>
    </row>
    <row r="1195" spans="1:15" x14ac:dyDescent="0.5">
      <c r="A1195" s="49">
        <v>1191</v>
      </c>
      <c r="B1195" s="72"/>
      <c r="C1195" s="72"/>
      <c r="D1195" s="72"/>
      <c r="E1195" s="72"/>
      <c r="F1195" s="72"/>
      <c r="G1195" s="72"/>
      <c r="H1195" s="72"/>
      <c r="I1195" s="72"/>
      <c r="J1195" s="72"/>
      <c r="K1195" s="72"/>
      <c r="L1195" s="72"/>
      <c r="M1195" s="72"/>
      <c r="N1195" s="51"/>
      <c r="O1195" s="51"/>
    </row>
    <row r="1196" spans="1:15" x14ac:dyDescent="0.5">
      <c r="A1196" s="49">
        <v>1192</v>
      </c>
      <c r="B1196" s="72"/>
      <c r="C1196" s="72"/>
      <c r="D1196" s="72"/>
      <c r="E1196" s="72"/>
      <c r="F1196" s="72"/>
      <c r="G1196" s="72"/>
      <c r="H1196" s="72"/>
      <c r="I1196" s="72"/>
      <c r="J1196" s="72"/>
      <c r="K1196" s="72"/>
      <c r="L1196" s="72"/>
      <c r="M1196" s="72"/>
      <c r="N1196" s="51"/>
      <c r="O1196" s="51"/>
    </row>
    <row r="1197" spans="1:15" x14ac:dyDescent="0.5">
      <c r="A1197" s="49">
        <v>1193</v>
      </c>
      <c r="B1197" s="72"/>
      <c r="C1197" s="72"/>
      <c r="D1197" s="72"/>
      <c r="E1197" s="72"/>
      <c r="F1197" s="72"/>
      <c r="G1197" s="72"/>
      <c r="H1197" s="72"/>
      <c r="I1197" s="72"/>
      <c r="J1197" s="72"/>
      <c r="K1197" s="72"/>
      <c r="L1197" s="72"/>
      <c r="M1197" s="72"/>
      <c r="N1197" s="51"/>
      <c r="O1197" s="51"/>
    </row>
    <row r="1198" spans="1:15" x14ac:dyDescent="0.5">
      <c r="A1198" s="49">
        <v>1194</v>
      </c>
      <c r="B1198" s="72"/>
      <c r="C1198" s="72"/>
      <c r="D1198" s="72"/>
      <c r="E1198" s="72"/>
      <c r="F1198" s="72"/>
      <c r="G1198" s="72"/>
      <c r="H1198" s="72"/>
      <c r="I1198" s="72"/>
      <c r="J1198" s="72"/>
      <c r="K1198" s="72"/>
      <c r="L1198" s="72"/>
      <c r="M1198" s="72"/>
      <c r="N1198" s="51"/>
      <c r="O1198" s="51"/>
    </row>
    <row r="1199" spans="1:15" x14ac:dyDescent="0.5">
      <c r="A1199" s="49">
        <v>1195</v>
      </c>
      <c r="B1199" s="72"/>
      <c r="C1199" s="72"/>
      <c r="D1199" s="72"/>
      <c r="E1199" s="72"/>
      <c r="F1199" s="72"/>
      <c r="G1199" s="72"/>
      <c r="H1199" s="72"/>
      <c r="I1199" s="72"/>
      <c r="J1199" s="72"/>
      <c r="K1199" s="72"/>
      <c r="L1199" s="72"/>
      <c r="M1199" s="72"/>
      <c r="N1199" s="51"/>
      <c r="O1199" s="51"/>
    </row>
    <row r="1200" spans="1:15" x14ac:dyDescent="0.5">
      <c r="A1200" s="49">
        <v>1196</v>
      </c>
      <c r="B1200" s="72"/>
      <c r="C1200" s="72"/>
      <c r="D1200" s="72"/>
      <c r="E1200" s="72"/>
      <c r="F1200" s="72"/>
      <c r="G1200" s="72"/>
      <c r="H1200" s="72"/>
      <c r="I1200" s="72"/>
      <c r="J1200" s="72"/>
      <c r="K1200" s="72"/>
      <c r="L1200" s="72"/>
      <c r="M1200" s="72"/>
      <c r="N1200" s="51"/>
      <c r="O1200" s="51"/>
    </row>
    <row r="1201" spans="1:15" x14ac:dyDescent="0.5">
      <c r="A1201" s="49">
        <v>1197</v>
      </c>
      <c r="B1201" s="72"/>
      <c r="C1201" s="72"/>
      <c r="D1201" s="72"/>
      <c r="E1201" s="72"/>
      <c r="F1201" s="72"/>
      <c r="G1201" s="72"/>
      <c r="H1201" s="72"/>
      <c r="I1201" s="72"/>
      <c r="J1201" s="72"/>
      <c r="K1201" s="72"/>
      <c r="L1201" s="72"/>
      <c r="M1201" s="72"/>
      <c r="N1201" s="51"/>
      <c r="O1201" s="51"/>
    </row>
    <row r="1202" spans="1:15" x14ac:dyDescent="0.5">
      <c r="A1202" s="49">
        <v>1198</v>
      </c>
      <c r="B1202" s="72"/>
      <c r="C1202" s="72"/>
      <c r="D1202" s="72"/>
      <c r="E1202" s="72"/>
      <c r="F1202" s="72"/>
      <c r="G1202" s="72"/>
      <c r="H1202" s="72"/>
      <c r="I1202" s="72"/>
      <c r="J1202" s="72"/>
      <c r="K1202" s="72"/>
      <c r="L1202" s="72"/>
      <c r="M1202" s="72"/>
      <c r="N1202" s="51"/>
      <c r="O1202" s="51"/>
    </row>
    <row r="1203" spans="1:15" x14ac:dyDescent="0.5">
      <c r="A1203" s="49">
        <v>1199</v>
      </c>
      <c r="B1203" s="72"/>
      <c r="C1203" s="72"/>
      <c r="D1203" s="72"/>
      <c r="E1203" s="72"/>
      <c r="F1203" s="72"/>
      <c r="G1203" s="72"/>
      <c r="H1203" s="72"/>
      <c r="I1203" s="72"/>
      <c r="J1203" s="72"/>
      <c r="K1203" s="72"/>
      <c r="L1203" s="72"/>
      <c r="M1203" s="72"/>
      <c r="N1203" s="51"/>
      <c r="O1203" s="51"/>
    </row>
    <row r="1204" spans="1:15" x14ac:dyDescent="0.5">
      <c r="A1204" s="49">
        <v>1200</v>
      </c>
      <c r="B1204" s="72"/>
      <c r="C1204" s="72"/>
      <c r="D1204" s="72"/>
      <c r="E1204" s="72"/>
      <c r="F1204" s="72"/>
      <c r="G1204" s="72"/>
      <c r="H1204" s="72"/>
      <c r="I1204" s="72"/>
      <c r="J1204" s="72"/>
      <c r="K1204" s="72"/>
      <c r="L1204" s="72"/>
      <c r="M1204" s="72"/>
      <c r="N1204" s="51"/>
      <c r="O1204" s="51"/>
    </row>
    <row r="1205" spans="1:15" x14ac:dyDescent="0.5">
      <c r="A1205" s="49">
        <v>1201</v>
      </c>
      <c r="B1205" s="72"/>
      <c r="C1205" s="72"/>
      <c r="D1205" s="72"/>
      <c r="E1205" s="72"/>
      <c r="F1205" s="72"/>
      <c r="G1205" s="72"/>
      <c r="H1205" s="72"/>
      <c r="I1205" s="72"/>
      <c r="J1205" s="72"/>
      <c r="K1205" s="72"/>
      <c r="L1205" s="72"/>
      <c r="M1205" s="72"/>
      <c r="N1205" s="51"/>
      <c r="O1205" s="51"/>
    </row>
    <row r="1206" spans="1:15" x14ac:dyDescent="0.5">
      <c r="A1206" s="49">
        <v>1202</v>
      </c>
      <c r="B1206" s="72"/>
      <c r="C1206" s="72"/>
      <c r="D1206" s="72"/>
      <c r="E1206" s="72"/>
      <c r="F1206" s="72"/>
      <c r="G1206" s="72"/>
      <c r="H1206" s="72"/>
      <c r="I1206" s="72"/>
      <c r="J1206" s="72"/>
      <c r="K1206" s="72"/>
      <c r="L1206" s="72"/>
      <c r="M1206" s="72"/>
      <c r="N1206" s="51"/>
      <c r="O1206" s="51"/>
    </row>
    <row r="1207" spans="1:15" x14ac:dyDescent="0.5">
      <c r="A1207" s="49">
        <v>1203</v>
      </c>
      <c r="B1207" s="72"/>
      <c r="C1207" s="72"/>
      <c r="D1207" s="72"/>
      <c r="E1207" s="72"/>
      <c r="F1207" s="72"/>
      <c r="G1207" s="72"/>
      <c r="H1207" s="72"/>
      <c r="I1207" s="72"/>
      <c r="J1207" s="72"/>
      <c r="K1207" s="72"/>
      <c r="L1207" s="72"/>
      <c r="M1207" s="72"/>
      <c r="N1207" s="51"/>
      <c r="O1207" s="51"/>
    </row>
    <row r="1208" spans="1:15" x14ac:dyDescent="0.5">
      <c r="A1208" s="49">
        <v>1204</v>
      </c>
      <c r="B1208" s="72"/>
      <c r="C1208" s="72"/>
      <c r="D1208" s="72"/>
      <c r="E1208" s="72"/>
      <c r="F1208" s="72"/>
      <c r="G1208" s="72"/>
      <c r="H1208" s="72"/>
      <c r="I1208" s="72"/>
      <c r="J1208" s="72"/>
      <c r="K1208" s="72"/>
      <c r="L1208" s="72"/>
      <c r="M1208" s="72"/>
      <c r="N1208" s="51"/>
      <c r="O1208" s="51"/>
    </row>
    <row r="1209" spans="1:15" x14ac:dyDescent="0.5">
      <c r="A1209" s="49">
        <v>1205</v>
      </c>
      <c r="B1209" s="72"/>
      <c r="C1209" s="72"/>
      <c r="D1209" s="72"/>
      <c r="E1209" s="72"/>
      <c r="F1209" s="72"/>
      <c r="G1209" s="72"/>
      <c r="H1209" s="72"/>
      <c r="I1209" s="72"/>
      <c r="J1209" s="72"/>
      <c r="K1209" s="72"/>
      <c r="L1209" s="72"/>
      <c r="M1209" s="72"/>
      <c r="N1209" s="51"/>
      <c r="O1209" s="51"/>
    </row>
    <row r="1210" spans="1:15" x14ac:dyDescent="0.5">
      <c r="A1210" s="49">
        <v>1206</v>
      </c>
      <c r="B1210" s="72"/>
      <c r="C1210" s="72"/>
      <c r="D1210" s="72"/>
      <c r="E1210" s="72"/>
      <c r="F1210" s="72"/>
      <c r="G1210" s="72"/>
      <c r="H1210" s="72"/>
      <c r="I1210" s="72"/>
      <c r="J1210" s="72"/>
      <c r="K1210" s="72"/>
      <c r="L1210" s="72"/>
      <c r="M1210" s="72"/>
      <c r="N1210" s="51"/>
      <c r="O1210" s="51"/>
    </row>
    <row r="1211" spans="1:15" x14ac:dyDescent="0.5">
      <c r="A1211" s="49">
        <v>1207</v>
      </c>
      <c r="B1211" s="72"/>
      <c r="C1211" s="72"/>
      <c r="D1211" s="72"/>
      <c r="E1211" s="72"/>
      <c r="F1211" s="72"/>
      <c r="G1211" s="72"/>
      <c r="H1211" s="72"/>
      <c r="I1211" s="72"/>
      <c r="J1211" s="72"/>
      <c r="K1211" s="72"/>
      <c r="L1211" s="72"/>
      <c r="M1211" s="72"/>
      <c r="N1211" s="51"/>
      <c r="O1211" s="51"/>
    </row>
    <row r="1212" spans="1:15" x14ac:dyDescent="0.5">
      <c r="A1212" s="49">
        <v>1208</v>
      </c>
      <c r="B1212" s="72"/>
      <c r="C1212" s="72"/>
      <c r="D1212" s="72"/>
      <c r="E1212" s="72"/>
      <c r="F1212" s="72"/>
      <c r="G1212" s="72"/>
      <c r="H1212" s="72"/>
      <c r="I1212" s="72"/>
      <c r="J1212" s="72"/>
      <c r="K1212" s="72"/>
      <c r="L1212" s="72"/>
      <c r="M1212" s="72"/>
      <c r="N1212" s="51"/>
      <c r="O1212" s="51"/>
    </row>
    <row r="1213" spans="1:15" x14ac:dyDescent="0.5">
      <c r="A1213" s="49">
        <v>1209</v>
      </c>
      <c r="B1213" s="72"/>
      <c r="C1213" s="72"/>
      <c r="D1213" s="72"/>
      <c r="E1213" s="72"/>
      <c r="F1213" s="72"/>
      <c r="G1213" s="72"/>
      <c r="H1213" s="72"/>
      <c r="I1213" s="72"/>
      <c r="J1213" s="72"/>
      <c r="K1213" s="72"/>
      <c r="L1213" s="72"/>
      <c r="M1213" s="72"/>
      <c r="N1213" s="51"/>
      <c r="O1213" s="51"/>
    </row>
    <row r="1214" spans="1:15" x14ac:dyDescent="0.5">
      <c r="A1214" s="49">
        <v>1210</v>
      </c>
      <c r="B1214" s="72"/>
      <c r="C1214" s="72"/>
      <c r="D1214" s="72"/>
      <c r="E1214" s="72"/>
      <c r="F1214" s="72"/>
      <c r="G1214" s="72"/>
      <c r="H1214" s="72"/>
      <c r="I1214" s="72"/>
      <c r="J1214" s="72"/>
      <c r="K1214" s="72"/>
      <c r="L1214" s="72"/>
      <c r="M1214" s="72"/>
      <c r="N1214" s="51"/>
      <c r="O1214" s="51"/>
    </row>
    <row r="1215" spans="1:15" x14ac:dyDescent="0.5">
      <c r="A1215" s="49">
        <v>1211</v>
      </c>
      <c r="B1215" s="72"/>
      <c r="C1215" s="72"/>
      <c r="D1215" s="72"/>
      <c r="E1215" s="72"/>
      <c r="F1215" s="72"/>
      <c r="G1215" s="72"/>
      <c r="H1215" s="72"/>
      <c r="I1215" s="72"/>
      <c r="J1215" s="72"/>
      <c r="K1215" s="72"/>
      <c r="L1215" s="72"/>
      <c r="M1215" s="72"/>
      <c r="N1215" s="51"/>
      <c r="O1215" s="51"/>
    </row>
    <row r="1216" spans="1:15" x14ac:dyDescent="0.5">
      <c r="A1216" s="49">
        <v>1212</v>
      </c>
      <c r="B1216" s="72"/>
      <c r="C1216" s="72"/>
      <c r="D1216" s="72"/>
      <c r="E1216" s="72"/>
      <c r="F1216" s="72"/>
      <c r="G1216" s="72"/>
      <c r="H1216" s="72"/>
      <c r="I1216" s="72"/>
      <c r="J1216" s="72"/>
      <c r="K1216" s="72"/>
      <c r="L1216" s="72"/>
      <c r="M1216" s="72"/>
      <c r="N1216" s="51"/>
      <c r="O1216" s="51"/>
    </row>
    <row r="1217" spans="1:15" x14ac:dyDescent="0.5">
      <c r="A1217" s="49">
        <v>1213</v>
      </c>
      <c r="B1217" s="72"/>
      <c r="C1217" s="72"/>
      <c r="D1217" s="72"/>
      <c r="E1217" s="72"/>
      <c r="F1217" s="72"/>
      <c r="G1217" s="72"/>
      <c r="H1217" s="72"/>
      <c r="I1217" s="72"/>
      <c r="J1217" s="72"/>
      <c r="K1217" s="72"/>
      <c r="L1217" s="72"/>
      <c r="M1217" s="72"/>
      <c r="N1217" s="51"/>
      <c r="O1217" s="51"/>
    </row>
    <row r="1218" spans="1:15" x14ac:dyDescent="0.5">
      <c r="A1218" s="49">
        <v>1214</v>
      </c>
      <c r="B1218" s="72"/>
      <c r="C1218" s="72"/>
      <c r="D1218" s="72"/>
      <c r="E1218" s="72"/>
      <c r="F1218" s="72"/>
      <c r="G1218" s="72"/>
      <c r="H1218" s="72"/>
      <c r="I1218" s="72"/>
      <c r="J1218" s="72"/>
      <c r="K1218" s="72"/>
      <c r="L1218" s="72"/>
      <c r="M1218" s="72"/>
      <c r="N1218" s="51"/>
      <c r="O1218" s="51"/>
    </row>
    <row r="1219" spans="1:15" x14ac:dyDescent="0.5">
      <c r="A1219" s="49">
        <v>1215</v>
      </c>
      <c r="B1219" s="72"/>
      <c r="C1219" s="72"/>
      <c r="D1219" s="72"/>
      <c r="E1219" s="72"/>
      <c r="F1219" s="72"/>
      <c r="G1219" s="72"/>
      <c r="H1219" s="72"/>
      <c r="I1219" s="72"/>
      <c r="J1219" s="72"/>
      <c r="K1219" s="72"/>
      <c r="L1219" s="72"/>
      <c r="M1219" s="72"/>
      <c r="N1219" s="51"/>
      <c r="O1219" s="51"/>
    </row>
    <row r="1220" spans="1:15" x14ac:dyDescent="0.5">
      <c r="A1220" s="49">
        <v>1216</v>
      </c>
      <c r="B1220" s="72"/>
      <c r="C1220" s="72"/>
      <c r="D1220" s="72"/>
      <c r="E1220" s="72"/>
      <c r="F1220" s="72"/>
      <c r="G1220" s="72"/>
      <c r="H1220" s="72"/>
      <c r="I1220" s="72"/>
      <c r="J1220" s="72"/>
      <c r="K1220" s="72"/>
      <c r="L1220" s="72"/>
      <c r="M1220" s="72"/>
      <c r="N1220" s="51"/>
      <c r="O1220" s="51"/>
    </row>
    <row r="1221" spans="1:15" x14ac:dyDescent="0.5">
      <c r="A1221" s="49">
        <v>1217</v>
      </c>
      <c r="B1221" s="72"/>
      <c r="C1221" s="72"/>
      <c r="D1221" s="72"/>
      <c r="E1221" s="72"/>
      <c r="F1221" s="72"/>
      <c r="G1221" s="72"/>
      <c r="H1221" s="72"/>
      <c r="I1221" s="72"/>
      <c r="J1221" s="72"/>
      <c r="K1221" s="72"/>
      <c r="L1221" s="72"/>
      <c r="M1221" s="72"/>
      <c r="N1221" s="51"/>
      <c r="O1221" s="51"/>
    </row>
    <row r="1222" spans="1:15" x14ac:dyDescent="0.5">
      <c r="A1222" s="49">
        <v>1218</v>
      </c>
      <c r="B1222" s="72"/>
      <c r="C1222" s="72"/>
      <c r="D1222" s="72"/>
      <c r="E1222" s="72"/>
      <c r="F1222" s="72"/>
      <c r="G1222" s="72"/>
      <c r="H1222" s="72"/>
      <c r="I1222" s="72"/>
      <c r="J1222" s="72"/>
      <c r="K1222" s="72"/>
      <c r="L1222" s="72"/>
      <c r="M1222" s="72"/>
      <c r="N1222" s="51"/>
      <c r="O1222" s="51"/>
    </row>
    <row r="1223" spans="1:15" x14ac:dyDescent="0.5">
      <c r="A1223" s="49">
        <v>1219</v>
      </c>
      <c r="B1223" s="72"/>
      <c r="C1223" s="72"/>
      <c r="D1223" s="72"/>
      <c r="E1223" s="72"/>
      <c r="F1223" s="72"/>
      <c r="G1223" s="72"/>
      <c r="H1223" s="72"/>
      <c r="I1223" s="72"/>
      <c r="J1223" s="72"/>
      <c r="K1223" s="72"/>
      <c r="L1223" s="72"/>
      <c r="M1223" s="72"/>
      <c r="N1223" s="51"/>
      <c r="O1223" s="51"/>
    </row>
    <row r="1224" spans="1:15" x14ac:dyDescent="0.5">
      <c r="A1224" s="49">
        <v>1220</v>
      </c>
      <c r="B1224" s="72"/>
      <c r="C1224" s="72"/>
      <c r="D1224" s="72"/>
      <c r="E1224" s="72"/>
      <c r="F1224" s="72"/>
      <c r="G1224" s="72"/>
      <c r="H1224" s="72"/>
      <c r="I1224" s="72"/>
      <c r="J1224" s="72"/>
      <c r="K1224" s="72"/>
      <c r="L1224" s="72"/>
      <c r="M1224" s="72"/>
      <c r="N1224" s="51"/>
      <c r="O1224" s="51"/>
    </row>
    <row r="1225" spans="1:15" x14ac:dyDescent="0.5">
      <c r="A1225" s="49">
        <v>1221</v>
      </c>
      <c r="B1225" s="72"/>
      <c r="C1225" s="72"/>
      <c r="D1225" s="72"/>
      <c r="E1225" s="72"/>
      <c r="F1225" s="72"/>
      <c r="G1225" s="72"/>
      <c r="H1225" s="72"/>
      <c r="I1225" s="72"/>
      <c r="J1225" s="72"/>
      <c r="K1225" s="72"/>
      <c r="L1225" s="72"/>
      <c r="M1225" s="72"/>
      <c r="N1225" s="51"/>
      <c r="O1225" s="51"/>
    </row>
    <row r="1226" spans="1:15" x14ac:dyDescent="0.5">
      <c r="A1226" s="49">
        <v>1222</v>
      </c>
      <c r="B1226" s="72"/>
      <c r="C1226" s="72"/>
      <c r="D1226" s="72"/>
      <c r="E1226" s="72"/>
      <c r="F1226" s="72"/>
      <c r="G1226" s="72"/>
      <c r="H1226" s="72"/>
      <c r="I1226" s="72"/>
      <c r="J1226" s="72"/>
      <c r="K1226" s="72"/>
      <c r="L1226" s="72"/>
      <c r="M1226" s="72"/>
      <c r="N1226" s="51"/>
      <c r="O1226" s="51"/>
    </row>
    <row r="1227" spans="1:15" x14ac:dyDescent="0.5">
      <c r="A1227" s="49">
        <v>1223</v>
      </c>
      <c r="B1227" s="72"/>
      <c r="C1227" s="72"/>
      <c r="D1227" s="72"/>
      <c r="E1227" s="72"/>
      <c r="F1227" s="72"/>
      <c r="G1227" s="72"/>
      <c r="H1227" s="72"/>
      <c r="I1227" s="72"/>
      <c r="J1227" s="72"/>
      <c r="K1227" s="72"/>
      <c r="L1227" s="72"/>
      <c r="M1227" s="72"/>
      <c r="N1227" s="51"/>
      <c r="O1227" s="51"/>
    </row>
    <row r="1228" spans="1:15" x14ac:dyDescent="0.5">
      <c r="A1228" s="49">
        <v>1224</v>
      </c>
      <c r="B1228" s="72"/>
      <c r="C1228" s="72"/>
      <c r="D1228" s="72"/>
      <c r="E1228" s="72"/>
      <c r="F1228" s="72"/>
      <c r="G1228" s="72"/>
      <c r="H1228" s="72"/>
      <c r="I1228" s="72"/>
      <c r="J1228" s="72"/>
      <c r="K1228" s="72"/>
      <c r="L1228" s="72"/>
      <c r="M1228" s="72"/>
      <c r="N1228" s="51"/>
      <c r="O1228" s="51"/>
    </row>
    <row r="1229" spans="1:15" x14ac:dyDescent="0.5">
      <c r="A1229" s="49">
        <v>1225</v>
      </c>
      <c r="B1229" s="72"/>
      <c r="C1229" s="72"/>
      <c r="D1229" s="72"/>
      <c r="E1229" s="72"/>
      <c r="F1229" s="72"/>
      <c r="G1229" s="72"/>
      <c r="H1229" s="72"/>
      <c r="I1229" s="72"/>
      <c r="J1229" s="72"/>
      <c r="K1229" s="72"/>
      <c r="L1229" s="72"/>
      <c r="M1229" s="72"/>
      <c r="N1229" s="51"/>
      <c r="O1229" s="51"/>
    </row>
    <row r="1230" spans="1:15" x14ac:dyDescent="0.5">
      <c r="A1230" s="49">
        <v>1226</v>
      </c>
      <c r="B1230" s="72"/>
      <c r="C1230" s="72"/>
      <c r="D1230" s="72"/>
      <c r="E1230" s="72"/>
      <c r="F1230" s="72"/>
      <c r="G1230" s="72"/>
      <c r="H1230" s="72"/>
      <c r="I1230" s="72"/>
      <c r="J1230" s="72"/>
      <c r="K1230" s="72"/>
      <c r="L1230" s="72"/>
      <c r="M1230" s="72"/>
      <c r="N1230" s="51"/>
      <c r="O1230" s="51"/>
    </row>
    <row r="1231" spans="1:15" x14ac:dyDescent="0.5">
      <c r="A1231" s="49">
        <v>1227</v>
      </c>
      <c r="B1231" s="72"/>
      <c r="C1231" s="72"/>
      <c r="D1231" s="72"/>
      <c r="E1231" s="72"/>
      <c r="F1231" s="72"/>
      <c r="G1231" s="72"/>
      <c r="H1231" s="72"/>
      <c r="I1231" s="72"/>
      <c r="J1231" s="72"/>
      <c r="K1231" s="72"/>
      <c r="L1231" s="72"/>
      <c r="M1231" s="72"/>
      <c r="N1231" s="51"/>
      <c r="O1231" s="51"/>
    </row>
    <row r="1232" spans="1:15" x14ac:dyDescent="0.5">
      <c r="A1232" s="49">
        <v>1228</v>
      </c>
      <c r="B1232" s="72"/>
      <c r="C1232" s="72"/>
      <c r="D1232" s="72"/>
      <c r="E1232" s="72"/>
      <c r="F1232" s="72"/>
      <c r="G1232" s="72"/>
      <c r="H1232" s="72"/>
      <c r="I1232" s="72"/>
      <c r="J1232" s="72"/>
      <c r="K1232" s="72"/>
      <c r="L1232" s="72"/>
      <c r="M1232" s="72"/>
      <c r="N1232" s="51"/>
      <c r="O1232" s="51"/>
    </row>
    <row r="1233" spans="1:15" x14ac:dyDescent="0.5">
      <c r="A1233" s="49">
        <v>1229</v>
      </c>
      <c r="B1233" s="72"/>
      <c r="C1233" s="72"/>
      <c r="D1233" s="72"/>
      <c r="E1233" s="72"/>
      <c r="F1233" s="72"/>
      <c r="G1233" s="72"/>
      <c r="H1233" s="72"/>
      <c r="I1233" s="72"/>
      <c r="J1233" s="72"/>
      <c r="K1233" s="72"/>
      <c r="L1233" s="72"/>
      <c r="M1233" s="72"/>
      <c r="N1233" s="51"/>
      <c r="O1233" s="51"/>
    </row>
    <row r="1234" spans="1:15" x14ac:dyDescent="0.5">
      <c r="A1234" s="49">
        <v>1230</v>
      </c>
      <c r="B1234" s="72"/>
      <c r="C1234" s="72"/>
      <c r="D1234" s="72"/>
      <c r="E1234" s="72"/>
      <c r="F1234" s="72"/>
      <c r="G1234" s="72"/>
      <c r="H1234" s="72"/>
      <c r="I1234" s="72"/>
      <c r="J1234" s="72"/>
      <c r="K1234" s="72"/>
      <c r="L1234" s="72"/>
      <c r="M1234" s="72"/>
      <c r="N1234" s="51"/>
      <c r="O1234" s="51"/>
    </row>
    <row r="1235" spans="1:15" x14ac:dyDescent="0.5">
      <c r="A1235" s="49">
        <v>1231</v>
      </c>
      <c r="B1235" s="72"/>
      <c r="C1235" s="72"/>
      <c r="D1235" s="72"/>
      <c r="E1235" s="72"/>
      <c r="F1235" s="72"/>
      <c r="G1235" s="72"/>
      <c r="H1235" s="72"/>
      <c r="I1235" s="72"/>
      <c r="J1235" s="72"/>
      <c r="K1235" s="72"/>
      <c r="L1235" s="72"/>
      <c r="M1235" s="72"/>
      <c r="N1235" s="51"/>
      <c r="O1235" s="51"/>
    </row>
    <row r="1236" spans="1:15" x14ac:dyDescent="0.5">
      <c r="A1236" s="49">
        <v>1232</v>
      </c>
      <c r="B1236" s="72"/>
      <c r="C1236" s="72"/>
      <c r="D1236" s="72"/>
      <c r="E1236" s="72"/>
      <c r="F1236" s="72"/>
      <c r="G1236" s="72"/>
      <c r="H1236" s="72"/>
      <c r="I1236" s="72"/>
      <c r="J1236" s="72"/>
      <c r="K1236" s="72"/>
      <c r="L1236" s="72"/>
      <c r="M1236" s="72"/>
      <c r="N1236" s="51"/>
      <c r="O1236" s="51"/>
    </row>
    <row r="1237" spans="1:15" x14ac:dyDescent="0.5">
      <c r="A1237" s="49">
        <v>1233</v>
      </c>
      <c r="B1237" s="72"/>
      <c r="C1237" s="72"/>
      <c r="D1237" s="72"/>
      <c r="E1237" s="72"/>
      <c r="F1237" s="72"/>
      <c r="G1237" s="72"/>
      <c r="H1237" s="72"/>
      <c r="I1237" s="72"/>
      <c r="J1237" s="72"/>
      <c r="K1237" s="72"/>
      <c r="L1237" s="72"/>
      <c r="M1237" s="72"/>
      <c r="N1237" s="51"/>
      <c r="O1237" s="51"/>
    </row>
    <row r="1238" spans="1:15" x14ac:dyDescent="0.5">
      <c r="A1238" s="49">
        <v>1234</v>
      </c>
      <c r="B1238" s="72"/>
      <c r="C1238" s="72"/>
      <c r="D1238" s="72"/>
      <c r="E1238" s="72"/>
      <c r="F1238" s="72"/>
      <c r="G1238" s="72"/>
      <c r="H1238" s="72"/>
      <c r="I1238" s="72"/>
      <c r="J1238" s="72"/>
      <c r="K1238" s="72"/>
      <c r="L1238" s="72"/>
      <c r="M1238" s="72"/>
      <c r="N1238" s="51"/>
      <c r="O1238" s="51"/>
    </row>
    <row r="1239" spans="1:15" x14ac:dyDescent="0.5">
      <c r="A1239" s="49">
        <v>1235</v>
      </c>
      <c r="B1239" s="72"/>
      <c r="C1239" s="72"/>
      <c r="D1239" s="72"/>
      <c r="E1239" s="72"/>
      <c r="F1239" s="72"/>
      <c r="G1239" s="72"/>
      <c r="H1239" s="72"/>
      <c r="I1239" s="72"/>
      <c r="J1239" s="72"/>
      <c r="K1239" s="72"/>
      <c r="L1239" s="72"/>
      <c r="M1239" s="72"/>
      <c r="N1239" s="51"/>
      <c r="O1239" s="51"/>
    </row>
    <row r="1240" spans="1:15" x14ac:dyDescent="0.5">
      <c r="A1240" s="49">
        <v>1236</v>
      </c>
      <c r="B1240" s="72"/>
      <c r="C1240" s="72"/>
      <c r="D1240" s="72"/>
      <c r="E1240" s="72"/>
      <c r="F1240" s="72"/>
      <c r="G1240" s="72"/>
      <c r="H1240" s="72"/>
      <c r="I1240" s="72"/>
      <c r="J1240" s="72"/>
      <c r="K1240" s="72"/>
      <c r="L1240" s="72"/>
      <c r="M1240" s="72"/>
      <c r="N1240" s="51"/>
      <c r="O1240" s="51"/>
    </row>
    <row r="1241" spans="1:15" x14ac:dyDescent="0.5">
      <c r="A1241" s="49">
        <v>1237</v>
      </c>
      <c r="B1241" s="72"/>
      <c r="C1241" s="72"/>
      <c r="D1241" s="72"/>
      <c r="E1241" s="72"/>
      <c r="F1241" s="72"/>
      <c r="G1241" s="72"/>
      <c r="H1241" s="72"/>
      <c r="I1241" s="72"/>
      <c r="J1241" s="72"/>
      <c r="K1241" s="72"/>
      <c r="L1241" s="72"/>
      <c r="M1241" s="72"/>
      <c r="N1241" s="51"/>
      <c r="O1241" s="51"/>
    </row>
    <row r="1242" spans="1:15" x14ac:dyDescent="0.5">
      <c r="A1242" s="49">
        <v>1238</v>
      </c>
      <c r="B1242" s="72"/>
      <c r="C1242" s="72"/>
      <c r="D1242" s="72"/>
      <c r="E1242" s="72"/>
      <c r="F1242" s="72"/>
      <c r="G1242" s="72"/>
      <c r="H1242" s="72"/>
      <c r="I1242" s="72"/>
      <c r="J1242" s="72"/>
      <c r="K1242" s="72"/>
      <c r="L1242" s="72"/>
      <c r="M1242" s="72"/>
      <c r="N1242" s="51"/>
      <c r="O1242" s="51"/>
    </row>
    <row r="1243" spans="1:15" x14ac:dyDescent="0.5">
      <c r="A1243" s="49">
        <v>1239</v>
      </c>
      <c r="B1243" s="72"/>
      <c r="C1243" s="72"/>
      <c r="D1243" s="72"/>
      <c r="E1243" s="72"/>
      <c r="F1243" s="72"/>
      <c r="G1243" s="72"/>
      <c r="H1243" s="72"/>
      <c r="I1243" s="72"/>
      <c r="J1243" s="72"/>
      <c r="K1243" s="72"/>
      <c r="L1243" s="72"/>
      <c r="M1243" s="72"/>
      <c r="N1243" s="51"/>
      <c r="O1243" s="51"/>
    </row>
    <row r="1244" spans="1:15" x14ac:dyDescent="0.5">
      <c r="A1244" s="49">
        <v>1240</v>
      </c>
      <c r="B1244" s="72"/>
      <c r="C1244" s="72"/>
      <c r="D1244" s="72"/>
      <c r="E1244" s="72"/>
      <c r="F1244" s="72"/>
      <c r="G1244" s="72"/>
      <c r="H1244" s="72"/>
      <c r="I1244" s="72"/>
      <c r="J1244" s="72"/>
      <c r="K1244" s="72"/>
      <c r="L1244" s="72"/>
      <c r="M1244" s="72"/>
      <c r="N1244" s="51"/>
      <c r="O1244" s="51"/>
    </row>
    <row r="1245" spans="1:15" x14ac:dyDescent="0.5">
      <c r="A1245" s="49">
        <v>1241</v>
      </c>
      <c r="B1245" s="72"/>
      <c r="C1245" s="72"/>
      <c r="D1245" s="72"/>
      <c r="E1245" s="72"/>
      <c r="F1245" s="72"/>
      <c r="G1245" s="72"/>
      <c r="H1245" s="72"/>
      <c r="I1245" s="72"/>
      <c r="J1245" s="72"/>
      <c r="K1245" s="72"/>
      <c r="L1245" s="72"/>
      <c r="M1245" s="72"/>
      <c r="N1245" s="51"/>
      <c r="O1245" s="51"/>
    </row>
    <row r="1246" spans="1:15" x14ac:dyDescent="0.5">
      <c r="A1246" s="49">
        <v>1242</v>
      </c>
      <c r="B1246" s="72"/>
      <c r="C1246" s="72"/>
      <c r="D1246" s="72"/>
      <c r="E1246" s="72"/>
      <c r="F1246" s="72"/>
      <c r="G1246" s="72"/>
      <c r="H1246" s="72"/>
      <c r="I1246" s="72"/>
      <c r="J1246" s="72"/>
      <c r="K1246" s="72"/>
      <c r="L1246" s="72"/>
      <c r="M1246" s="72"/>
      <c r="N1246" s="51"/>
      <c r="O1246" s="51"/>
    </row>
    <row r="1247" spans="1:15" x14ac:dyDescent="0.5">
      <c r="A1247" s="49">
        <v>1243</v>
      </c>
      <c r="B1247" s="72"/>
      <c r="C1247" s="72"/>
      <c r="D1247" s="72"/>
      <c r="E1247" s="72"/>
      <c r="F1247" s="72"/>
      <c r="G1247" s="72"/>
      <c r="H1247" s="72"/>
      <c r="I1247" s="72"/>
      <c r="J1247" s="72"/>
      <c r="K1247" s="72"/>
      <c r="L1247" s="72"/>
      <c r="M1247" s="72"/>
      <c r="N1247" s="51"/>
      <c r="O1247" s="51"/>
    </row>
    <row r="1248" spans="1:15" x14ac:dyDescent="0.5">
      <c r="A1248" s="49">
        <v>1244</v>
      </c>
      <c r="B1248" s="72"/>
      <c r="C1248" s="72"/>
      <c r="D1248" s="72"/>
      <c r="E1248" s="72"/>
      <c r="F1248" s="72"/>
      <c r="G1248" s="72"/>
      <c r="H1248" s="72"/>
      <c r="I1248" s="72"/>
      <c r="J1248" s="72"/>
      <c r="K1248" s="72"/>
      <c r="L1248" s="72"/>
      <c r="M1248" s="72"/>
      <c r="N1248" s="51"/>
      <c r="O1248" s="51"/>
    </row>
    <row r="1249" spans="1:15" x14ac:dyDescent="0.5">
      <c r="A1249" s="49">
        <v>1245</v>
      </c>
      <c r="B1249" s="72"/>
      <c r="C1249" s="72"/>
      <c r="D1249" s="72"/>
      <c r="E1249" s="72"/>
      <c r="F1249" s="72"/>
      <c r="G1249" s="72"/>
      <c r="H1249" s="72"/>
      <c r="I1249" s="72"/>
      <c r="J1249" s="72"/>
      <c r="K1249" s="72"/>
      <c r="L1249" s="72"/>
      <c r="M1249" s="72"/>
      <c r="N1249" s="51"/>
      <c r="O1249" s="51"/>
    </row>
    <row r="1250" spans="1:15" x14ac:dyDescent="0.5">
      <c r="A1250" s="49">
        <v>1246</v>
      </c>
      <c r="B1250" s="72"/>
      <c r="C1250" s="72"/>
      <c r="D1250" s="72"/>
      <c r="E1250" s="72"/>
      <c r="F1250" s="72"/>
      <c r="G1250" s="72"/>
      <c r="H1250" s="72"/>
      <c r="I1250" s="72"/>
      <c r="J1250" s="72"/>
      <c r="K1250" s="72"/>
      <c r="L1250" s="72"/>
      <c r="M1250" s="72"/>
      <c r="N1250" s="51"/>
      <c r="O1250" s="51"/>
    </row>
    <row r="1251" spans="1:15" x14ac:dyDescent="0.5">
      <c r="A1251" s="49">
        <v>1247</v>
      </c>
      <c r="B1251" s="72"/>
      <c r="C1251" s="72"/>
      <c r="D1251" s="72"/>
      <c r="E1251" s="72"/>
      <c r="F1251" s="72"/>
      <c r="G1251" s="72"/>
      <c r="H1251" s="72"/>
      <c r="I1251" s="72"/>
      <c r="J1251" s="72"/>
      <c r="K1251" s="72"/>
      <c r="L1251" s="72"/>
      <c r="M1251" s="72"/>
      <c r="N1251" s="51"/>
      <c r="O1251" s="51"/>
    </row>
    <row r="1252" spans="1:15" x14ac:dyDescent="0.5">
      <c r="A1252" s="49">
        <v>1248</v>
      </c>
      <c r="B1252" s="72"/>
      <c r="C1252" s="72"/>
      <c r="D1252" s="72"/>
      <c r="E1252" s="72"/>
      <c r="F1252" s="72"/>
      <c r="G1252" s="72"/>
      <c r="H1252" s="72"/>
      <c r="I1252" s="72"/>
      <c r="J1252" s="72"/>
      <c r="K1252" s="72"/>
      <c r="L1252" s="72"/>
      <c r="M1252" s="72"/>
      <c r="N1252" s="51"/>
      <c r="O1252" s="51"/>
    </row>
    <row r="1253" spans="1:15" x14ac:dyDescent="0.5">
      <c r="A1253" s="49">
        <v>1249</v>
      </c>
      <c r="B1253" s="72"/>
      <c r="C1253" s="72"/>
      <c r="D1253" s="72"/>
      <c r="E1253" s="72"/>
      <c r="F1253" s="72"/>
      <c r="G1253" s="72"/>
      <c r="H1253" s="72"/>
      <c r="I1253" s="72"/>
      <c r="J1253" s="72"/>
      <c r="K1253" s="72"/>
      <c r="L1253" s="72"/>
      <c r="M1253" s="72"/>
      <c r="N1253" s="51"/>
      <c r="O1253" s="51"/>
    </row>
    <row r="1254" spans="1:15" x14ac:dyDescent="0.5">
      <c r="A1254" s="49">
        <v>1250</v>
      </c>
      <c r="B1254" s="72"/>
      <c r="C1254" s="72"/>
      <c r="D1254" s="72"/>
      <c r="E1254" s="72"/>
      <c r="F1254" s="72"/>
      <c r="G1254" s="72"/>
      <c r="H1254" s="72"/>
      <c r="I1254" s="72"/>
      <c r="J1254" s="72"/>
      <c r="K1254" s="72"/>
      <c r="L1254" s="72"/>
      <c r="M1254" s="72"/>
      <c r="N1254" s="51"/>
      <c r="O1254" s="51"/>
    </row>
    <row r="1255" spans="1:15" x14ac:dyDescent="0.5">
      <c r="A1255" s="49">
        <v>1251</v>
      </c>
      <c r="B1255" s="72"/>
      <c r="C1255" s="72"/>
      <c r="D1255" s="72"/>
      <c r="E1255" s="72"/>
      <c r="F1255" s="72"/>
      <c r="G1255" s="72"/>
      <c r="H1255" s="72"/>
      <c r="I1255" s="72"/>
      <c r="J1255" s="72"/>
      <c r="K1255" s="72"/>
      <c r="L1255" s="72"/>
      <c r="M1255" s="72"/>
      <c r="N1255" s="51"/>
      <c r="O1255" s="51"/>
    </row>
    <row r="1256" spans="1:15" x14ac:dyDescent="0.5">
      <c r="A1256" s="49">
        <v>1252</v>
      </c>
      <c r="B1256" s="72"/>
      <c r="C1256" s="72"/>
      <c r="D1256" s="72"/>
      <c r="E1256" s="72"/>
      <c r="F1256" s="72"/>
      <c r="G1256" s="72"/>
      <c r="H1256" s="72"/>
      <c r="I1256" s="72"/>
      <c r="J1256" s="72"/>
      <c r="K1256" s="72"/>
      <c r="L1256" s="72"/>
      <c r="M1256" s="72"/>
      <c r="N1256" s="51"/>
      <c r="O1256" s="51"/>
    </row>
    <row r="1257" spans="1:15" x14ac:dyDescent="0.5">
      <c r="A1257" s="49">
        <v>1253</v>
      </c>
      <c r="B1257" s="72"/>
      <c r="C1257" s="72"/>
      <c r="D1257" s="72"/>
      <c r="E1257" s="72"/>
      <c r="F1257" s="72"/>
      <c r="G1257" s="72"/>
      <c r="H1257" s="72"/>
      <c r="I1257" s="72"/>
      <c r="J1257" s="72"/>
      <c r="K1257" s="72"/>
      <c r="L1257" s="72"/>
      <c r="M1257" s="72"/>
      <c r="N1257" s="51"/>
      <c r="O1257" s="51"/>
    </row>
    <row r="1258" spans="1:15" x14ac:dyDescent="0.5">
      <c r="A1258" s="49">
        <v>1254</v>
      </c>
      <c r="B1258" s="72"/>
      <c r="C1258" s="72"/>
      <c r="D1258" s="72"/>
      <c r="E1258" s="72"/>
      <c r="F1258" s="72"/>
      <c r="G1258" s="72"/>
      <c r="H1258" s="72"/>
      <c r="I1258" s="72"/>
      <c r="J1258" s="72"/>
      <c r="K1258" s="72"/>
      <c r="L1258" s="72"/>
      <c r="M1258" s="72"/>
      <c r="N1258" s="51"/>
      <c r="O1258" s="51"/>
    </row>
    <row r="1259" spans="1:15" x14ac:dyDescent="0.5">
      <c r="A1259" s="49">
        <v>1255</v>
      </c>
      <c r="B1259" s="72"/>
      <c r="C1259" s="72"/>
      <c r="D1259" s="72"/>
      <c r="E1259" s="72"/>
      <c r="F1259" s="72"/>
      <c r="G1259" s="72"/>
      <c r="H1259" s="72"/>
      <c r="I1259" s="72"/>
      <c r="J1259" s="72"/>
      <c r="K1259" s="72"/>
      <c r="L1259" s="72"/>
      <c r="M1259" s="72"/>
      <c r="N1259" s="51"/>
      <c r="O1259" s="51"/>
    </row>
    <row r="1260" spans="1:15" x14ac:dyDescent="0.5">
      <c r="A1260" s="49">
        <v>1256</v>
      </c>
      <c r="B1260" s="72"/>
      <c r="C1260" s="72"/>
      <c r="D1260" s="72"/>
      <c r="E1260" s="72"/>
      <c r="F1260" s="72"/>
      <c r="G1260" s="72"/>
      <c r="H1260" s="72"/>
      <c r="I1260" s="72"/>
      <c r="J1260" s="72"/>
      <c r="K1260" s="72"/>
      <c r="L1260" s="72"/>
      <c r="M1260" s="72"/>
      <c r="N1260" s="51"/>
      <c r="O1260" s="51"/>
    </row>
    <row r="1261" spans="1:15" x14ac:dyDescent="0.5">
      <c r="A1261" s="49">
        <v>1257</v>
      </c>
      <c r="B1261" s="72"/>
      <c r="C1261" s="72"/>
      <c r="D1261" s="72"/>
      <c r="E1261" s="72"/>
      <c r="F1261" s="72"/>
      <c r="G1261" s="72"/>
      <c r="H1261" s="72"/>
      <c r="I1261" s="72"/>
      <c r="J1261" s="72"/>
      <c r="K1261" s="72"/>
      <c r="L1261" s="72"/>
      <c r="M1261" s="72"/>
      <c r="N1261" s="51"/>
      <c r="O1261" s="51"/>
    </row>
    <row r="1262" spans="1:15" x14ac:dyDescent="0.5">
      <c r="A1262" s="49">
        <v>1258</v>
      </c>
      <c r="B1262" s="72"/>
      <c r="C1262" s="72"/>
      <c r="D1262" s="72"/>
      <c r="E1262" s="72"/>
      <c r="F1262" s="72"/>
      <c r="G1262" s="72"/>
      <c r="H1262" s="72"/>
      <c r="I1262" s="72"/>
      <c r="J1262" s="72"/>
      <c r="K1262" s="72"/>
      <c r="L1262" s="72"/>
      <c r="M1262" s="72"/>
      <c r="N1262" s="51"/>
      <c r="O1262" s="51"/>
    </row>
    <row r="1263" spans="1:15" x14ac:dyDescent="0.5">
      <c r="A1263" s="49">
        <v>1259</v>
      </c>
      <c r="B1263" s="72"/>
      <c r="C1263" s="72"/>
      <c r="D1263" s="72"/>
      <c r="E1263" s="72"/>
      <c r="F1263" s="72"/>
      <c r="G1263" s="72"/>
      <c r="H1263" s="72"/>
      <c r="I1263" s="72"/>
      <c r="J1263" s="72"/>
      <c r="K1263" s="72"/>
      <c r="L1263" s="72"/>
      <c r="M1263" s="72"/>
      <c r="N1263" s="51"/>
      <c r="O1263" s="51"/>
    </row>
    <row r="1264" spans="1:15" x14ac:dyDescent="0.5">
      <c r="A1264" s="49">
        <v>1260</v>
      </c>
      <c r="B1264" s="72"/>
      <c r="C1264" s="72"/>
      <c r="D1264" s="72"/>
      <c r="E1264" s="72"/>
      <c r="F1264" s="72"/>
      <c r="G1264" s="72"/>
      <c r="H1264" s="72"/>
      <c r="I1264" s="72"/>
      <c r="J1264" s="72"/>
      <c r="K1264" s="72"/>
      <c r="L1264" s="72"/>
      <c r="M1264" s="72"/>
      <c r="N1264" s="51"/>
      <c r="O1264" s="51"/>
    </row>
    <row r="1265" spans="1:15" x14ac:dyDescent="0.5">
      <c r="A1265" s="49">
        <v>1261</v>
      </c>
      <c r="B1265" s="72"/>
      <c r="C1265" s="72"/>
      <c r="D1265" s="72"/>
      <c r="E1265" s="72"/>
      <c r="F1265" s="72"/>
      <c r="G1265" s="72"/>
      <c r="H1265" s="72"/>
      <c r="I1265" s="72"/>
      <c r="J1265" s="72"/>
      <c r="K1265" s="72"/>
      <c r="L1265" s="72"/>
      <c r="M1265" s="72"/>
      <c r="N1265" s="51"/>
      <c r="O1265" s="51"/>
    </row>
    <row r="1266" spans="1:15" x14ac:dyDescent="0.5">
      <c r="A1266" s="49">
        <v>1262</v>
      </c>
      <c r="B1266" s="72"/>
      <c r="C1266" s="72"/>
      <c r="D1266" s="72"/>
      <c r="E1266" s="72"/>
      <c r="F1266" s="72"/>
      <c r="G1266" s="72"/>
      <c r="H1266" s="72"/>
      <c r="I1266" s="72"/>
      <c r="J1266" s="72"/>
      <c r="K1266" s="72"/>
      <c r="L1266" s="72"/>
      <c r="M1266" s="72"/>
      <c r="N1266" s="51"/>
      <c r="O1266" s="51"/>
    </row>
    <row r="1267" spans="1:15" x14ac:dyDescent="0.5">
      <c r="A1267" s="49">
        <v>1263</v>
      </c>
      <c r="B1267" s="72"/>
      <c r="C1267" s="72"/>
      <c r="D1267" s="72"/>
      <c r="E1267" s="72"/>
      <c r="F1267" s="72"/>
      <c r="G1267" s="72"/>
      <c r="H1267" s="72"/>
      <c r="I1267" s="72"/>
      <c r="J1267" s="72"/>
      <c r="K1267" s="72"/>
      <c r="L1267" s="72"/>
      <c r="M1267" s="72"/>
      <c r="N1267" s="51"/>
      <c r="O1267" s="51"/>
    </row>
    <row r="1268" spans="1:15" x14ac:dyDescent="0.5">
      <c r="A1268" s="49">
        <v>1264</v>
      </c>
      <c r="B1268" s="72"/>
      <c r="C1268" s="72"/>
      <c r="D1268" s="72"/>
      <c r="E1268" s="72"/>
      <c r="F1268" s="72"/>
      <c r="G1268" s="72"/>
      <c r="H1268" s="72"/>
      <c r="I1268" s="72"/>
      <c r="J1268" s="72"/>
      <c r="K1268" s="72"/>
      <c r="L1268" s="72"/>
      <c r="M1268" s="72"/>
      <c r="N1268" s="51"/>
      <c r="O1268" s="51"/>
    </row>
    <row r="1269" spans="1:15" x14ac:dyDescent="0.5">
      <c r="A1269" s="49">
        <v>1265</v>
      </c>
      <c r="B1269" s="72"/>
      <c r="C1269" s="72"/>
      <c r="D1269" s="72"/>
      <c r="E1269" s="72"/>
      <c r="F1269" s="72"/>
      <c r="G1269" s="72"/>
      <c r="H1269" s="72"/>
      <c r="I1269" s="72"/>
      <c r="J1269" s="72"/>
      <c r="K1269" s="72"/>
      <c r="L1269" s="72"/>
      <c r="M1269" s="72"/>
      <c r="N1269" s="51"/>
      <c r="O1269" s="51"/>
    </row>
    <row r="1270" spans="1:15" x14ac:dyDescent="0.5">
      <c r="A1270" s="49">
        <v>1266</v>
      </c>
      <c r="B1270" s="72"/>
      <c r="C1270" s="72"/>
      <c r="D1270" s="72"/>
      <c r="E1270" s="72"/>
      <c r="F1270" s="72"/>
      <c r="G1270" s="72"/>
      <c r="H1270" s="72"/>
      <c r="I1270" s="72"/>
      <c r="J1270" s="72"/>
      <c r="K1270" s="72"/>
      <c r="L1270" s="72"/>
      <c r="M1270" s="72"/>
      <c r="N1270" s="51"/>
      <c r="O1270" s="51"/>
    </row>
    <row r="1271" spans="1:15" x14ac:dyDescent="0.5">
      <c r="A1271" s="49">
        <v>1267</v>
      </c>
      <c r="B1271" s="72"/>
      <c r="C1271" s="72"/>
      <c r="D1271" s="72"/>
      <c r="E1271" s="72"/>
      <c r="F1271" s="72"/>
      <c r="G1271" s="72"/>
      <c r="H1271" s="72"/>
      <c r="I1271" s="72"/>
      <c r="J1271" s="72"/>
      <c r="K1271" s="72"/>
      <c r="L1271" s="72"/>
      <c r="M1271" s="72"/>
      <c r="N1271" s="51"/>
      <c r="O1271" s="51"/>
    </row>
    <row r="1272" spans="1:15" x14ac:dyDescent="0.5">
      <c r="A1272" s="49">
        <v>1268</v>
      </c>
      <c r="B1272" s="72"/>
      <c r="C1272" s="72"/>
      <c r="D1272" s="72"/>
      <c r="E1272" s="72"/>
      <c r="F1272" s="72"/>
      <c r="G1272" s="72"/>
      <c r="H1272" s="72"/>
      <c r="I1272" s="72"/>
      <c r="J1272" s="72"/>
      <c r="K1272" s="72"/>
      <c r="L1272" s="72"/>
      <c r="M1272" s="72"/>
      <c r="N1272" s="51"/>
      <c r="O1272" s="51"/>
    </row>
    <row r="1273" spans="1:15" x14ac:dyDescent="0.5">
      <c r="A1273" s="49">
        <v>1269</v>
      </c>
      <c r="B1273" s="72"/>
      <c r="C1273" s="72"/>
      <c r="D1273" s="72"/>
      <c r="E1273" s="72"/>
      <c r="F1273" s="72"/>
      <c r="G1273" s="72"/>
      <c r="H1273" s="72"/>
      <c r="I1273" s="72"/>
      <c r="J1273" s="72"/>
      <c r="K1273" s="72"/>
      <c r="L1273" s="72"/>
      <c r="M1273" s="72"/>
      <c r="N1273" s="51"/>
      <c r="O1273" s="51"/>
    </row>
    <row r="1274" spans="1:15" x14ac:dyDescent="0.5">
      <c r="A1274" s="49">
        <v>1270</v>
      </c>
      <c r="B1274" s="72"/>
      <c r="C1274" s="72"/>
      <c r="D1274" s="72"/>
      <c r="E1274" s="72"/>
      <c r="F1274" s="72"/>
      <c r="G1274" s="72"/>
      <c r="H1274" s="72"/>
      <c r="I1274" s="72"/>
      <c r="J1274" s="72"/>
      <c r="K1274" s="72"/>
      <c r="L1274" s="72"/>
      <c r="M1274" s="72"/>
      <c r="N1274" s="51"/>
      <c r="O1274" s="51"/>
    </row>
    <row r="1275" spans="1:15" x14ac:dyDescent="0.5">
      <c r="A1275" s="49">
        <v>1271</v>
      </c>
      <c r="B1275" s="72"/>
      <c r="C1275" s="72"/>
      <c r="D1275" s="72"/>
      <c r="E1275" s="72"/>
      <c r="F1275" s="72"/>
      <c r="G1275" s="72"/>
      <c r="H1275" s="72"/>
      <c r="I1275" s="72"/>
      <c r="J1275" s="72"/>
      <c r="K1275" s="72"/>
      <c r="L1275" s="72"/>
      <c r="M1275" s="72"/>
      <c r="N1275" s="51"/>
      <c r="O1275" s="51"/>
    </row>
    <row r="1276" spans="1:15" x14ac:dyDescent="0.5">
      <c r="A1276" s="49">
        <v>1272</v>
      </c>
      <c r="B1276" s="72"/>
      <c r="C1276" s="72"/>
      <c r="D1276" s="72"/>
      <c r="E1276" s="72"/>
      <c r="F1276" s="72"/>
      <c r="G1276" s="72"/>
      <c r="H1276" s="72"/>
      <c r="I1276" s="72"/>
      <c r="J1276" s="72"/>
      <c r="K1276" s="72"/>
      <c r="L1276" s="72"/>
      <c r="M1276" s="72"/>
      <c r="N1276" s="51"/>
      <c r="O1276" s="51"/>
    </row>
    <row r="1277" spans="1:15" x14ac:dyDescent="0.5">
      <c r="A1277" s="49">
        <v>1273</v>
      </c>
      <c r="B1277" s="72"/>
      <c r="C1277" s="72"/>
      <c r="D1277" s="72"/>
      <c r="E1277" s="72"/>
      <c r="F1277" s="72"/>
      <c r="G1277" s="72"/>
      <c r="H1277" s="72"/>
      <c r="I1277" s="72"/>
      <c r="J1277" s="72"/>
      <c r="K1277" s="72"/>
      <c r="L1277" s="72"/>
      <c r="M1277" s="72"/>
      <c r="N1277" s="51"/>
      <c r="O1277" s="51"/>
    </row>
    <row r="1278" spans="1:15" x14ac:dyDescent="0.5">
      <c r="A1278" s="49">
        <v>1274</v>
      </c>
      <c r="B1278" s="72"/>
      <c r="C1278" s="72"/>
      <c r="D1278" s="72"/>
      <c r="E1278" s="72"/>
      <c r="F1278" s="72"/>
      <c r="G1278" s="72"/>
      <c r="H1278" s="72"/>
      <c r="I1278" s="72"/>
      <c r="J1278" s="72"/>
      <c r="K1278" s="72"/>
      <c r="L1278" s="72"/>
      <c r="M1278" s="72"/>
      <c r="N1278" s="51"/>
      <c r="O1278" s="51"/>
    </row>
    <row r="1279" spans="1:15" x14ac:dyDescent="0.5">
      <c r="A1279" s="49">
        <v>1275</v>
      </c>
      <c r="B1279" s="72"/>
      <c r="C1279" s="72"/>
      <c r="D1279" s="72"/>
      <c r="E1279" s="72"/>
      <c r="F1279" s="72"/>
      <c r="G1279" s="72"/>
      <c r="H1279" s="72"/>
      <c r="I1279" s="72"/>
      <c r="J1279" s="72"/>
      <c r="K1279" s="72"/>
      <c r="L1279" s="72"/>
      <c r="M1279" s="72"/>
      <c r="N1279" s="51"/>
      <c r="O1279" s="51"/>
    </row>
    <row r="1280" spans="1:15" x14ac:dyDescent="0.5">
      <c r="A1280" s="49">
        <v>1276</v>
      </c>
      <c r="B1280" s="72"/>
      <c r="C1280" s="72"/>
      <c r="D1280" s="72"/>
      <c r="E1280" s="72"/>
      <c r="F1280" s="72"/>
      <c r="G1280" s="72"/>
      <c r="H1280" s="72"/>
      <c r="I1280" s="72"/>
      <c r="J1280" s="72"/>
      <c r="K1280" s="72"/>
      <c r="L1280" s="72"/>
      <c r="M1280" s="72"/>
      <c r="N1280" s="51"/>
      <c r="O1280" s="51"/>
    </row>
    <row r="1281" spans="1:15" x14ac:dyDescent="0.5">
      <c r="A1281" s="49">
        <v>1277</v>
      </c>
      <c r="B1281" s="72"/>
      <c r="C1281" s="72"/>
      <c r="D1281" s="72"/>
      <c r="E1281" s="72"/>
      <c r="F1281" s="72"/>
      <c r="G1281" s="72"/>
      <c r="H1281" s="72"/>
      <c r="I1281" s="72"/>
      <c r="J1281" s="72"/>
      <c r="K1281" s="72"/>
      <c r="L1281" s="72"/>
      <c r="M1281" s="72"/>
      <c r="N1281" s="51"/>
      <c r="O1281" s="51"/>
    </row>
    <row r="1282" spans="1:15" x14ac:dyDescent="0.5">
      <c r="A1282" s="49">
        <v>1278</v>
      </c>
      <c r="B1282" s="72"/>
      <c r="C1282" s="72"/>
      <c r="D1282" s="72"/>
      <c r="E1282" s="72"/>
      <c r="F1282" s="72"/>
      <c r="G1282" s="72"/>
      <c r="H1282" s="72"/>
      <c r="I1282" s="72"/>
      <c r="J1282" s="72"/>
      <c r="K1282" s="72"/>
      <c r="L1282" s="72"/>
      <c r="M1282" s="72"/>
      <c r="N1282" s="51"/>
      <c r="O1282" s="51"/>
    </row>
    <row r="1283" spans="1:15" x14ac:dyDescent="0.5">
      <c r="A1283" s="49">
        <v>1279</v>
      </c>
      <c r="B1283" s="72"/>
      <c r="C1283" s="72"/>
      <c r="D1283" s="72"/>
      <c r="E1283" s="72"/>
      <c r="F1283" s="72"/>
      <c r="G1283" s="72"/>
      <c r="H1283" s="72"/>
      <c r="I1283" s="72"/>
      <c r="J1283" s="72"/>
      <c r="K1283" s="72"/>
      <c r="L1283" s="72"/>
      <c r="M1283" s="72"/>
      <c r="N1283" s="51"/>
      <c r="O1283" s="51"/>
    </row>
    <row r="1284" spans="1:15" x14ac:dyDescent="0.5">
      <c r="A1284" s="49">
        <v>1280</v>
      </c>
      <c r="B1284" s="72"/>
      <c r="C1284" s="72"/>
      <c r="D1284" s="72"/>
      <c r="E1284" s="72"/>
      <c r="F1284" s="72"/>
      <c r="G1284" s="72"/>
      <c r="H1284" s="72"/>
      <c r="I1284" s="72"/>
      <c r="J1284" s="72"/>
      <c r="K1284" s="72"/>
      <c r="L1284" s="72"/>
      <c r="M1284" s="72"/>
      <c r="N1284" s="51"/>
      <c r="O1284" s="51"/>
    </row>
    <row r="1285" spans="1:15" x14ac:dyDescent="0.5">
      <c r="A1285" s="49">
        <v>1281</v>
      </c>
      <c r="B1285" s="72"/>
      <c r="C1285" s="72"/>
      <c r="D1285" s="72"/>
      <c r="E1285" s="72"/>
      <c r="F1285" s="72"/>
      <c r="G1285" s="72"/>
      <c r="H1285" s="72"/>
      <c r="I1285" s="72"/>
      <c r="J1285" s="72"/>
      <c r="K1285" s="72"/>
      <c r="L1285" s="72"/>
      <c r="M1285" s="72"/>
      <c r="N1285" s="51"/>
      <c r="O1285" s="51"/>
    </row>
    <row r="1286" spans="1:15" x14ac:dyDescent="0.5">
      <c r="A1286" s="49">
        <v>1282</v>
      </c>
      <c r="B1286" s="72"/>
      <c r="C1286" s="72"/>
      <c r="D1286" s="72"/>
      <c r="E1286" s="72"/>
      <c r="F1286" s="72"/>
      <c r="G1286" s="72"/>
      <c r="H1286" s="72"/>
      <c r="I1286" s="72"/>
      <c r="J1286" s="72"/>
      <c r="K1286" s="72"/>
      <c r="L1286" s="72"/>
      <c r="M1286" s="72"/>
      <c r="N1286" s="51"/>
      <c r="O1286" s="51"/>
    </row>
    <row r="1287" spans="1:15" x14ac:dyDescent="0.5">
      <c r="A1287" s="49">
        <v>1283</v>
      </c>
      <c r="B1287" s="72"/>
      <c r="C1287" s="72"/>
      <c r="D1287" s="72"/>
      <c r="E1287" s="72"/>
      <c r="F1287" s="72"/>
      <c r="G1287" s="72"/>
      <c r="H1287" s="72"/>
      <c r="I1287" s="72"/>
      <c r="J1287" s="72"/>
      <c r="K1287" s="72"/>
      <c r="L1287" s="72"/>
      <c r="M1287" s="72"/>
      <c r="N1287" s="51"/>
      <c r="O1287" s="51"/>
    </row>
    <row r="1288" spans="1:15" x14ac:dyDescent="0.5">
      <c r="A1288" s="49">
        <v>1284</v>
      </c>
      <c r="B1288" s="72"/>
      <c r="C1288" s="72"/>
      <c r="D1288" s="72"/>
      <c r="E1288" s="72"/>
      <c r="F1288" s="72"/>
      <c r="G1288" s="72"/>
      <c r="H1288" s="72"/>
      <c r="I1288" s="72"/>
      <c r="J1288" s="72"/>
      <c r="K1288" s="72"/>
      <c r="L1288" s="72"/>
      <c r="M1288" s="72"/>
      <c r="N1288" s="51"/>
      <c r="O1288" s="51"/>
    </row>
    <row r="1289" spans="1:15" x14ac:dyDescent="0.5">
      <c r="A1289" s="49">
        <v>1285</v>
      </c>
      <c r="B1289" s="72"/>
      <c r="C1289" s="72"/>
      <c r="D1289" s="72"/>
      <c r="E1289" s="72"/>
      <c r="F1289" s="72"/>
      <c r="G1289" s="72"/>
      <c r="H1289" s="72"/>
      <c r="I1289" s="72"/>
      <c r="J1289" s="72"/>
      <c r="K1289" s="72"/>
      <c r="L1289" s="72"/>
      <c r="M1289" s="72"/>
      <c r="N1289" s="51"/>
      <c r="O1289" s="51"/>
    </row>
    <row r="1290" spans="1:15" x14ac:dyDescent="0.5">
      <c r="A1290" s="49">
        <v>1286</v>
      </c>
      <c r="B1290" s="72"/>
      <c r="C1290" s="72"/>
      <c r="D1290" s="72"/>
      <c r="E1290" s="72"/>
      <c r="F1290" s="72"/>
      <c r="G1290" s="72"/>
      <c r="H1290" s="72"/>
      <c r="I1290" s="72"/>
      <c r="J1290" s="72"/>
      <c r="K1290" s="72"/>
      <c r="L1290" s="72"/>
      <c r="M1290" s="72"/>
      <c r="N1290" s="51"/>
      <c r="O1290" s="51"/>
    </row>
    <row r="1291" spans="1:15" x14ac:dyDescent="0.5">
      <c r="A1291" s="49">
        <v>1287</v>
      </c>
      <c r="B1291" s="72"/>
      <c r="C1291" s="72"/>
      <c r="D1291" s="72"/>
      <c r="E1291" s="72"/>
      <c r="F1291" s="72"/>
      <c r="G1291" s="72"/>
      <c r="H1291" s="72"/>
      <c r="I1291" s="72"/>
      <c r="J1291" s="72"/>
      <c r="K1291" s="72"/>
      <c r="L1291" s="72"/>
      <c r="M1291" s="72"/>
      <c r="N1291" s="51"/>
      <c r="O1291" s="51"/>
    </row>
    <row r="1292" spans="1:15" x14ac:dyDescent="0.5">
      <c r="A1292" s="49">
        <v>1288</v>
      </c>
      <c r="B1292" s="72"/>
      <c r="C1292" s="72"/>
      <c r="D1292" s="72"/>
      <c r="E1292" s="72"/>
      <c r="F1292" s="72"/>
      <c r="G1292" s="72"/>
      <c r="H1292" s="72"/>
      <c r="I1292" s="72"/>
      <c r="J1292" s="72"/>
      <c r="K1292" s="72"/>
      <c r="L1292" s="72"/>
      <c r="M1292" s="72"/>
      <c r="N1292" s="51"/>
      <c r="O1292" s="51"/>
    </row>
    <row r="1293" spans="1:15" x14ac:dyDescent="0.5">
      <c r="A1293" s="49">
        <v>1289</v>
      </c>
      <c r="B1293" s="72"/>
      <c r="C1293" s="72"/>
      <c r="D1293" s="72"/>
      <c r="E1293" s="72"/>
      <c r="F1293" s="72"/>
      <c r="G1293" s="72"/>
      <c r="H1293" s="72"/>
      <c r="I1293" s="72"/>
      <c r="J1293" s="72"/>
      <c r="K1293" s="72"/>
      <c r="L1293" s="72"/>
      <c r="M1293" s="72"/>
      <c r="N1293" s="51"/>
      <c r="O1293" s="51"/>
    </row>
    <row r="1294" spans="1:15" x14ac:dyDescent="0.5">
      <c r="A1294" s="49">
        <v>1290</v>
      </c>
      <c r="B1294" s="72"/>
      <c r="C1294" s="72"/>
      <c r="D1294" s="72"/>
      <c r="E1294" s="72"/>
      <c r="F1294" s="72"/>
      <c r="G1294" s="72"/>
      <c r="H1294" s="72"/>
      <c r="I1294" s="72"/>
      <c r="J1294" s="72"/>
      <c r="K1294" s="72"/>
      <c r="L1294" s="72"/>
      <c r="M1294" s="72"/>
      <c r="N1294" s="51"/>
      <c r="O1294" s="51"/>
    </row>
    <row r="1295" spans="1:15" x14ac:dyDescent="0.5">
      <c r="A1295" s="49">
        <v>1291</v>
      </c>
      <c r="B1295" s="72"/>
      <c r="C1295" s="72"/>
      <c r="D1295" s="72"/>
      <c r="E1295" s="72"/>
      <c r="F1295" s="72"/>
      <c r="G1295" s="72"/>
      <c r="H1295" s="72"/>
      <c r="I1295" s="72"/>
      <c r="J1295" s="72"/>
      <c r="K1295" s="72"/>
      <c r="L1295" s="72"/>
      <c r="M1295" s="72"/>
      <c r="N1295" s="51"/>
      <c r="O1295" s="51"/>
    </row>
    <row r="1296" spans="1:15" x14ac:dyDescent="0.5">
      <c r="A1296" s="49">
        <v>1292</v>
      </c>
      <c r="B1296" s="72"/>
      <c r="C1296" s="72"/>
      <c r="D1296" s="72"/>
      <c r="E1296" s="72"/>
      <c r="F1296" s="72"/>
      <c r="G1296" s="72"/>
      <c r="H1296" s="72"/>
      <c r="I1296" s="72"/>
      <c r="J1296" s="72"/>
      <c r="K1296" s="72"/>
      <c r="L1296" s="72"/>
      <c r="M1296" s="72"/>
      <c r="N1296" s="51"/>
      <c r="O1296" s="51"/>
    </row>
    <row r="1297" spans="1:15" x14ac:dyDescent="0.5">
      <c r="A1297" s="49">
        <v>1293</v>
      </c>
      <c r="B1297" s="72"/>
      <c r="C1297" s="72"/>
      <c r="D1297" s="72"/>
      <c r="E1297" s="72"/>
      <c r="F1297" s="72"/>
      <c r="G1297" s="72"/>
      <c r="H1297" s="72"/>
      <c r="I1297" s="72"/>
      <c r="J1297" s="72"/>
      <c r="K1297" s="72"/>
      <c r="L1297" s="72"/>
      <c r="M1297" s="72"/>
      <c r="N1297" s="51"/>
      <c r="O1297" s="51"/>
    </row>
    <row r="1298" spans="1:15" x14ac:dyDescent="0.5">
      <c r="A1298" s="49">
        <v>1294</v>
      </c>
      <c r="B1298" s="72"/>
      <c r="C1298" s="72"/>
      <c r="D1298" s="72"/>
      <c r="E1298" s="72"/>
      <c r="F1298" s="72"/>
      <c r="G1298" s="72"/>
      <c r="H1298" s="72"/>
      <c r="I1298" s="72"/>
      <c r="J1298" s="72"/>
      <c r="K1298" s="72"/>
      <c r="L1298" s="72"/>
      <c r="M1298" s="72"/>
      <c r="N1298" s="51"/>
      <c r="O1298" s="51"/>
    </row>
    <row r="1299" spans="1:15" x14ac:dyDescent="0.5">
      <c r="A1299" s="49">
        <v>1295</v>
      </c>
      <c r="B1299" s="72"/>
      <c r="C1299" s="72"/>
      <c r="D1299" s="72"/>
      <c r="E1299" s="72"/>
      <c r="F1299" s="72"/>
      <c r="G1299" s="72"/>
      <c r="H1299" s="72"/>
      <c r="I1299" s="72"/>
      <c r="J1299" s="72"/>
      <c r="K1299" s="72"/>
      <c r="L1299" s="72"/>
      <c r="M1299" s="72"/>
      <c r="N1299" s="51"/>
      <c r="O1299" s="51"/>
    </row>
    <row r="1300" spans="1:15" x14ac:dyDescent="0.5">
      <c r="A1300" s="49">
        <v>1296</v>
      </c>
      <c r="B1300" s="72"/>
      <c r="C1300" s="72"/>
      <c r="D1300" s="72"/>
      <c r="E1300" s="72"/>
      <c r="F1300" s="72"/>
      <c r="G1300" s="72"/>
      <c r="H1300" s="72"/>
      <c r="I1300" s="72"/>
      <c r="J1300" s="72"/>
      <c r="K1300" s="72"/>
      <c r="L1300" s="72"/>
      <c r="M1300" s="72"/>
      <c r="N1300" s="51"/>
      <c r="O1300" s="51"/>
    </row>
    <row r="1301" spans="1:15" x14ac:dyDescent="0.5">
      <c r="A1301" s="49">
        <v>1297</v>
      </c>
      <c r="B1301" s="72"/>
      <c r="C1301" s="72"/>
      <c r="D1301" s="72"/>
      <c r="E1301" s="72"/>
      <c r="F1301" s="72"/>
      <c r="G1301" s="72"/>
      <c r="H1301" s="72"/>
      <c r="I1301" s="72"/>
      <c r="J1301" s="72"/>
      <c r="K1301" s="72"/>
      <c r="L1301" s="72"/>
      <c r="M1301" s="72"/>
      <c r="N1301" s="51"/>
      <c r="O1301" s="51"/>
    </row>
    <row r="1302" spans="1:15" x14ac:dyDescent="0.5">
      <c r="A1302" s="49">
        <v>1298</v>
      </c>
      <c r="B1302" s="72"/>
      <c r="C1302" s="72"/>
      <c r="D1302" s="72"/>
      <c r="E1302" s="72"/>
      <c r="F1302" s="72"/>
      <c r="G1302" s="72"/>
      <c r="H1302" s="72"/>
      <c r="I1302" s="72"/>
      <c r="J1302" s="72"/>
      <c r="K1302" s="72"/>
      <c r="L1302" s="72"/>
      <c r="M1302" s="72"/>
      <c r="N1302" s="51"/>
      <c r="O1302" s="51"/>
    </row>
    <row r="1303" spans="1:15" x14ac:dyDescent="0.5">
      <c r="A1303" s="49">
        <v>1299</v>
      </c>
      <c r="B1303" s="72"/>
      <c r="C1303" s="72"/>
      <c r="D1303" s="72"/>
      <c r="E1303" s="72"/>
      <c r="F1303" s="72"/>
      <c r="G1303" s="72"/>
      <c r="H1303" s="72"/>
      <c r="I1303" s="72"/>
      <c r="J1303" s="72"/>
      <c r="K1303" s="72"/>
      <c r="L1303" s="72"/>
      <c r="M1303" s="72"/>
      <c r="N1303" s="51"/>
      <c r="O1303" s="51"/>
    </row>
    <row r="1304" spans="1:15" x14ac:dyDescent="0.5">
      <c r="A1304" s="49">
        <v>1300</v>
      </c>
      <c r="B1304" s="72"/>
      <c r="C1304" s="72"/>
      <c r="D1304" s="72"/>
      <c r="E1304" s="72"/>
      <c r="F1304" s="72"/>
      <c r="G1304" s="72"/>
      <c r="H1304" s="72"/>
      <c r="I1304" s="72"/>
      <c r="J1304" s="72"/>
      <c r="K1304" s="72"/>
      <c r="L1304" s="72"/>
      <c r="M1304" s="72"/>
      <c r="N1304" s="51"/>
      <c r="O1304" s="51"/>
    </row>
    <row r="1305" spans="1:15" x14ac:dyDescent="0.5">
      <c r="A1305" s="49">
        <v>1301</v>
      </c>
      <c r="B1305" s="72"/>
      <c r="C1305" s="72"/>
      <c r="D1305" s="72"/>
      <c r="E1305" s="72"/>
      <c r="F1305" s="72"/>
      <c r="G1305" s="72"/>
      <c r="H1305" s="72"/>
      <c r="I1305" s="72"/>
      <c r="J1305" s="72"/>
      <c r="K1305" s="72"/>
      <c r="L1305" s="72"/>
      <c r="M1305" s="72"/>
      <c r="N1305" s="51"/>
      <c r="O1305" s="51"/>
    </row>
    <row r="1306" spans="1:15" x14ac:dyDescent="0.5">
      <c r="A1306" s="49">
        <v>1302</v>
      </c>
      <c r="B1306" s="72"/>
      <c r="C1306" s="72"/>
      <c r="D1306" s="72"/>
      <c r="E1306" s="72"/>
      <c r="F1306" s="72"/>
      <c r="G1306" s="72"/>
      <c r="H1306" s="72"/>
      <c r="I1306" s="72"/>
      <c r="J1306" s="72"/>
      <c r="K1306" s="72"/>
      <c r="L1306" s="72"/>
      <c r="M1306" s="72"/>
      <c r="N1306" s="51"/>
      <c r="O1306" s="51"/>
    </row>
    <row r="1307" spans="1:15" x14ac:dyDescent="0.5">
      <c r="A1307" s="49">
        <v>1303</v>
      </c>
      <c r="B1307" s="72"/>
      <c r="C1307" s="72"/>
      <c r="D1307" s="72"/>
      <c r="E1307" s="72"/>
      <c r="F1307" s="72"/>
      <c r="G1307" s="72"/>
      <c r="H1307" s="72"/>
      <c r="I1307" s="72"/>
      <c r="J1307" s="72"/>
      <c r="K1307" s="72"/>
      <c r="L1307" s="72"/>
      <c r="M1307" s="72"/>
      <c r="N1307" s="51"/>
      <c r="O1307" s="51"/>
    </row>
    <row r="1308" spans="1:15" x14ac:dyDescent="0.5">
      <c r="A1308" s="49">
        <v>1304</v>
      </c>
      <c r="B1308" s="72"/>
      <c r="C1308" s="72"/>
      <c r="D1308" s="72"/>
      <c r="E1308" s="72"/>
      <c r="F1308" s="72"/>
      <c r="G1308" s="72"/>
      <c r="H1308" s="72"/>
      <c r="I1308" s="72"/>
      <c r="J1308" s="72"/>
      <c r="K1308" s="72"/>
      <c r="L1308" s="72"/>
      <c r="M1308" s="72"/>
      <c r="N1308" s="51"/>
      <c r="O1308" s="51"/>
    </row>
    <row r="1309" spans="1:15" x14ac:dyDescent="0.5">
      <c r="A1309" s="49">
        <v>1305</v>
      </c>
      <c r="B1309" s="72"/>
      <c r="C1309" s="72"/>
      <c r="D1309" s="72"/>
      <c r="E1309" s="72"/>
      <c r="F1309" s="72"/>
      <c r="G1309" s="72"/>
      <c r="H1309" s="72"/>
      <c r="I1309" s="72"/>
      <c r="J1309" s="72"/>
      <c r="K1309" s="72"/>
      <c r="L1309" s="72"/>
      <c r="M1309" s="72"/>
      <c r="N1309" s="51"/>
      <c r="O1309" s="51"/>
    </row>
    <row r="1310" spans="1:15" x14ac:dyDescent="0.5">
      <c r="A1310" s="49">
        <v>1306</v>
      </c>
      <c r="B1310" s="72"/>
      <c r="C1310" s="72"/>
      <c r="D1310" s="72"/>
      <c r="E1310" s="72"/>
      <c r="F1310" s="72"/>
      <c r="G1310" s="72"/>
      <c r="H1310" s="72"/>
      <c r="I1310" s="72"/>
      <c r="J1310" s="72"/>
      <c r="K1310" s="72"/>
      <c r="L1310" s="72"/>
      <c r="M1310" s="72"/>
      <c r="N1310" s="51"/>
      <c r="O1310" s="51"/>
    </row>
    <row r="1311" spans="1:15" x14ac:dyDescent="0.5">
      <c r="A1311" s="49">
        <v>1307</v>
      </c>
      <c r="B1311" s="72"/>
      <c r="C1311" s="72"/>
      <c r="D1311" s="72"/>
      <c r="E1311" s="72"/>
      <c r="F1311" s="72"/>
      <c r="G1311" s="72"/>
      <c r="H1311" s="72"/>
      <c r="I1311" s="72"/>
      <c r="J1311" s="72"/>
      <c r="K1311" s="72"/>
      <c r="L1311" s="72"/>
      <c r="M1311" s="72"/>
      <c r="N1311" s="51"/>
      <c r="O1311" s="51"/>
    </row>
    <row r="1312" spans="1:15" x14ac:dyDescent="0.5">
      <c r="A1312" s="49">
        <v>1308</v>
      </c>
      <c r="B1312" s="72"/>
      <c r="C1312" s="72"/>
      <c r="D1312" s="72"/>
      <c r="E1312" s="72"/>
      <c r="F1312" s="72"/>
      <c r="G1312" s="72"/>
      <c r="H1312" s="72"/>
      <c r="I1312" s="72"/>
      <c r="J1312" s="72"/>
      <c r="K1312" s="72"/>
      <c r="L1312" s="72"/>
      <c r="M1312" s="72"/>
      <c r="N1312" s="51"/>
      <c r="O1312" s="51"/>
    </row>
    <row r="1313" spans="1:15" x14ac:dyDescent="0.5">
      <c r="A1313" s="49">
        <v>1309</v>
      </c>
      <c r="B1313" s="72"/>
      <c r="C1313" s="72"/>
      <c r="D1313" s="72"/>
      <c r="E1313" s="72"/>
      <c r="F1313" s="72"/>
      <c r="G1313" s="72"/>
      <c r="H1313" s="72"/>
      <c r="I1313" s="72"/>
      <c r="J1313" s="72"/>
      <c r="K1313" s="72"/>
      <c r="L1313" s="72"/>
      <c r="M1313" s="72"/>
      <c r="N1313" s="51"/>
      <c r="O1313" s="51"/>
    </row>
    <row r="1314" spans="1:15" x14ac:dyDescent="0.5">
      <c r="A1314" s="49">
        <v>1310</v>
      </c>
      <c r="B1314" s="72"/>
      <c r="C1314" s="72"/>
      <c r="D1314" s="72"/>
      <c r="E1314" s="72"/>
      <c r="F1314" s="72"/>
      <c r="G1314" s="72"/>
      <c r="H1314" s="72"/>
      <c r="I1314" s="72"/>
      <c r="J1314" s="72"/>
      <c r="K1314" s="72"/>
      <c r="L1314" s="72"/>
      <c r="M1314" s="72"/>
      <c r="N1314" s="51"/>
      <c r="O1314" s="51"/>
    </row>
    <row r="1315" spans="1:15" x14ac:dyDescent="0.5">
      <c r="A1315" s="49">
        <v>1311</v>
      </c>
      <c r="B1315" s="72"/>
      <c r="C1315" s="72"/>
      <c r="D1315" s="72"/>
      <c r="E1315" s="72"/>
      <c r="F1315" s="72"/>
      <c r="G1315" s="72"/>
      <c r="H1315" s="72"/>
      <c r="I1315" s="72"/>
      <c r="J1315" s="72"/>
      <c r="K1315" s="72"/>
      <c r="L1315" s="72"/>
      <c r="M1315" s="72"/>
      <c r="N1315" s="51"/>
      <c r="O1315" s="51"/>
    </row>
    <row r="1316" spans="1:15" x14ac:dyDescent="0.5">
      <c r="A1316" s="49">
        <v>1312</v>
      </c>
      <c r="B1316" s="72"/>
      <c r="C1316" s="72"/>
      <c r="D1316" s="72"/>
      <c r="E1316" s="72"/>
      <c r="F1316" s="72"/>
      <c r="G1316" s="72"/>
      <c r="H1316" s="72"/>
      <c r="I1316" s="72"/>
      <c r="J1316" s="72"/>
      <c r="K1316" s="72"/>
      <c r="L1316" s="72"/>
      <c r="M1316" s="72"/>
      <c r="N1316" s="51"/>
      <c r="O1316" s="51"/>
    </row>
    <row r="1317" spans="1:15" x14ac:dyDescent="0.5">
      <c r="A1317" s="49">
        <v>1313</v>
      </c>
      <c r="B1317" s="72"/>
      <c r="C1317" s="72"/>
      <c r="D1317" s="72"/>
      <c r="E1317" s="72"/>
      <c r="F1317" s="72"/>
      <c r="G1317" s="72"/>
      <c r="H1317" s="72"/>
      <c r="I1317" s="72"/>
      <c r="J1317" s="72"/>
      <c r="K1317" s="72"/>
      <c r="L1317" s="72"/>
      <c r="M1317" s="72"/>
      <c r="N1317" s="51"/>
      <c r="O1317" s="51"/>
    </row>
    <row r="1318" spans="1:15" x14ac:dyDescent="0.5">
      <c r="A1318" s="49">
        <v>1314</v>
      </c>
      <c r="B1318" s="72"/>
      <c r="C1318" s="72"/>
      <c r="D1318" s="72"/>
      <c r="E1318" s="72"/>
      <c r="F1318" s="72"/>
      <c r="G1318" s="72"/>
      <c r="H1318" s="72"/>
      <c r="I1318" s="72"/>
      <c r="J1318" s="72"/>
      <c r="K1318" s="72"/>
      <c r="L1318" s="72"/>
      <c r="M1318" s="72"/>
      <c r="N1318" s="51"/>
      <c r="O1318" s="51"/>
    </row>
    <row r="1319" spans="1:15" x14ac:dyDescent="0.5">
      <c r="A1319" s="49">
        <v>1315</v>
      </c>
      <c r="B1319" s="72"/>
      <c r="C1319" s="72"/>
      <c r="D1319" s="72"/>
      <c r="E1319" s="72"/>
      <c r="F1319" s="72"/>
      <c r="G1319" s="72"/>
      <c r="H1319" s="72"/>
      <c r="I1319" s="72"/>
      <c r="J1319" s="72"/>
      <c r="K1319" s="72"/>
      <c r="L1319" s="72"/>
      <c r="M1319" s="72"/>
      <c r="N1319" s="51"/>
      <c r="O1319" s="51"/>
    </row>
    <row r="1320" spans="1:15" x14ac:dyDescent="0.5">
      <c r="A1320" s="49">
        <v>1316</v>
      </c>
      <c r="B1320" s="72"/>
      <c r="C1320" s="72"/>
      <c r="D1320" s="72"/>
      <c r="E1320" s="72"/>
      <c r="F1320" s="72"/>
      <c r="G1320" s="72"/>
      <c r="H1320" s="72"/>
      <c r="I1320" s="72"/>
      <c r="J1320" s="72"/>
      <c r="K1320" s="72"/>
      <c r="L1320" s="72"/>
      <c r="M1320" s="72"/>
      <c r="N1320" s="51"/>
      <c r="O1320" s="51"/>
    </row>
    <row r="1321" spans="1:15" x14ac:dyDescent="0.5">
      <c r="A1321" s="49">
        <v>1317</v>
      </c>
      <c r="B1321" s="72"/>
      <c r="C1321" s="72"/>
      <c r="D1321" s="72"/>
      <c r="E1321" s="72"/>
      <c r="F1321" s="72"/>
      <c r="G1321" s="72"/>
      <c r="H1321" s="72"/>
      <c r="I1321" s="72"/>
      <c r="J1321" s="72"/>
      <c r="K1321" s="72"/>
      <c r="L1321" s="72"/>
      <c r="M1321" s="72"/>
      <c r="N1321" s="51"/>
      <c r="O1321" s="51"/>
    </row>
    <row r="1322" spans="1:15" x14ac:dyDescent="0.5">
      <c r="A1322" s="49">
        <v>1318</v>
      </c>
      <c r="B1322" s="72"/>
      <c r="C1322" s="72"/>
      <c r="D1322" s="72"/>
      <c r="E1322" s="72"/>
      <c r="F1322" s="72"/>
      <c r="G1322" s="72"/>
      <c r="H1322" s="72"/>
      <c r="I1322" s="72"/>
      <c r="J1322" s="72"/>
      <c r="K1322" s="72"/>
      <c r="L1322" s="72"/>
      <c r="M1322" s="72"/>
      <c r="N1322" s="51"/>
      <c r="O1322" s="51"/>
    </row>
    <row r="1323" spans="1:15" x14ac:dyDescent="0.5">
      <c r="A1323" s="49">
        <v>1319</v>
      </c>
      <c r="B1323" s="72"/>
      <c r="C1323" s="72"/>
      <c r="D1323" s="72"/>
      <c r="E1323" s="72"/>
      <c r="F1323" s="72"/>
      <c r="G1323" s="72"/>
      <c r="H1323" s="72"/>
      <c r="I1323" s="72"/>
      <c r="J1323" s="72"/>
      <c r="K1323" s="72"/>
      <c r="L1323" s="72"/>
      <c r="M1323" s="72"/>
      <c r="N1323" s="51"/>
      <c r="O1323" s="51"/>
    </row>
    <row r="1324" spans="1:15" x14ac:dyDescent="0.5">
      <c r="A1324" s="49">
        <v>1320</v>
      </c>
      <c r="B1324" s="72"/>
      <c r="C1324" s="72"/>
      <c r="D1324" s="72"/>
      <c r="E1324" s="72"/>
      <c r="F1324" s="72"/>
      <c r="G1324" s="72"/>
      <c r="H1324" s="72"/>
      <c r="I1324" s="72"/>
      <c r="J1324" s="72"/>
      <c r="K1324" s="72"/>
      <c r="L1324" s="72"/>
      <c r="M1324" s="72"/>
      <c r="N1324" s="51"/>
      <c r="O1324" s="51"/>
    </row>
    <row r="1325" spans="1:15" x14ac:dyDescent="0.5">
      <c r="A1325" s="49">
        <v>1321</v>
      </c>
      <c r="B1325" s="72"/>
      <c r="C1325" s="72"/>
      <c r="D1325" s="72"/>
      <c r="E1325" s="72"/>
      <c r="F1325" s="72"/>
      <c r="G1325" s="72"/>
      <c r="H1325" s="72"/>
      <c r="I1325" s="72"/>
      <c r="J1325" s="72"/>
      <c r="K1325" s="72"/>
      <c r="L1325" s="72"/>
      <c r="M1325" s="72"/>
      <c r="N1325" s="51"/>
      <c r="O1325" s="51"/>
    </row>
    <row r="1326" spans="1:15" x14ac:dyDescent="0.5">
      <c r="A1326" s="49">
        <v>1322</v>
      </c>
      <c r="B1326" s="72"/>
      <c r="C1326" s="72"/>
      <c r="D1326" s="72"/>
      <c r="E1326" s="72"/>
      <c r="F1326" s="72"/>
      <c r="G1326" s="72"/>
      <c r="H1326" s="72"/>
      <c r="I1326" s="72"/>
      <c r="J1326" s="72"/>
      <c r="K1326" s="72"/>
      <c r="L1326" s="72"/>
      <c r="M1326" s="72"/>
      <c r="N1326" s="51"/>
      <c r="O1326" s="51"/>
    </row>
    <row r="1327" spans="1:15" x14ac:dyDescent="0.5">
      <c r="A1327" s="49">
        <v>1323</v>
      </c>
      <c r="B1327" s="72"/>
      <c r="C1327" s="72"/>
      <c r="D1327" s="72"/>
      <c r="E1327" s="72"/>
      <c r="F1327" s="72"/>
      <c r="G1327" s="72"/>
      <c r="H1327" s="72"/>
      <c r="I1327" s="72"/>
      <c r="J1327" s="72"/>
      <c r="K1327" s="72"/>
      <c r="L1327" s="72"/>
      <c r="M1327" s="72"/>
      <c r="N1327" s="51"/>
      <c r="O1327" s="51"/>
    </row>
    <row r="1328" spans="1:15" x14ac:dyDescent="0.5">
      <c r="A1328" s="49">
        <v>1324</v>
      </c>
      <c r="B1328" s="72"/>
      <c r="C1328" s="72"/>
      <c r="D1328" s="72"/>
      <c r="E1328" s="72"/>
      <c r="F1328" s="72"/>
      <c r="G1328" s="72"/>
      <c r="H1328" s="72"/>
      <c r="I1328" s="72"/>
      <c r="J1328" s="72"/>
      <c r="K1328" s="72"/>
      <c r="L1328" s="72"/>
      <c r="M1328" s="72"/>
      <c r="N1328" s="51"/>
      <c r="O1328" s="51"/>
    </row>
    <row r="1329" spans="1:15" x14ac:dyDescent="0.5">
      <c r="A1329" s="49">
        <v>1325</v>
      </c>
      <c r="B1329" s="72"/>
      <c r="C1329" s="72"/>
      <c r="D1329" s="72"/>
      <c r="E1329" s="72"/>
      <c r="F1329" s="72"/>
      <c r="G1329" s="72"/>
      <c r="H1329" s="72"/>
      <c r="I1329" s="72"/>
      <c r="J1329" s="72"/>
      <c r="K1329" s="72"/>
      <c r="L1329" s="72"/>
      <c r="M1329" s="72"/>
      <c r="N1329" s="51"/>
      <c r="O1329" s="51"/>
    </row>
    <row r="1330" spans="1:15" x14ac:dyDescent="0.5">
      <c r="A1330" s="49">
        <v>1326</v>
      </c>
      <c r="B1330" s="72"/>
      <c r="C1330" s="72"/>
      <c r="D1330" s="72"/>
      <c r="E1330" s="72"/>
      <c r="F1330" s="72"/>
      <c r="G1330" s="72"/>
      <c r="H1330" s="72"/>
      <c r="I1330" s="72"/>
      <c r="J1330" s="72"/>
      <c r="K1330" s="72"/>
      <c r="L1330" s="72"/>
      <c r="M1330" s="72"/>
      <c r="N1330" s="51"/>
      <c r="O1330" s="51"/>
    </row>
    <row r="1331" spans="1:15" x14ac:dyDescent="0.5">
      <c r="A1331" s="49">
        <v>1327</v>
      </c>
      <c r="B1331" s="72"/>
      <c r="C1331" s="72"/>
      <c r="D1331" s="72"/>
      <c r="E1331" s="72"/>
      <c r="F1331" s="72"/>
      <c r="G1331" s="72"/>
      <c r="H1331" s="72"/>
      <c r="I1331" s="72"/>
      <c r="J1331" s="72"/>
      <c r="K1331" s="72"/>
      <c r="L1331" s="72"/>
      <c r="M1331" s="72"/>
      <c r="N1331" s="51"/>
      <c r="O1331" s="51"/>
    </row>
    <row r="1332" spans="1:15" x14ac:dyDescent="0.5">
      <c r="A1332" s="49">
        <v>1328</v>
      </c>
      <c r="B1332" s="72"/>
      <c r="C1332" s="72"/>
      <c r="D1332" s="72"/>
      <c r="E1332" s="72"/>
      <c r="F1332" s="72"/>
      <c r="G1332" s="72"/>
      <c r="H1332" s="72"/>
      <c r="I1332" s="72"/>
      <c r="J1332" s="72"/>
      <c r="K1332" s="72"/>
      <c r="L1332" s="72"/>
      <c r="M1332" s="72"/>
      <c r="N1332" s="51"/>
      <c r="O1332" s="51"/>
    </row>
    <row r="1333" spans="1:15" x14ac:dyDescent="0.5">
      <c r="A1333" s="49">
        <v>1329</v>
      </c>
      <c r="B1333" s="72"/>
      <c r="C1333" s="72"/>
      <c r="D1333" s="72"/>
      <c r="E1333" s="72"/>
      <c r="F1333" s="72"/>
      <c r="G1333" s="72"/>
      <c r="H1333" s="72"/>
      <c r="I1333" s="72"/>
      <c r="J1333" s="72"/>
      <c r="K1333" s="72"/>
      <c r="L1333" s="72"/>
      <c r="M1333" s="72"/>
      <c r="N1333" s="51"/>
      <c r="O1333" s="51"/>
    </row>
    <row r="1334" spans="1:15" x14ac:dyDescent="0.5">
      <c r="A1334" s="49">
        <v>1330</v>
      </c>
      <c r="B1334" s="72"/>
      <c r="C1334" s="72"/>
      <c r="D1334" s="72"/>
      <c r="E1334" s="72"/>
      <c r="F1334" s="72"/>
      <c r="G1334" s="72"/>
      <c r="H1334" s="72"/>
      <c r="I1334" s="72"/>
      <c r="J1334" s="72"/>
      <c r="K1334" s="72"/>
      <c r="L1334" s="72"/>
      <c r="M1334" s="72"/>
      <c r="N1334" s="51"/>
      <c r="O1334" s="51"/>
    </row>
    <row r="1335" spans="1:15" x14ac:dyDescent="0.5">
      <c r="A1335" s="49">
        <v>1331</v>
      </c>
      <c r="B1335" s="72"/>
      <c r="C1335" s="72"/>
      <c r="D1335" s="72"/>
      <c r="E1335" s="72"/>
      <c r="F1335" s="72"/>
      <c r="G1335" s="72"/>
      <c r="H1335" s="72"/>
      <c r="I1335" s="72"/>
      <c r="J1335" s="72"/>
      <c r="K1335" s="72"/>
      <c r="L1335" s="72"/>
      <c r="M1335" s="72"/>
      <c r="N1335" s="51"/>
      <c r="O1335" s="51"/>
    </row>
    <row r="1336" spans="1:15" x14ac:dyDescent="0.5">
      <c r="A1336" s="49">
        <v>1332</v>
      </c>
      <c r="B1336" s="72"/>
      <c r="C1336" s="72"/>
      <c r="D1336" s="72"/>
      <c r="E1336" s="72"/>
      <c r="F1336" s="72"/>
      <c r="G1336" s="72"/>
      <c r="H1336" s="72"/>
      <c r="I1336" s="72"/>
      <c r="J1336" s="72"/>
      <c r="K1336" s="72"/>
      <c r="L1336" s="72"/>
      <c r="M1336" s="72"/>
      <c r="N1336" s="51"/>
      <c r="O1336" s="51"/>
    </row>
    <row r="1337" spans="1:15" x14ac:dyDescent="0.5">
      <c r="A1337" s="49">
        <v>1333</v>
      </c>
      <c r="B1337" s="72"/>
      <c r="C1337" s="72"/>
      <c r="D1337" s="72"/>
      <c r="E1337" s="72"/>
      <c r="F1337" s="72"/>
      <c r="G1337" s="72"/>
      <c r="H1337" s="72"/>
      <c r="I1337" s="72"/>
      <c r="J1337" s="72"/>
      <c r="K1337" s="72"/>
      <c r="L1337" s="72"/>
      <c r="M1337" s="72"/>
      <c r="N1337" s="51"/>
      <c r="O1337" s="51"/>
    </row>
    <row r="1338" spans="1:15" x14ac:dyDescent="0.5">
      <c r="A1338" s="49">
        <v>1334</v>
      </c>
      <c r="B1338" s="72"/>
      <c r="C1338" s="72"/>
      <c r="D1338" s="72"/>
      <c r="E1338" s="72"/>
      <c r="F1338" s="72"/>
      <c r="G1338" s="72"/>
      <c r="H1338" s="72"/>
      <c r="I1338" s="72"/>
      <c r="J1338" s="72"/>
      <c r="K1338" s="72"/>
      <c r="L1338" s="72"/>
      <c r="M1338" s="72"/>
      <c r="N1338" s="51"/>
      <c r="O1338" s="51"/>
    </row>
    <row r="1339" spans="1:15" x14ac:dyDescent="0.5">
      <c r="A1339" s="49">
        <v>1335</v>
      </c>
      <c r="B1339" s="72"/>
      <c r="C1339" s="72"/>
      <c r="D1339" s="72"/>
      <c r="E1339" s="72"/>
      <c r="F1339" s="72"/>
      <c r="G1339" s="72"/>
      <c r="H1339" s="72"/>
      <c r="I1339" s="72"/>
      <c r="J1339" s="72"/>
      <c r="K1339" s="72"/>
      <c r="L1339" s="72"/>
      <c r="M1339" s="72"/>
      <c r="N1339" s="51"/>
      <c r="O1339" s="51"/>
    </row>
    <row r="1340" spans="1:15" x14ac:dyDescent="0.5">
      <c r="A1340" s="49">
        <v>1336</v>
      </c>
      <c r="B1340" s="72"/>
      <c r="C1340" s="72"/>
      <c r="D1340" s="72"/>
      <c r="E1340" s="72"/>
      <c r="F1340" s="72"/>
      <c r="G1340" s="72"/>
      <c r="H1340" s="72"/>
      <c r="I1340" s="72"/>
      <c r="J1340" s="72"/>
      <c r="K1340" s="72"/>
      <c r="L1340" s="72"/>
      <c r="M1340" s="72"/>
      <c r="N1340" s="51"/>
      <c r="O1340" s="51"/>
    </row>
    <row r="1341" spans="1:15" x14ac:dyDescent="0.5">
      <c r="A1341" s="49">
        <v>1337</v>
      </c>
      <c r="B1341" s="72"/>
      <c r="C1341" s="72"/>
      <c r="D1341" s="72"/>
      <c r="E1341" s="72"/>
      <c r="F1341" s="72"/>
      <c r="G1341" s="72"/>
      <c r="H1341" s="72"/>
      <c r="I1341" s="72"/>
      <c r="J1341" s="72"/>
      <c r="K1341" s="72"/>
      <c r="L1341" s="72"/>
      <c r="M1341" s="72"/>
      <c r="N1341" s="51"/>
      <c r="O1341" s="51"/>
    </row>
    <row r="1342" spans="1:15" x14ac:dyDescent="0.5">
      <c r="A1342" s="49">
        <v>1338</v>
      </c>
      <c r="B1342" s="72"/>
      <c r="C1342" s="72"/>
      <c r="D1342" s="72"/>
      <c r="E1342" s="72"/>
      <c r="F1342" s="72"/>
      <c r="G1342" s="72"/>
      <c r="H1342" s="72"/>
      <c r="I1342" s="72"/>
      <c r="J1342" s="72"/>
      <c r="K1342" s="72"/>
      <c r="L1342" s="72"/>
      <c r="M1342" s="72"/>
      <c r="N1342" s="51"/>
      <c r="O1342" s="51"/>
    </row>
    <row r="1343" spans="1:15" x14ac:dyDescent="0.5">
      <c r="A1343" s="49">
        <v>1339</v>
      </c>
      <c r="B1343" s="72"/>
      <c r="C1343" s="72"/>
      <c r="D1343" s="72"/>
      <c r="E1343" s="72"/>
      <c r="F1343" s="72"/>
      <c r="G1343" s="72"/>
      <c r="H1343" s="72"/>
      <c r="I1343" s="72"/>
      <c r="J1343" s="72"/>
      <c r="K1343" s="72"/>
      <c r="L1343" s="72"/>
      <c r="M1343" s="72"/>
      <c r="N1343" s="51"/>
      <c r="O1343" s="51"/>
    </row>
    <row r="1344" spans="1:15" x14ac:dyDescent="0.5">
      <c r="A1344" s="49">
        <v>1340</v>
      </c>
      <c r="B1344" s="72"/>
      <c r="C1344" s="72"/>
      <c r="D1344" s="72"/>
      <c r="E1344" s="72"/>
      <c r="F1344" s="72"/>
      <c r="G1344" s="72"/>
      <c r="H1344" s="72"/>
      <c r="I1344" s="72"/>
      <c r="J1344" s="72"/>
      <c r="K1344" s="72"/>
      <c r="L1344" s="72"/>
      <c r="M1344" s="72"/>
      <c r="N1344" s="51"/>
      <c r="O1344" s="51"/>
    </row>
    <row r="1345" spans="1:15" x14ac:dyDescent="0.5">
      <c r="A1345" s="49">
        <v>1341</v>
      </c>
      <c r="B1345" s="72"/>
      <c r="C1345" s="72"/>
      <c r="D1345" s="72"/>
      <c r="E1345" s="72"/>
      <c r="F1345" s="72"/>
      <c r="G1345" s="72"/>
      <c r="H1345" s="72"/>
      <c r="I1345" s="72"/>
      <c r="J1345" s="72"/>
      <c r="K1345" s="72"/>
      <c r="L1345" s="72"/>
      <c r="M1345" s="72"/>
      <c r="N1345" s="51"/>
      <c r="O1345" s="51"/>
    </row>
    <row r="1346" spans="1:15" x14ac:dyDescent="0.5">
      <c r="A1346" s="49">
        <v>1342</v>
      </c>
      <c r="B1346" s="72"/>
      <c r="C1346" s="72"/>
      <c r="D1346" s="72"/>
      <c r="E1346" s="72"/>
      <c r="F1346" s="72"/>
      <c r="G1346" s="72"/>
      <c r="H1346" s="72"/>
      <c r="I1346" s="72"/>
      <c r="J1346" s="72"/>
      <c r="K1346" s="72"/>
      <c r="L1346" s="72"/>
      <c r="M1346" s="72"/>
      <c r="N1346" s="51"/>
      <c r="O1346" s="51"/>
    </row>
    <row r="1347" spans="1:15" x14ac:dyDescent="0.5">
      <c r="A1347" s="49">
        <v>1343</v>
      </c>
      <c r="B1347" s="72"/>
      <c r="C1347" s="72"/>
      <c r="D1347" s="72"/>
      <c r="E1347" s="72"/>
      <c r="F1347" s="72"/>
      <c r="G1347" s="72"/>
      <c r="H1347" s="72"/>
      <c r="I1347" s="72"/>
      <c r="J1347" s="72"/>
      <c r="K1347" s="72"/>
      <c r="L1347" s="72"/>
      <c r="M1347" s="72"/>
      <c r="N1347" s="51"/>
      <c r="O1347" s="51"/>
    </row>
    <row r="1348" spans="1:15" x14ac:dyDescent="0.5">
      <c r="A1348" s="49">
        <v>1344</v>
      </c>
      <c r="B1348" s="72"/>
      <c r="C1348" s="72"/>
      <c r="D1348" s="72"/>
      <c r="E1348" s="72"/>
      <c r="F1348" s="72"/>
      <c r="G1348" s="72"/>
      <c r="H1348" s="72"/>
      <c r="I1348" s="72"/>
      <c r="J1348" s="72"/>
      <c r="K1348" s="72"/>
      <c r="L1348" s="72"/>
      <c r="M1348" s="72"/>
      <c r="N1348" s="51"/>
      <c r="O1348" s="51"/>
    </row>
    <row r="1349" spans="1:15" x14ac:dyDescent="0.5">
      <c r="A1349" s="49">
        <v>1345</v>
      </c>
      <c r="B1349" s="72"/>
      <c r="C1349" s="72"/>
      <c r="D1349" s="72"/>
      <c r="E1349" s="72"/>
      <c r="F1349" s="72"/>
      <c r="G1349" s="72"/>
      <c r="H1349" s="72"/>
      <c r="I1349" s="72"/>
      <c r="J1349" s="72"/>
      <c r="K1349" s="72"/>
      <c r="L1349" s="72"/>
      <c r="M1349" s="72"/>
      <c r="N1349" s="51"/>
      <c r="O1349" s="51"/>
    </row>
    <row r="1350" spans="1:15" x14ac:dyDescent="0.5">
      <c r="A1350" s="49">
        <v>1346</v>
      </c>
      <c r="B1350" s="72"/>
      <c r="C1350" s="72"/>
      <c r="D1350" s="72"/>
      <c r="E1350" s="72"/>
      <c r="F1350" s="72"/>
      <c r="G1350" s="72"/>
      <c r="H1350" s="72"/>
      <c r="I1350" s="72"/>
      <c r="J1350" s="72"/>
      <c r="K1350" s="72"/>
      <c r="L1350" s="72"/>
      <c r="M1350" s="72"/>
      <c r="N1350" s="51"/>
      <c r="O1350" s="51"/>
    </row>
    <row r="1351" spans="1:15" x14ac:dyDescent="0.5">
      <c r="A1351" s="49">
        <v>1347</v>
      </c>
      <c r="B1351" s="72"/>
      <c r="C1351" s="72"/>
      <c r="D1351" s="72"/>
      <c r="E1351" s="72"/>
      <c r="F1351" s="72"/>
      <c r="G1351" s="72"/>
      <c r="H1351" s="72"/>
      <c r="I1351" s="72"/>
      <c r="J1351" s="72"/>
      <c r="K1351" s="72"/>
      <c r="L1351" s="72"/>
      <c r="M1351" s="72"/>
      <c r="N1351" s="51"/>
      <c r="O1351" s="51"/>
    </row>
    <row r="1352" spans="1:15" x14ac:dyDescent="0.5">
      <c r="A1352" s="49">
        <v>1348</v>
      </c>
      <c r="B1352" s="72"/>
      <c r="C1352" s="72"/>
      <c r="D1352" s="72"/>
      <c r="E1352" s="72"/>
      <c r="F1352" s="72"/>
      <c r="G1352" s="72"/>
      <c r="H1352" s="72"/>
      <c r="I1352" s="72"/>
      <c r="J1352" s="72"/>
      <c r="K1352" s="72"/>
      <c r="L1352" s="72"/>
      <c r="M1352" s="72"/>
      <c r="N1352" s="51"/>
      <c r="O1352" s="51"/>
    </row>
    <row r="1353" spans="1:15" x14ac:dyDescent="0.5">
      <c r="A1353" s="49">
        <v>1349</v>
      </c>
      <c r="B1353" s="72"/>
      <c r="C1353" s="72"/>
      <c r="D1353" s="72"/>
      <c r="E1353" s="72"/>
      <c r="F1353" s="72"/>
      <c r="G1353" s="72"/>
      <c r="H1353" s="72"/>
      <c r="I1353" s="72"/>
      <c r="J1353" s="72"/>
      <c r="K1353" s="72"/>
      <c r="L1353" s="72"/>
      <c r="M1353" s="72"/>
      <c r="N1353" s="51"/>
      <c r="O1353" s="51"/>
    </row>
    <row r="1354" spans="1:15" x14ac:dyDescent="0.5">
      <c r="A1354" s="49">
        <v>1350</v>
      </c>
      <c r="B1354" s="72"/>
      <c r="C1354" s="72"/>
      <c r="D1354" s="72"/>
      <c r="E1354" s="72"/>
      <c r="F1354" s="72"/>
      <c r="G1354" s="72"/>
      <c r="H1354" s="72"/>
      <c r="I1354" s="72"/>
      <c r="J1354" s="72"/>
      <c r="K1354" s="72"/>
      <c r="L1354" s="72"/>
      <c r="M1354" s="72"/>
      <c r="N1354" s="51"/>
      <c r="O1354" s="51"/>
    </row>
    <row r="1355" spans="1:15" x14ac:dyDescent="0.5">
      <c r="A1355" s="49">
        <v>1351</v>
      </c>
      <c r="B1355" s="72"/>
      <c r="C1355" s="72"/>
      <c r="D1355" s="72"/>
      <c r="E1355" s="72"/>
      <c r="F1355" s="72"/>
      <c r="G1355" s="72"/>
      <c r="H1355" s="72"/>
      <c r="I1355" s="72"/>
      <c r="J1355" s="72"/>
      <c r="K1355" s="72"/>
      <c r="L1355" s="72"/>
      <c r="M1355" s="72"/>
      <c r="N1355" s="51"/>
      <c r="O1355" s="51"/>
    </row>
    <row r="1356" spans="1:15" x14ac:dyDescent="0.5">
      <c r="A1356" s="49">
        <v>1352</v>
      </c>
      <c r="B1356" s="72"/>
      <c r="C1356" s="72"/>
      <c r="D1356" s="72"/>
      <c r="E1356" s="72"/>
      <c r="F1356" s="72"/>
      <c r="G1356" s="72"/>
      <c r="H1356" s="72"/>
      <c r="I1356" s="72"/>
      <c r="J1356" s="72"/>
      <c r="K1356" s="72"/>
      <c r="L1356" s="72"/>
      <c r="M1356" s="72"/>
      <c r="N1356" s="51"/>
      <c r="O1356" s="51"/>
    </row>
    <row r="1357" spans="1:15" x14ac:dyDescent="0.5">
      <c r="A1357" s="49">
        <v>1353</v>
      </c>
      <c r="B1357" s="72"/>
      <c r="C1357" s="72"/>
      <c r="D1357" s="72"/>
      <c r="E1357" s="72"/>
      <c r="F1357" s="72"/>
      <c r="G1357" s="72"/>
      <c r="H1357" s="72"/>
      <c r="I1357" s="72"/>
      <c r="J1357" s="72"/>
      <c r="K1357" s="72"/>
      <c r="L1357" s="72"/>
      <c r="M1357" s="72"/>
      <c r="N1357" s="51"/>
      <c r="O1357" s="51"/>
    </row>
    <row r="1358" spans="1:15" x14ac:dyDescent="0.5">
      <c r="A1358" s="49">
        <v>1354</v>
      </c>
      <c r="B1358" s="72"/>
      <c r="C1358" s="72"/>
      <c r="D1358" s="72"/>
      <c r="E1358" s="72"/>
      <c r="F1358" s="72"/>
      <c r="G1358" s="72"/>
      <c r="H1358" s="72"/>
      <c r="I1358" s="72"/>
      <c r="J1358" s="72"/>
      <c r="K1358" s="72"/>
      <c r="L1358" s="72"/>
      <c r="M1358" s="72"/>
      <c r="N1358" s="51"/>
      <c r="O1358" s="51"/>
    </row>
    <row r="1359" spans="1:15" x14ac:dyDescent="0.5">
      <c r="A1359" s="49">
        <v>1355</v>
      </c>
      <c r="B1359" s="72"/>
      <c r="C1359" s="72"/>
      <c r="D1359" s="72"/>
      <c r="E1359" s="72"/>
      <c r="F1359" s="72"/>
      <c r="G1359" s="72"/>
      <c r="H1359" s="72"/>
      <c r="I1359" s="72"/>
      <c r="J1359" s="72"/>
      <c r="K1359" s="72"/>
      <c r="L1359" s="72"/>
      <c r="M1359" s="72"/>
      <c r="N1359" s="51"/>
      <c r="O1359" s="51"/>
    </row>
    <row r="1360" spans="1:15" x14ac:dyDescent="0.5">
      <c r="A1360" s="49">
        <v>1356</v>
      </c>
      <c r="B1360" s="72"/>
      <c r="C1360" s="72"/>
      <c r="D1360" s="72"/>
      <c r="E1360" s="72"/>
      <c r="F1360" s="72"/>
      <c r="G1360" s="72"/>
      <c r="H1360" s="72"/>
      <c r="I1360" s="72"/>
      <c r="J1360" s="72"/>
      <c r="K1360" s="72"/>
      <c r="L1360" s="72"/>
      <c r="M1360" s="72"/>
      <c r="N1360" s="51"/>
      <c r="O1360" s="51"/>
    </row>
    <row r="1361" spans="1:15" x14ac:dyDescent="0.5">
      <c r="A1361" s="49">
        <v>1357</v>
      </c>
      <c r="B1361" s="72"/>
      <c r="C1361" s="72"/>
      <c r="D1361" s="72"/>
      <c r="E1361" s="72"/>
      <c r="F1361" s="72"/>
      <c r="G1361" s="72"/>
      <c r="H1361" s="72"/>
      <c r="I1361" s="72"/>
      <c r="J1361" s="72"/>
      <c r="K1361" s="72"/>
      <c r="L1361" s="72"/>
      <c r="M1361" s="72"/>
      <c r="N1361" s="51"/>
      <c r="O1361" s="51"/>
    </row>
    <row r="1362" spans="1:15" x14ac:dyDescent="0.5">
      <c r="A1362" s="49">
        <v>1358</v>
      </c>
      <c r="B1362" s="72"/>
      <c r="C1362" s="72"/>
      <c r="D1362" s="72"/>
      <c r="E1362" s="72"/>
      <c r="F1362" s="72"/>
      <c r="G1362" s="72"/>
      <c r="H1362" s="72"/>
      <c r="I1362" s="72"/>
      <c r="J1362" s="72"/>
      <c r="K1362" s="72"/>
      <c r="L1362" s="72"/>
      <c r="M1362" s="72"/>
      <c r="N1362" s="51"/>
      <c r="O1362" s="51"/>
    </row>
    <row r="1363" spans="1:15" x14ac:dyDescent="0.5">
      <c r="A1363" s="49">
        <v>1359</v>
      </c>
      <c r="B1363" s="72"/>
      <c r="C1363" s="72"/>
      <c r="D1363" s="72"/>
      <c r="E1363" s="72"/>
      <c r="F1363" s="72"/>
      <c r="G1363" s="72"/>
      <c r="H1363" s="72"/>
      <c r="I1363" s="72"/>
      <c r="J1363" s="72"/>
      <c r="K1363" s="72"/>
      <c r="L1363" s="72"/>
      <c r="M1363" s="72"/>
      <c r="N1363" s="51"/>
      <c r="O1363" s="51"/>
    </row>
    <row r="1364" spans="1:15" x14ac:dyDescent="0.5">
      <c r="A1364" s="49">
        <v>1360</v>
      </c>
      <c r="B1364" s="72"/>
      <c r="C1364" s="72"/>
      <c r="D1364" s="72"/>
      <c r="E1364" s="72"/>
      <c r="F1364" s="72"/>
      <c r="G1364" s="72"/>
      <c r="H1364" s="72"/>
      <c r="I1364" s="72"/>
      <c r="J1364" s="72"/>
      <c r="K1364" s="72"/>
      <c r="L1364" s="72"/>
      <c r="M1364" s="72"/>
      <c r="N1364" s="51"/>
      <c r="O1364" s="51"/>
    </row>
    <row r="1365" spans="1:15" x14ac:dyDescent="0.5">
      <c r="A1365" s="49">
        <v>1361</v>
      </c>
      <c r="B1365" s="72"/>
      <c r="C1365" s="72"/>
      <c r="D1365" s="72"/>
      <c r="E1365" s="72"/>
      <c r="F1365" s="72"/>
      <c r="G1365" s="72"/>
      <c r="H1365" s="72"/>
      <c r="I1365" s="72"/>
      <c r="J1365" s="72"/>
      <c r="K1365" s="72"/>
      <c r="L1365" s="72"/>
      <c r="M1365" s="72"/>
      <c r="N1365" s="51"/>
      <c r="O1365" s="51"/>
    </row>
    <row r="1366" spans="1:15" x14ac:dyDescent="0.5">
      <c r="A1366" s="49">
        <v>1362</v>
      </c>
      <c r="B1366" s="72"/>
      <c r="C1366" s="72"/>
      <c r="D1366" s="72"/>
      <c r="E1366" s="72"/>
      <c r="F1366" s="72"/>
      <c r="G1366" s="72"/>
      <c r="H1366" s="72"/>
      <c r="I1366" s="72"/>
      <c r="J1366" s="72"/>
      <c r="K1366" s="72"/>
      <c r="L1366" s="72"/>
      <c r="M1366" s="72"/>
      <c r="N1366" s="51"/>
      <c r="O1366" s="51"/>
    </row>
    <row r="1367" spans="1:15" x14ac:dyDescent="0.5">
      <c r="A1367" s="49">
        <v>1363</v>
      </c>
      <c r="B1367" s="72"/>
      <c r="C1367" s="72"/>
      <c r="D1367" s="72"/>
      <c r="E1367" s="72"/>
      <c r="F1367" s="72"/>
      <c r="G1367" s="72"/>
      <c r="H1367" s="72"/>
      <c r="I1367" s="72"/>
      <c r="J1367" s="72"/>
      <c r="K1367" s="72"/>
      <c r="L1367" s="72"/>
      <c r="M1367" s="72"/>
      <c r="N1367" s="51"/>
      <c r="O1367" s="51"/>
    </row>
    <row r="1368" spans="1:15" x14ac:dyDescent="0.5">
      <c r="A1368" s="49">
        <v>1364</v>
      </c>
      <c r="B1368" s="72"/>
      <c r="C1368" s="72"/>
      <c r="D1368" s="72"/>
      <c r="E1368" s="72"/>
      <c r="F1368" s="72"/>
      <c r="G1368" s="72"/>
      <c r="H1368" s="72"/>
      <c r="I1368" s="72"/>
      <c r="J1368" s="72"/>
      <c r="K1368" s="72"/>
      <c r="L1368" s="72"/>
      <c r="M1368" s="72"/>
      <c r="N1368" s="51"/>
      <c r="O1368" s="51"/>
    </row>
    <row r="1369" spans="1:15" x14ac:dyDescent="0.5">
      <c r="A1369" s="49">
        <v>1365</v>
      </c>
      <c r="B1369" s="72"/>
      <c r="C1369" s="72"/>
      <c r="D1369" s="72"/>
      <c r="E1369" s="72"/>
      <c r="F1369" s="72"/>
      <c r="G1369" s="72"/>
      <c r="H1369" s="72"/>
      <c r="I1369" s="72"/>
      <c r="J1369" s="72"/>
      <c r="K1369" s="72"/>
      <c r="L1369" s="72"/>
      <c r="M1369" s="72"/>
      <c r="N1369" s="51"/>
      <c r="O1369" s="51"/>
    </row>
    <row r="1370" spans="1:15" x14ac:dyDescent="0.5">
      <c r="A1370" s="49">
        <v>1366</v>
      </c>
      <c r="B1370" s="72"/>
      <c r="C1370" s="72"/>
      <c r="D1370" s="72"/>
      <c r="E1370" s="72"/>
      <c r="F1370" s="72"/>
      <c r="G1370" s="72"/>
      <c r="H1370" s="72"/>
      <c r="I1370" s="72"/>
      <c r="J1370" s="72"/>
      <c r="K1370" s="72"/>
      <c r="L1370" s="72"/>
      <c r="M1370" s="72"/>
      <c r="N1370" s="51"/>
      <c r="O1370" s="51"/>
    </row>
    <row r="1371" spans="1:15" x14ac:dyDescent="0.5">
      <c r="A1371" s="49">
        <v>1367</v>
      </c>
      <c r="B1371" s="72"/>
      <c r="C1371" s="72"/>
      <c r="D1371" s="72"/>
      <c r="E1371" s="72"/>
      <c r="F1371" s="72"/>
      <c r="G1371" s="72"/>
      <c r="H1371" s="72"/>
      <c r="I1371" s="72"/>
      <c r="J1371" s="72"/>
      <c r="K1371" s="72"/>
      <c r="L1371" s="72"/>
      <c r="M1371" s="72"/>
      <c r="N1371" s="51"/>
      <c r="O1371" s="51"/>
    </row>
    <row r="1372" spans="1:15" x14ac:dyDescent="0.5">
      <c r="A1372" s="49">
        <v>1368</v>
      </c>
      <c r="B1372" s="72"/>
      <c r="C1372" s="72"/>
      <c r="D1372" s="72"/>
      <c r="E1372" s="72"/>
      <c r="F1372" s="72"/>
      <c r="G1372" s="72"/>
      <c r="H1372" s="72"/>
      <c r="I1372" s="72"/>
      <c r="J1372" s="72"/>
      <c r="K1372" s="72"/>
      <c r="L1372" s="72"/>
      <c r="M1372" s="72"/>
      <c r="N1372" s="51"/>
      <c r="O1372" s="51"/>
    </row>
    <row r="1373" spans="1:15" x14ac:dyDescent="0.5">
      <c r="A1373" s="49">
        <v>1369</v>
      </c>
      <c r="B1373" s="72"/>
      <c r="C1373" s="72"/>
      <c r="D1373" s="72"/>
      <c r="E1373" s="72"/>
      <c r="F1373" s="72"/>
      <c r="G1373" s="72"/>
      <c r="H1373" s="72"/>
      <c r="I1373" s="72"/>
      <c r="J1373" s="72"/>
      <c r="K1373" s="72"/>
      <c r="L1373" s="72"/>
      <c r="M1373" s="72"/>
      <c r="N1373" s="51"/>
      <c r="O1373" s="51"/>
    </row>
    <row r="1374" spans="1:15" x14ac:dyDescent="0.5">
      <c r="A1374" s="49">
        <v>1370</v>
      </c>
      <c r="B1374" s="72"/>
      <c r="C1374" s="72"/>
      <c r="D1374" s="72"/>
      <c r="E1374" s="72"/>
      <c r="F1374" s="72"/>
      <c r="G1374" s="72"/>
      <c r="H1374" s="72"/>
      <c r="I1374" s="72"/>
      <c r="J1374" s="72"/>
      <c r="K1374" s="72"/>
      <c r="L1374" s="72"/>
      <c r="M1374" s="72"/>
      <c r="N1374" s="51"/>
      <c r="O1374" s="51"/>
    </row>
    <row r="1375" spans="1:15" x14ac:dyDescent="0.5">
      <c r="A1375" s="49">
        <v>1371</v>
      </c>
      <c r="B1375" s="72"/>
      <c r="C1375" s="72"/>
      <c r="D1375" s="72"/>
      <c r="E1375" s="72"/>
      <c r="F1375" s="72"/>
      <c r="G1375" s="72"/>
      <c r="H1375" s="72"/>
      <c r="I1375" s="72"/>
      <c r="J1375" s="72"/>
      <c r="K1375" s="72"/>
      <c r="L1375" s="72"/>
      <c r="M1375" s="72"/>
      <c r="N1375" s="51"/>
      <c r="O1375" s="51"/>
    </row>
    <row r="1376" spans="1:15" x14ac:dyDescent="0.5">
      <c r="A1376" s="49">
        <v>1372</v>
      </c>
      <c r="B1376" s="72"/>
      <c r="C1376" s="72"/>
      <c r="D1376" s="72"/>
      <c r="E1376" s="72"/>
      <c r="F1376" s="72"/>
      <c r="G1376" s="72"/>
      <c r="H1376" s="72"/>
      <c r="I1376" s="72"/>
      <c r="J1376" s="72"/>
      <c r="K1376" s="72"/>
      <c r="L1376" s="72"/>
      <c r="M1376" s="72"/>
      <c r="N1376" s="51"/>
      <c r="O1376" s="51"/>
    </row>
    <row r="1377" spans="1:15" x14ac:dyDescent="0.5">
      <c r="A1377" s="49">
        <v>1373</v>
      </c>
      <c r="B1377" s="72"/>
      <c r="C1377" s="72"/>
      <c r="D1377" s="72"/>
      <c r="E1377" s="72"/>
      <c r="F1377" s="72"/>
      <c r="G1377" s="72"/>
      <c r="H1377" s="72"/>
      <c r="I1377" s="72"/>
      <c r="J1377" s="72"/>
      <c r="K1377" s="72"/>
      <c r="L1377" s="72"/>
      <c r="M1377" s="72"/>
      <c r="N1377" s="51"/>
      <c r="O1377" s="51"/>
    </row>
    <row r="1378" spans="1:15" x14ac:dyDescent="0.5">
      <c r="A1378" s="49">
        <v>1374</v>
      </c>
      <c r="B1378" s="72"/>
      <c r="C1378" s="72"/>
      <c r="D1378" s="72"/>
      <c r="E1378" s="72"/>
      <c r="F1378" s="72"/>
      <c r="G1378" s="72"/>
      <c r="H1378" s="72"/>
      <c r="I1378" s="72"/>
      <c r="J1378" s="72"/>
      <c r="K1378" s="72"/>
      <c r="L1378" s="72"/>
      <c r="M1378" s="72"/>
      <c r="N1378" s="51"/>
      <c r="O1378" s="51"/>
    </row>
    <row r="1379" spans="1:15" x14ac:dyDescent="0.5">
      <c r="A1379" s="49">
        <v>1375</v>
      </c>
      <c r="B1379" s="72"/>
      <c r="C1379" s="72"/>
      <c r="D1379" s="72"/>
      <c r="E1379" s="72"/>
      <c r="F1379" s="72"/>
      <c r="G1379" s="72"/>
      <c r="H1379" s="72"/>
      <c r="I1379" s="72"/>
      <c r="J1379" s="72"/>
      <c r="K1379" s="72"/>
      <c r="L1379" s="72"/>
      <c r="M1379" s="72"/>
      <c r="N1379" s="51"/>
      <c r="O1379" s="51"/>
    </row>
    <row r="1380" spans="1:15" x14ac:dyDescent="0.5">
      <c r="A1380" s="49">
        <v>1376</v>
      </c>
      <c r="B1380" s="72"/>
      <c r="C1380" s="72"/>
      <c r="D1380" s="72"/>
      <c r="E1380" s="72"/>
      <c r="F1380" s="72"/>
      <c r="G1380" s="72"/>
      <c r="H1380" s="72"/>
      <c r="I1380" s="72"/>
      <c r="J1380" s="72"/>
      <c r="K1380" s="72"/>
      <c r="L1380" s="72"/>
      <c r="M1380" s="72"/>
      <c r="N1380" s="51"/>
      <c r="O1380" s="51"/>
    </row>
    <row r="1381" spans="1:15" x14ac:dyDescent="0.5">
      <c r="A1381" s="49">
        <v>1377</v>
      </c>
      <c r="B1381" s="72"/>
      <c r="C1381" s="72"/>
      <c r="D1381" s="72"/>
      <c r="E1381" s="72"/>
      <c r="F1381" s="72"/>
      <c r="G1381" s="72"/>
      <c r="H1381" s="72"/>
      <c r="I1381" s="72"/>
      <c r="J1381" s="72"/>
      <c r="K1381" s="72"/>
      <c r="L1381" s="72"/>
      <c r="M1381" s="72"/>
      <c r="N1381" s="51"/>
      <c r="O1381" s="51"/>
    </row>
    <row r="1382" spans="1:15" x14ac:dyDescent="0.5">
      <c r="A1382" s="49">
        <v>1378</v>
      </c>
      <c r="B1382" s="72"/>
      <c r="C1382" s="72"/>
      <c r="D1382" s="72"/>
      <c r="E1382" s="72"/>
      <c r="F1382" s="72"/>
      <c r="G1382" s="72"/>
      <c r="H1382" s="72"/>
      <c r="I1382" s="72"/>
      <c r="J1382" s="72"/>
      <c r="K1382" s="72"/>
      <c r="L1382" s="72"/>
      <c r="M1382" s="72"/>
      <c r="N1382" s="51"/>
      <c r="O1382" s="51"/>
    </row>
    <row r="1383" spans="1:15" x14ac:dyDescent="0.5">
      <c r="A1383" s="49">
        <v>1379</v>
      </c>
      <c r="B1383" s="72"/>
      <c r="C1383" s="72"/>
      <c r="D1383" s="72"/>
      <c r="E1383" s="72"/>
      <c r="F1383" s="72"/>
      <c r="G1383" s="72"/>
      <c r="H1383" s="72"/>
      <c r="I1383" s="72"/>
      <c r="J1383" s="72"/>
      <c r="K1383" s="72"/>
      <c r="L1383" s="72"/>
      <c r="M1383" s="72"/>
      <c r="N1383" s="51"/>
      <c r="O1383" s="51"/>
    </row>
    <row r="1384" spans="1:15" x14ac:dyDescent="0.5">
      <c r="A1384" s="49">
        <v>1380</v>
      </c>
      <c r="B1384" s="72"/>
      <c r="C1384" s="72"/>
      <c r="D1384" s="72"/>
      <c r="E1384" s="72"/>
      <c r="F1384" s="72"/>
      <c r="G1384" s="72"/>
      <c r="H1384" s="72"/>
      <c r="I1384" s="72"/>
      <c r="J1384" s="72"/>
      <c r="K1384" s="72"/>
      <c r="L1384" s="72"/>
      <c r="M1384" s="72"/>
      <c r="N1384" s="51"/>
      <c r="O1384" s="51"/>
    </row>
    <row r="1385" spans="1:15" x14ac:dyDescent="0.5">
      <c r="A1385" s="49">
        <v>1381</v>
      </c>
      <c r="B1385" s="72"/>
      <c r="C1385" s="72"/>
      <c r="D1385" s="72"/>
      <c r="E1385" s="72"/>
      <c r="F1385" s="72"/>
      <c r="G1385" s="72"/>
      <c r="H1385" s="72"/>
      <c r="I1385" s="72"/>
      <c r="J1385" s="72"/>
      <c r="K1385" s="72"/>
      <c r="L1385" s="72"/>
      <c r="M1385" s="72"/>
      <c r="N1385" s="51"/>
      <c r="O1385" s="51"/>
    </row>
    <row r="1386" spans="1:15" x14ac:dyDescent="0.5">
      <c r="A1386" s="49">
        <v>1382</v>
      </c>
      <c r="B1386" s="72"/>
      <c r="C1386" s="72"/>
      <c r="D1386" s="72"/>
      <c r="E1386" s="72"/>
      <c r="F1386" s="72"/>
      <c r="G1386" s="72"/>
      <c r="H1386" s="72"/>
      <c r="I1386" s="72"/>
      <c r="J1386" s="72"/>
      <c r="K1386" s="72"/>
      <c r="L1386" s="72"/>
      <c r="M1386" s="72"/>
      <c r="N1386" s="51"/>
      <c r="O1386" s="51"/>
    </row>
    <row r="1387" spans="1:15" x14ac:dyDescent="0.5">
      <c r="A1387" s="49">
        <v>1383</v>
      </c>
      <c r="B1387" s="72"/>
      <c r="C1387" s="72"/>
      <c r="D1387" s="72"/>
      <c r="E1387" s="72"/>
      <c r="F1387" s="72"/>
      <c r="G1387" s="72"/>
      <c r="H1387" s="72"/>
      <c r="I1387" s="72"/>
      <c r="J1387" s="72"/>
      <c r="K1387" s="72"/>
      <c r="L1387" s="72"/>
      <c r="M1387" s="72"/>
      <c r="N1387" s="51"/>
      <c r="O1387" s="51"/>
    </row>
    <row r="1388" spans="1:15" x14ac:dyDescent="0.5">
      <c r="A1388" s="49">
        <v>1384</v>
      </c>
      <c r="B1388" s="72"/>
      <c r="C1388" s="72"/>
      <c r="D1388" s="72"/>
      <c r="E1388" s="72"/>
      <c r="F1388" s="72"/>
      <c r="G1388" s="72"/>
      <c r="H1388" s="72"/>
      <c r="I1388" s="72"/>
      <c r="J1388" s="72"/>
      <c r="K1388" s="72"/>
      <c r="L1388" s="72"/>
      <c r="M1388" s="72"/>
      <c r="N1388" s="51"/>
      <c r="O1388" s="51"/>
    </row>
    <row r="1389" spans="1:15" x14ac:dyDescent="0.5">
      <c r="A1389" s="49">
        <v>1385</v>
      </c>
      <c r="B1389" s="72"/>
      <c r="C1389" s="72"/>
      <c r="D1389" s="72"/>
      <c r="E1389" s="72"/>
      <c r="F1389" s="72"/>
      <c r="G1389" s="72"/>
      <c r="H1389" s="72"/>
      <c r="I1389" s="72"/>
      <c r="J1389" s="72"/>
      <c r="K1389" s="72"/>
      <c r="L1389" s="72"/>
      <c r="M1389" s="72"/>
      <c r="N1389" s="51"/>
      <c r="O1389" s="51"/>
    </row>
    <row r="1390" spans="1:15" x14ac:dyDescent="0.5">
      <c r="A1390" s="49">
        <v>1386</v>
      </c>
      <c r="B1390" s="72"/>
      <c r="C1390" s="72"/>
      <c r="D1390" s="72"/>
      <c r="E1390" s="72"/>
      <c r="F1390" s="72"/>
      <c r="G1390" s="72"/>
      <c r="H1390" s="72"/>
      <c r="I1390" s="72"/>
      <c r="J1390" s="72"/>
      <c r="K1390" s="72"/>
      <c r="L1390" s="72"/>
      <c r="M1390" s="72"/>
      <c r="N1390" s="51"/>
      <c r="O1390" s="51"/>
    </row>
    <row r="1391" spans="1:15" x14ac:dyDescent="0.5">
      <c r="A1391" s="49">
        <v>1387</v>
      </c>
      <c r="B1391" s="72"/>
      <c r="C1391" s="72"/>
      <c r="D1391" s="72"/>
      <c r="E1391" s="72"/>
      <c r="F1391" s="72"/>
      <c r="G1391" s="72"/>
      <c r="H1391" s="72"/>
      <c r="I1391" s="72"/>
      <c r="J1391" s="72"/>
      <c r="K1391" s="72"/>
      <c r="L1391" s="72"/>
      <c r="M1391" s="72"/>
      <c r="N1391" s="51"/>
      <c r="O1391" s="51"/>
    </row>
    <row r="1392" spans="1:15" x14ac:dyDescent="0.5">
      <c r="A1392" s="49">
        <v>1388</v>
      </c>
      <c r="B1392" s="72"/>
      <c r="C1392" s="72"/>
      <c r="D1392" s="72"/>
      <c r="E1392" s="72"/>
      <c r="F1392" s="72"/>
      <c r="G1392" s="72"/>
      <c r="H1392" s="72"/>
      <c r="I1392" s="72"/>
      <c r="J1392" s="72"/>
      <c r="K1392" s="72"/>
      <c r="L1392" s="72"/>
      <c r="M1392" s="72"/>
      <c r="N1392" s="51"/>
      <c r="O1392" s="51"/>
    </row>
    <row r="1393" spans="1:15" x14ac:dyDescent="0.5">
      <c r="A1393" s="49">
        <v>1389</v>
      </c>
      <c r="B1393" s="72"/>
      <c r="C1393" s="72"/>
      <c r="D1393" s="72"/>
      <c r="E1393" s="72"/>
      <c r="F1393" s="72"/>
      <c r="G1393" s="72"/>
      <c r="H1393" s="72"/>
      <c r="I1393" s="72"/>
      <c r="J1393" s="72"/>
      <c r="K1393" s="72"/>
      <c r="L1393" s="72"/>
      <c r="M1393" s="72"/>
      <c r="N1393" s="51"/>
      <c r="O1393" s="51"/>
    </row>
    <row r="1394" spans="1:15" x14ac:dyDescent="0.5">
      <c r="A1394" s="49">
        <v>1390</v>
      </c>
      <c r="B1394" s="72"/>
      <c r="C1394" s="72"/>
      <c r="D1394" s="72"/>
      <c r="E1394" s="72"/>
      <c r="F1394" s="72"/>
      <c r="G1394" s="72"/>
      <c r="H1394" s="72"/>
      <c r="I1394" s="72"/>
      <c r="J1394" s="72"/>
      <c r="K1394" s="72"/>
      <c r="L1394" s="72"/>
      <c r="M1394" s="72"/>
      <c r="N1394" s="51"/>
      <c r="O1394" s="51"/>
    </row>
    <row r="1395" spans="1:15" x14ac:dyDescent="0.5">
      <c r="A1395" s="49">
        <v>1391</v>
      </c>
      <c r="B1395" s="72"/>
      <c r="C1395" s="72"/>
      <c r="D1395" s="72"/>
      <c r="E1395" s="72"/>
      <c r="F1395" s="72"/>
      <c r="G1395" s="72"/>
      <c r="H1395" s="72"/>
      <c r="I1395" s="72"/>
      <c r="J1395" s="72"/>
      <c r="K1395" s="72"/>
      <c r="L1395" s="72"/>
      <c r="M1395" s="72"/>
      <c r="N1395" s="51"/>
      <c r="O1395" s="51"/>
    </row>
    <row r="1396" spans="1:15" x14ac:dyDescent="0.5">
      <c r="A1396" s="49">
        <v>1392</v>
      </c>
      <c r="B1396" s="72"/>
      <c r="C1396" s="72"/>
      <c r="D1396" s="72"/>
      <c r="E1396" s="72"/>
      <c r="F1396" s="72"/>
      <c r="G1396" s="72"/>
      <c r="H1396" s="72"/>
      <c r="I1396" s="72"/>
      <c r="J1396" s="72"/>
      <c r="K1396" s="72"/>
      <c r="L1396" s="72"/>
      <c r="M1396" s="72"/>
      <c r="N1396" s="51"/>
      <c r="O1396" s="51"/>
    </row>
    <row r="1397" spans="1:15" x14ac:dyDescent="0.5">
      <c r="A1397" s="49">
        <v>1393</v>
      </c>
      <c r="B1397" s="72"/>
      <c r="C1397" s="72"/>
      <c r="D1397" s="72"/>
      <c r="E1397" s="72"/>
      <c r="F1397" s="72"/>
      <c r="G1397" s="72"/>
      <c r="H1397" s="72"/>
      <c r="I1397" s="72"/>
      <c r="J1397" s="72"/>
      <c r="K1397" s="72"/>
      <c r="L1397" s="72"/>
      <c r="M1397" s="72"/>
      <c r="N1397" s="51"/>
      <c r="O1397" s="51"/>
    </row>
    <row r="1398" spans="1:15" x14ac:dyDescent="0.5">
      <c r="A1398" s="49">
        <v>1394</v>
      </c>
      <c r="B1398" s="72"/>
      <c r="C1398" s="72"/>
      <c r="D1398" s="72"/>
      <c r="E1398" s="72"/>
      <c r="F1398" s="72"/>
      <c r="G1398" s="72"/>
      <c r="H1398" s="72"/>
      <c r="I1398" s="72"/>
      <c r="J1398" s="72"/>
      <c r="K1398" s="72"/>
      <c r="L1398" s="72"/>
      <c r="M1398" s="72"/>
      <c r="N1398" s="51"/>
      <c r="O1398" s="51"/>
    </row>
    <row r="1399" spans="1:15" x14ac:dyDescent="0.5">
      <c r="A1399" s="49">
        <v>1395</v>
      </c>
      <c r="B1399" s="72"/>
      <c r="C1399" s="72"/>
      <c r="D1399" s="72"/>
      <c r="E1399" s="72"/>
      <c r="F1399" s="72"/>
      <c r="G1399" s="72"/>
      <c r="H1399" s="72"/>
      <c r="I1399" s="72"/>
      <c r="J1399" s="72"/>
      <c r="K1399" s="72"/>
      <c r="L1399" s="72"/>
      <c r="M1399" s="72"/>
      <c r="N1399" s="51"/>
      <c r="O1399" s="51"/>
    </row>
    <row r="1400" spans="1:15" x14ac:dyDescent="0.5">
      <c r="A1400" s="49">
        <v>1396</v>
      </c>
      <c r="B1400" s="72"/>
      <c r="C1400" s="72"/>
      <c r="D1400" s="72"/>
      <c r="E1400" s="72"/>
      <c r="F1400" s="72"/>
      <c r="G1400" s="72"/>
      <c r="H1400" s="72"/>
      <c r="I1400" s="72"/>
      <c r="J1400" s="72"/>
      <c r="K1400" s="72"/>
      <c r="L1400" s="72"/>
      <c r="M1400" s="72"/>
      <c r="N1400" s="51"/>
      <c r="O1400" s="51"/>
    </row>
    <row r="1401" spans="1:15" x14ac:dyDescent="0.5">
      <c r="A1401" s="49">
        <v>1397</v>
      </c>
      <c r="B1401" s="72"/>
      <c r="C1401" s="72"/>
      <c r="D1401" s="72"/>
      <c r="E1401" s="72"/>
      <c r="F1401" s="72"/>
      <c r="G1401" s="72"/>
      <c r="H1401" s="72"/>
      <c r="I1401" s="72"/>
      <c r="J1401" s="72"/>
      <c r="K1401" s="72"/>
      <c r="L1401" s="72"/>
      <c r="M1401" s="72"/>
      <c r="N1401" s="51"/>
      <c r="O1401" s="51"/>
    </row>
    <row r="1402" spans="1:15" x14ac:dyDescent="0.5">
      <c r="A1402" s="49">
        <v>1398</v>
      </c>
      <c r="B1402" s="72"/>
      <c r="C1402" s="72"/>
      <c r="D1402" s="72"/>
      <c r="E1402" s="72"/>
      <c r="F1402" s="72"/>
      <c r="G1402" s="72"/>
      <c r="H1402" s="72"/>
      <c r="I1402" s="72"/>
      <c r="J1402" s="72"/>
      <c r="K1402" s="72"/>
      <c r="L1402" s="72"/>
      <c r="M1402" s="72"/>
      <c r="N1402" s="51"/>
      <c r="O1402" s="51"/>
    </row>
    <row r="1403" spans="1:15" x14ac:dyDescent="0.5">
      <c r="A1403" s="49">
        <v>1399</v>
      </c>
      <c r="B1403" s="72"/>
      <c r="C1403" s="72"/>
      <c r="D1403" s="72"/>
      <c r="E1403" s="72"/>
      <c r="F1403" s="72"/>
      <c r="G1403" s="72"/>
      <c r="H1403" s="72"/>
      <c r="I1403" s="72"/>
      <c r="J1403" s="72"/>
      <c r="K1403" s="72"/>
      <c r="L1403" s="72"/>
      <c r="M1403" s="72"/>
      <c r="N1403" s="51"/>
      <c r="O1403" s="51"/>
    </row>
    <row r="1404" spans="1:15" x14ac:dyDescent="0.5">
      <c r="A1404" s="49">
        <v>1400</v>
      </c>
      <c r="B1404" s="72"/>
      <c r="C1404" s="72"/>
      <c r="D1404" s="72"/>
      <c r="E1404" s="72"/>
      <c r="F1404" s="72"/>
      <c r="G1404" s="72"/>
      <c r="H1404" s="72"/>
      <c r="I1404" s="72"/>
      <c r="J1404" s="72"/>
      <c r="K1404" s="72"/>
      <c r="L1404" s="72"/>
      <c r="M1404" s="72"/>
      <c r="N1404" s="51"/>
      <c r="O1404" s="51"/>
    </row>
    <row r="1405" spans="1:15" x14ac:dyDescent="0.5">
      <c r="A1405" s="49">
        <v>1401</v>
      </c>
      <c r="B1405" s="72"/>
      <c r="C1405" s="72"/>
      <c r="D1405" s="72"/>
      <c r="E1405" s="72"/>
      <c r="F1405" s="72"/>
      <c r="G1405" s="72"/>
      <c r="H1405" s="72"/>
      <c r="I1405" s="72"/>
      <c r="J1405" s="72"/>
      <c r="K1405" s="72"/>
      <c r="L1405" s="72"/>
      <c r="M1405" s="72"/>
      <c r="N1405" s="51"/>
      <c r="O1405" s="51"/>
    </row>
    <row r="1406" spans="1:15" x14ac:dyDescent="0.5">
      <c r="A1406" s="49">
        <v>1402</v>
      </c>
      <c r="B1406" s="72"/>
      <c r="C1406" s="72"/>
      <c r="D1406" s="72"/>
      <c r="E1406" s="72"/>
      <c r="F1406" s="72"/>
      <c r="G1406" s="72"/>
      <c r="H1406" s="72"/>
      <c r="I1406" s="72"/>
      <c r="J1406" s="72"/>
      <c r="K1406" s="72"/>
      <c r="L1406" s="72"/>
      <c r="M1406" s="72"/>
      <c r="N1406" s="51"/>
      <c r="O1406" s="51"/>
    </row>
    <row r="1407" spans="1:15" x14ac:dyDescent="0.5">
      <c r="A1407" s="49">
        <v>1403</v>
      </c>
      <c r="B1407" s="72"/>
      <c r="C1407" s="72"/>
      <c r="D1407" s="72"/>
      <c r="E1407" s="72"/>
      <c r="F1407" s="72"/>
      <c r="G1407" s="72"/>
      <c r="H1407" s="72"/>
      <c r="I1407" s="72"/>
      <c r="J1407" s="72"/>
      <c r="K1407" s="72"/>
      <c r="L1407" s="72"/>
      <c r="M1407" s="72"/>
      <c r="N1407" s="51"/>
      <c r="O1407" s="51"/>
    </row>
    <row r="1408" spans="1:15" x14ac:dyDescent="0.5">
      <c r="A1408" s="49">
        <v>1404</v>
      </c>
      <c r="B1408" s="72"/>
      <c r="C1408" s="72"/>
      <c r="D1408" s="72"/>
      <c r="E1408" s="72"/>
      <c r="F1408" s="72"/>
      <c r="G1408" s="72"/>
      <c r="H1408" s="72"/>
      <c r="I1408" s="72"/>
      <c r="J1408" s="72"/>
      <c r="K1408" s="72"/>
      <c r="L1408" s="72"/>
      <c r="M1408" s="72"/>
      <c r="N1408" s="51"/>
      <c r="O1408" s="51"/>
    </row>
    <row r="1409" spans="1:15" x14ac:dyDescent="0.5">
      <c r="A1409" s="49">
        <v>1405</v>
      </c>
      <c r="B1409" s="72"/>
      <c r="C1409" s="72"/>
      <c r="D1409" s="72"/>
      <c r="E1409" s="72"/>
      <c r="F1409" s="72"/>
      <c r="G1409" s="72"/>
      <c r="H1409" s="72"/>
      <c r="I1409" s="72"/>
      <c r="J1409" s="72"/>
      <c r="K1409" s="72"/>
      <c r="L1409" s="72"/>
      <c r="M1409" s="72"/>
      <c r="N1409" s="51"/>
      <c r="O1409" s="51"/>
    </row>
    <row r="1410" spans="1:15" x14ac:dyDescent="0.5">
      <c r="A1410" s="49">
        <v>1406</v>
      </c>
      <c r="B1410" s="72"/>
      <c r="C1410" s="72"/>
      <c r="D1410" s="72"/>
      <c r="E1410" s="72"/>
      <c r="F1410" s="72"/>
      <c r="G1410" s="72"/>
      <c r="H1410" s="72"/>
      <c r="I1410" s="72"/>
      <c r="J1410" s="72"/>
      <c r="K1410" s="72"/>
      <c r="L1410" s="72"/>
      <c r="M1410" s="72"/>
      <c r="N1410" s="51"/>
      <c r="O1410" s="51"/>
    </row>
    <row r="1411" spans="1:15" x14ac:dyDescent="0.5">
      <c r="A1411" s="49">
        <v>1407</v>
      </c>
      <c r="B1411" s="72"/>
      <c r="C1411" s="72"/>
      <c r="D1411" s="72"/>
      <c r="E1411" s="72"/>
      <c r="F1411" s="72"/>
      <c r="G1411" s="72"/>
      <c r="H1411" s="72"/>
      <c r="I1411" s="72"/>
      <c r="J1411" s="72"/>
      <c r="K1411" s="72"/>
      <c r="L1411" s="72"/>
      <c r="M1411" s="72"/>
      <c r="N1411" s="51"/>
      <c r="O1411" s="51"/>
    </row>
    <row r="1412" spans="1:15" x14ac:dyDescent="0.5">
      <c r="A1412" s="49">
        <v>1408</v>
      </c>
      <c r="B1412" s="72"/>
      <c r="C1412" s="72"/>
      <c r="D1412" s="72"/>
      <c r="E1412" s="72"/>
      <c r="F1412" s="72"/>
      <c r="G1412" s="72"/>
      <c r="H1412" s="72"/>
      <c r="I1412" s="72"/>
      <c r="J1412" s="72"/>
      <c r="K1412" s="72"/>
      <c r="L1412" s="72"/>
      <c r="M1412" s="72"/>
      <c r="N1412" s="51"/>
      <c r="O1412" s="51"/>
    </row>
    <row r="1413" spans="1:15" x14ac:dyDescent="0.5">
      <c r="A1413" s="49">
        <v>1409</v>
      </c>
      <c r="B1413" s="72"/>
      <c r="C1413" s="72"/>
      <c r="D1413" s="72"/>
      <c r="E1413" s="72"/>
      <c r="F1413" s="72"/>
      <c r="G1413" s="72"/>
      <c r="H1413" s="72"/>
      <c r="I1413" s="72"/>
      <c r="J1413" s="72"/>
      <c r="K1413" s="72"/>
      <c r="L1413" s="72"/>
      <c r="M1413" s="72"/>
      <c r="N1413" s="51"/>
      <c r="O1413" s="51"/>
    </row>
    <row r="1414" spans="1:15" x14ac:dyDescent="0.5">
      <c r="A1414" s="49">
        <v>1410</v>
      </c>
      <c r="B1414" s="72"/>
      <c r="C1414" s="72"/>
      <c r="D1414" s="72"/>
      <c r="E1414" s="72"/>
      <c r="F1414" s="72"/>
      <c r="G1414" s="72"/>
      <c r="H1414" s="72"/>
      <c r="I1414" s="72"/>
      <c r="J1414" s="72"/>
      <c r="K1414" s="72"/>
      <c r="L1414" s="72"/>
      <c r="M1414" s="72"/>
      <c r="N1414" s="51"/>
      <c r="O1414" s="51"/>
    </row>
    <row r="1415" spans="1:15" x14ac:dyDescent="0.5">
      <c r="A1415" s="49">
        <v>1411</v>
      </c>
      <c r="B1415" s="72"/>
      <c r="C1415" s="72"/>
      <c r="D1415" s="72"/>
      <c r="E1415" s="72"/>
      <c r="F1415" s="72"/>
      <c r="G1415" s="72"/>
      <c r="H1415" s="72"/>
      <c r="I1415" s="72"/>
      <c r="J1415" s="72"/>
      <c r="K1415" s="72"/>
      <c r="L1415" s="72"/>
      <c r="M1415" s="72"/>
      <c r="N1415" s="51"/>
      <c r="O1415" s="51"/>
    </row>
    <row r="1416" spans="1:15" x14ac:dyDescent="0.5">
      <c r="A1416" s="49">
        <v>1412</v>
      </c>
      <c r="B1416" s="72"/>
      <c r="C1416" s="72"/>
      <c r="D1416" s="72"/>
      <c r="E1416" s="72"/>
      <c r="F1416" s="72"/>
      <c r="G1416" s="72"/>
      <c r="H1416" s="72"/>
      <c r="I1416" s="72"/>
      <c r="J1416" s="72"/>
      <c r="K1416" s="72"/>
      <c r="L1416" s="72"/>
      <c r="M1416" s="72"/>
      <c r="N1416" s="51"/>
      <c r="O1416" s="51"/>
    </row>
    <row r="1417" spans="1:15" x14ac:dyDescent="0.5">
      <c r="A1417" s="49">
        <v>1413</v>
      </c>
      <c r="B1417" s="72"/>
      <c r="C1417" s="72"/>
      <c r="D1417" s="72"/>
      <c r="E1417" s="72"/>
      <c r="F1417" s="72"/>
      <c r="G1417" s="72"/>
      <c r="H1417" s="72"/>
      <c r="I1417" s="72"/>
      <c r="J1417" s="72"/>
      <c r="K1417" s="72"/>
      <c r="L1417" s="72"/>
      <c r="M1417" s="72"/>
      <c r="N1417" s="51"/>
      <c r="O1417" s="51"/>
    </row>
    <row r="1418" spans="1:15" x14ac:dyDescent="0.5">
      <c r="A1418" s="49">
        <v>1414</v>
      </c>
      <c r="B1418" s="72"/>
      <c r="C1418" s="72"/>
      <c r="D1418" s="72"/>
      <c r="E1418" s="72"/>
      <c r="F1418" s="72"/>
      <c r="G1418" s="72"/>
      <c r="H1418" s="72"/>
      <c r="I1418" s="72"/>
      <c r="J1418" s="72"/>
      <c r="K1418" s="72"/>
      <c r="L1418" s="72"/>
      <c r="M1418" s="72"/>
      <c r="N1418" s="51"/>
      <c r="O1418" s="51"/>
    </row>
    <row r="1419" spans="1:15" x14ac:dyDescent="0.5">
      <c r="A1419" s="49">
        <v>1415</v>
      </c>
      <c r="B1419" s="72"/>
      <c r="C1419" s="72"/>
      <c r="D1419" s="72"/>
      <c r="E1419" s="72"/>
      <c r="F1419" s="72"/>
      <c r="G1419" s="72"/>
      <c r="H1419" s="72"/>
      <c r="I1419" s="72"/>
      <c r="J1419" s="72"/>
      <c r="K1419" s="72"/>
      <c r="L1419" s="72"/>
      <c r="M1419" s="72"/>
      <c r="N1419" s="51"/>
      <c r="O1419" s="51"/>
    </row>
    <row r="1420" spans="1:15" x14ac:dyDescent="0.5">
      <c r="A1420" s="49">
        <v>1416</v>
      </c>
      <c r="B1420" s="72"/>
      <c r="C1420" s="72"/>
      <c r="D1420" s="72"/>
      <c r="E1420" s="72"/>
      <c r="F1420" s="72"/>
      <c r="G1420" s="72"/>
      <c r="H1420" s="72"/>
      <c r="I1420" s="72"/>
      <c r="J1420" s="72"/>
      <c r="K1420" s="72"/>
      <c r="L1420" s="72"/>
      <c r="M1420" s="72"/>
      <c r="N1420" s="51"/>
      <c r="O1420" s="51"/>
    </row>
    <row r="1421" spans="1:15" x14ac:dyDescent="0.5">
      <c r="A1421" s="49">
        <v>1417</v>
      </c>
      <c r="B1421" s="72"/>
      <c r="C1421" s="72"/>
      <c r="D1421" s="72"/>
      <c r="E1421" s="72"/>
      <c r="F1421" s="72"/>
      <c r="G1421" s="72"/>
      <c r="H1421" s="72"/>
      <c r="I1421" s="72"/>
      <c r="J1421" s="72"/>
      <c r="K1421" s="72"/>
      <c r="L1421" s="72"/>
      <c r="M1421" s="72"/>
      <c r="N1421" s="51"/>
      <c r="O1421" s="51"/>
    </row>
    <row r="1422" spans="1:15" x14ac:dyDescent="0.5">
      <c r="A1422" s="49">
        <v>1418</v>
      </c>
      <c r="B1422" s="72"/>
      <c r="C1422" s="72"/>
      <c r="D1422" s="72"/>
      <c r="E1422" s="72"/>
      <c r="F1422" s="72"/>
      <c r="G1422" s="72"/>
      <c r="H1422" s="72"/>
      <c r="I1422" s="72"/>
      <c r="J1422" s="72"/>
      <c r="K1422" s="72"/>
      <c r="L1422" s="72"/>
      <c r="M1422" s="72"/>
      <c r="N1422" s="51"/>
      <c r="O1422" s="51"/>
    </row>
    <row r="1423" spans="1:15" x14ac:dyDescent="0.5">
      <c r="A1423" s="49">
        <v>1419</v>
      </c>
      <c r="B1423" s="72"/>
      <c r="C1423" s="72"/>
      <c r="D1423" s="72"/>
      <c r="E1423" s="72"/>
      <c r="F1423" s="72"/>
      <c r="G1423" s="72"/>
      <c r="H1423" s="72"/>
      <c r="I1423" s="72"/>
      <c r="J1423" s="72"/>
      <c r="K1423" s="72"/>
      <c r="L1423" s="72"/>
      <c r="M1423" s="72"/>
      <c r="N1423" s="51"/>
      <c r="O1423" s="51"/>
    </row>
    <row r="1424" spans="1:15" x14ac:dyDescent="0.5">
      <c r="A1424" s="49">
        <v>1420</v>
      </c>
      <c r="B1424" s="72"/>
      <c r="C1424" s="72"/>
      <c r="D1424" s="72"/>
      <c r="E1424" s="72"/>
      <c r="F1424" s="72"/>
      <c r="G1424" s="72"/>
      <c r="H1424" s="72"/>
      <c r="I1424" s="72"/>
      <c r="J1424" s="72"/>
      <c r="K1424" s="72"/>
      <c r="L1424" s="72"/>
      <c r="M1424" s="72"/>
      <c r="N1424" s="51"/>
      <c r="O1424" s="51"/>
    </row>
    <row r="1425" spans="1:15" x14ac:dyDescent="0.5">
      <c r="A1425" s="49">
        <v>1421</v>
      </c>
      <c r="B1425" s="72"/>
      <c r="C1425" s="72"/>
      <c r="D1425" s="72"/>
      <c r="E1425" s="72"/>
      <c r="F1425" s="72"/>
      <c r="G1425" s="72"/>
      <c r="H1425" s="72"/>
      <c r="I1425" s="72"/>
      <c r="J1425" s="72"/>
      <c r="K1425" s="72"/>
      <c r="L1425" s="72"/>
      <c r="M1425" s="72"/>
      <c r="N1425" s="51"/>
      <c r="O1425" s="51"/>
    </row>
    <row r="1426" spans="1:15" x14ac:dyDescent="0.5">
      <c r="A1426" s="49">
        <v>1422</v>
      </c>
      <c r="B1426" s="72"/>
      <c r="C1426" s="72"/>
      <c r="D1426" s="72"/>
      <c r="E1426" s="72"/>
      <c r="F1426" s="72"/>
      <c r="G1426" s="72"/>
      <c r="H1426" s="72"/>
      <c r="I1426" s="72"/>
      <c r="J1426" s="72"/>
      <c r="K1426" s="72"/>
      <c r="L1426" s="72"/>
      <c r="M1426" s="72"/>
      <c r="N1426" s="51"/>
      <c r="O1426" s="51"/>
    </row>
    <row r="1427" spans="1:15" x14ac:dyDescent="0.5">
      <c r="A1427" s="49">
        <v>1423</v>
      </c>
      <c r="B1427" s="72"/>
      <c r="C1427" s="72"/>
      <c r="D1427" s="72"/>
      <c r="E1427" s="72"/>
      <c r="F1427" s="72"/>
      <c r="G1427" s="72"/>
      <c r="H1427" s="72"/>
      <c r="I1427" s="72"/>
      <c r="J1427" s="72"/>
      <c r="K1427" s="72"/>
      <c r="L1427" s="72"/>
      <c r="M1427" s="72"/>
      <c r="N1427" s="51"/>
      <c r="O1427" s="51"/>
    </row>
    <row r="1428" spans="1:15" x14ac:dyDescent="0.5">
      <c r="A1428" s="49">
        <v>1424</v>
      </c>
      <c r="B1428" s="72"/>
      <c r="C1428" s="72"/>
      <c r="D1428" s="72"/>
      <c r="E1428" s="72"/>
      <c r="F1428" s="72"/>
      <c r="G1428" s="72"/>
      <c r="H1428" s="72"/>
      <c r="I1428" s="72"/>
      <c r="J1428" s="72"/>
      <c r="K1428" s="72"/>
      <c r="L1428" s="72"/>
      <c r="M1428" s="72"/>
      <c r="N1428" s="51"/>
      <c r="O1428" s="51"/>
    </row>
    <row r="1429" spans="1:15" x14ac:dyDescent="0.5">
      <c r="A1429" s="49">
        <v>1425</v>
      </c>
      <c r="B1429" s="72"/>
      <c r="C1429" s="72"/>
      <c r="D1429" s="72"/>
      <c r="E1429" s="72"/>
      <c r="F1429" s="72"/>
      <c r="G1429" s="72"/>
      <c r="H1429" s="72"/>
      <c r="I1429" s="72"/>
      <c r="J1429" s="72"/>
      <c r="K1429" s="72"/>
      <c r="L1429" s="72"/>
      <c r="M1429" s="72"/>
      <c r="N1429" s="51"/>
      <c r="O1429" s="51"/>
    </row>
    <row r="1430" spans="1:15" x14ac:dyDescent="0.5">
      <c r="A1430" s="49">
        <v>1426</v>
      </c>
      <c r="B1430" s="72"/>
      <c r="C1430" s="72"/>
      <c r="D1430" s="72"/>
      <c r="E1430" s="72"/>
      <c r="F1430" s="72"/>
      <c r="G1430" s="72"/>
      <c r="H1430" s="72"/>
      <c r="I1430" s="72"/>
      <c r="J1430" s="72"/>
      <c r="K1430" s="72"/>
      <c r="L1430" s="72"/>
      <c r="M1430" s="72"/>
      <c r="N1430" s="51"/>
      <c r="O1430" s="51"/>
    </row>
    <row r="1431" spans="1:15" x14ac:dyDescent="0.5">
      <c r="A1431" s="49">
        <v>1427</v>
      </c>
      <c r="B1431" s="72"/>
      <c r="C1431" s="72"/>
      <c r="D1431" s="72"/>
      <c r="E1431" s="72"/>
      <c r="F1431" s="72"/>
      <c r="G1431" s="72"/>
      <c r="H1431" s="72"/>
      <c r="I1431" s="72"/>
      <c r="J1431" s="72"/>
      <c r="K1431" s="72"/>
      <c r="L1431" s="72"/>
      <c r="M1431" s="72"/>
      <c r="N1431" s="51"/>
      <c r="O1431" s="51"/>
    </row>
    <row r="1432" spans="1:15" x14ac:dyDescent="0.5">
      <c r="A1432" s="49">
        <v>1428</v>
      </c>
      <c r="B1432" s="72"/>
      <c r="C1432" s="72"/>
      <c r="D1432" s="72"/>
      <c r="E1432" s="72"/>
      <c r="F1432" s="72"/>
      <c r="G1432" s="72"/>
      <c r="H1432" s="72"/>
      <c r="I1432" s="72"/>
      <c r="J1432" s="72"/>
      <c r="K1432" s="72"/>
      <c r="L1432" s="72"/>
      <c r="M1432" s="72"/>
      <c r="N1432" s="51"/>
      <c r="O1432" s="51"/>
    </row>
    <row r="1433" spans="1:15" x14ac:dyDescent="0.5">
      <c r="A1433" s="49">
        <v>1429</v>
      </c>
      <c r="B1433" s="72"/>
      <c r="C1433" s="72"/>
      <c r="D1433" s="72"/>
      <c r="E1433" s="72"/>
      <c r="F1433" s="72"/>
      <c r="G1433" s="72"/>
      <c r="H1433" s="72"/>
      <c r="I1433" s="72"/>
      <c r="J1433" s="72"/>
      <c r="K1433" s="72"/>
      <c r="L1433" s="72"/>
      <c r="M1433" s="72"/>
      <c r="N1433" s="51"/>
      <c r="O1433" s="51"/>
    </row>
    <row r="1434" spans="1:15" x14ac:dyDescent="0.5">
      <c r="A1434" s="49">
        <v>1430</v>
      </c>
      <c r="B1434" s="72"/>
      <c r="C1434" s="72"/>
      <c r="D1434" s="72"/>
      <c r="E1434" s="72"/>
      <c r="F1434" s="72"/>
      <c r="G1434" s="72"/>
      <c r="H1434" s="72"/>
      <c r="I1434" s="72"/>
      <c r="J1434" s="72"/>
      <c r="K1434" s="72"/>
      <c r="L1434" s="72"/>
      <c r="M1434" s="72"/>
      <c r="N1434" s="51"/>
      <c r="O1434" s="51"/>
    </row>
    <row r="1435" spans="1:15" x14ac:dyDescent="0.5">
      <c r="A1435" s="49">
        <v>1431</v>
      </c>
      <c r="B1435" s="72"/>
      <c r="C1435" s="72"/>
      <c r="D1435" s="72"/>
      <c r="E1435" s="72"/>
      <c r="F1435" s="72"/>
      <c r="G1435" s="72"/>
      <c r="H1435" s="72"/>
      <c r="I1435" s="72"/>
      <c r="J1435" s="72"/>
      <c r="K1435" s="72"/>
      <c r="L1435" s="72"/>
      <c r="M1435" s="72"/>
      <c r="N1435" s="51"/>
      <c r="O1435" s="51"/>
    </row>
    <row r="1436" spans="1:15" x14ac:dyDescent="0.5">
      <c r="A1436" s="49">
        <v>1432</v>
      </c>
      <c r="B1436" s="72"/>
      <c r="C1436" s="72"/>
      <c r="D1436" s="72"/>
      <c r="E1436" s="72"/>
      <c r="F1436" s="72"/>
      <c r="G1436" s="72"/>
      <c r="H1436" s="72"/>
      <c r="I1436" s="72"/>
      <c r="J1436" s="72"/>
      <c r="K1436" s="72"/>
      <c r="L1436" s="72"/>
      <c r="M1436" s="72"/>
      <c r="N1436" s="51"/>
      <c r="O1436" s="51"/>
    </row>
    <row r="1437" spans="1:15" x14ac:dyDescent="0.5">
      <c r="A1437" s="49">
        <v>1433</v>
      </c>
      <c r="B1437" s="72"/>
      <c r="C1437" s="72"/>
      <c r="D1437" s="72"/>
      <c r="E1437" s="72"/>
      <c r="F1437" s="72"/>
      <c r="G1437" s="72"/>
      <c r="H1437" s="72"/>
      <c r="I1437" s="72"/>
      <c r="J1437" s="72"/>
      <c r="K1437" s="72"/>
      <c r="L1437" s="72"/>
      <c r="M1437" s="72"/>
      <c r="N1437" s="51"/>
      <c r="O1437" s="51"/>
    </row>
    <row r="1438" spans="1:15" x14ac:dyDescent="0.5">
      <c r="A1438" s="49">
        <v>1434</v>
      </c>
      <c r="B1438" s="72"/>
      <c r="C1438" s="72"/>
      <c r="D1438" s="72"/>
      <c r="E1438" s="72"/>
      <c r="F1438" s="72"/>
      <c r="G1438" s="72"/>
      <c r="H1438" s="72"/>
      <c r="I1438" s="72"/>
      <c r="J1438" s="72"/>
      <c r="K1438" s="72"/>
      <c r="L1438" s="72"/>
      <c r="M1438" s="72"/>
      <c r="N1438" s="51"/>
      <c r="O1438" s="51"/>
    </row>
    <row r="1439" spans="1:15" x14ac:dyDescent="0.5">
      <c r="A1439" s="49">
        <v>1435</v>
      </c>
      <c r="B1439" s="72"/>
      <c r="C1439" s="72"/>
      <c r="D1439" s="72"/>
      <c r="E1439" s="72"/>
      <c r="F1439" s="72"/>
      <c r="G1439" s="72"/>
      <c r="H1439" s="72"/>
      <c r="I1439" s="72"/>
      <c r="J1439" s="72"/>
      <c r="K1439" s="72"/>
      <c r="L1439" s="72"/>
      <c r="M1439" s="72"/>
      <c r="N1439" s="51"/>
      <c r="O1439" s="51"/>
    </row>
    <row r="1440" spans="1:15" x14ac:dyDescent="0.5">
      <c r="A1440" s="49">
        <v>1436</v>
      </c>
      <c r="B1440" s="72"/>
      <c r="C1440" s="72"/>
      <c r="D1440" s="72"/>
      <c r="E1440" s="72"/>
      <c r="F1440" s="72"/>
      <c r="G1440" s="72"/>
      <c r="H1440" s="72"/>
      <c r="I1440" s="72"/>
      <c r="J1440" s="72"/>
      <c r="K1440" s="72"/>
      <c r="L1440" s="72"/>
      <c r="M1440" s="72"/>
      <c r="N1440" s="51"/>
      <c r="O1440" s="51"/>
    </row>
    <row r="1441" spans="1:15" x14ac:dyDescent="0.5">
      <c r="A1441" s="49">
        <v>1437</v>
      </c>
      <c r="B1441" s="72"/>
      <c r="C1441" s="72"/>
      <c r="D1441" s="72"/>
      <c r="E1441" s="72"/>
      <c r="F1441" s="72"/>
      <c r="G1441" s="72"/>
      <c r="H1441" s="72"/>
      <c r="I1441" s="72"/>
      <c r="J1441" s="72"/>
      <c r="K1441" s="72"/>
      <c r="L1441" s="72"/>
      <c r="M1441" s="72"/>
      <c r="N1441" s="51"/>
      <c r="O1441" s="51"/>
    </row>
    <row r="1442" spans="1:15" x14ac:dyDescent="0.5">
      <c r="A1442" s="49">
        <v>1438</v>
      </c>
      <c r="B1442" s="72"/>
      <c r="C1442" s="72"/>
      <c r="D1442" s="72"/>
      <c r="E1442" s="72"/>
      <c r="F1442" s="72"/>
      <c r="G1442" s="72"/>
      <c r="H1442" s="72"/>
      <c r="I1442" s="72"/>
      <c r="J1442" s="72"/>
      <c r="K1442" s="72"/>
      <c r="L1442" s="72"/>
      <c r="M1442" s="72"/>
      <c r="N1442" s="51"/>
      <c r="O1442" s="51"/>
    </row>
    <row r="1443" spans="1:15" x14ac:dyDescent="0.5">
      <c r="A1443" s="49">
        <v>1439</v>
      </c>
      <c r="B1443" s="72"/>
      <c r="C1443" s="72"/>
      <c r="D1443" s="72"/>
      <c r="E1443" s="72"/>
      <c r="F1443" s="72"/>
      <c r="G1443" s="72"/>
      <c r="H1443" s="72"/>
      <c r="I1443" s="72"/>
      <c r="J1443" s="72"/>
      <c r="K1443" s="72"/>
      <c r="L1443" s="72"/>
      <c r="M1443" s="72"/>
      <c r="N1443" s="51"/>
      <c r="O1443" s="51"/>
    </row>
    <row r="1444" spans="1:15" x14ac:dyDescent="0.5">
      <c r="A1444" s="49">
        <v>1440</v>
      </c>
      <c r="B1444" s="72"/>
      <c r="C1444" s="72"/>
      <c r="D1444" s="72"/>
      <c r="E1444" s="72"/>
      <c r="F1444" s="72"/>
      <c r="G1444" s="72"/>
      <c r="H1444" s="72"/>
      <c r="I1444" s="72"/>
      <c r="J1444" s="72"/>
      <c r="K1444" s="72"/>
      <c r="L1444" s="72"/>
      <c r="M1444" s="72"/>
      <c r="N1444" s="51"/>
      <c r="O1444" s="51"/>
    </row>
    <row r="1445" spans="1:15" x14ac:dyDescent="0.5">
      <c r="A1445" s="49">
        <v>1441</v>
      </c>
      <c r="B1445" s="72"/>
      <c r="C1445" s="72"/>
      <c r="D1445" s="72"/>
      <c r="E1445" s="72"/>
      <c r="F1445" s="72"/>
      <c r="G1445" s="72"/>
      <c r="H1445" s="72"/>
      <c r="I1445" s="72"/>
      <c r="J1445" s="72"/>
      <c r="K1445" s="72"/>
      <c r="L1445" s="72"/>
      <c r="M1445" s="72"/>
      <c r="N1445" s="51"/>
      <c r="O1445" s="51"/>
    </row>
    <row r="1446" spans="1:15" x14ac:dyDescent="0.5">
      <c r="A1446" s="49">
        <v>1442</v>
      </c>
      <c r="B1446" s="72"/>
      <c r="C1446" s="72"/>
      <c r="D1446" s="72"/>
      <c r="E1446" s="72"/>
      <c r="F1446" s="72"/>
      <c r="G1446" s="72"/>
      <c r="H1446" s="72"/>
      <c r="I1446" s="72"/>
      <c r="J1446" s="72"/>
      <c r="K1446" s="72"/>
      <c r="L1446" s="72"/>
      <c r="M1446" s="72"/>
      <c r="N1446" s="51"/>
      <c r="O1446" s="51"/>
    </row>
    <row r="1447" spans="1:15" x14ac:dyDescent="0.5">
      <c r="A1447" s="49">
        <v>1443</v>
      </c>
      <c r="B1447" s="72"/>
      <c r="C1447" s="72"/>
      <c r="D1447" s="72"/>
      <c r="E1447" s="72"/>
      <c r="F1447" s="72"/>
      <c r="G1447" s="72"/>
      <c r="H1447" s="72"/>
      <c r="I1447" s="72"/>
      <c r="J1447" s="72"/>
      <c r="K1447" s="72"/>
      <c r="L1447" s="72"/>
      <c r="M1447" s="72"/>
      <c r="N1447" s="51"/>
      <c r="O1447" s="51"/>
    </row>
    <row r="1448" spans="1:15" x14ac:dyDescent="0.5">
      <c r="A1448" s="49">
        <v>1444</v>
      </c>
      <c r="B1448" s="72"/>
      <c r="C1448" s="72"/>
      <c r="D1448" s="72"/>
      <c r="E1448" s="72"/>
      <c r="F1448" s="72"/>
      <c r="G1448" s="72"/>
      <c r="H1448" s="72"/>
      <c r="I1448" s="72"/>
      <c r="J1448" s="72"/>
      <c r="K1448" s="72"/>
      <c r="L1448" s="72"/>
      <c r="M1448" s="72"/>
      <c r="N1448" s="51"/>
      <c r="O1448" s="51"/>
    </row>
    <row r="1449" spans="1:15" x14ac:dyDescent="0.5">
      <c r="A1449" s="49">
        <v>1445</v>
      </c>
      <c r="B1449" s="72"/>
      <c r="C1449" s="72"/>
      <c r="D1449" s="72"/>
      <c r="E1449" s="72"/>
      <c r="F1449" s="72"/>
      <c r="G1449" s="72"/>
      <c r="H1449" s="72"/>
      <c r="I1449" s="72"/>
      <c r="J1449" s="72"/>
      <c r="K1449" s="72"/>
      <c r="L1449" s="72"/>
      <c r="M1449" s="72"/>
      <c r="N1449" s="51"/>
      <c r="O1449" s="51"/>
    </row>
    <row r="1450" spans="1:15" x14ac:dyDescent="0.5">
      <c r="A1450" s="49">
        <v>1446</v>
      </c>
      <c r="B1450" s="72"/>
      <c r="C1450" s="72"/>
      <c r="D1450" s="72"/>
      <c r="E1450" s="72"/>
      <c r="F1450" s="72"/>
      <c r="G1450" s="72"/>
      <c r="H1450" s="72"/>
      <c r="I1450" s="72"/>
      <c r="J1450" s="72"/>
      <c r="K1450" s="72"/>
      <c r="L1450" s="72"/>
      <c r="M1450" s="72"/>
      <c r="N1450" s="51"/>
      <c r="O1450" s="51"/>
    </row>
    <row r="1451" spans="1:15" x14ac:dyDescent="0.5">
      <c r="A1451" s="49">
        <v>1447</v>
      </c>
      <c r="B1451" s="72"/>
      <c r="C1451" s="72"/>
      <c r="D1451" s="72"/>
      <c r="E1451" s="72"/>
      <c r="F1451" s="72"/>
      <c r="G1451" s="72"/>
      <c r="H1451" s="72"/>
      <c r="I1451" s="72"/>
      <c r="J1451" s="72"/>
      <c r="K1451" s="72"/>
      <c r="L1451" s="72"/>
      <c r="M1451" s="72"/>
      <c r="N1451" s="51"/>
      <c r="O1451" s="51"/>
    </row>
    <row r="1452" spans="1:15" x14ac:dyDescent="0.5">
      <c r="A1452" s="49">
        <v>1448</v>
      </c>
      <c r="B1452" s="72"/>
      <c r="C1452" s="72"/>
      <c r="D1452" s="72"/>
      <c r="E1452" s="72"/>
      <c r="F1452" s="72"/>
      <c r="G1452" s="72"/>
      <c r="H1452" s="72"/>
      <c r="I1452" s="72"/>
      <c r="J1452" s="72"/>
      <c r="K1452" s="72"/>
      <c r="L1452" s="72"/>
      <c r="M1452" s="72"/>
      <c r="N1452" s="51"/>
      <c r="O1452" s="51"/>
    </row>
    <row r="1453" spans="1:15" x14ac:dyDescent="0.5">
      <c r="A1453" s="49">
        <v>1449</v>
      </c>
      <c r="B1453" s="72"/>
      <c r="C1453" s="72"/>
      <c r="D1453" s="72"/>
      <c r="E1453" s="72"/>
      <c r="F1453" s="72"/>
      <c r="G1453" s="72"/>
      <c r="H1453" s="72"/>
      <c r="I1453" s="72"/>
      <c r="J1453" s="72"/>
      <c r="K1453" s="72"/>
      <c r="L1453" s="72"/>
      <c r="M1453" s="72"/>
      <c r="N1453" s="51"/>
      <c r="O1453" s="51"/>
    </row>
    <row r="1454" spans="1:15" x14ac:dyDescent="0.5">
      <c r="A1454" s="49">
        <v>1450</v>
      </c>
      <c r="B1454" s="72"/>
      <c r="C1454" s="72"/>
      <c r="D1454" s="72"/>
      <c r="E1454" s="72"/>
      <c r="F1454" s="72"/>
      <c r="G1454" s="72"/>
      <c r="H1454" s="72"/>
      <c r="I1454" s="72"/>
      <c r="J1454" s="72"/>
      <c r="K1454" s="72"/>
      <c r="L1454" s="72"/>
      <c r="M1454" s="72"/>
      <c r="N1454" s="51"/>
      <c r="O1454" s="51"/>
    </row>
    <row r="1455" spans="1:15" x14ac:dyDescent="0.5">
      <c r="A1455" s="49">
        <v>1451</v>
      </c>
      <c r="B1455" s="72"/>
      <c r="C1455" s="72"/>
      <c r="D1455" s="72"/>
      <c r="E1455" s="72"/>
      <c r="F1455" s="72"/>
      <c r="G1455" s="72"/>
      <c r="H1455" s="72"/>
      <c r="I1455" s="72"/>
      <c r="J1455" s="72"/>
      <c r="K1455" s="72"/>
      <c r="L1455" s="72"/>
      <c r="M1455" s="72"/>
      <c r="N1455" s="51"/>
      <c r="O1455" s="51"/>
    </row>
    <row r="1456" spans="1:15" x14ac:dyDescent="0.5">
      <c r="A1456" s="49">
        <v>1452</v>
      </c>
      <c r="B1456" s="72"/>
      <c r="C1456" s="72"/>
      <c r="D1456" s="72"/>
      <c r="E1456" s="72"/>
      <c r="F1456" s="72"/>
      <c r="G1456" s="72"/>
      <c r="H1456" s="72"/>
      <c r="I1456" s="72"/>
      <c r="J1456" s="72"/>
      <c r="K1456" s="72"/>
      <c r="L1456" s="72"/>
      <c r="M1456" s="72"/>
      <c r="N1456" s="51"/>
      <c r="O1456" s="51"/>
    </row>
    <row r="1457" spans="1:15" x14ac:dyDescent="0.5">
      <c r="A1457" s="49">
        <v>1453</v>
      </c>
      <c r="B1457" s="72"/>
      <c r="C1457" s="72"/>
      <c r="D1457" s="72"/>
      <c r="E1457" s="72"/>
      <c r="F1457" s="72"/>
      <c r="G1457" s="72"/>
      <c r="H1457" s="72"/>
      <c r="I1457" s="72"/>
      <c r="J1457" s="72"/>
      <c r="K1457" s="72"/>
      <c r="L1457" s="72"/>
      <c r="M1457" s="72"/>
      <c r="N1457" s="51"/>
      <c r="O1457" s="51"/>
    </row>
    <row r="1458" spans="1:15" x14ac:dyDescent="0.5">
      <c r="A1458" s="49">
        <v>1454</v>
      </c>
      <c r="B1458" s="72"/>
      <c r="C1458" s="72"/>
      <c r="D1458" s="72"/>
      <c r="E1458" s="72"/>
      <c r="F1458" s="72"/>
      <c r="G1458" s="72"/>
      <c r="H1458" s="72"/>
      <c r="I1458" s="72"/>
      <c r="J1458" s="72"/>
      <c r="K1458" s="72"/>
      <c r="L1458" s="72"/>
      <c r="M1458" s="72"/>
      <c r="N1458" s="51"/>
      <c r="O1458" s="51"/>
    </row>
    <row r="1459" spans="1:15" x14ac:dyDescent="0.5">
      <c r="A1459" s="49">
        <v>1455</v>
      </c>
      <c r="B1459" s="72"/>
      <c r="C1459" s="72"/>
      <c r="D1459" s="72"/>
      <c r="E1459" s="72"/>
      <c r="F1459" s="72"/>
      <c r="G1459" s="72"/>
      <c r="H1459" s="72"/>
      <c r="I1459" s="72"/>
      <c r="J1459" s="72"/>
      <c r="K1459" s="72"/>
      <c r="L1459" s="72"/>
      <c r="M1459" s="72"/>
      <c r="N1459" s="51"/>
      <c r="O1459" s="51"/>
    </row>
    <row r="1460" spans="1:15" x14ac:dyDescent="0.5">
      <c r="A1460" s="49">
        <v>1456</v>
      </c>
      <c r="B1460" s="72"/>
      <c r="C1460" s="72"/>
      <c r="D1460" s="72"/>
      <c r="E1460" s="72"/>
      <c r="F1460" s="72"/>
      <c r="G1460" s="72"/>
      <c r="H1460" s="72"/>
      <c r="I1460" s="72"/>
      <c r="J1460" s="72"/>
      <c r="K1460" s="72"/>
      <c r="L1460" s="72"/>
      <c r="M1460" s="72"/>
      <c r="N1460" s="51"/>
      <c r="O1460" s="51"/>
    </row>
    <row r="1461" spans="1:15" x14ac:dyDescent="0.5">
      <c r="A1461" s="49">
        <v>1457</v>
      </c>
      <c r="B1461" s="72"/>
      <c r="C1461" s="72"/>
      <c r="D1461" s="72"/>
      <c r="E1461" s="72"/>
      <c r="F1461" s="72"/>
      <c r="G1461" s="72"/>
      <c r="H1461" s="72"/>
      <c r="I1461" s="72"/>
      <c r="J1461" s="72"/>
      <c r="K1461" s="72"/>
      <c r="L1461" s="72"/>
      <c r="M1461" s="72"/>
      <c r="N1461" s="51"/>
      <c r="O1461" s="51"/>
    </row>
    <row r="1462" spans="1:15" x14ac:dyDescent="0.5">
      <c r="A1462" s="49">
        <v>1458</v>
      </c>
      <c r="B1462" s="72"/>
      <c r="C1462" s="72"/>
      <c r="D1462" s="72"/>
      <c r="E1462" s="72"/>
      <c r="F1462" s="72"/>
      <c r="G1462" s="72"/>
      <c r="H1462" s="72"/>
      <c r="I1462" s="72"/>
      <c r="J1462" s="72"/>
      <c r="K1462" s="72"/>
      <c r="L1462" s="72"/>
      <c r="M1462" s="72"/>
      <c r="N1462" s="51"/>
      <c r="O1462" s="51"/>
    </row>
    <row r="1463" spans="1:15" x14ac:dyDescent="0.5">
      <c r="A1463" s="49">
        <v>1459</v>
      </c>
      <c r="B1463" s="72"/>
      <c r="C1463" s="72"/>
      <c r="D1463" s="72"/>
      <c r="E1463" s="72"/>
      <c r="F1463" s="72"/>
      <c r="G1463" s="72"/>
      <c r="H1463" s="72"/>
      <c r="I1463" s="72"/>
      <c r="J1463" s="72"/>
      <c r="K1463" s="72"/>
      <c r="L1463" s="72"/>
      <c r="M1463" s="72"/>
      <c r="N1463" s="51"/>
      <c r="O1463" s="51"/>
    </row>
    <row r="1464" spans="1:15" x14ac:dyDescent="0.5">
      <c r="A1464" s="49">
        <v>1460</v>
      </c>
      <c r="B1464" s="72"/>
      <c r="C1464" s="72"/>
      <c r="D1464" s="72"/>
      <c r="E1464" s="72"/>
      <c r="F1464" s="72"/>
      <c r="G1464" s="72"/>
      <c r="H1464" s="72"/>
      <c r="I1464" s="72"/>
      <c r="J1464" s="72"/>
      <c r="K1464" s="72"/>
      <c r="L1464" s="72"/>
      <c r="M1464" s="72"/>
      <c r="N1464" s="51"/>
      <c r="O1464" s="51"/>
    </row>
    <row r="1465" spans="1:15" x14ac:dyDescent="0.5">
      <c r="A1465" s="49">
        <v>1461</v>
      </c>
      <c r="B1465" s="72"/>
      <c r="C1465" s="72"/>
      <c r="D1465" s="72"/>
      <c r="E1465" s="72"/>
      <c r="F1465" s="72"/>
      <c r="G1465" s="72"/>
      <c r="H1465" s="72"/>
      <c r="I1465" s="72"/>
      <c r="J1465" s="72"/>
      <c r="K1465" s="72"/>
      <c r="L1465" s="72"/>
      <c r="M1465" s="72"/>
      <c r="N1465" s="51"/>
      <c r="O1465" s="51"/>
    </row>
    <row r="1466" spans="1:15" x14ac:dyDescent="0.5">
      <c r="A1466" s="49">
        <v>1462</v>
      </c>
      <c r="B1466" s="72"/>
      <c r="C1466" s="72"/>
      <c r="D1466" s="72"/>
      <c r="E1466" s="72"/>
      <c r="F1466" s="72"/>
      <c r="G1466" s="72"/>
      <c r="H1466" s="72"/>
      <c r="I1466" s="72"/>
      <c r="J1466" s="72"/>
      <c r="K1466" s="72"/>
      <c r="L1466" s="72"/>
      <c r="M1466" s="72"/>
      <c r="N1466" s="51"/>
      <c r="O1466" s="51"/>
    </row>
    <row r="1467" spans="1:15" x14ac:dyDescent="0.5">
      <c r="A1467" s="49">
        <v>1463</v>
      </c>
      <c r="B1467" s="72"/>
      <c r="C1467" s="72"/>
      <c r="D1467" s="72"/>
      <c r="E1467" s="72"/>
      <c r="F1467" s="72"/>
      <c r="G1467" s="72"/>
      <c r="H1467" s="72"/>
      <c r="I1467" s="72"/>
      <c r="J1467" s="72"/>
      <c r="K1467" s="72"/>
      <c r="L1467" s="72"/>
      <c r="M1467" s="72"/>
      <c r="N1467" s="51"/>
      <c r="O1467" s="51"/>
    </row>
    <row r="1468" spans="1:15" x14ac:dyDescent="0.5">
      <c r="A1468" s="49">
        <v>1464</v>
      </c>
      <c r="B1468" s="72"/>
      <c r="C1468" s="72"/>
      <c r="D1468" s="72"/>
      <c r="E1468" s="72"/>
      <c r="F1468" s="72"/>
      <c r="G1468" s="72"/>
      <c r="H1468" s="72"/>
      <c r="I1468" s="72"/>
      <c r="J1468" s="72"/>
      <c r="K1468" s="72"/>
      <c r="L1468" s="72"/>
      <c r="M1468" s="72"/>
      <c r="N1468" s="51"/>
      <c r="O1468" s="51"/>
    </row>
    <row r="1469" spans="1:15" x14ac:dyDescent="0.5">
      <c r="A1469" s="49">
        <v>1465</v>
      </c>
      <c r="B1469" s="72"/>
      <c r="C1469" s="72"/>
      <c r="D1469" s="72"/>
      <c r="E1469" s="72"/>
      <c r="F1469" s="72"/>
      <c r="G1469" s="72"/>
      <c r="H1469" s="72"/>
      <c r="I1469" s="72"/>
      <c r="J1469" s="72"/>
      <c r="K1469" s="72"/>
      <c r="L1469" s="72"/>
      <c r="M1469" s="72"/>
      <c r="N1469" s="51"/>
      <c r="O1469" s="51"/>
    </row>
    <row r="1470" spans="1:15" x14ac:dyDescent="0.5">
      <c r="A1470" s="49">
        <v>1466</v>
      </c>
      <c r="B1470" s="72"/>
      <c r="C1470" s="72"/>
      <c r="D1470" s="72"/>
      <c r="E1470" s="72"/>
      <c r="F1470" s="72"/>
      <c r="G1470" s="72"/>
      <c r="H1470" s="72"/>
      <c r="I1470" s="72"/>
      <c r="J1470" s="72"/>
      <c r="K1470" s="72"/>
      <c r="L1470" s="72"/>
      <c r="M1470" s="72"/>
      <c r="N1470" s="51"/>
      <c r="O1470" s="51"/>
    </row>
    <row r="1471" spans="1:15" x14ac:dyDescent="0.5">
      <c r="A1471" s="49">
        <v>1467</v>
      </c>
      <c r="B1471" s="72"/>
      <c r="C1471" s="72"/>
      <c r="D1471" s="72"/>
      <c r="E1471" s="72"/>
      <c r="F1471" s="72"/>
      <c r="G1471" s="72"/>
      <c r="H1471" s="72"/>
      <c r="I1471" s="72"/>
      <c r="J1471" s="72"/>
      <c r="K1471" s="72"/>
      <c r="L1471" s="72"/>
      <c r="M1471" s="72"/>
      <c r="N1471" s="51"/>
      <c r="O1471" s="51"/>
    </row>
    <row r="1472" spans="1:15" x14ac:dyDescent="0.5">
      <c r="A1472" s="49">
        <v>1468</v>
      </c>
      <c r="B1472" s="72"/>
      <c r="C1472" s="72"/>
      <c r="D1472" s="72"/>
      <c r="E1472" s="72"/>
      <c r="F1472" s="72"/>
      <c r="G1472" s="72"/>
      <c r="H1472" s="72"/>
      <c r="I1472" s="72"/>
      <c r="J1472" s="72"/>
      <c r="K1472" s="72"/>
      <c r="L1472" s="72"/>
      <c r="M1472" s="72"/>
      <c r="N1472" s="51"/>
      <c r="O1472" s="51"/>
    </row>
    <row r="1473" spans="1:15" x14ac:dyDescent="0.5">
      <c r="A1473" s="49">
        <v>1469</v>
      </c>
      <c r="B1473" s="72"/>
      <c r="C1473" s="72"/>
      <c r="D1473" s="72"/>
      <c r="E1473" s="72"/>
      <c r="F1473" s="72"/>
      <c r="G1473" s="72"/>
      <c r="H1473" s="72"/>
      <c r="I1473" s="72"/>
      <c r="J1473" s="72"/>
      <c r="K1473" s="72"/>
      <c r="L1473" s="72"/>
      <c r="M1473" s="72"/>
      <c r="N1473" s="51"/>
      <c r="O1473" s="51"/>
    </row>
    <row r="1474" spans="1:15" x14ac:dyDescent="0.5">
      <c r="A1474" s="49">
        <v>1470</v>
      </c>
      <c r="B1474" s="72"/>
      <c r="C1474" s="72"/>
      <c r="D1474" s="72"/>
      <c r="E1474" s="72"/>
      <c r="F1474" s="72"/>
      <c r="G1474" s="72"/>
      <c r="H1474" s="72"/>
      <c r="I1474" s="72"/>
      <c r="J1474" s="72"/>
      <c r="K1474" s="72"/>
      <c r="L1474" s="72"/>
      <c r="M1474" s="72"/>
      <c r="N1474" s="51"/>
      <c r="O1474" s="51"/>
    </row>
    <row r="1475" spans="1:15" x14ac:dyDescent="0.5">
      <c r="A1475" s="49">
        <v>1471</v>
      </c>
      <c r="B1475" s="72"/>
      <c r="C1475" s="72"/>
      <c r="D1475" s="72"/>
      <c r="E1475" s="72"/>
      <c r="F1475" s="72"/>
      <c r="G1475" s="72"/>
      <c r="H1475" s="72"/>
      <c r="I1475" s="72"/>
      <c r="J1475" s="72"/>
      <c r="K1475" s="72"/>
      <c r="L1475" s="72"/>
      <c r="M1475" s="72"/>
      <c r="N1475" s="51"/>
      <c r="O1475" s="51"/>
    </row>
    <row r="1476" spans="1:15" x14ac:dyDescent="0.5">
      <c r="A1476" s="49">
        <v>1472</v>
      </c>
      <c r="B1476" s="72"/>
      <c r="C1476" s="72"/>
      <c r="D1476" s="72"/>
      <c r="E1476" s="72"/>
      <c r="F1476" s="72"/>
      <c r="G1476" s="72"/>
      <c r="H1476" s="72"/>
      <c r="I1476" s="72"/>
      <c r="J1476" s="72"/>
      <c r="K1476" s="72"/>
      <c r="L1476" s="72"/>
      <c r="M1476" s="72"/>
      <c r="N1476" s="51"/>
      <c r="O1476" s="51"/>
    </row>
    <row r="1477" spans="1:15" x14ac:dyDescent="0.5">
      <c r="A1477" s="49">
        <v>1473</v>
      </c>
      <c r="B1477" s="72"/>
      <c r="C1477" s="72"/>
      <c r="D1477" s="72"/>
      <c r="E1477" s="72"/>
      <c r="F1477" s="72"/>
      <c r="G1477" s="72"/>
      <c r="H1477" s="72"/>
      <c r="I1477" s="72"/>
      <c r="J1477" s="72"/>
      <c r="K1477" s="72"/>
      <c r="L1477" s="72"/>
      <c r="M1477" s="72"/>
      <c r="N1477" s="51"/>
      <c r="O1477" s="51"/>
    </row>
    <row r="1478" spans="1:15" x14ac:dyDescent="0.5">
      <c r="A1478" s="49">
        <v>1474</v>
      </c>
      <c r="B1478" s="72"/>
      <c r="C1478" s="72"/>
      <c r="D1478" s="72"/>
      <c r="E1478" s="72"/>
      <c r="F1478" s="72"/>
      <c r="G1478" s="72"/>
      <c r="H1478" s="72"/>
      <c r="I1478" s="72"/>
      <c r="J1478" s="72"/>
      <c r="K1478" s="72"/>
      <c r="L1478" s="72"/>
      <c r="M1478" s="72"/>
      <c r="N1478" s="51"/>
      <c r="O1478" s="51"/>
    </row>
    <row r="1479" spans="1:15" x14ac:dyDescent="0.5">
      <c r="A1479" s="49">
        <v>1475</v>
      </c>
      <c r="B1479" s="72"/>
      <c r="C1479" s="72"/>
      <c r="D1479" s="72"/>
      <c r="E1479" s="72"/>
      <c r="F1479" s="72"/>
      <c r="G1479" s="72"/>
      <c r="H1479" s="72"/>
      <c r="I1479" s="72"/>
      <c r="J1479" s="72"/>
      <c r="K1479" s="72"/>
      <c r="L1479" s="72"/>
      <c r="M1479" s="72"/>
      <c r="N1479" s="51"/>
      <c r="O1479" s="51"/>
    </row>
    <row r="1480" spans="1:15" x14ac:dyDescent="0.5">
      <c r="A1480" s="49">
        <v>1476</v>
      </c>
      <c r="B1480" s="72"/>
      <c r="C1480" s="72"/>
      <c r="D1480" s="72"/>
      <c r="E1480" s="72"/>
      <c r="F1480" s="72"/>
      <c r="G1480" s="72"/>
      <c r="H1480" s="72"/>
      <c r="I1480" s="72"/>
      <c r="J1480" s="72"/>
      <c r="K1480" s="72"/>
      <c r="L1480" s="72"/>
      <c r="M1480" s="72"/>
      <c r="N1480" s="51"/>
      <c r="O1480" s="51"/>
    </row>
    <row r="1481" spans="1:15" x14ac:dyDescent="0.5">
      <c r="A1481" s="49">
        <v>1477</v>
      </c>
      <c r="B1481" s="72"/>
      <c r="C1481" s="72"/>
      <c r="D1481" s="72"/>
      <c r="E1481" s="72"/>
      <c r="F1481" s="72"/>
      <c r="G1481" s="72"/>
      <c r="H1481" s="72"/>
      <c r="I1481" s="72"/>
      <c r="J1481" s="72"/>
      <c r="K1481" s="72"/>
      <c r="L1481" s="72"/>
      <c r="M1481" s="72"/>
      <c r="N1481" s="51"/>
      <c r="O1481" s="51"/>
    </row>
    <row r="1482" spans="1:15" x14ac:dyDescent="0.5">
      <c r="A1482" s="49">
        <v>1478</v>
      </c>
      <c r="B1482" s="72"/>
      <c r="C1482" s="72"/>
      <c r="D1482" s="72"/>
      <c r="E1482" s="72"/>
      <c r="F1482" s="72"/>
      <c r="G1482" s="72"/>
      <c r="H1482" s="72"/>
      <c r="I1482" s="72"/>
      <c r="J1482" s="72"/>
      <c r="K1482" s="72"/>
      <c r="L1482" s="72"/>
      <c r="M1482" s="72"/>
      <c r="N1482" s="51"/>
      <c r="O1482" s="51"/>
    </row>
    <row r="1483" spans="1:15" x14ac:dyDescent="0.5">
      <c r="A1483" s="49">
        <v>1479</v>
      </c>
      <c r="B1483" s="72"/>
      <c r="C1483" s="72"/>
      <c r="D1483" s="72"/>
      <c r="E1483" s="72"/>
      <c r="F1483" s="72"/>
      <c r="G1483" s="72"/>
      <c r="H1483" s="72"/>
      <c r="I1483" s="72"/>
      <c r="J1483" s="72"/>
      <c r="K1483" s="72"/>
      <c r="L1483" s="72"/>
      <c r="M1483" s="72"/>
      <c r="N1483" s="51"/>
      <c r="O1483" s="51"/>
    </row>
    <row r="1484" spans="1:15" x14ac:dyDescent="0.5">
      <c r="A1484" s="49">
        <v>1480</v>
      </c>
      <c r="B1484" s="72"/>
      <c r="C1484" s="72"/>
      <c r="D1484" s="72"/>
      <c r="E1484" s="72"/>
      <c r="F1484" s="72"/>
      <c r="G1484" s="72"/>
      <c r="H1484" s="72"/>
      <c r="I1484" s="72"/>
      <c r="J1484" s="72"/>
      <c r="K1484" s="72"/>
      <c r="L1484" s="72"/>
      <c r="M1484" s="72"/>
      <c r="N1484" s="51"/>
      <c r="O1484" s="51"/>
    </row>
    <row r="1485" spans="1:15" x14ac:dyDescent="0.5">
      <c r="A1485" s="49">
        <v>1481</v>
      </c>
      <c r="B1485" s="72"/>
      <c r="C1485" s="72"/>
      <c r="D1485" s="72"/>
      <c r="E1485" s="72"/>
      <c r="F1485" s="72"/>
      <c r="G1485" s="72"/>
      <c r="H1485" s="72"/>
      <c r="I1485" s="72"/>
      <c r="J1485" s="72"/>
      <c r="K1485" s="72"/>
      <c r="L1485" s="72"/>
      <c r="M1485" s="72"/>
      <c r="N1485" s="51"/>
      <c r="O1485" s="51"/>
    </row>
    <row r="1486" spans="1:15" x14ac:dyDescent="0.5">
      <c r="A1486" s="49">
        <v>1482</v>
      </c>
      <c r="B1486" s="72"/>
      <c r="C1486" s="72"/>
      <c r="D1486" s="72"/>
      <c r="E1486" s="72"/>
      <c r="F1486" s="72"/>
      <c r="G1486" s="72"/>
      <c r="H1486" s="72"/>
      <c r="I1486" s="72"/>
      <c r="J1486" s="72"/>
      <c r="K1486" s="72"/>
      <c r="L1486" s="72"/>
      <c r="M1486" s="72"/>
      <c r="N1486" s="51"/>
      <c r="O1486" s="51"/>
    </row>
    <row r="1487" spans="1:15" x14ac:dyDescent="0.5">
      <c r="A1487" s="49">
        <v>1483</v>
      </c>
      <c r="B1487" s="72"/>
      <c r="C1487" s="72"/>
      <c r="D1487" s="72"/>
      <c r="E1487" s="72"/>
      <c r="F1487" s="72"/>
      <c r="G1487" s="72"/>
      <c r="H1487" s="72"/>
      <c r="I1487" s="72"/>
      <c r="J1487" s="72"/>
      <c r="K1487" s="72"/>
      <c r="L1487" s="72"/>
      <c r="M1487" s="72"/>
      <c r="N1487" s="51"/>
      <c r="O1487" s="51"/>
    </row>
    <row r="1488" spans="1:15" x14ac:dyDescent="0.5">
      <c r="A1488" s="49">
        <v>1484</v>
      </c>
      <c r="B1488" s="72"/>
      <c r="C1488" s="72"/>
      <c r="D1488" s="72"/>
      <c r="E1488" s="72"/>
      <c r="F1488" s="72"/>
      <c r="G1488" s="72"/>
      <c r="H1488" s="72"/>
      <c r="I1488" s="72"/>
      <c r="J1488" s="72"/>
      <c r="K1488" s="72"/>
      <c r="L1488" s="72"/>
      <c r="M1488" s="72"/>
      <c r="N1488" s="51"/>
      <c r="O1488" s="51"/>
    </row>
    <row r="1489" spans="1:15" x14ac:dyDescent="0.5">
      <c r="A1489" s="49">
        <v>1485</v>
      </c>
      <c r="B1489" s="72"/>
      <c r="C1489" s="72"/>
      <c r="D1489" s="72"/>
      <c r="E1489" s="72"/>
      <c r="F1489" s="72"/>
      <c r="G1489" s="72"/>
      <c r="H1489" s="72"/>
      <c r="I1489" s="72"/>
      <c r="J1489" s="72"/>
      <c r="K1489" s="72"/>
      <c r="L1489" s="72"/>
      <c r="M1489" s="72"/>
      <c r="N1489" s="51"/>
      <c r="O1489" s="51"/>
    </row>
    <row r="1490" spans="1:15" x14ac:dyDescent="0.5">
      <c r="A1490" s="49">
        <v>1486</v>
      </c>
      <c r="B1490" s="72"/>
      <c r="C1490" s="72"/>
      <c r="D1490" s="72"/>
      <c r="E1490" s="72"/>
      <c r="F1490" s="72"/>
      <c r="G1490" s="72"/>
      <c r="H1490" s="72"/>
      <c r="I1490" s="72"/>
      <c r="J1490" s="72"/>
      <c r="K1490" s="72"/>
      <c r="L1490" s="72"/>
      <c r="M1490" s="72"/>
      <c r="N1490" s="51"/>
      <c r="O1490" s="51"/>
    </row>
    <row r="1491" spans="1:15" x14ac:dyDescent="0.5">
      <c r="A1491" s="49">
        <v>1487</v>
      </c>
      <c r="B1491" s="72"/>
      <c r="C1491" s="72"/>
      <c r="D1491" s="72"/>
      <c r="E1491" s="72"/>
      <c r="F1491" s="72"/>
      <c r="G1491" s="72"/>
      <c r="H1491" s="72"/>
      <c r="I1491" s="72"/>
      <c r="J1491" s="72"/>
      <c r="K1491" s="72"/>
      <c r="L1491" s="72"/>
      <c r="M1491" s="72"/>
      <c r="N1491" s="51"/>
      <c r="O1491" s="51"/>
    </row>
    <row r="1492" spans="1:15" x14ac:dyDescent="0.5">
      <c r="A1492" s="49">
        <v>1488</v>
      </c>
      <c r="B1492" s="72"/>
      <c r="C1492" s="72"/>
      <c r="D1492" s="72"/>
      <c r="E1492" s="72"/>
      <c r="F1492" s="72"/>
      <c r="G1492" s="72"/>
      <c r="H1492" s="72"/>
      <c r="I1492" s="72"/>
      <c r="J1492" s="72"/>
      <c r="K1492" s="72"/>
      <c r="L1492" s="72"/>
      <c r="M1492" s="72"/>
      <c r="N1492" s="51"/>
      <c r="O1492" s="51"/>
    </row>
    <row r="1493" spans="1:15" x14ac:dyDescent="0.5">
      <c r="A1493" s="49">
        <v>1489</v>
      </c>
      <c r="B1493" s="72"/>
      <c r="C1493" s="72"/>
      <c r="D1493" s="72"/>
      <c r="E1493" s="72"/>
      <c r="F1493" s="72"/>
      <c r="G1493" s="72"/>
      <c r="H1493" s="72"/>
      <c r="I1493" s="72"/>
      <c r="J1493" s="72"/>
      <c r="K1493" s="72"/>
      <c r="L1493" s="72"/>
      <c r="M1493" s="72"/>
      <c r="N1493" s="51"/>
      <c r="O1493" s="51"/>
    </row>
    <row r="1494" spans="1:15" x14ac:dyDescent="0.5">
      <c r="A1494" s="49">
        <v>1490</v>
      </c>
      <c r="B1494" s="72"/>
      <c r="C1494" s="72"/>
      <c r="D1494" s="72"/>
      <c r="E1494" s="72"/>
      <c r="F1494" s="72"/>
      <c r="G1494" s="72"/>
      <c r="H1494" s="72"/>
      <c r="I1494" s="72"/>
      <c r="J1494" s="72"/>
      <c r="K1494" s="72"/>
      <c r="L1494" s="72"/>
      <c r="M1494" s="72"/>
      <c r="N1494" s="51"/>
      <c r="O1494" s="51"/>
    </row>
    <row r="1495" spans="1:15" x14ac:dyDescent="0.5">
      <c r="A1495" s="49">
        <v>1491</v>
      </c>
      <c r="B1495" s="72"/>
      <c r="C1495" s="72"/>
      <c r="D1495" s="72"/>
      <c r="E1495" s="72"/>
      <c r="F1495" s="72"/>
      <c r="G1495" s="72"/>
      <c r="H1495" s="72"/>
      <c r="I1495" s="72"/>
      <c r="J1495" s="72"/>
      <c r="K1495" s="72"/>
      <c r="L1495" s="72"/>
      <c r="M1495" s="72"/>
      <c r="N1495" s="51"/>
      <c r="O1495" s="51"/>
    </row>
    <row r="1496" spans="1:15" x14ac:dyDescent="0.5">
      <c r="A1496" s="49">
        <v>1492</v>
      </c>
      <c r="B1496" s="72"/>
      <c r="C1496" s="72"/>
      <c r="D1496" s="72"/>
      <c r="E1496" s="72"/>
      <c r="F1496" s="72"/>
      <c r="G1496" s="72"/>
      <c r="H1496" s="72"/>
      <c r="I1496" s="72"/>
      <c r="J1496" s="72"/>
      <c r="K1496" s="72"/>
      <c r="L1496" s="72"/>
      <c r="M1496" s="72"/>
      <c r="N1496" s="51"/>
      <c r="O1496" s="51"/>
    </row>
    <row r="1497" spans="1:15" x14ac:dyDescent="0.5">
      <c r="A1497" s="49">
        <v>1493</v>
      </c>
      <c r="B1497" s="72"/>
      <c r="C1497" s="72"/>
      <c r="D1497" s="72"/>
      <c r="E1497" s="72"/>
      <c r="F1497" s="72"/>
      <c r="G1497" s="72"/>
      <c r="H1497" s="72"/>
      <c r="I1497" s="72"/>
      <c r="J1497" s="72"/>
      <c r="K1497" s="72"/>
      <c r="L1497" s="72"/>
      <c r="M1497" s="72"/>
      <c r="N1497" s="51"/>
      <c r="O1497" s="51"/>
    </row>
    <row r="1498" spans="1:15" x14ac:dyDescent="0.5">
      <c r="A1498" s="49">
        <v>1494</v>
      </c>
      <c r="B1498" s="72"/>
      <c r="C1498" s="72"/>
      <c r="D1498" s="72"/>
      <c r="E1498" s="72"/>
      <c r="F1498" s="72"/>
      <c r="G1498" s="72"/>
      <c r="H1498" s="72"/>
      <c r="I1498" s="72"/>
      <c r="J1498" s="72"/>
      <c r="K1498" s="72"/>
      <c r="L1498" s="72"/>
      <c r="M1498" s="72"/>
      <c r="N1498" s="51"/>
      <c r="O1498" s="51"/>
    </row>
    <row r="1499" spans="1:15" x14ac:dyDescent="0.5">
      <c r="A1499" s="49">
        <v>1495</v>
      </c>
      <c r="B1499" s="72"/>
      <c r="C1499" s="72"/>
      <c r="D1499" s="72"/>
      <c r="E1499" s="72"/>
      <c r="F1499" s="72"/>
      <c r="G1499" s="72"/>
      <c r="H1499" s="72"/>
      <c r="I1499" s="72"/>
      <c r="J1499" s="72"/>
      <c r="K1499" s="72"/>
      <c r="L1499" s="72"/>
      <c r="M1499" s="72"/>
      <c r="N1499" s="51"/>
      <c r="O1499" s="51"/>
    </row>
    <row r="1500" spans="1:15" x14ac:dyDescent="0.5">
      <c r="A1500" s="49">
        <v>1496</v>
      </c>
      <c r="B1500" s="72"/>
      <c r="C1500" s="72"/>
      <c r="D1500" s="72"/>
      <c r="E1500" s="72"/>
      <c r="F1500" s="72"/>
      <c r="G1500" s="72"/>
      <c r="H1500" s="72"/>
      <c r="I1500" s="72"/>
      <c r="J1500" s="72"/>
      <c r="K1500" s="72"/>
      <c r="L1500" s="72"/>
      <c r="M1500" s="72"/>
      <c r="N1500" s="51"/>
      <c r="O1500" s="51"/>
    </row>
    <row r="1501" spans="1:15" x14ac:dyDescent="0.5">
      <c r="A1501" s="49">
        <v>1497</v>
      </c>
      <c r="B1501" s="72"/>
      <c r="C1501" s="72"/>
      <c r="D1501" s="72"/>
      <c r="E1501" s="72"/>
      <c r="F1501" s="72"/>
      <c r="G1501" s="72"/>
      <c r="H1501" s="72"/>
      <c r="I1501" s="72"/>
      <c r="J1501" s="72"/>
      <c r="K1501" s="72"/>
      <c r="L1501" s="72"/>
      <c r="M1501" s="72"/>
      <c r="N1501" s="51"/>
      <c r="O1501" s="51"/>
    </row>
    <row r="1502" spans="1:15" x14ac:dyDescent="0.5">
      <c r="A1502" s="49">
        <v>1498</v>
      </c>
      <c r="B1502" s="72"/>
      <c r="C1502" s="72"/>
      <c r="D1502" s="72"/>
      <c r="E1502" s="72"/>
      <c r="F1502" s="72"/>
      <c r="G1502" s="72"/>
      <c r="H1502" s="72"/>
      <c r="I1502" s="72"/>
      <c r="J1502" s="72"/>
      <c r="K1502" s="72"/>
      <c r="L1502" s="72"/>
      <c r="M1502" s="72"/>
      <c r="N1502" s="51"/>
      <c r="O1502" s="51"/>
    </row>
    <row r="1503" spans="1:15" x14ac:dyDescent="0.5">
      <c r="A1503" s="49">
        <v>1499</v>
      </c>
      <c r="B1503" s="72"/>
      <c r="C1503" s="72"/>
      <c r="D1503" s="72"/>
      <c r="E1503" s="72"/>
      <c r="F1503" s="72"/>
      <c r="G1503" s="72"/>
      <c r="H1503" s="72"/>
      <c r="I1503" s="72"/>
      <c r="J1503" s="72"/>
      <c r="K1503" s="72"/>
      <c r="L1503" s="72"/>
      <c r="M1503" s="72"/>
      <c r="N1503" s="51"/>
      <c r="O1503" s="51"/>
    </row>
    <row r="1504" spans="1:15" x14ac:dyDescent="0.5">
      <c r="A1504" s="49">
        <v>1500</v>
      </c>
      <c r="B1504" s="72"/>
      <c r="C1504" s="72"/>
      <c r="D1504" s="72"/>
      <c r="E1504" s="72"/>
      <c r="F1504" s="72"/>
      <c r="G1504" s="72"/>
      <c r="H1504" s="72"/>
      <c r="I1504" s="72"/>
      <c r="J1504" s="72"/>
      <c r="K1504" s="72"/>
      <c r="L1504" s="72"/>
      <c r="M1504" s="72"/>
      <c r="N1504" s="51"/>
      <c r="O1504" s="51"/>
    </row>
    <row r="1505" spans="1:15" x14ac:dyDescent="0.5">
      <c r="A1505" s="49">
        <v>1501</v>
      </c>
      <c r="B1505" s="72"/>
      <c r="C1505" s="72"/>
      <c r="D1505" s="72"/>
      <c r="E1505" s="72"/>
      <c r="F1505" s="72"/>
      <c r="G1505" s="72"/>
      <c r="H1505" s="72"/>
      <c r="I1505" s="72"/>
      <c r="J1505" s="72"/>
      <c r="K1505" s="72"/>
      <c r="L1505" s="72"/>
      <c r="M1505" s="72"/>
      <c r="N1505" s="51"/>
      <c r="O1505" s="51"/>
    </row>
    <row r="1506" spans="1:15" x14ac:dyDescent="0.5">
      <c r="A1506" s="49">
        <v>1502</v>
      </c>
      <c r="B1506" s="72"/>
      <c r="C1506" s="72"/>
      <c r="D1506" s="72"/>
      <c r="E1506" s="72"/>
      <c r="F1506" s="72"/>
      <c r="G1506" s="72"/>
      <c r="H1506" s="72"/>
      <c r="I1506" s="72"/>
      <c r="J1506" s="72"/>
      <c r="K1506" s="72"/>
      <c r="L1506" s="72"/>
      <c r="M1506" s="72"/>
      <c r="N1506" s="51"/>
      <c r="O1506" s="51"/>
    </row>
    <row r="1507" spans="1:15" x14ac:dyDescent="0.5">
      <c r="A1507" s="49">
        <v>1503</v>
      </c>
      <c r="B1507" s="72"/>
      <c r="C1507" s="72"/>
      <c r="D1507" s="72"/>
      <c r="E1507" s="72"/>
      <c r="F1507" s="72"/>
      <c r="G1507" s="72"/>
      <c r="H1507" s="72"/>
      <c r="I1507" s="72"/>
      <c r="J1507" s="72"/>
      <c r="K1507" s="72"/>
      <c r="L1507" s="72"/>
      <c r="M1507" s="72"/>
      <c r="N1507" s="51"/>
      <c r="O1507" s="51"/>
    </row>
    <row r="1508" spans="1:15" x14ac:dyDescent="0.5">
      <c r="A1508" s="49">
        <v>1504</v>
      </c>
      <c r="B1508" s="72"/>
      <c r="C1508" s="72"/>
      <c r="D1508" s="72"/>
      <c r="E1508" s="72"/>
      <c r="F1508" s="72"/>
      <c r="G1508" s="72"/>
      <c r="H1508" s="72"/>
      <c r="I1508" s="72"/>
      <c r="J1508" s="72"/>
      <c r="K1508" s="72"/>
      <c r="L1508" s="72"/>
      <c r="M1508" s="72"/>
      <c r="N1508" s="51"/>
      <c r="O1508" s="51"/>
    </row>
    <row r="1509" spans="1:15" x14ac:dyDescent="0.5">
      <c r="A1509" s="49">
        <v>1505</v>
      </c>
      <c r="B1509" s="72"/>
      <c r="C1509" s="72"/>
      <c r="D1509" s="72"/>
      <c r="E1509" s="72"/>
      <c r="F1509" s="72"/>
      <c r="G1509" s="72"/>
      <c r="H1509" s="72"/>
      <c r="I1509" s="72"/>
      <c r="J1509" s="72"/>
      <c r="K1509" s="72"/>
      <c r="L1509" s="72"/>
      <c r="M1509" s="72"/>
      <c r="N1509" s="51"/>
      <c r="O1509" s="51"/>
    </row>
    <row r="1510" spans="1:15" x14ac:dyDescent="0.5">
      <c r="A1510" s="49">
        <v>1506</v>
      </c>
      <c r="B1510" s="72"/>
      <c r="C1510" s="72"/>
      <c r="D1510" s="72"/>
      <c r="E1510" s="72"/>
      <c r="F1510" s="72"/>
      <c r="G1510" s="72"/>
      <c r="H1510" s="72"/>
      <c r="I1510" s="72"/>
      <c r="J1510" s="72"/>
      <c r="K1510" s="72"/>
      <c r="L1510" s="72"/>
      <c r="M1510" s="72"/>
      <c r="N1510" s="51"/>
      <c r="O1510" s="51"/>
    </row>
    <row r="1511" spans="1:15" x14ac:dyDescent="0.5">
      <c r="A1511" s="49">
        <v>1507</v>
      </c>
      <c r="B1511" s="72"/>
      <c r="C1511" s="72"/>
      <c r="D1511" s="72"/>
      <c r="E1511" s="72"/>
      <c r="F1511" s="72"/>
      <c r="G1511" s="72"/>
      <c r="H1511" s="72"/>
      <c r="I1511" s="72"/>
      <c r="J1511" s="72"/>
      <c r="K1511" s="72"/>
      <c r="L1511" s="72"/>
      <c r="M1511" s="72"/>
      <c r="N1511" s="51"/>
      <c r="O1511" s="51"/>
    </row>
    <row r="1512" spans="1:15" x14ac:dyDescent="0.5">
      <c r="A1512" s="49">
        <v>1508</v>
      </c>
      <c r="B1512" s="72"/>
      <c r="C1512" s="72"/>
      <c r="D1512" s="72"/>
      <c r="E1512" s="72"/>
      <c r="F1512" s="72"/>
      <c r="G1512" s="72"/>
      <c r="H1512" s="72"/>
      <c r="I1512" s="72"/>
      <c r="J1512" s="72"/>
      <c r="K1512" s="72"/>
      <c r="L1512" s="72"/>
      <c r="M1512" s="72"/>
      <c r="N1512" s="51"/>
      <c r="O1512" s="51"/>
    </row>
    <row r="1513" spans="1:15" x14ac:dyDescent="0.5">
      <c r="A1513" s="49">
        <v>1509</v>
      </c>
      <c r="B1513" s="72"/>
      <c r="C1513" s="72"/>
      <c r="D1513" s="72"/>
      <c r="E1513" s="72"/>
      <c r="F1513" s="72"/>
      <c r="G1513" s="72"/>
      <c r="H1513" s="72"/>
      <c r="I1513" s="72"/>
      <c r="J1513" s="72"/>
      <c r="K1513" s="72"/>
      <c r="L1513" s="72"/>
      <c r="M1513" s="72"/>
      <c r="N1513" s="51"/>
      <c r="O1513" s="51"/>
    </row>
    <row r="1514" spans="1:15" x14ac:dyDescent="0.5">
      <c r="A1514" s="49">
        <v>1510</v>
      </c>
      <c r="B1514" s="72"/>
      <c r="C1514" s="72"/>
      <c r="D1514" s="72"/>
      <c r="E1514" s="72"/>
      <c r="F1514" s="72"/>
      <c r="G1514" s="72"/>
      <c r="H1514" s="72"/>
      <c r="I1514" s="72"/>
      <c r="J1514" s="72"/>
      <c r="K1514" s="72"/>
      <c r="L1514" s="72"/>
      <c r="M1514" s="72"/>
      <c r="N1514" s="51"/>
      <c r="O1514" s="51"/>
    </row>
    <row r="1515" spans="1:15" x14ac:dyDescent="0.5">
      <c r="A1515" s="49">
        <v>1511</v>
      </c>
      <c r="B1515" s="72"/>
      <c r="C1515" s="72"/>
      <c r="D1515" s="72"/>
      <c r="E1515" s="72"/>
      <c r="F1515" s="72"/>
      <c r="G1515" s="72"/>
      <c r="H1515" s="72"/>
      <c r="I1515" s="72"/>
      <c r="J1515" s="72"/>
      <c r="K1515" s="72"/>
      <c r="L1515" s="72"/>
      <c r="M1515" s="72"/>
      <c r="N1515" s="51"/>
      <c r="O1515" s="51"/>
    </row>
    <row r="1516" spans="1:15" x14ac:dyDescent="0.5">
      <c r="A1516" s="49">
        <v>1512</v>
      </c>
      <c r="B1516" s="72"/>
      <c r="C1516" s="72"/>
      <c r="D1516" s="72"/>
      <c r="E1516" s="72"/>
      <c r="F1516" s="72"/>
      <c r="G1516" s="72"/>
      <c r="H1516" s="72"/>
      <c r="I1516" s="72"/>
      <c r="J1516" s="72"/>
      <c r="K1516" s="72"/>
      <c r="L1516" s="72"/>
      <c r="M1516" s="72"/>
      <c r="N1516" s="51"/>
      <c r="O1516" s="51"/>
    </row>
    <row r="1517" spans="1:15" x14ac:dyDescent="0.5">
      <c r="A1517" s="49">
        <v>1513</v>
      </c>
      <c r="B1517" s="72"/>
      <c r="C1517" s="72"/>
      <c r="D1517" s="72"/>
      <c r="E1517" s="72"/>
      <c r="F1517" s="72"/>
      <c r="G1517" s="72"/>
      <c r="H1517" s="72"/>
      <c r="I1517" s="72"/>
      <c r="J1517" s="72"/>
      <c r="K1517" s="72"/>
      <c r="L1517" s="72"/>
      <c r="M1517" s="72"/>
      <c r="N1517" s="51"/>
      <c r="O1517" s="51"/>
    </row>
    <row r="1518" spans="1:15" x14ac:dyDescent="0.5">
      <c r="A1518" s="49">
        <v>1514</v>
      </c>
      <c r="B1518" s="72"/>
      <c r="C1518" s="72"/>
      <c r="D1518" s="72"/>
      <c r="E1518" s="72"/>
      <c r="F1518" s="72"/>
      <c r="G1518" s="72"/>
      <c r="H1518" s="72"/>
      <c r="I1518" s="72"/>
      <c r="J1518" s="72"/>
      <c r="K1518" s="72"/>
      <c r="L1518" s="72"/>
      <c r="M1518" s="72"/>
      <c r="N1518" s="51"/>
      <c r="O1518" s="51"/>
    </row>
    <row r="1519" spans="1:15" x14ac:dyDescent="0.5">
      <c r="A1519" s="49">
        <v>1515</v>
      </c>
      <c r="B1519" s="72"/>
      <c r="C1519" s="72"/>
      <c r="D1519" s="72"/>
      <c r="E1519" s="72"/>
      <c r="F1519" s="72"/>
      <c r="G1519" s="72"/>
      <c r="H1519" s="72"/>
      <c r="I1519" s="72"/>
      <c r="J1519" s="72"/>
      <c r="K1519" s="72"/>
      <c r="L1519" s="72"/>
      <c r="M1519" s="72"/>
      <c r="N1519" s="51"/>
      <c r="O1519" s="51"/>
    </row>
    <row r="1520" spans="1:15" x14ac:dyDescent="0.5">
      <c r="A1520" s="49">
        <v>1516</v>
      </c>
      <c r="B1520" s="72"/>
      <c r="C1520" s="72"/>
      <c r="D1520" s="72"/>
      <c r="E1520" s="72"/>
      <c r="F1520" s="72"/>
      <c r="G1520" s="72"/>
      <c r="H1520" s="72"/>
      <c r="I1520" s="72"/>
      <c r="J1520" s="72"/>
      <c r="K1520" s="72"/>
      <c r="L1520" s="72"/>
      <c r="M1520" s="72"/>
      <c r="N1520" s="51"/>
      <c r="O1520" s="51"/>
    </row>
    <row r="1521" spans="1:15" x14ac:dyDescent="0.5">
      <c r="A1521" s="49">
        <v>1517</v>
      </c>
      <c r="B1521" s="72"/>
      <c r="C1521" s="72"/>
      <c r="D1521" s="72"/>
      <c r="E1521" s="72"/>
      <c r="F1521" s="72"/>
      <c r="G1521" s="72"/>
      <c r="H1521" s="72"/>
      <c r="I1521" s="72"/>
      <c r="J1521" s="72"/>
      <c r="K1521" s="72"/>
      <c r="L1521" s="72"/>
      <c r="M1521" s="72"/>
      <c r="N1521" s="51"/>
      <c r="O1521" s="51"/>
    </row>
    <row r="1522" spans="1:15" x14ac:dyDescent="0.5">
      <c r="A1522" s="49">
        <v>1518</v>
      </c>
      <c r="B1522" s="72"/>
      <c r="C1522" s="72"/>
      <c r="D1522" s="72"/>
      <c r="E1522" s="72"/>
      <c r="F1522" s="72"/>
      <c r="G1522" s="72"/>
      <c r="H1522" s="72"/>
      <c r="I1522" s="72"/>
      <c r="J1522" s="72"/>
      <c r="K1522" s="72"/>
      <c r="L1522" s="72"/>
      <c r="M1522" s="72"/>
      <c r="N1522" s="51"/>
      <c r="O1522" s="51"/>
    </row>
    <row r="1523" spans="1:15" x14ac:dyDescent="0.5">
      <c r="A1523" s="49">
        <v>1519</v>
      </c>
      <c r="B1523" s="72"/>
      <c r="C1523" s="72"/>
      <c r="D1523" s="72"/>
      <c r="E1523" s="72"/>
      <c r="F1523" s="72"/>
      <c r="G1523" s="72"/>
      <c r="H1523" s="72"/>
      <c r="I1523" s="72"/>
      <c r="J1523" s="72"/>
      <c r="K1523" s="72"/>
      <c r="L1523" s="72"/>
      <c r="M1523" s="72"/>
      <c r="N1523" s="51"/>
      <c r="O1523" s="51"/>
    </row>
    <row r="1524" spans="1:15" x14ac:dyDescent="0.5">
      <c r="A1524" s="49">
        <v>1520</v>
      </c>
      <c r="B1524" s="72"/>
      <c r="C1524" s="72"/>
      <c r="D1524" s="72"/>
      <c r="E1524" s="72"/>
      <c r="F1524" s="72"/>
      <c r="G1524" s="72"/>
      <c r="H1524" s="72"/>
      <c r="I1524" s="72"/>
      <c r="J1524" s="72"/>
      <c r="K1524" s="72"/>
      <c r="L1524" s="72"/>
      <c r="M1524" s="72"/>
      <c r="N1524" s="51"/>
      <c r="O1524" s="51"/>
    </row>
    <row r="1525" spans="1:15" x14ac:dyDescent="0.5">
      <c r="A1525" s="49">
        <v>1521</v>
      </c>
      <c r="B1525" s="72"/>
      <c r="C1525" s="72"/>
      <c r="D1525" s="72"/>
      <c r="E1525" s="72"/>
      <c r="F1525" s="72"/>
      <c r="G1525" s="72"/>
      <c r="H1525" s="72"/>
      <c r="I1525" s="72"/>
      <c r="J1525" s="72"/>
      <c r="K1525" s="72"/>
      <c r="L1525" s="72"/>
      <c r="M1525" s="72"/>
      <c r="N1525" s="51"/>
      <c r="O1525" s="51"/>
    </row>
    <row r="1526" spans="1:15" x14ac:dyDescent="0.5">
      <c r="A1526" s="49">
        <v>1522</v>
      </c>
      <c r="B1526" s="72"/>
      <c r="C1526" s="72"/>
      <c r="D1526" s="72"/>
      <c r="E1526" s="72"/>
      <c r="F1526" s="72"/>
      <c r="G1526" s="72"/>
      <c r="H1526" s="72"/>
      <c r="I1526" s="72"/>
      <c r="J1526" s="72"/>
      <c r="K1526" s="72"/>
      <c r="L1526" s="72"/>
      <c r="M1526" s="72"/>
      <c r="N1526" s="51"/>
      <c r="O1526" s="51"/>
    </row>
    <row r="1527" spans="1:15" x14ac:dyDescent="0.5">
      <c r="A1527" s="49">
        <v>1523</v>
      </c>
      <c r="B1527" s="72"/>
      <c r="C1527" s="72"/>
      <c r="D1527" s="72"/>
      <c r="E1527" s="72"/>
      <c r="F1527" s="72"/>
      <c r="G1527" s="72"/>
      <c r="H1527" s="72"/>
      <c r="I1527" s="72"/>
      <c r="J1527" s="72"/>
      <c r="K1527" s="72"/>
      <c r="L1527" s="72"/>
      <c r="M1527" s="72"/>
      <c r="N1527" s="51"/>
      <c r="O1527" s="51"/>
    </row>
    <row r="1528" spans="1:15" x14ac:dyDescent="0.5">
      <c r="A1528" s="49">
        <v>1524</v>
      </c>
      <c r="B1528" s="72"/>
      <c r="C1528" s="72"/>
      <c r="D1528" s="72"/>
      <c r="E1528" s="72"/>
      <c r="F1528" s="72"/>
      <c r="G1528" s="72"/>
      <c r="H1528" s="72"/>
      <c r="I1528" s="72"/>
      <c r="J1528" s="72"/>
      <c r="K1528" s="72"/>
      <c r="L1528" s="72"/>
      <c r="M1528" s="72"/>
      <c r="N1528" s="51"/>
      <c r="O1528" s="51"/>
    </row>
    <row r="1529" spans="1:15" x14ac:dyDescent="0.5">
      <c r="A1529" s="49">
        <v>1525</v>
      </c>
      <c r="B1529" s="72"/>
      <c r="C1529" s="72"/>
      <c r="D1529" s="72"/>
      <c r="E1529" s="72"/>
      <c r="F1529" s="72"/>
      <c r="G1529" s="72"/>
      <c r="H1529" s="72"/>
      <c r="I1529" s="72"/>
      <c r="J1529" s="72"/>
      <c r="K1529" s="72"/>
      <c r="L1529" s="72"/>
      <c r="M1529" s="72"/>
      <c r="N1529" s="51"/>
      <c r="O1529" s="51"/>
    </row>
    <row r="1530" spans="1:15" x14ac:dyDescent="0.5">
      <c r="A1530" s="49">
        <v>1526</v>
      </c>
      <c r="B1530" s="72"/>
      <c r="C1530" s="72"/>
      <c r="D1530" s="72"/>
      <c r="E1530" s="72"/>
      <c r="F1530" s="72"/>
      <c r="G1530" s="72"/>
      <c r="H1530" s="72"/>
      <c r="I1530" s="72"/>
      <c r="J1530" s="72"/>
      <c r="K1530" s="72"/>
      <c r="L1530" s="72"/>
      <c r="M1530" s="72"/>
      <c r="N1530" s="51"/>
      <c r="O1530" s="51"/>
    </row>
    <row r="1531" spans="1:15" x14ac:dyDescent="0.5">
      <c r="A1531" s="49">
        <v>1527</v>
      </c>
      <c r="B1531" s="72"/>
      <c r="C1531" s="72"/>
      <c r="D1531" s="72"/>
      <c r="E1531" s="72"/>
      <c r="F1531" s="72"/>
      <c r="G1531" s="72"/>
      <c r="H1531" s="72"/>
      <c r="I1531" s="72"/>
      <c r="J1531" s="72"/>
      <c r="K1531" s="72"/>
      <c r="L1531" s="72"/>
      <c r="M1531" s="72"/>
      <c r="N1531" s="51"/>
      <c r="O1531" s="51"/>
    </row>
    <row r="1532" spans="1:15" x14ac:dyDescent="0.5">
      <c r="A1532" s="49">
        <v>1528</v>
      </c>
      <c r="B1532" s="72"/>
      <c r="C1532" s="72"/>
      <c r="D1532" s="72"/>
      <c r="E1532" s="72"/>
      <c r="F1532" s="72"/>
      <c r="G1532" s="72"/>
      <c r="H1532" s="72"/>
      <c r="I1532" s="72"/>
      <c r="J1532" s="72"/>
      <c r="K1532" s="72"/>
      <c r="L1532" s="72"/>
      <c r="M1532" s="72"/>
      <c r="N1532" s="51"/>
      <c r="O1532" s="51"/>
    </row>
    <row r="1533" spans="1:15" x14ac:dyDescent="0.5">
      <c r="A1533" s="49">
        <v>1529</v>
      </c>
      <c r="B1533" s="72"/>
      <c r="C1533" s="72"/>
      <c r="D1533" s="72"/>
      <c r="E1533" s="72"/>
      <c r="F1533" s="72"/>
      <c r="G1533" s="72"/>
      <c r="H1533" s="72"/>
      <c r="I1533" s="72"/>
      <c r="J1533" s="72"/>
      <c r="K1533" s="72"/>
      <c r="L1533" s="72"/>
      <c r="M1533" s="72"/>
      <c r="N1533" s="51"/>
      <c r="O1533" s="51"/>
    </row>
    <row r="1534" spans="1:15" x14ac:dyDescent="0.5">
      <c r="A1534" s="49">
        <v>1530</v>
      </c>
      <c r="B1534" s="72"/>
      <c r="C1534" s="72"/>
      <c r="D1534" s="72"/>
      <c r="E1534" s="72"/>
      <c r="F1534" s="72"/>
      <c r="G1534" s="72"/>
      <c r="H1534" s="72"/>
      <c r="I1534" s="72"/>
      <c r="J1534" s="72"/>
      <c r="K1534" s="72"/>
      <c r="L1534" s="72"/>
      <c r="M1534" s="72"/>
      <c r="N1534" s="51"/>
      <c r="O1534" s="51"/>
    </row>
    <row r="1535" spans="1:15" x14ac:dyDescent="0.5">
      <c r="A1535" s="49">
        <v>1531</v>
      </c>
      <c r="B1535" s="72"/>
      <c r="C1535" s="72"/>
      <c r="D1535" s="72"/>
      <c r="E1535" s="72"/>
      <c r="F1535" s="72"/>
      <c r="G1535" s="72"/>
      <c r="H1535" s="72"/>
      <c r="I1535" s="72"/>
      <c r="J1535" s="72"/>
      <c r="K1535" s="72"/>
      <c r="L1535" s="72"/>
      <c r="M1535" s="72"/>
      <c r="N1535" s="51"/>
      <c r="O1535" s="51"/>
    </row>
    <row r="1536" spans="1:15" x14ac:dyDescent="0.5">
      <c r="A1536" s="49">
        <v>1532</v>
      </c>
      <c r="B1536" s="72"/>
      <c r="C1536" s="72"/>
      <c r="D1536" s="72"/>
      <c r="E1536" s="72"/>
      <c r="F1536" s="72"/>
      <c r="G1536" s="72"/>
      <c r="H1536" s="72"/>
      <c r="I1536" s="72"/>
      <c r="J1536" s="72"/>
      <c r="K1536" s="72"/>
      <c r="L1536" s="72"/>
      <c r="M1536" s="72"/>
      <c r="N1536" s="51"/>
      <c r="O1536" s="51"/>
    </row>
    <row r="1537" spans="1:15" x14ac:dyDescent="0.5">
      <c r="A1537" s="49">
        <v>1533</v>
      </c>
      <c r="B1537" s="72"/>
      <c r="C1537" s="72"/>
      <c r="D1537" s="72"/>
      <c r="E1537" s="72"/>
      <c r="F1537" s="72"/>
      <c r="G1537" s="72"/>
      <c r="H1537" s="72"/>
      <c r="I1537" s="72"/>
      <c r="J1537" s="72"/>
      <c r="K1537" s="72"/>
      <c r="L1537" s="72"/>
      <c r="M1537" s="72"/>
      <c r="N1537" s="51"/>
      <c r="O1537" s="51"/>
    </row>
    <row r="1538" spans="1:15" x14ac:dyDescent="0.5">
      <c r="A1538" s="49">
        <v>1534</v>
      </c>
      <c r="B1538" s="72"/>
      <c r="C1538" s="72"/>
      <c r="D1538" s="72"/>
      <c r="E1538" s="72"/>
      <c r="F1538" s="72"/>
      <c r="G1538" s="72"/>
      <c r="H1538" s="72"/>
      <c r="I1538" s="72"/>
      <c r="J1538" s="72"/>
      <c r="K1538" s="72"/>
      <c r="L1538" s="72"/>
      <c r="M1538" s="72"/>
      <c r="N1538" s="51"/>
      <c r="O1538" s="51"/>
    </row>
    <row r="1539" spans="1:15" x14ac:dyDescent="0.5">
      <c r="A1539" s="49">
        <v>1535</v>
      </c>
      <c r="B1539" s="72"/>
      <c r="C1539" s="72"/>
      <c r="D1539" s="72"/>
      <c r="E1539" s="72"/>
      <c r="F1539" s="72"/>
      <c r="G1539" s="72"/>
      <c r="H1539" s="72"/>
      <c r="I1539" s="72"/>
      <c r="J1539" s="72"/>
      <c r="K1539" s="72"/>
      <c r="L1539" s="72"/>
      <c r="M1539" s="72"/>
      <c r="N1539" s="51"/>
      <c r="O1539" s="51"/>
    </row>
    <row r="1540" spans="1:15" x14ac:dyDescent="0.5">
      <c r="A1540" s="49">
        <v>1536</v>
      </c>
      <c r="B1540" s="72"/>
      <c r="C1540" s="72"/>
      <c r="D1540" s="72"/>
      <c r="E1540" s="72"/>
      <c r="F1540" s="72"/>
      <c r="G1540" s="72"/>
      <c r="H1540" s="72"/>
      <c r="I1540" s="72"/>
      <c r="J1540" s="72"/>
      <c r="K1540" s="72"/>
      <c r="L1540" s="72"/>
      <c r="M1540" s="72"/>
      <c r="N1540" s="51"/>
      <c r="O1540" s="51"/>
    </row>
    <row r="1541" spans="1:15" x14ac:dyDescent="0.5">
      <c r="A1541" s="49">
        <v>1537</v>
      </c>
      <c r="B1541" s="72"/>
      <c r="C1541" s="72"/>
      <c r="D1541" s="72"/>
      <c r="E1541" s="72"/>
      <c r="F1541" s="72"/>
      <c r="G1541" s="72"/>
      <c r="H1541" s="72"/>
      <c r="I1541" s="72"/>
      <c r="J1541" s="72"/>
      <c r="K1541" s="72"/>
      <c r="L1541" s="72"/>
      <c r="M1541" s="72"/>
      <c r="N1541" s="51"/>
      <c r="O1541" s="51"/>
    </row>
    <row r="1542" spans="1:15" x14ac:dyDescent="0.5">
      <c r="A1542" s="49">
        <v>1538</v>
      </c>
      <c r="B1542" s="72"/>
      <c r="C1542" s="72"/>
      <c r="D1542" s="72"/>
      <c r="E1542" s="72"/>
      <c r="F1542" s="72"/>
      <c r="G1542" s="72"/>
      <c r="H1542" s="72"/>
      <c r="I1542" s="72"/>
      <c r="J1542" s="72"/>
      <c r="K1542" s="72"/>
      <c r="L1542" s="72"/>
      <c r="M1542" s="72"/>
      <c r="N1542" s="51"/>
      <c r="O1542" s="51"/>
    </row>
    <row r="1543" spans="1:15" x14ac:dyDescent="0.5">
      <c r="A1543" s="49">
        <v>1539</v>
      </c>
      <c r="B1543" s="72"/>
      <c r="C1543" s="72"/>
      <c r="D1543" s="72"/>
      <c r="E1543" s="72"/>
      <c r="F1543" s="72"/>
      <c r="G1543" s="72"/>
      <c r="H1543" s="72"/>
      <c r="I1543" s="72"/>
      <c r="J1543" s="72"/>
      <c r="K1543" s="72"/>
      <c r="L1543" s="72"/>
      <c r="M1543" s="72"/>
      <c r="N1543" s="51"/>
      <c r="O1543" s="51"/>
    </row>
    <row r="1544" spans="1:15" x14ac:dyDescent="0.5">
      <c r="A1544" s="49">
        <v>1540</v>
      </c>
      <c r="B1544" s="72"/>
      <c r="C1544" s="72"/>
      <c r="D1544" s="72"/>
      <c r="E1544" s="72"/>
      <c r="F1544" s="72"/>
      <c r="G1544" s="72"/>
      <c r="H1544" s="72"/>
      <c r="I1544" s="72"/>
      <c r="J1544" s="72"/>
      <c r="K1544" s="72"/>
      <c r="L1544" s="72"/>
      <c r="M1544" s="72"/>
      <c r="N1544" s="51"/>
      <c r="O1544" s="51"/>
    </row>
    <row r="1545" spans="1:15" x14ac:dyDescent="0.5">
      <c r="A1545" s="49">
        <v>1541</v>
      </c>
      <c r="B1545" s="72"/>
      <c r="C1545" s="72"/>
      <c r="D1545" s="72"/>
      <c r="E1545" s="72"/>
      <c r="F1545" s="72"/>
      <c r="G1545" s="72"/>
      <c r="H1545" s="72"/>
      <c r="I1545" s="72"/>
      <c r="J1545" s="72"/>
      <c r="K1545" s="72"/>
      <c r="L1545" s="72"/>
      <c r="M1545" s="72"/>
      <c r="N1545" s="51"/>
      <c r="O1545" s="51"/>
    </row>
    <row r="1546" spans="1:15" x14ac:dyDescent="0.5">
      <c r="A1546" s="49">
        <v>1542</v>
      </c>
      <c r="B1546" s="72"/>
      <c r="C1546" s="72"/>
      <c r="D1546" s="72"/>
      <c r="E1546" s="72"/>
      <c r="F1546" s="72"/>
      <c r="G1546" s="72"/>
      <c r="H1546" s="72"/>
      <c r="I1546" s="72"/>
      <c r="J1546" s="72"/>
      <c r="K1546" s="72"/>
      <c r="L1546" s="72"/>
      <c r="M1546" s="72"/>
      <c r="N1546" s="51"/>
      <c r="O1546" s="51"/>
    </row>
    <row r="1547" spans="1:15" x14ac:dyDescent="0.5">
      <c r="A1547" s="49">
        <v>1543</v>
      </c>
      <c r="B1547" s="72"/>
      <c r="C1547" s="72"/>
      <c r="D1547" s="72"/>
      <c r="E1547" s="72"/>
      <c r="F1547" s="72"/>
      <c r="G1547" s="72"/>
      <c r="H1547" s="72"/>
      <c r="I1547" s="72"/>
      <c r="J1547" s="72"/>
      <c r="K1547" s="72"/>
      <c r="L1547" s="72"/>
      <c r="M1547" s="72"/>
      <c r="N1547" s="51"/>
      <c r="O1547" s="51"/>
    </row>
    <row r="1548" spans="1:15" x14ac:dyDescent="0.5">
      <c r="A1548" s="49">
        <v>1544</v>
      </c>
      <c r="B1548" s="72"/>
      <c r="C1548" s="72"/>
      <c r="D1548" s="72"/>
      <c r="E1548" s="72"/>
      <c r="F1548" s="72"/>
      <c r="G1548" s="72"/>
      <c r="H1548" s="72"/>
      <c r="I1548" s="72"/>
      <c r="J1548" s="72"/>
      <c r="K1548" s="72"/>
      <c r="L1548" s="72"/>
      <c r="M1548" s="72"/>
      <c r="N1548" s="51"/>
      <c r="O1548" s="51"/>
    </row>
    <row r="1549" spans="1:15" x14ac:dyDescent="0.5">
      <c r="A1549" s="49">
        <v>1545</v>
      </c>
      <c r="B1549" s="72"/>
      <c r="C1549" s="72"/>
      <c r="D1549" s="72"/>
      <c r="E1549" s="72"/>
      <c r="F1549" s="72"/>
      <c r="G1549" s="72"/>
      <c r="H1549" s="72"/>
      <c r="I1549" s="72"/>
      <c r="J1549" s="72"/>
      <c r="K1549" s="72"/>
      <c r="L1549" s="72"/>
      <c r="M1549" s="72"/>
      <c r="N1549" s="51"/>
      <c r="O1549" s="51"/>
    </row>
    <row r="1550" spans="1:15" x14ac:dyDescent="0.5">
      <c r="A1550" s="49">
        <v>1546</v>
      </c>
      <c r="B1550" s="72"/>
      <c r="C1550" s="72"/>
      <c r="D1550" s="72"/>
      <c r="E1550" s="72"/>
      <c r="F1550" s="72"/>
      <c r="G1550" s="72"/>
      <c r="H1550" s="72"/>
      <c r="I1550" s="72"/>
      <c r="J1550" s="72"/>
      <c r="K1550" s="72"/>
      <c r="L1550" s="72"/>
      <c r="M1550" s="72"/>
      <c r="N1550" s="51"/>
      <c r="O1550" s="51"/>
    </row>
    <row r="1551" spans="1:15" x14ac:dyDescent="0.5">
      <c r="A1551" s="49">
        <v>1547</v>
      </c>
      <c r="B1551" s="72"/>
      <c r="C1551" s="72"/>
      <c r="D1551" s="72"/>
      <c r="E1551" s="72"/>
      <c r="F1551" s="72"/>
      <c r="G1551" s="72"/>
      <c r="H1551" s="72"/>
      <c r="I1551" s="72"/>
      <c r="J1551" s="72"/>
      <c r="K1551" s="72"/>
      <c r="L1551" s="72"/>
      <c r="M1551" s="72"/>
      <c r="N1551" s="51"/>
      <c r="O1551" s="51"/>
    </row>
    <row r="1552" spans="1:15" x14ac:dyDescent="0.5">
      <c r="A1552" s="49">
        <v>1548</v>
      </c>
      <c r="B1552" s="72"/>
      <c r="C1552" s="72"/>
      <c r="D1552" s="72"/>
      <c r="E1552" s="72"/>
      <c r="F1552" s="72"/>
      <c r="G1552" s="72"/>
      <c r="H1552" s="72"/>
      <c r="I1552" s="72"/>
      <c r="J1552" s="72"/>
      <c r="K1552" s="72"/>
      <c r="L1552" s="72"/>
      <c r="M1552" s="72"/>
      <c r="N1552" s="51"/>
      <c r="O1552" s="51"/>
    </row>
    <row r="1553" spans="1:15" x14ac:dyDescent="0.5">
      <c r="A1553" s="49">
        <v>1549</v>
      </c>
      <c r="B1553" s="72"/>
      <c r="C1553" s="72"/>
      <c r="D1553" s="72"/>
      <c r="E1553" s="72"/>
      <c r="F1553" s="72"/>
      <c r="G1553" s="72"/>
      <c r="H1553" s="72"/>
      <c r="I1553" s="72"/>
      <c r="J1553" s="72"/>
      <c r="K1553" s="72"/>
      <c r="L1553" s="72"/>
      <c r="M1553" s="72"/>
      <c r="N1553" s="51"/>
      <c r="O1553" s="51"/>
    </row>
    <row r="1554" spans="1:15" x14ac:dyDescent="0.5">
      <c r="A1554" s="49">
        <v>1550</v>
      </c>
      <c r="B1554" s="72"/>
      <c r="C1554" s="72"/>
      <c r="D1554" s="72"/>
      <c r="E1554" s="72"/>
      <c r="F1554" s="72"/>
      <c r="G1554" s="72"/>
      <c r="H1554" s="72"/>
      <c r="I1554" s="72"/>
      <c r="J1554" s="72"/>
      <c r="K1554" s="72"/>
      <c r="L1554" s="72"/>
      <c r="M1554" s="72"/>
      <c r="N1554" s="51"/>
      <c r="O1554" s="51"/>
    </row>
    <row r="1555" spans="1:15" x14ac:dyDescent="0.5">
      <c r="A1555" s="49">
        <v>1551</v>
      </c>
      <c r="B1555" s="72"/>
      <c r="C1555" s="72"/>
      <c r="D1555" s="72"/>
      <c r="E1555" s="72"/>
      <c r="F1555" s="72"/>
      <c r="G1555" s="72"/>
      <c r="H1555" s="72"/>
      <c r="I1555" s="72"/>
      <c r="J1555" s="72"/>
      <c r="K1555" s="72"/>
      <c r="L1555" s="72"/>
      <c r="M1555" s="72"/>
      <c r="N1555" s="51"/>
      <c r="O1555" s="51"/>
    </row>
    <row r="1556" spans="1:15" x14ac:dyDescent="0.5">
      <c r="A1556" s="49">
        <v>1552</v>
      </c>
      <c r="B1556" s="72"/>
      <c r="C1556" s="72"/>
      <c r="D1556" s="72"/>
      <c r="E1556" s="72"/>
      <c r="F1556" s="72"/>
      <c r="G1556" s="72"/>
      <c r="H1556" s="72"/>
      <c r="I1556" s="72"/>
      <c r="J1556" s="72"/>
      <c r="K1556" s="72"/>
      <c r="L1556" s="72"/>
      <c r="M1556" s="72"/>
      <c r="N1556" s="51"/>
      <c r="O1556" s="51"/>
    </row>
    <row r="1557" spans="1:15" x14ac:dyDescent="0.5">
      <c r="A1557" s="49">
        <v>1553</v>
      </c>
      <c r="B1557" s="72"/>
      <c r="C1557" s="72"/>
      <c r="D1557" s="72"/>
      <c r="E1557" s="72"/>
      <c r="F1557" s="72"/>
      <c r="G1557" s="72"/>
      <c r="H1557" s="72"/>
      <c r="I1557" s="72"/>
      <c r="J1557" s="72"/>
      <c r="K1557" s="72"/>
      <c r="L1557" s="72"/>
      <c r="M1557" s="72"/>
      <c r="N1557" s="51"/>
      <c r="O1557" s="51"/>
    </row>
    <row r="1558" spans="1:15" x14ac:dyDescent="0.5">
      <c r="A1558" s="49">
        <v>1554</v>
      </c>
      <c r="B1558" s="72"/>
      <c r="C1558" s="72"/>
      <c r="D1558" s="72"/>
      <c r="E1558" s="72"/>
      <c r="F1558" s="72"/>
      <c r="G1558" s="72"/>
      <c r="H1558" s="72"/>
      <c r="I1558" s="72"/>
      <c r="J1558" s="72"/>
      <c r="K1558" s="72"/>
      <c r="L1558" s="72"/>
      <c r="M1558" s="72"/>
      <c r="N1558" s="51"/>
      <c r="O1558" s="51"/>
    </row>
    <row r="1559" spans="1:15" x14ac:dyDescent="0.5">
      <c r="A1559" s="49">
        <v>1555</v>
      </c>
      <c r="B1559" s="72"/>
      <c r="C1559" s="72"/>
      <c r="D1559" s="72"/>
      <c r="E1559" s="72"/>
      <c r="F1559" s="72"/>
      <c r="G1559" s="72"/>
      <c r="H1559" s="72"/>
      <c r="I1559" s="72"/>
      <c r="J1559" s="72"/>
      <c r="K1559" s="72"/>
      <c r="L1559" s="72"/>
      <c r="M1559" s="72"/>
      <c r="N1559" s="51"/>
      <c r="O1559" s="51"/>
    </row>
    <row r="1560" spans="1:15" x14ac:dyDescent="0.5">
      <c r="A1560" s="49">
        <v>1556</v>
      </c>
      <c r="B1560" s="72"/>
      <c r="C1560" s="72"/>
      <c r="D1560" s="72"/>
      <c r="E1560" s="72"/>
      <c r="F1560" s="72"/>
      <c r="G1560" s="72"/>
      <c r="H1560" s="72"/>
      <c r="I1560" s="72"/>
      <c r="J1560" s="72"/>
      <c r="K1560" s="72"/>
      <c r="L1560" s="72"/>
      <c r="M1560" s="72"/>
      <c r="N1560" s="51"/>
      <c r="O1560" s="51"/>
    </row>
    <row r="1561" spans="1:15" x14ac:dyDescent="0.5">
      <c r="A1561" s="49">
        <v>1557</v>
      </c>
      <c r="B1561" s="72"/>
      <c r="C1561" s="72"/>
      <c r="D1561" s="72"/>
      <c r="E1561" s="72"/>
      <c r="F1561" s="72"/>
      <c r="G1561" s="72"/>
      <c r="H1561" s="72"/>
      <c r="I1561" s="72"/>
      <c r="J1561" s="72"/>
      <c r="K1561" s="72"/>
      <c r="L1561" s="72"/>
      <c r="M1561" s="72"/>
      <c r="N1561" s="51"/>
      <c r="O1561" s="51"/>
    </row>
    <row r="1562" spans="1:15" x14ac:dyDescent="0.5">
      <c r="A1562" s="49">
        <v>1558</v>
      </c>
      <c r="B1562" s="72"/>
      <c r="C1562" s="72"/>
      <c r="D1562" s="72"/>
      <c r="E1562" s="72"/>
      <c r="F1562" s="72"/>
      <c r="G1562" s="72"/>
      <c r="H1562" s="72"/>
      <c r="I1562" s="72"/>
      <c r="J1562" s="72"/>
      <c r="K1562" s="72"/>
      <c r="L1562" s="72"/>
      <c r="M1562" s="72"/>
      <c r="N1562" s="51"/>
      <c r="O1562" s="51"/>
    </row>
    <row r="1563" spans="1:15" x14ac:dyDescent="0.5">
      <c r="A1563" s="49">
        <v>1559</v>
      </c>
      <c r="B1563" s="72"/>
      <c r="C1563" s="72"/>
      <c r="D1563" s="72"/>
      <c r="E1563" s="72"/>
      <c r="F1563" s="72"/>
      <c r="G1563" s="72"/>
      <c r="H1563" s="72"/>
      <c r="I1563" s="72"/>
      <c r="J1563" s="72"/>
      <c r="K1563" s="72"/>
      <c r="L1563" s="72"/>
      <c r="M1563" s="72"/>
      <c r="N1563" s="51"/>
      <c r="O1563" s="51"/>
    </row>
    <row r="1564" spans="1:15" x14ac:dyDescent="0.5">
      <c r="A1564" s="49">
        <v>1560</v>
      </c>
      <c r="B1564" s="72"/>
      <c r="C1564" s="72"/>
      <c r="D1564" s="72"/>
      <c r="E1564" s="72"/>
      <c r="F1564" s="72"/>
      <c r="G1564" s="72"/>
      <c r="H1564" s="72"/>
      <c r="I1564" s="72"/>
      <c r="J1564" s="72"/>
      <c r="K1564" s="72"/>
      <c r="L1564" s="72"/>
      <c r="M1564" s="72"/>
      <c r="N1564" s="51"/>
      <c r="O1564" s="51"/>
    </row>
    <row r="1565" spans="1:15" x14ac:dyDescent="0.5">
      <c r="A1565" s="49">
        <v>1561</v>
      </c>
      <c r="B1565" s="72"/>
      <c r="C1565" s="72"/>
      <c r="D1565" s="72"/>
      <c r="E1565" s="72"/>
      <c r="F1565" s="72"/>
      <c r="G1565" s="72"/>
      <c r="H1565" s="72"/>
      <c r="I1565" s="72"/>
      <c r="J1565" s="72"/>
      <c r="K1565" s="72"/>
      <c r="L1565" s="72"/>
      <c r="M1565" s="72"/>
      <c r="N1565" s="51"/>
      <c r="O1565" s="51"/>
    </row>
    <row r="1566" spans="1:15" x14ac:dyDescent="0.5">
      <c r="A1566" s="49">
        <v>1562</v>
      </c>
      <c r="B1566" s="72"/>
      <c r="C1566" s="72"/>
      <c r="D1566" s="72"/>
      <c r="E1566" s="72"/>
      <c r="F1566" s="72"/>
      <c r="G1566" s="72"/>
      <c r="H1566" s="72"/>
      <c r="I1566" s="72"/>
      <c r="J1566" s="72"/>
      <c r="K1566" s="72"/>
      <c r="L1566" s="72"/>
      <c r="M1566" s="72"/>
      <c r="N1566" s="51"/>
      <c r="O1566" s="51"/>
    </row>
    <row r="1567" spans="1:15" x14ac:dyDescent="0.5">
      <c r="A1567" s="49">
        <v>1563</v>
      </c>
      <c r="B1567" s="72"/>
      <c r="C1567" s="72"/>
      <c r="D1567" s="72"/>
      <c r="E1567" s="72"/>
      <c r="F1567" s="72"/>
      <c r="G1567" s="72"/>
      <c r="H1567" s="72"/>
      <c r="I1567" s="72"/>
      <c r="J1567" s="72"/>
      <c r="K1567" s="72"/>
      <c r="L1567" s="72"/>
      <c r="M1567" s="72"/>
      <c r="N1567" s="51"/>
      <c r="O1567" s="51"/>
    </row>
    <row r="1568" spans="1:15" x14ac:dyDescent="0.5">
      <c r="A1568" s="49">
        <v>1564</v>
      </c>
      <c r="B1568" s="72"/>
      <c r="C1568" s="72"/>
      <c r="D1568" s="72"/>
      <c r="E1568" s="72"/>
      <c r="F1568" s="72"/>
      <c r="G1568" s="72"/>
      <c r="H1568" s="72"/>
      <c r="I1568" s="72"/>
      <c r="J1568" s="72"/>
      <c r="K1568" s="72"/>
      <c r="L1568" s="72"/>
      <c r="M1568" s="72"/>
      <c r="N1568" s="51"/>
      <c r="O1568" s="51"/>
    </row>
    <row r="1569" spans="1:15" x14ac:dyDescent="0.5">
      <c r="A1569" s="49">
        <v>1565</v>
      </c>
      <c r="B1569" s="72"/>
      <c r="C1569" s="72"/>
      <c r="D1569" s="72"/>
      <c r="E1569" s="72"/>
      <c r="F1569" s="72"/>
      <c r="G1569" s="72"/>
      <c r="H1569" s="72"/>
      <c r="I1569" s="72"/>
      <c r="J1569" s="72"/>
      <c r="K1569" s="72"/>
      <c r="L1569" s="72"/>
      <c r="M1569" s="72"/>
      <c r="N1569" s="51"/>
      <c r="O1569" s="51"/>
    </row>
    <row r="1570" spans="1:15" x14ac:dyDescent="0.5">
      <c r="A1570" s="49">
        <v>1566</v>
      </c>
      <c r="B1570" s="72"/>
      <c r="C1570" s="72"/>
      <c r="D1570" s="72"/>
      <c r="E1570" s="72"/>
      <c r="F1570" s="72"/>
      <c r="G1570" s="72"/>
      <c r="H1570" s="72"/>
      <c r="I1570" s="72"/>
      <c r="J1570" s="72"/>
      <c r="K1570" s="72"/>
      <c r="L1570" s="72"/>
      <c r="M1570" s="72"/>
      <c r="N1570" s="51"/>
      <c r="O1570" s="51"/>
    </row>
    <row r="1571" spans="1:15" x14ac:dyDescent="0.5">
      <c r="A1571" s="49">
        <v>1567</v>
      </c>
      <c r="B1571" s="72"/>
      <c r="C1571" s="72"/>
      <c r="D1571" s="72"/>
      <c r="E1571" s="72"/>
      <c r="F1571" s="72"/>
      <c r="G1571" s="72"/>
      <c r="H1571" s="72"/>
      <c r="I1571" s="72"/>
      <c r="J1571" s="72"/>
      <c r="K1571" s="72"/>
      <c r="L1571" s="72"/>
      <c r="M1571" s="72"/>
      <c r="N1571" s="51"/>
      <c r="O1571" s="51"/>
    </row>
    <row r="1572" spans="1:15" x14ac:dyDescent="0.5">
      <c r="A1572" s="49">
        <v>1568</v>
      </c>
      <c r="B1572" s="72"/>
      <c r="C1572" s="72"/>
      <c r="D1572" s="72"/>
      <c r="E1572" s="72"/>
      <c r="F1572" s="72"/>
      <c r="G1572" s="72"/>
      <c r="H1572" s="72"/>
      <c r="I1572" s="72"/>
      <c r="J1572" s="72"/>
      <c r="K1572" s="72"/>
      <c r="L1572" s="72"/>
      <c r="M1572" s="72"/>
      <c r="N1572" s="51"/>
      <c r="O1572" s="51"/>
    </row>
    <row r="1573" spans="1:15" x14ac:dyDescent="0.5">
      <c r="A1573" s="49">
        <v>1569</v>
      </c>
      <c r="B1573" s="72"/>
      <c r="C1573" s="72"/>
      <c r="D1573" s="72"/>
      <c r="E1573" s="72"/>
      <c r="F1573" s="72"/>
      <c r="G1573" s="72"/>
      <c r="H1573" s="72"/>
      <c r="I1573" s="72"/>
      <c r="J1573" s="72"/>
      <c r="K1573" s="72"/>
      <c r="L1573" s="72"/>
      <c r="M1573" s="72"/>
      <c r="N1573" s="51"/>
      <c r="O1573" s="51"/>
    </row>
    <row r="1574" spans="1:15" x14ac:dyDescent="0.5">
      <c r="A1574" s="49">
        <v>1570</v>
      </c>
      <c r="B1574" s="72"/>
      <c r="C1574" s="72"/>
      <c r="D1574" s="72"/>
      <c r="E1574" s="72"/>
      <c r="F1574" s="72"/>
      <c r="G1574" s="72"/>
      <c r="H1574" s="72"/>
      <c r="I1574" s="72"/>
      <c r="J1574" s="72"/>
      <c r="K1574" s="72"/>
      <c r="L1574" s="72"/>
      <c r="M1574" s="72"/>
      <c r="N1574" s="51"/>
      <c r="O1574" s="51"/>
    </row>
    <row r="1575" spans="1:15" x14ac:dyDescent="0.5">
      <c r="A1575" s="49">
        <v>1571</v>
      </c>
      <c r="B1575" s="72"/>
      <c r="C1575" s="72"/>
      <c r="D1575" s="72"/>
      <c r="E1575" s="72"/>
      <c r="F1575" s="72"/>
      <c r="G1575" s="72"/>
      <c r="H1575" s="72"/>
      <c r="I1575" s="72"/>
      <c r="J1575" s="72"/>
      <c r="K1575" s="72"/>
      <c r="L1575" s="72"/>
      <c r="M1575" s="72"/>
      <c r="N1575" s="51"/>
      <c r="O1575" s="51"/>
    </row>
    <row r="1576" spans="1:15" x14ac:dyDescent="0.5">
      <c r="A1576" s="49">
        <v>1572</v>
      </c>
      <c r="B1576" s="72"/>
      <c r="C1576" s="72"/>
      <c r="D1576" s="72"/>
      <c r="E1576" s="72"/>
      <c r="F1576" s="72"/>
      <c r="G1576" s="72"/>
      <c r="H1576" s="72"/>
      <c r="I1576" s="72"/>
      <c r="J1576" s="72"/>
      <c r="K1576" s="72"/>
      <c r="L1576" s="72"/>
      <c r="M1576" s="72"/>
      <c r="N1576" s="51"/>
      <c r="O1576" s="51"/>
    </row>
    <row r="1577" spans="1:15" x14ac:dyDescent="0.5">
      <c r="A1577" s="49">
        <v>1573</v>
      </c>
      <c r="B1577" s="72"/>
      <c r="C1577" s="72"/>
      <c r="D1577" s="72"/>
      <c r="E1577" s="72"/>
      <c r="F1577" s="72"/>
      <c r="G1577" s="72"/>
      <c r="H1577" s="72"/>
      <c r="I1577" s="72"/>
      <c r="J1577" s="72"/>
      <c r="K1577" s="72"/>
      <c r="L1577" s="72"/>
      <c r="M1577" s="72"/>
      <c r="N1577" s="51"/>
      <c r="O1577" s="51"/>
    </row>
    <row r="1578" spans="1:15" x14ac:dyDescent="0.5">
      <c r="A1578" s="49">
        <v>1574</v>
      </c>
      <c r="B1578" s="72"/>
      <c r="C1578" s="72"/>
      <c r="D1578" s="72"/>
      <c r="E1578" s="72"/>
      <c r="F1578" s="72"/>
      <c r="G1578" s="72"/>
      <c r="H1578" s="72"/>
      <c r="I1578" s="72"/>
      <c r="J1578" s="72"/>
      <c r="K1578" s="72"/>
      <c r="L1578" s="72"/>
      <c r="M1578" s="72"/>
      <c r="N1578" s="51"/>
      <c r="O1578" s="51"/>
    </row>
    <row r="1579" spans="1:15" x14ac:dyDescent="0.5">
      <c r="A1579" s="49">
        <v>1575</v>
      </c>
      <c r="B1579" s="72"/>
      <c r="C1579" s="72"/>
      <c r="D1579" s="72"/>
      <c r="E1579" s="72"/>
      <c r="F1579" s="72"/>
      <c r="G1579" s="72"/>
      <c r="H1579" s="72"/>
      <c r="I1579" s="72"/>
      <c r="J1579" s="72"/>
      <c r="K1579" s="72"/>
      <c r="L1579" s="72"/>
      <c r="M1579" s="72"/>
      <c r="N1579" s="51"/>
      <c r="O1579" s="51"/>
    </row>
    <row r="1580" spans="1:15" x14ac:dyDescent="0.5">
      <c r="A1580" s="49">
        <v>1576</v>
      </c>
      <c r="B1580" s="72"/>
      <c r="C1580" s="72"/>
      <c r="D1580" s="72"/>
      <c r="E1580" s="72"/>
      <c r="F1580" s="72"/>
      <c r="G1580" s="72"/>
      <c r="H1580" s="72"/>
      <c r="I1580" s="72"/>
      <c r="J1580" s="72"/>
      <c r="K1580" s="72"/>
      <c r="L1580" s="72"/>
      <c r="M1580" s="72"/>
      <c r="N1580" s="51"/>
      <c r="O1580" s="51"/>
    </row>
    <row r="1581" spans="1:15" x14ac:dyDescent="0.5">
      <c r="A1581" s="49">
        <v>1577</v>
      </c>
      <c r="B1581" s="72"/>
      <c r="C1581" s="72"/>
      <c r="D1581" s="72"/>
      <c r="E1581" s="72"/>
      <c r="F1581" s="72"/>
      <c r="G1581" s="72"/>
      <c r="H1581" s="72"/>
      <c r="I1581" s="72"/>
      <c r="J1581" s="72"/>
      <c r="K1581" s="72"/>
      <c r="L1581" s="72"/>
      <c r="M1581" s="72"/>
      <c r="N1581" s="51"/>
      <c r="O1581" s="51"/>
    </row>
    <row r="1582" spans="1:15" x14ac:dyDescent="0.5">
      <c r="A1582" s="49">
        <v>1578</v>
      </c>
      <c r="B1582" s="72"/>
      <c r="C1582" s="72"/>
      <c r="D1582" s="72"/>
      <c r="E1582" s="72"/>
      <c r="F1582" s="72"/>
      <c r="G1582" s="72"/>
      <c r="H1582" s="72"/>
      <c r="I1582" s="72"/>
      <c r="J1582" s="72"/>
      <c r="K1582" s="72"/>
      <c r="L1582" s="72"/>
      <c r="M1582" s="72"/>
      <c r="N1582" s="51"/>
      <c r="O1582" s="51"/>
    </row>
    <row r="1583" spans="1:15" x14ac:dyDescent="0.5">
      <c r="A1583" s="49">
        <v>1579</v>
      </c>
      <c r="B1583" s="72"/>
      <c r="C1583" s="72"/>
      <c r="D1583" s="72"/>
      <c r="E1583" s="72"/>
      <c r="F1583" s="72"/>
      <c r="G1583" s="72"/>
      <c r="H1583" s="72"/>
      <c r="I1583" s="72"/>
      <c r="J1583" s="72"/>
      <c r="K1583" s="72"/>
      <c r="L1583" s="72"/>
      <c r="M1583" s="72"/>
      <c r="N1583" s="51"/>
      <c r="O1583" s="51"/>
    </row>
    <row r="1584" spans="1:15" x14ac:dyDescent="0.5">
      <c r="A1584" s="49">
        <v>1580</v>
      </c>
      <c r="B1584" s="72"/>
      <c r="C1584" s="72"/>
      <c r="D1584" s="72"/>
      <c r="E1584" s="72"/>
      <c r="F1584" s="72"/>
      <c r="G1584" s="72"/>
      <c r="H1584" s="72"/>
      <c r="I1584" s="72"/>
      <c r="J1584" s="72"/>
      <c r="K1584" s="72"/>
      <c r="L1584" s="72"/>
      <c r="M1584" s="72"/>
      <c r="N1584" s="51"/>
      <c r="O1584" s="51"/>
    </row>
    <row r="1585" spans="1:15" x14ac:dyDescent="0.5">
      <c r="A1585" s="49">
        <v>1581</v>
      </c>
      <c r="B1585" s="72"/>
      <c r="C1585" s="72"/>
      <c r="D1585" s="72"/>
      <c r="E1585" s="72"/>
      <c r="F1585" s="72"/>
      <c r="G1585" s="72"/>
      <c r="H1585" s="72"/>
      <c r="I1585" s="72"/>
      <c r="J1585" s="72"/>
      <c r="K1585" s="72"/>
      <c r="L1585" s="72"/>
      <c r="M1585" s="72"/>
      <c r="N1585" s="51"/>
      <c r="O1585" s="51"/>
    </row>
    <row r="1586" spans="1:15" x14ac:dyDescent="0.5">
      <c r="A1586" s="49">
        <v>1582</v>
      </c>
      <c r="B1586" s="72"/>
      <c r="C1586" s="72"/>
      <c r="D1586" s="72"/>
      <c r="E1586" s="72"/>
      <c r="F1586" s="72"/>
      <c r="G1586" s="72"/>
      <c r="H1586" s="72"/>
      <c r="I1586" s="72"/>
      <c r="J1586" s="72"/>
      <c r="K1586" s="72"/>
      <c r="L1586" s="72"/>
      <c r="M1586" s="72"/>
      <c r="N1586" s="51"/>
      <c r="O1586" s="51"/>
    </row>
    <row r="1587" spans="1:15" x14ac:dyDescent="0.5">
      <c r="A1587" s="49">
        <v>1583</v>
      </c>
      <c r="B1587" s="72"/>
      <c r="C1587" s="72"/>
      <c r="D1587" s="72"/>
      <c r="E1587" s="72"/>
      <c r="F1587" s="72"/>
      <c r="G1587" s="72"/>
      <c r="H1587" s="72"/>
      <c r="I1587" s="72"/>
      <c r="J1587" s="72"/>
      <c r="K1587" s="72"/>
      <c r="L1587" s="72"/>
      <c r="M1587" s="72"/>
      <c r="N1587" s="51"/>
      <c r="O1587" s="51"/>
    </row>
    <row r="1588" spans="1:15" x14ac:dyDescent="0.5">
      <c r="A1588" s="49">
        <v>1584</v>
      </c>
      <c r="B1588" s="72"/>
      <c r="C1588" s="72"/>
      <c r="D1588" s="72"/>
      <c r="E1588" s="72"/>
      <c r="F1588" s="72"/>
      <c r="G1588" s="72"/>
      <c r="H1588" s="72"/>
      <c r="I1588" s="72"/>
      <c r="J1588" s="72"/>
      <c r="K1588" s="72"/>
      <c r="L1588" s="72"/>
      <c r="M1588" s="72"/>
      <c r="N1588" s="51"/>
      <c r="O1588" s="51"/>
    </row>
    <row r="1589" spans="1:15" x14ac:dyDescent="0.5">
      <c r="A1589" s="49">
        <v>1585</v>
      </c>
      <c r="B1589" s="72"/>
      <c r="C1589" s="72"/>
      <c r="D1589" s="72"/>
      <c r="E1589" s="72"/>
      <c r="F1589" s="72"/>
      <c r="G1589" s="72"/>
      <c r="H1589" s="72"/>
      <c r="I1589" s="72"/>
      <c r="J1589" s="72"/>
      <c r="K1589" s="72"/>
      <c r="L1589" s="72"/>
      <c r="M1589" s="72"/>
      <c r="N1589" s="51"/>
      <c r="O1589" s="51"/>
    </row>
    <row r="1590" spans="1:15" x14ac:dyDescent="0.5">
      <c r="A1590" s="49">
        <v>1586</v>
      </c>
      <c r="B1590" s="72"/>
      <c r="C1590" s="72"/>
      <c r="D1590" s="72"/>
      <c r="E1590" s="72"/>
      <c r="F1590" s="72"/>
      <c r="G1590" s="72"/>
      <c r="H1590" s="72"/>
      <c r="I1590" s="72"/>
      <c r="J1590" s="72"/>
      <c r="K1590" s="72"/>
      <c r="L1590" s="72"/>
      <c r="M1590" s="72"/>
      <c r="N1590" s="51"/>
      <c r="O1590" s="51"/>
    </row>
    <row r="1591" spans="1:15" x14ac:dyDescent="0.5">
      <c r="A1591" s="49">
        <v>1587</v>
      </c>
      <c r="B1591" s="72"/>
      <c r="C1591" s="72"/>
      <c r="D1591" s="72"/>
      <c r="E1591" s="72"/>
      <c r="F1591" s="72"/>
      <c r="G1591" s="72"/>
      <c r="H1591" s="72"/>
      <c r="I1591" s="72"/>
      <c r="J1591" s="72"/>
      <c r="K1591" s="72"/>
      <c r="L1591" s="72"/>
      <c r="M1591" s="72"/>
      <c r="N1591" s="51"/>
      <c r="O1591" s="51"/>
    </row>
    <row r="1592" spans="1:15" x14ac:dyDescent="0.5">
      <c r="A1592" s="49">
        <v>1588</v>
      </c>
      <c r="B1592" s="72"/>
      <c r="C1592" s="72"/>
      <c r="D1592" s="72"/>
      <c r="E1592" s="72"/>
      <c r="F1592" s="72"/>
      <c r="G1592" s="72"/>
      <c r="H1592" s="72"/>
      <c r="I1592" s="72"/>
      <c r="J1592" s="72"/>
      <c r="K1592" s="72"/>
      <c r="L1592" s="72"/>
      <c r="M1592" s="72"/>
      <c r="N1592" s="51"/>
      <c r="O1592" s="51"/>
    </row>
    <row r="1593" spans="1:15" x14ac:dyDescent="0.5">
      <c r="A1593" s="49">
        <v>1589</v>
      </c>
      <c r="B1593" s="72"/>
      <c r="C1593" s="72"/>
      <c r="D1593" s="72"/>
      <c r="E1593" s="72"/>
      <c r="F1593" s="72"/>
      <c r="G1593" s="72"/>
      <c r="H1593" s="72"/>
      <c r="I1593" s="72"/>
      <c r="J1593" s="72"/>
      <c r="K1593" s="72"/>
      <c r="L1593" s="72"/>
      <c r="M1593" s="72"/>
      <c r="N1593" s="51"/>
      <c r="O1593" s="51"/>
    </row>
    <row r="1594" spans="1:15" x14ac:dyDescent="0.5">
      <c r="A1594" s="49">
        <v>1590</v>
      </c>
      <c r="B1594" s="72"/>
      <c r="C1594" s="72"/>
      <c r="D1594" s="72"/>
      <c r="E1594" s="72"/>
      <c r="F1594" s="72"/>
      <c r="G1594" s="72"/>
      <c r="H1594" s="72"/>
      <c r="I1594" s="72"/>
      <c r="J1594" s="72"/>
      <c r="K1594" s="72"/>
      <c r="L1594" s="72"/>
      <c r="M1594" s="72"/>
      <c r="N1594" s="51"/>
      <c r="O1594" s="51"/>
    </row>
    <row r="1595" spans="1:15" x14ac:dyDescent="0.5">
      <c r="A1595" s="49">
        <v>1591</v>
      </c>
      <c r="B1595" s="72"/>
      <c r="C1595" s="72"/>
      <c r="D1595" s="72"/>
      <c r="E1595" s="72"/>
      <c r="F1595" s="72"/>
      <c r="G1595" s="72"/>
      <c r="H1595" s="72"/>
      <c r="I1595" s="72"/>
      <c r="J1595" s="72"/>
      <c r="K1595" s="72"/>
      <c r="L1595" s="72"/>
      <c r="M1595" s="72"/>
      <c r="N1595" s="51"/>
      <c r="O1595" s="51"/>
    </row>
    <row r="1596" spans="1:15" x14ac:dyDescent="0.5">
      <c r="A1596" s="49">
        <v>1592</v>
      </c>
      <c r="B1596" s="72"/>
      <c r="C1596" s="72"/>
      <c r="D1596" s="72"/>
      <c r="E1596" s="72"/>
      <c r="F1596" s="72"/>
      <c r="G1596" s="72"/>
      <c r="H1596" s="72"/>
      <c r="I1596" s="72"/>
      <c r="J1596" s="72"/>
      <c r="K1596" s="72"/>
      <c r="L1596" s="72"/>
      <c r="M1596" s="72"/>
      <c r="N1596" s="51"/>
      <c r="O1596" s="51"/>
    </row>
    <row r="1597" spans="1:15" x14ac:dyDescent="0.5">
      <c r="A1597" s="49">
        <v>1593</v>
      </c>
      <c r="B1597" s="72"/>
      <c r="C1597" s="72"/>
      <c r="D1597" s="72"/>
      <c r="E1597" s="72"/>
      <c r="F1597" s="72"/>
      <c r="G1597" s="72"/>
      <c r="H1597" s="72"/>
      <c r="I1597" s="72"/>
      <c r="J1597" s="72"/>
      <c r="K1597" s="72"/>
      <c r="L1597" s="72"/>
      <c r="M1597" s="72"/>
      <c r="N1597" s="51"/>
      <c r="O1597" s="51"/>
    </row>
    <row r="1598" spans="1:15" x14ac:dyDescent="0.5">
      <c r="A1598" s="49">
        <v>1594</v>
      </c>
      <c r="B1598" s="72"/>
      <c r="C1598" s="72"/>
      <c r="D1598" s="72"/>
      <c r="E1598" s="72"/>
      <c r="F1598" s="72"/>
      <c r="G1598" s="72"/>
      <c r="H1598" s="72"/>
      <c r="I1598" s="72"/>
      <c r="J1598" s="72"/>
      <c r="K1598" s="72"/>
      <c r="L1598" s="72"/>
      <c r="M1598" s="72"/>
      <c r="N1598" s="51"/>
      <c r="O1598" s="51"/>
    </row>
    <row r="1599" spans="1:15" x14ac:dyDescent="0.5">
      <c r="A1599" s="49">
        <v>1595</v>
      </c>
      <c r="B1599" s="72"/>
      <c r="C1599" s="72"/>
      <c r="D1599" s="72"/>
      <c r="E1599" s="72"/>
      <c r="F1599" s="72"/>
      <c r="G1599" s="72"/>
      <c r="H1599" s="72"/>
      <c r="I1599" s="72"/>
      <c r="J1599" s="72"/>
      <c r="K1599" s="72"/>
      <c r="L1599" s="72"/>
      <c r="M1599" s="72"/>
      <c r="N1599" s="51"/>
      <c r="O1599" s="51"/>
    </row>
    <row r="1600" spans="1:15" x14ac:dyDescent="0.5">
      <c r="A1600" s="49">
        <v>1596</v>
      </c>
      <c r="B1600" s="72"/>
      <c r="C1600" s="72"/>
      <c r="D1600" s="72"/>
      <c r="E1600" s="72"/>
      <c r="F1600" s="72"/>
      <c r="G1600" s="72"/>
      <c r="H1600" s="72"/>
      <c r="I1600" s="72"/>
      <c r="J1600" s="72"/>
      <c r="K1600" s="72"/>
      <c r="L1600" s="72"/>
      <c r="M1600" s="72"/>
      <c r="N1600" s="51"/>
      <c r="O1600" s="51"/>
    </row>
    <row r="1601" spans="1:15" x14ac:dyDescent="0.5">
      <c r="A1601" s="49">
        <v>1597</v>
      </c>
      <c r="B1601" s="72"/>
      <c r="C1601" s="72"/>
      <c r="D1601" s="72"/>
      <c r="E1601" s="72"/>
      <c r="F1601" s="72"/>
      <c r="G1601" s="72"/>
      <c r="H1601" s="72"/>
      <c r="I1601" s="72"/>
      <c r="J1601" s="72"/>
      <c r="K1601" s="72"/>
      <c r="L1601" s="72"/>
      <c r="M1601" s="72"/>
      <c r="N1601" s="51"/>
      <c r="O1601" s="51"/>
    </row>
    <row r="1602" spans="1:15" x14ac:dyDescent="0.5">
      <c r="A1602" s="49">
        <v>1598</v>
      </c>
      <c r="B1602" s="72"/>
      <c r="C1602" s="72"/>
      <c r="D1602" s="72"/>
      <c r="E1602" s="72"/>
      <c r="F1602" s="72"/>
      <c r="G1602" s="72"/>
      <c r="H1602" s="72"/>
      <c r="I1602" s="72"/>
      <c r="J1602" s="72"/>
      <c r="K1602" s="72"/>
      <c r="L1602" s="72"/>
      <c r="M1602" s="72"/>
      <c r="N1602" s="51"/>
      <c r="O1602" s="51"/>
    </row>
    <row r="1603" spans="1:15" x14ac:dyDescent="0.5">
      <c r="A1603" s="49">
        <v>1599</v>
      </c>
      <c r="B1603" s="72"/>
      <c r="C1603" s="72"/>
      <c r="D1603" s="72"/>
      <c r="E1603" s="72"/>
      <c r="F1603" s="72"/>
      <c r="G1603" s="72"/>
      <c r="H1603" s="72"/>
      <c r="I1603" s="72"/>
      <c r="J1603" s="72"/>
      <c r="K1603" s="72"/>
      <c r="L1603" s="72"/>
      <c r="M1603" s="72"/>
      <c r="N1603" s="51"/>
      <c r="O1603" s="51"/>
    </row>
    <row r="1604" spans="1:15" x14ac:dyDescent="0.5">
      <c r="A1604" s="49">
        <v>1600</v>
      </c>
      <c r="B1604" s="72"/>
      <c r="C1604" s="72"/>
      <c r="D1604" s="72"/>
      <c r="E1604" s="72"/>
      <c r="F1604" s="72"/>
      <c r="G1604" s="72"/>
      <c r="H1604" s="72"/>
      <c r="I1604" s="72"/>
      <c r="J1604" s="72"/>
      <c r="K1604" s="72"/>
      <c r="L1604" s="72"/>
      <c r="M1604" s="72"/>
      <c r="N1604" s="51"/>
      <c r="O1604" s="51"/>
    </row>
    <row r="1605" spans="1:15" x14ac:dyDescent="0.5">
      <c r="A1605" s="49">
        <v>1601</v>
      </c>
      <c r="B1605" s="72"/>
      <c r="C1605" s="72"/>
      <c r="D1605" s="72"/>
      <c r="E1605" s="72"/>
      <c r="F1605" s="72"/>
      <c r="G1605" s="72"/>
      <c r="H1605" s="72"/>
      <c r="I1605" s="72"/>
      <c r="J1605" s="72"/>
      <c r="K1605" s="72"/>
      <c r="L1605" s="72"/>
      <c r="M1605" s="72"/>
      <c r="N1605" s="51"/>
      <c r="O1605" s="51"/>
    </row>
    <row r="1606" spans="1:15" x14ac:dyDescent="0.5">
      <c r="A1606" s="49">
        <v>1602</v>
      </c>
      <c r="B1606" s="72"/>
      <c r="C1606" s="72"/>
      <c r="D1606" s="72"/>
      <c r="E1606" s="72"/>
      <c r="F1606" s="72"/>
      <c r="G1606" s="72"/>
      <c r="H1606" s="72"/>
      <c r="I1606" s="72"/>
      <c r="J1606" s="72"/>
      <c r="K1606" s="72"/>
      <c r="L1606" s="72"/>
      <c r="M1606" s="72"/>
      <c r="N1606" s="51"/>
      <c r="O1606" s="51"/>
    </row>
    <row r="1607" spans="1:15" x14ac:dyDescent="0.5">
      <c r="A1607" s="49">
        <v>1603</v>
      </c>
      <c r="B1607" s="72"/>
      <c r="C1607" s="72"/>
      <c r="D1607" s="72"/>
      <c r="E1607" s="72"/>
      <c r="F1607" s="72"/>
      <c r="G1607" s="72"/>
      <c r="H1607" s="72"/>
      <c r="I1607" s="72"/>
      <c r="J1607" s="72"/>
      <c r="K1607" s="72"/>
      <c r="L1607" s="72"/>
      <c r="M1607" s="72"/>
      <c r="N1607" s="51"/>
      <c r="O1607" s="51"/>
    </row>
    <row r="1608" spans="1:15" x14ac:dyDescent="0.5">
      <c r="A1608" s="49">
        <v>1604</v>
      </c>
      <c r="B1608" s="72"/>
      <c r="C1608" s="72"/>
      <c r="D1608" s="72"/>
      <c r="E1608" s="72"/>
      <c r="F1608" s="72"/>
      <c r="G1608" s="72"/>
      <c r="H1608" s="72"/>
      <c r="I1608" s="72"/>
      <c r="J1608" s="72"/>
      <c r="K1608" s="72"/>
      <c r="L1608" s="72"/>
      <c r="M1608" s="72"/>
      <c r="N1608" s="51"/>
      <c r="O1608" s="51"/>
    </row>
    <row r="1609" spans="1:15" x14ac:dyDescent="0.5">
      <c r="A1609" s="49">
        <v>1605</v>
      </c>
      <c r="B1609" s="72"/>
      <c r="C1609" s="72"/>
      <c r="D1609" s="72"/>
      <c r="E1609" s="72"/>
      <c r="F1609" s="72"/>
      <c r="G1609" s="72"/>
      <c r="H1609" s="72"/>
      <c r="I1609" s="72"/>
      <c r="J1609" s="72"/>
      <c r="K1609" s="72"/>
      <c r="L1609" s="72"/>
      <c r="M1609" s="72"/>
      <c r="N1609" s="51"/>
      <c r="O1609" s="51"/>
    </row>
    <row r="1610" spans="1:15" x14ac:dyDescent="0.5">
      <c r="A1610" s="49">
        <v>1606</v>
      </c>
      <c r="B1610" s="72"/>
      <c r="C1610" s="72"/>
      <c r="D1610" s="72"/>
      <c r="E1610" s="72"/>
      <c r="F1610" s="72"/>
      <c r="G1610" s="72"/>
      <c r="H1610" s="72"/>
      <c r="I1610" s="72"/>
      <c r="J1610" s="72"/>
      <c r="K1610" s="72"/>
      <c r="L1610" s="72"/>
      <c r="M1610" s="72"/>
      <c r="N1610" s="51"/>
      <c r="O1610" s="51"/>
    </row>
    <row r="1611" spans="1:15" x14ac:dyDescent="0.5">
      <c r="A1611" s="49">
        <v>1607</v>
      </c>
      <c r="B1611" s="72"/>
      <c r="C1611" s="72"/>
      <c r="D1611" s="72"/>
      <c r="E1611" s="72"/>
      <c r="F1611" s="72"/>
      <c r="G1611" s="72"/>
      <c r="H1611" s="72"/>
      <c r="I1611" s="72"/>
      <c r="J1611" s="72"/>
      <c r="K1611" s="72"/>
      <c r="L1611" s="72"/>
      <c r="M1611" s="72"/>
      <c r="N1611" s="51"/>
      <c r="O1611" s="51"/>
    </row>
    <row r="1612" spans="1:15" x14ac:dyDescent="0.5">
      <c r="A1612" s="49">
        <v>1608</v>
      </c>
      <c r="B1612" s="72"/>
      <c r="C1612" s="72"/>
      <c r="D1612" s="72"/>
      <c r="E1612" s="72"/>
      <c r="F1612" s="72"/>
      <c r="G1612" s="72"/>
      <c r="H1612" s="72"/>
      <c r="I1612" s="72"/>
      <c r="J1612" s="72"/>
      <c r="K1612" s="72"/>
      <c r="L1612" s="72"/>
      <c r="M1612" s="72"/>
      <c r="N1612" s="51"/>
      <c r="O1612" s="51"/>
    </row>
    <row r="1613" spans="1:15" x14ac:dyDescent="0.5">
      <c r="A1613" s="49">
        <v>1609</v>
      </c>
      <c r="B1613" s="72"/>
      <c r="C1613" s="72"/>
      <c r="D1613" s="72"/>
      <c r="E1613" s="72"/>
      <c r="F1613" s="72"/>
      <c r="G1613" s="72"/>
      <c r="H1613" s="72"/>
      <c r="I1613" s="72"/>
      <c r="J1613" s="72"/>
      <c r="K1613" s="72"/>
      <c r="L1613" s="72"/>
      <c r="M1613" s="72"/>
      <c r="N1613" s="51"/>
      <c r="O1613" s="51"/>
    </row>
    <row r="1614" spans="1:15" x14ac:dyDescent="0.5">
      <c r="A1614" s="49">
        <v>1610</v>
      </c>
      <c r="B1614" s="72"/>
      <c r="C1614" s="72"/>
      <c r="D1614" s="72"/>
      <c r="E1614" s="72"/>
      <c r="F1614" s="72"/>
      <c r="G1614" s="72"/>
      <c r="H1614" s="72"/>
      <c r="I1614" s="72"/>
      <c r="J1614" s="72"/>
      <c r="K1614" s="72"/>
      <c r="L1614" s="72"/>
      <c r="M1614" s="72"/>
      <c r="N1614" s="51"/>
      <c r="O1614" s="51"/>
    </row>
    <row r="1615" spans="1:15" x14ac:dyDescent="0.5">
      <c r="A1615" s="49">
        <v>1611</v>
      </c>
      <c r="B1615" s="72"/>
      <c r="C1615" s="72"/>
      <c r="D1615" s="72"/>
      <c r="E1615" s="72"/>
      <c r="F1615" s="72"/>
      <c r="G1615" s="72"/>
      <c r="H1615" s="72"/>
      <c r="I1615" s="72"/>
      <c r="J1615" s="72"/>
      <c r="K1615" s="72"/>
      <c r="L1615" s="72"/>
      <c r="M1615" s="72"/>
      <c r="N1615" s="51"/>
      <c r="O1615" s="51"/>
    </row>
    <row r="1616" spans="1:15" x14ac:dyDescent="0.5">
      <c r="A1616" s="49">
        <v>1612</v>
      </c>
      <c r="B1616" s="72"/>
      <c r="C1616" s="72"/>
      <c r="D1616" s="72"/>
      <c r="E1616" s="72"/>
      <c r="F1616" s="72"/>
      <c r="G1616" s="72"/>
      <c r="H1616" s="72"/>
      <c r="I1616" s="72"/>
      <c r="J1616" s="72"/>
      <c r="K1616" s="72"/>
      <c r="L1616" s="72"/>
      <c r="M1616" s="72"/>
      <c r="N1616" s="51"/>
      <c r="O1616" s="51"/>
    </row>
    <row r="1617" spans="1:15" x14ac:dyDescent="0.5">
      <c r="A1617" s="49">
        <v>1613</v>
      </c>
      <c r="B1617" s="72"/>
      <c r="C1617" s="72"/>
      <c r="D1617" s="72"/>
      <c r="E1617" s="72"/>
      <c r="F1617" s="72"/>
      <c r="G1617" s="72"/>
      <c r="H1617" s="72"/>
      <c r="I1617" s="72"/>
      <c r="J1617" s="72"/>
      <c r="K1617" s="72"/>
      <c r="L1617" s="72"/>
      <c r="M1617" s="72"/>
      <c r="N1617" s="51"/>
      <c r="O1617" s="51"/>
    </row>
    <row r="1618" spans="1:15" x14ac:dyDescent="0.5">
      <c r="A1618" s="49">
        <v>1614</v>
      </c>
      <c r="B1618" s="72"/>
      <c r="C1618" s="72"/>
      <c r="D1618" s="72"/>
      <c r="E1618" s="72"/>
      <c r="F1618" s="72"/>
      <c r="G1618" s="72"/>
      <c r="H1618" s="72"/>
      <c r="I1618" s="72"/>
      <c r="J1618" s="72"/>
      <c r="K1618" s="72"/>
      <c r="L1618" s="72"/>
      <c r="M1618" s="72"/>
      <c r="N1618" s="51"/>
      <c r="O1618" s="51"/>
    </row>
    <row r="1619" spans="1:15" x14ac:dyDescent="0.5">
      <c r="A1619" s="49">
        <v>1615</v>
      </c>
      <c r="B1619" s="72"/>
      <c r="C1619" s="72"/>
      <c r="D1619" s="72"/>
      <c r="E1619" s="72"/>
      <c r="F1619" s="72"/>
      <c r="G1619" s="72"/>
      <c r="H1619" s="72"/>
      <c r="I1619" s="72"/>
      <c r="J1619" s="72"/>
      <c r="K1619" s="72"/>
      <c r="L1619" s="72"/>
      <c r="M1619" s="72"/>
      <c r="N1619" s="51"/>
      <c r="O1619" s="51"/>
    </row>
    <row r="1620" spans="1:15" x14ac:dyDescent="0.5">
      <c r="A1620" s="49">
        <v>1616</v>
      </c>
      <c r="B1620" s="72"/>
      <c r="C1620" s="72"/>
      <c r="D1620" s="72"/>
      <c r="E1620" s="72"/>
      <c r="F1620" s="72"/>
      <c r="G1620" s="72"/>
      <c r="H1620" s="72"/>
      <c r="I1620" s="72"/>
      <c r="J1620" s="72"/>
      <c r="K1620" s="72"/>
      <c r="L1620" s="72"/>
      <c r="M1620" s="72"/>
      <c r="N1620" s="51"/>
      <c r="O1620" s="51"/>
    </row>
    <row r="1621" spans="1:15" x14ac:dyDescent="0.5">
      <c r="A1621" s="49">
        <v>1617</v>
      </c>
      <c r="B1621" s="72"/>
      <c r="C1621" s="72"/>
      <c r="D1621" s="72"/>
      <c r="E1621" s="72"/>
      <c r="F1621" s="72"/>
      <c r="G1621" s="72"/>
      <c r="H1621" s="72"/>
      <c r="I1621" s="72"/>
      <c r="J1621" s="72"/>
      <c r="K1621" s="72"/>
      <c r="L1621" s="72"/>
      <c r="M1621" s="72"/>
      <c r="N1621" s="51"/>
      <c r="O1621" s="51"/>
    </row>
    <row r="1622" spans="1:15" x14ac:dyDescent="0.5">
      <c r="A1622" s="49">
        <v>1618</v>
      </c>
      <c r="B1622" s="72"/>
      <c r="C1622" s="72"/>
      <c r="D1622" s="72"/>
      <c r="E1622" s="72"/>
      <c r="F1622" s="72"/>
      <c r="G1622" s="72"/>
      <c r="H1622" s="72"/>
      <c r="I1622" s="72"/>
      <c r="J1622" s="72"/>
      <c r="K1622" s="72"/>
      <c r="L1622" s="72"/>
      <c r="M1622" s="72"/>
      <c r="N1622" s="51"/>
      <c r="O1622" s="51"/>
    </row>
    <row r="1623" spans="1:15" x14ac:dyDescent="0.5">
      <c r="A1623" s="49">
        <v>1619</v>
      </c>
      <c r="B1623" s="72"/>
      <c r="C1623" s="72"/>
      <c r="D1623" s="72"/>
      <c r="E1623" s="72"/>
      <c r="F1623" s="72"/>
      <c r="G1623" s="72"/>
      <c r="H1623" s="72"/>
      <c r="I1623" s="72"/>
      <c r="J1623" s="72"/>
      <c r="K1623" s="72"/>
      <c r="L1623" s="72"/>
      <c r="M1623" s="72"/>
      <c r="N1623" s="51"/>
      <c r="O1623" s="51"/>
    </row>
    <row r="1624" spans="1:15" x14ac:dyDescent="0.5">
      <c r="A1624" s="49">
        <v>1620</v>
      </c>
      <c r="B1624" s="72"/>
      <c r="C1624" s="72"/>
      <c r="D1624" s="72"/>
      <c r="E1624" s="72"/>
      <c r="F1624" s="72"/>
      <c r="G1624" s="72"/>
      <c r="H1624" s="72"/>
      <c r="I1624" s="72"/>
      <c r="J1624" s="72"/>
      <c r="K1624" s="72"/>
      <c r="L1624" s="72"/>
      <c r="M1624" s="72"/>
      <c r="N1624" s="51"/>
      <c r="O1624" s="51"/>
    </row>
    <row r="1625" spans="1:15" x14ac:dyDescent="0.5">
      <c r="A1625" s="49">
        <v>1621</v>
      </c>
      <c r="B1625" s="72"/>
      <c r="C1625" s="72"/>
      <c r="D1625" s="72"/>
      <c r="E1625" s="72"/>
      <c r="F1625" s="72"/>
      <c r="G1625" s="72"/>
      <c r="H1625" s="72"/>
      <c r="I1625" s="72"/>
      <c r="J1625" s="72"/>
      <c r="K1625" s="72"/>
      <c r="L1625" s="72"/>
      <c r="M1625" s="72"/>
      <c r="N1625" s="51"/>
      <c r="O1625" s="51"/>
    </row>
    <row r="1626" spans="1:15" x14ac:dyDescent="0.5">
      <c r="A1626" s="49">
        <v>1622</v>
      </c>
      <c r="B1626" s="72"/>
      <c r="C1626" s="72"/>
      <c r="D1626" s="72"/>
      <c r="E1626" s="72"/>
      <c r="F1626" s="72"/>
      <c r="G1626" s="72"/>
      <c r="H1626" s="72"/>
      <c r="I1626" s="72"/>
      <c r="J1626" s="72"/>
      <c r="K1626" s="72"/>
      <c r="L1626" s="72"/>
      <c r="M1626" s="72"/>
      <c r="N1626" s="51"/>
      <c r="O1626" s="51"/>
    </row>
    <row r="1627" spans="1:15" x14ac:dyDescent="0.5">
      <c r="A1627" s="49">
        <v>1623</v>
      </c>
      <c r="B1627" s="72"/>
      <c r="C1627" s="72"/>
      <c r="D1627" s="72"/>
      <c r="E1627" s="72"/>
      <c r="F1627" s="72"/>
      <c r="G1627" s="72"/>
      <c r="H1627" s="72"/>
      <c r="I1627" s="72"/>
      <c r="J1627" s="72"/>
      <c r="K1627" s="72"/>
      <c r="L1627" s="72"/>
      <c r="M1627" s="72"/>
      <c r="N1627" s="51"/>
      <c r="O1627" s="51"/>
    </row>
    <row r="1628" spans="1:15" x14ac:dyDescent="0.5">
      <c r="A1628" s="49">
        <v>1624</v>
      </c>
      <c r="B1628" s="72"/>
      <c r="C1628" s="72"/>
      <c r="D1628" s="72"/>
      <c r="E1628" s="72"/>
      <c r="F1628" s="72"/>
      <c r="G1628" s="72"/>
      <c r="H1628" s="72"/>
      <c r="I1628" s="72"/>
      <c r="J1628" s="72"/>
      <c r="K1628" s="72"/>
      <c r="L1628" s="72"/>
      <c r="M1628" s="72"/>
      <c r="N1628" s="51"/>
      <c r="O1628" s="51"/>
    </row>
    <row r="1629" spans="1:15" x14ac:dyDescent="0.5">
      <c r="A1629" s="49">
        <v>1625</v>
      </c>
      <c r="B1629" s="72"/>
      <c r="C1629" s="72"/>
      <c r="D1629" s="72"/>
      <c r="E1629" s="72"/>
      <c r="F1629" s="72"/>
      <c r="G1629" s="72"/>
      <c r="H1629" s="72"/>
      <c r="I1629" s="72"/>
      <c r="J1629" s="72"/>
      <c r="K1629" s="72"/>
      <c r="L1629" s="72"/>
      <c r="M1629" s="72"/>
      <c r="N1629" s="51"/>
      <c r="O1629" s="51"/>
    </row>
    <row r="1630" spans="1:15" x14ac:dyDescent="0.5">
      <c r="A1630" s="49">
        <v>1626</v>
      </c>
      <c r="B1630" s="72"/>
      <c r="C1630" s="72"/>
      <c r="D1630" s="72"/>
      <c r="E1630" s="72"/>
      <c r="F1630" s="72"/>
      <c r="G1630" s="72"/>
      <c r="H1630" s="72"/>
      <c r="I1630" s="72"/>
      <c r="J1630" s="72"/>
      <c r="K1630" s="72"/>
      <c r="L1630" s="72"/>
      <c r="M1630" s="72"/>
      <c r="N1630" s="51"/>
      <c r="O1630" s="51"/>
    </row>
    <row r="1631" spans="1:15" x14ac:dyDescent="0.5">
      <c r="A1631" s="49">
        <v>1627</v>
      </c>
      <c r="B1631" s="72"/>
      <c r="C1631" s="72"/>
      <c r="D1631" s="72"/>
      <c r="E1631" s="72"/>
      <c r="F1631" s="72"/>
      <c r="G1631" s="72"/>
      <c r="H1631" s="72"/>
      <c r="I1631" s="72"/>
      <c r="J1631" s="72"/>
      <c r="K1631" s="72"/>
      <c r="L1631" s="72"/>
      <c r="M1631" s="72"/>
      <c r="N1631" s="51"/>
      <c r="O1631" s="51"/>
    </row>
    <row r="1632" spans="1:15" x14ac:dyDescent="0.5">
      <c r="A1632" s="49">
        <v>1628</v>
      </c>
      <c r="B1632" s="72"/>
      <c r="C1632" s="72"/>
      <c r="D1632" s="72"/>
      <c r="E1632" s="72"/>
      <c r="F1632" s="72"/>
      <c r="G1632" s="72"/>
      <c r="H1632" s="72"/>
      <c r="I1632" s="72"/>
      <c r="J1632" s="72"/>
      <c r="K1632" s="72"/>
      <c r="L1632" s="72"/>
      <c r="M1632" s="72"/>
      <c r="N1632" s="51"/>
      <c r="O1632" s="51"/>
    </row>
    <row r="1633" spans="1:15" x14ac:dyDescent="0.5">
      <c r="A1633" s="49">
        <v>1629</v>
      </c>
      <c r="B1633" s="72"/>
      <c r="C1633" s="72"/>
      <c r="D1633" s="72"/>
      <c r="E1633" s="72"/>
      <c r="F1633" s="72"/>
      <c r="G1633" s="72"/>
      <c r="H1633" s="72"/>
      <c r="I1633" s="72"/>
      <c r="J1633" s="72"/>
      <c r="K1633" s="72"/>
      <c r="L1633" s="72"/>
      <c r="M1633" s="72"/>
      <c r="N1633" s="51"/>
      <c r="O1633" s="51"/>
    </row>
    <row r="1634" spans="1:15" x14ac:dyDescent="0.5">
      <c r="A1634" s="49">
        <v>1630</v>
      </c>
      <c r="B1634" s="72"/>
      <c r="C1634" s="72"/>
      <c r="D1634" s="72"/>
      <c r="E1634" s="72"/>
      <c r="F1634" s="72"/>
      <c r="G1634" s="72"/>
      <c r="H1634" s="72"/>
      <c r="I1634" s="72"/>
      <c r="J1634" s="72"/>
      <c r="K1634" s="72"/>
      <c r="L1634" s="72"/>
      <c r="M1634" s="72"/>
      <c r="N1634" s="51"/>
      <c r="O1634" s="51"/>
    </row>
    <row r="1635" spans="1:15" x14ac:dyDescent="0.5">
      <c r="A1635" s="49">
        <v>1631</v>
      </c>
      <c r="B1635" s="72"/>
      <c r="C1635" s="72"/>
      <c r="D1635" s="72"/>
      <c r="E1635" s="72"/>
      <c r="F1635" s="72"/>
      <c r="G1635" s="72"/>
      <c r="H1635" s="72"/>
      <c r="I1635" s="72"/>
      <c r="J1635" s="72"/>
      <c r="K1635" s="72"/>
      <c r="L1635" s="72"/>
      <c r="M1635" s="72"/>
      <c r="N1635" s="51"/>
      <c r="O1635" s="51"/>
    </row>
    <row r="1636" spans="1:15" x14ac:dyDescent="0.5">
      <c r="A1636" s="49">
        <v>1632</v>
      </c>
      <c r="B1636" s="72"/>
      <c r="C1636" s="72"/>
      <c r="D1636" s="72"/>
      <c r="E1636" s="72"/>
      <c r="F1636" s="72"/>
      <c r="G1636" s="72"/>
      <c r="H1636" s="72"/>
      <c r="I1636" s="72"/>
      <c r="J1636" s="72"/>
      <c r="K1636" s="72"/>
      <c r="L1636" s="72"/>
      <c r="M1636" s="72"/>
      <c r="N1636" s="51"/>
      <c r="O1636" s="51"/>
    </row>
    <row r="1637" spans="1:15" x14ac:dyDescent="0.5">
      <c r="A1637" s="49">
        <v>1633</v>
      </c>
      <c r="B1637" s="72"/>
      <c r="C1637" s="72"/>
      <c r="D1637" s="72"/>
      <c r="E1637" s="72"/>
      <c r="F1637" s="72"/>
      <c r="G1637" s="72"/>
      <c r="H1637" s="72"/>
      <c r="I1637" s="72"/>
      <c r="J1637" s="72"/>
      <c r="K1637" s="72"/>
      <c r="L1637" s="72"/>
      <c r="M1637" s="72"/>
      <c r="N1637" s="51"/>
      <c r="O1637" s="51"/>
    </row>
    <row r="1638" spans="1:15" x14ac:dyDescent="0.5">
      <c r="A1638" s="49">
        <v>1634</v>
      </c>
      <c r="B1638" s="72"/>
      <c r="C1638" s="72"/>
      <c r="D1638" s="72"/>
      <c r="E1638" s="72"/>
      <c r="F1638" s="72"/>
      <c r="G1638" s="72"/>
      <c r="H1638" s="72"/>
      <c r="I1638" s="72"/>
      <c r="J1638" s="72"/>
      <c r="K1638" s="72"/>
      <c r="L1638" s="72"/>
      <c r="M1638" s="72"/>
      <c r="N1638" s="51"/>
      <c r="O1638" s="51"/>
    </row>
    <row r="1639" spans="1:15" x14ac:dyDescent="0.5">
      <c r="A1639" s="49">
        <v>1635</v>
      </c>
      <c r="B1639" s="72"/>
      <c r="C1639" s="72"/>
      <c r="D1639" s="72"/>
      <c r="E1639" s="72"/>
      <c r="F1639" s="72"/>
      <c r="G1639" s="72"/>
      <c r="H1639" s="72"/>
      <c r="I1639" s="72"/>
      <c r="J1639" s="72"/>
      <c r="K1639" s="72"/>
      <c r="L1639" s="72"/>
      <c r="M1639" s="72"/>
      <c r="N1639" s="51"/>
      <c r="O1639" s="51"/>
    </row>
    <row r="1640" spans="1:15" x14ac:dyDescent="0.5">
      <c r="A1640" s="49">
        <v>1636</v>
      </c>
      <c r="B1640" s="72"/>
      <c r="C1640" s="72"/>
      <c r="D1640" s="72"/>
      <c r="E1640" s="72"/>
      <c r="F1640" s="72"/>
      <c r="G1640" s="72"/>
      <c r="H1640" s="72"/>
      <c r="I1640" s="72"/>
      <c r="J1640" s="72"/>
      <c r="K1640" s="72"/>
      <c r="L1640" s="72"/>
      <c r="M1640" s="72"/>
      <c r="N1640" s="51"/>
      <c r="O1640" s="51"/>
    </row>
    <row r="1641" spans="1:15" x14ac:dyDescent="0.5">
      <c r="A1641" s="49">
        <v>1637</v>
      </c>
      <c r="B1641" s="72"/>
      <c r="C1641" s="72"/>
      <c r="D1641" s="72"/>
      <c r="E1641" s="72"/>
      <c r="F1641" s="72"/>
      <c r="G1641" s="72"/>
      <c r="H1641" s="72"/>
      <c r="I1641" s="72"/>
      <c r="J1641" s="72"/>
      <c r="K1641" s="72"/>
      <c r="L1641" s="72"/>
      <c r="M1641" s="72"/>
      <c r="N1641" s="51"/>
      <c r="O1641" s="51"/>
    </row>
    <row r="1642" spans="1:15" x14ac:dyDescent="0.5">
      <c r="A1642" s="49">
        <v>1638</v>
      </c>
      <c r="B1642" s="72"/>
      <c r="C1642" s="72"/>
      <c r="D1642" s="72"/>
      <c r="E1642" s="72"/>
      <c r="F1642" s="72"/>
      <c r="G1642" s="72"/>
      <c r="H1642" s="72"/>
      <c r="I1642" s="72"/>
      <c r="J1642" s="72"/>
      <c r="K1642" s="72"/>
      <c r="L1642" s="72"/>
      <c r="M1642" s="72"/>
      <c r="N1642" s="51"/>
      <c r="O1642" s="51"/>
    </row>
    <row r="1643" spans="1:15" x14ac:dyDescent="0.5">
      <c r="A1643" s="49">
        <v>1639</v>
      </c>
      <c r="B1643" s="72"/>
      <c r="C1643" s="72"/>
      <c r="D1643" s="72"/>
      <c r="E1643" s="72"/>
      <c r="F1643" s="72"/>
      <c r="G1643" s="72"/>
      <c r="H1643" s="72"/>
      <c r="I1643" s="72"/>
      <c r="J1643" s="72"/>
      <c r="K1643" s="72"/>
      <c r="L1643" s="72"/>
      <c r="M1643" s="72"/>
      <c r="N1643" s="51"/>
      <c r="O1643" s="51"/>
    </row>
    <row r="1644" spans="1:15" x14ac:dyDescent="0.5">
      <c r="A1644" s="49">
        <v>1640</v>
      </c>
      <c r="B1644" s="72"/>
      <c r="C1644" s="72"/>
      <c r="D1644" s="72"/>
      <c r="E1644" s="72"/>
      <c r="F1644" s="72"/>
      <c r="G1644" s="72"/>
      <c r="H1644" s="72"/>
      <c r="I1644" s="72"/>
      <c r="J1644" s="72"/>
      <c r="K1644" s="72"/>
      <c r="L1644" s="72"/>
      <c r="M1644" s="72"/>
      <c r="N1644" s="51"/>
      <c r="O1644" s="51"/>
    </row>
    <row r="1645" spans="1:15" x14ac:dyDescent="0.5">
      <c r="A1645" s="49">
        <v>1641</v>
      </c>
      <c r="B1645" s="72"/>
      <c r="C1645" s="72"/>
      <c r="D1645" s="72"/>
      <c r="E1645" s="72"/>
      <c r="F1645" s="72"/>
      <c r="G1645" s="72"/>
      <c r="H1645" s="72"/>
      <c r="I1645" s="72"/>
      <c r="J1645" s="72"/>
      <c r="K1645" s="72"/>
      <c r="L1645" s="72"/>
      <c r="M1645" s="72"/>
      <c r="N1645" s="51"/>
      <c r="O1645" s="51"/>
    </row>
    <row r="1646" spans="1:15" x14ac:dyDescent="0.5">
      <c r="A1646" s="49">
        <v>1642</v>
      </c>
      <c r="B1646" s="72"/>
      <c r="C1646" s="72"/>
      <c r="D1646" s="72"/>
      <c r="E1646" s="72"/>
      <c r="F1646" s="72"/>
      <c r="G1646" s="72"/>
      <c r="H1646" s="72"/>
      <c r="I1646" s="72"/>
      <c r="J1646" s="72"/>
      <c r="K1646" s="72"/>
      <c r="L1646" s="72"/>
      <c r="M1646" s="72"/>
      <c r="N1646" s="51"/>
      <c r="O1646" s="51"/>
    </row>
    <row r="1647" spans="1:15" x14ac:dyDescent="0.5">
      <c r="A1647" s="49">
        <v>1643</v>
      </c>
      <c r="B1647" s="72"/>
      <c r="C1647" s="72"/>
      <c r="D1647" s="72"/>
      <c r="E1647" s="72"/>
      <c r="F1647" s="72"/>
      <c r="G1647" s="72"/>
      <c r="H1647" s="72"/>
      <c r="I1647" s="72"/>
      <c r="J1647" s="72"/>
      <c r="K1647" s="72"/>
      <c r="L1647" s="72"/>
      <c r="M1647" s="72"/>
      <c r="N1647" s="51"/>
      <c r="O1647" s="51"/>
    </row>
    <row r="1648" spans="1:15" x14ac:dyDescent="0.5">
      <c r="A1648" s="49">
        <v>1644</v>
      </c>
      <c r="B1648" s="72"/>
      <c r="C1648" s="72"/>
      <c r="D1648" s="72"/>
      <c r="E1648" s="72"/>
      <c r="F1648" s="72"/>
      <c r="G1648" s="72"/>
      <c r="H1648" s="72"/>
      <c r="I1648" s="72"/>
      <c r="J1648" s="72"/>
      <c r="K1648" s="72"/>
      <c r="L1648" s="72"/>
      <c r="M1648" s="72"/>
      <c r="N1648" s="51"/>
      <c r="O1648" s="51"/>
    </row>
    <row r="1649" spans="1:15" x14ac:dyDescent="0.5">
      <c r="A1649" s="49">
        <v>1645</v>
      </c>
      <c r="B1649" s="72"/>
      <c r="C1649" s="72"/>
      <c r="D1649" s="72"/>
      <c r="E1649" s="72"/>
      <c r="F1649" s="72"/>
      <c r="G1649" s="72"/>
      <c r="H1649" s="72"/>
      <c r="I1649" s="72"/>
      <c r="J1649" s="72"/>
      <c r="K1649" s="72"/>
      <c r="L1649" s="72"/>
      <c r="M1649" s="72"/>
      <c r="N1649" s="51"/>
      <c r="O1649" s="51"/>
    </row>
    <row r="1650" spans="1:15" x14ac:dyDescent="0.5">
      <c r="A1650" s="49">
        <v>1646</v>
      </c>
      <c r="B1650" s="72"/>
      <c r="C1650" s="72"/>
      <c r="D1650" s="72"/>
      <c r="E1650" s="72"/>
      <c r="F1650" s="72"/>
      <c r="G1650" s="72"/>
      <c r="H1650" s="72"/>
      <c r="I1650" s="72"/>
      <c r="J1650" s="72"/>
      <c r="K1650" s="72"/>
      <c r="L1650" s="72"/>
      <c r="M1650" s="72"/>
      <c r="N1650" s="51"/>
      <c r="O1650" s="51"/>
    </row>
    <row r="1651" spans="1:15" x14ac:dyDescent="0.5">
      <c r="A1651" s="49">
        <v>1647</v>
      </c>
      <c r="B1651" s="72"/>
      <c r="C1651" s="72"/>
      <c r="D1651" s="72"/>
      <c r="E1651" s="72"/>
      <c r="F1651" s="72"/>
      <c r="G1651" s="72"/>
      <c r="H1651" s="72"/>
      <c r="I1651" s="72"/>
      <c r="J1651" s="72"/>
      <c r="K1651" s="72"/>
      <c r="L1651" s="72"/>
      <c r="M1651" s="72"/>
      <c r="N1651" s="51"/>
      <c r="O1651" s="51"/>
    </row>
    <row r="1652" spans="1:15" x14ac:dyDescent="0.5">
      <c r="A1652" s="49">
        <v>1648</v>
      </c>
      <c r="B1652" s="72"/>
      <c r="C1652" s="72"/>
      <c r="D1652" s="72"/>
      <c r="E1652" s="72"/>
      <c r="F1652" s="72"/>
      <c r="G1652" s="72"/>
      <c r="H1652" s="72"/>
      <c r="I1652" s="72"/>
      <c r="J1652" s="72"/>
      <c r="K1652" s="72"/>
      <c r="L1652" s="72"/>
      <c r="M1652" s="72"/>
      <c r="N1652" s="51"/>
      <c r="O1652" s="51"/>
    </row>
    <row r="1653" spans="1:15" x14ac:dyDescent="0.5">
      <c r="A1653" s="49">
        <v>1649</v>
      </c>
      <c r="B1653" s="72"/>
      <c r="C1653" s="72"/>
      <c r="D1653" s="72"/>
      <c r="E1653" s="72"/>
      <c r="F1653" s="72"/>
      <c r="G1653" s="72"/>
      <c r="H1653" s="72"/>
      <c r="I1653" s="72"/>
      <c r="J1653" s="72"/>
      <c r="K1653" s="72"/>
      <c r="L1653" s="72"/>
      <c r="M1653" s="72"/>
      <c r="N1653" s="51"/>
      <c r="O1653" s="51"/>
    </row>
    <row r="1654" spans="1:15" x14ac:dyDescent="0.5">
      <c r="A1654" s="49">
        <v>1650</v>
      </c>
      <c r="B1654" s="72"/>
      <c r="C1654" s="72"/>
      <c r="D1654" s="72"/>
      <c r="E1654" s="72"/>
      <c r="F1654" s="72"/>
      <c r="G1654" s="72"/>
      <c r="H1654" s="72"/>
      <c r="I1654" s="72"/>
      <c r="J1654" s="72"/>
      <c r="K1654" s="72"/>
      <c r="L1654" s="72"/>
      <c r="M1654" s="72"/>
      <c r="N1654" s="51"/>
      <c r="O1654" s="51"/>
    </row>
    <row r="1655" spans="1:15" x14ac:dyDescent="0.5">
      <c r="A1655" s="49">
        <v>1651</v>
      </c>
      <c r="B1655" s="72"/>
      <c r="C1655" s="72"/>
      <c r="D1655" s="72"/>
      <c r="E1655" s="72"/>
      <c r="F1655" s="72"/>
      <c r="G1655" s="72"/>
      <c r="H1655" s="72"/>
      <c r="I1655" s="72"/>
      <c r="J1655" s="72"/>
      <c r="K1655" s="72"/>
      <c r="L1655" s="72"/>
      <c r="M1655" s="72"/>
      <c r="N1655" s="51"/>
      <c r="O1655" s="51"/>
    </row>
    <row r="1656" spans="1:15" x14ac:dyDescent="0.5">
      <c r="A1656" s="49">
        <v>1652</v>
      </c>
      <c r="B1656" s="72"/>
      <c r="C1656" s="72"/>
      <c r="D1656" s="72"/>
      <c r="E1656" s="72"/>
      <c r="F1656" s="72"/>
      <c r="G1656" s="72"/>
      <c r="H1656" s="72"/>
      <c r="I1656" s="72"/>
      <c r="J1656" s="72"/>
      <c r="K1656" s="72"/>
      <c r="L1656" s="72"/>
      <c r="M1656" s="72"/>
      <c r="N1656" s="51"/>
      <c r="O1656" s="51"/>
    </row>
    <row r="1657" spans="1:15" x14ac:dyDescent="0.5">
      <c r="A1657" s="49">
        <v>1653</v>
      </c>
      <c r="B1657" s="72"/>
      <c r="C1657" s="72"/>
      <c r="D1657" s="72"/>
      <c r="E1657" s="72"/>
      <c r="F1657" s="72"/>
      <c r="G1657" s="72"/>
      <c r="H1657" s="72"/>
      <c r="I1657" s="72"/>
      <c r="J1657" s="72"/>
      <c r="K1657" s="72"/>
      <c r="L1657" s="72"/>
      <c r="M1657" s="72"/>
      <c r="N1657" s="51"/>
      <c r="O1657" s="51"/>
    </row>
    <row r="1658" spans="1:15" x14ac:dyDescent="0.5">
      <c r="A1658" s="49">
        <v>1654</v>
      </c>
      <c r="B1658" s="72"/>
      <c r="C1658" s="72"/>
      <c r="D1658" s="72"/>
      <c r="E1658" s="72"/>
      <c r="F1658" s="72"/>
      <c r="G1658" s="72"/>
      <c r="H1658" s="72"/>
      <c r="I1658" s="72"/>
      <c r="J1658" s="72"/>
      <c r="K1658" s="72"/>
      <c r="L1658" s="72"/>
      <c r="M1658" s="72"/>
      <c r="N1658" s="51"/>
      <c r="O1658" s="51"/>
    </row>
    <row r="1659" spans="1:15" x14ac:dyDescent="0.5">
      <c r="A1659" s="49">
        <v>1655</v>
      </c>
      <c r="B1659" s="72"/>
      <c r="C1659" s="72"/>
      <c r="D1659" s="72"/>
      <c r="E1659" s="72"/>
      <c r="F1659" s="72"/>
      <c r="G1659" s="72"/>
      <c r="H1659" s="72"/>
      <c r="I1659" s="72"/>
      <c r="J1659" s="72"/>
      <c r="K1659" s="72"/>
      <c r="L1659" s="72"/>
      <c r="M1659" s="72"/>
      <c r="N1659" s="51"/>
      <c r="O1659" s="51"/>
    </row>
    <row r="1660" spans="1:15" x14ac:dyDescent="0.5">
      <c r="A1660" s="49">
        <v>1656</v>
      </c>
      <c r="B1660" s="72"/>
      <c r="C1660" s="72"/>
      <c r="D1660" s="72"/>
      <c r="E1660" s="72"/>
      <c r="F1660" s="72"/>
      <c r="G1660" s="72"/>
      <c r="H1660" s="72"/>
      <c r="I1660" s="72"/>
      <c r="J1660" s="72"/>
      <c r="K1660" s="72"/>
      <c r="L1660" s="72"/>
      <c r="M1660" s="72"/>
      <c r="N1660" s="51"/>
      <c r="O1660" s="51"/>
    </row>
    <row r="1661" spans="1:15" x14ac:dyDescent="0.5">
      <c r="A1661" s="49">
        <v>1657</v>
      </c>
      <c r="B1661" s="72"/>
      <c r="C1661" s="72"/>
      <c r="D1661" s="72"/>
      <c r="E1661" s="72"/>
      <c r="F1661" s="72"/>
      <c r="G1661" s="72"/>
      <c r="H1661" s="72"/>
      <c r="I1661" s="72"/>
      <c r="J1661" s="72"/>
      <c r="K1661" s="72"/>
      <c r="L1661" s="72"/>
      <c r="M1661" s="72"/>
      <c r="N1661" s="51"/>
      <c r="O1661" s="51"/>
    </row>
    <row r="1662" spans="1:15" x14ac:dyDescent="0.5">
      <c r="A1662" s="49">
        <v>1658</v>
      </c>
      <c r="B1662" s="72"/>
      <c r="C1662" s="72"/>
      <c r="D1662" s="72"/>
      <c r="E1662" s="72"/>
      <c r="F1662" s="72"/>
      <c r="G1662" s="72"/>
      <c r="H1662" s="72"/>
      <c r="I1662" s="72"/>
      <c r="J1662" s="72"/>
      <c r="K1662" s="72"/>
      <c r="L1662" s="72"/>
      <c r="M1662" s="72"/>
      <c r="N1662" s="51"/>
      <c r="O1662" s="51"/>
    </row>
    <row r="1663" spans="1:15" x14ac:dyDescent="0.5">
      <c r="A1663" s="49">
        <v>1659</v>
      </c>
      <c r="B1663" s="72"/>
      <c r="C1663" s="72"/>
      <c r="D1663" s="72"/>
      <c r="E1663" s="72"/>
      <c r="F1663" s="72"/>
      <c r="G1663" s="72"/>
      <c r="H1663" s="72"/>
      <c r="I1663" s="72"/>
      <c r="J1663" s="72"/>
      <c r="K1663" s="72"/>
      <c r="L1663" s="72"/>
      <c r="M1663" s="72"/>
      <c r="N1663" s="51"/>
      <c r="O1663" s="51"/>
    </row>
    <row r="1664" spans="1:15" x14ac:dyDescent="0.5">
      <c r="A1664" s="49">
        <v>1660</v>
      </c>
      <c r="B1664" s="72"/>
      <c r="C1664" s="72"/>
      <c r="D1664" s="72"/>
      <c r="E1664" s="72"/>
      <c r="F1664" s="72"/>
      <c r="G1664" s="72"/>
      <c r="H1664" s="72"/>
      <c r="I1664" s="72"/>
      <c r="J1664" s="72"/>
      <c r="K1664" s="72"/>
      <c r="L1664" s="72"/>
      <c r="M1664" s="72"/>
      <c r="N1664" s="51"/>
      <c r="O1664" s="51"/>
    </row>
    <row r="1665" spans="1:15" x14ac:dyDescent="0.5">
      <c r="A1665" s="49">
        <v>1661</v>
      </c>
      <c r="B1665" s="72"/>
      <c r="C1665" s="72"/>
      <c r="D1665" s="72"/>
      <c r="E1665" s="72"/>
      <c r="F1665" s="72"/>
      <c r="G1665" s="72"/>
      <c r="H1665" s="72"/>
      <c r="I1665" s="72"/>
      <c r="J1665" s="72"/>
      <c r="K1665" s="72"/>
      <c r="L1665" s="72"/>
      <c r="M1665" s="72"/>
      <c r="N1665" s="51"/>
      <c r="O1665" s="51"/>
    </row>
    <row r="1666" spans="1:15" x14ac:dyDescent="0.5">
      <c r="A1666" s="49">
        <v>1662</v>
      </c>
      <c r="B1666" s="72"/>
      <c r="C1666" s="72"/>
      <c r="D1666" s="72"/>
      <c r="E1666" s="72"/>
      <c r="F1666" s="72"/>
      <c r="G1666" s="72"/>
      <c r="H1666" s="72"/>
      <c r="I1666" s="72"/>
      <c r="J1666" s="72"/>
      <c r="K1666" s="72"/>
      <c r="L1666" s="72"/>
      <c r="M1666" s="72"/>
      <c r="N1666" s="51"/>
      <c r="O1666" s="51"/>
    </row>
    <row r="1667" spans="1:15" x14ac:dyDescent="0.5">
      <c r="A1667" s="49">
        <v>1663</v>
      </c>
      <c r="B1667" s="72"/>
      <c r="C1667" s="72"/>
      <c r="D1667" s="72"/>
      <c r="E1667" s="72"/>
      <c r="F1667" s="72"/>
      <c r="G1667" s="72"/>
      <c r="H1667" s="72"/>
      <c r="I1667" s="72"/>
      <c r="J1667" s="72"/>
      <c r="K1667" s="72"/>
      <c r="L1667" s="72"/>
      <c r="M1667" s="72"/>
      <c r="N1667" s="51"/>
      <c r="O1667" s="51"/>
    </row>
    <row r="1668" spans="1:15" x14ac:dyDescent="0.5">
      <c r="A1668" s="49">
        <v>1664</v>
      </c>
      <c r="B1668" s="72"/>
      <c r="C1668" s="72"/>
      <c r="D1668" s="72"/>
      <c r="E1668" s="72"/>
      <c r="F1668" s="72"/>
      <c r="G1668" s="72"/>
      <c r="H1668" s="72"/>
      <c r="I1668" s="72"/>
      <c r="J1668" s="72"/>
      <c r="K1668" s="72"/>
      <c r="L1668" s="72"/>
      <c r="M1668" s="72"/>
      <c r="N1668" s="51"/>
      <c r="O1668" s="51"/>
    </row>
    <row r="1669" spans="1:15" x14ac:dyDescent="0.5">
      <c r="A1669" s="49">
        <v>1665</v>
      </c>
      <c r="B1669" s="72"/>
      <c r="C1669" s="72"/>
      <c r="D1669" s="72"/>
      <c r="E1669" s="72"/>
      <c r="F1669" s="72"/>
      <c r="G1669" s="72"/>
      <c r="H1669" s="72"/>
      <c r="I1669" s="72"/>
      <c r="J1669" s="72"/>
      <c r="K1669" s="72"/>
      <c r="L1669" s="72"/>
      <c r="M1669" s="72"/>
      <c r="N1669" s="51"/>
      <c r="O1669" s="51"/>
    </row>
    <row r="1670" spans="1:15" x14ac:dyDescent="0.5">
      <c r="A1670" s="49">
        <v>1666</v>
      </c>
      <c r="B1670" s="72"/>
      <c r="C1670" s="72"/>
      <c r="D1670" s="72"/>
      <c r="E1670" s="72"/>
      <c r="F1670" s="72"/>
      <c r="G1670" s="72"/>
      <c r="H1670" s="72"/>
      <c r="I1670" s="72"/>
      <c r="J1670" s="72"/>
      <c r="K1670" s="72"/>
      <c r="L1670" s="72"/>
      <c r="M1670" s="72"/>
      <c r="N1670" s="51"/>
      <c r="O1670" s="51"/>
    </row>
    <row r="1671" spans="1:15" x14ac:dyDescent="0.5">
      <c r="A1671" s="49">
        <v>1667</v>
      </c>
      <c r="B1671" s="72"/>
      <c r="C1671" s="72"/>
      <c r="D1671" s="72"/>
      <c r="E1671" s="72"/>
      <c r="F1671" s="72"/>
      <c r="G1671" s="72"/>
      <c r="H1671" s="72"/>
      <c r="I1671" s="72"/>
      <c r="J1671" s="72"/>
      <c r="K1671" s="72"/>
      <c r="L1671" s="72"/>
      <c r="M1671" s="72"/>
      <c r="N1671" s="51"/>
      <c r="O1671" s="51"/>
    </row>
    <row r="1672" spans="1:15" x14ac:dyDescent="0.5">
      <c r="A1672" s="49">
        <v>1668</v>
      </c>
      <c r="B1672" s="72"/>
      <c r="C1672" s="72"/>
      <c r="D1672" s="72"/>
      <c r="E1672" s="72"/>
      <c r="F1672" s="72"/>
      <c r="G1672" s="72"/>
      <c r="H1672" s="72"/>
      <c r="I1672" s="72"/>
      <c r="J1672" s="72"/>
      <c r="K1672" s="72"/>
      <c r="L1672" s="72"/>
      <c r="M1672" s="72"/>
      <c r="N1672" s="51"/>
      <c r="O1672" s="51"/>
    </row>
    <row r="1673" spans="1:15" x14ac:dyDescent="0.5">
      <c r="A1673" s="49">
        <v>1669</v>
      </c>
      <c r="B1673" s="72"/>
      <c r="C1673" s="72"/>
      <c r="D1673" s="72"/>
      <c r="E1673" s="72"/>
      <c r="F1673" s="72"/>
      <c r="G1673" s="72"/>
      <c r="H1673" s="72"/>
      <c r="I1673" s="72"/>
      <c r="J1673" s="72"/>
      <c r="K1673" s="72"/>
      <c r="L1673" s="72"/>
      <c r="M1673" s="72"/>
      <c r="N1673" s="51"/>
      <c r="O1673" s="51"/>
    </row>
    <row r="1674" spans="1:15" x14ac:dyDescent="0.5">
      <c r="A1674" s="49">
        <v>1670</v>
      </c>
      <c r="B1674" s="72"/>
      <c r="C1674" s="72"/>
      <c r="D1674" s="72"/>
      <c r="E1674" s="72"/>
      <c r="F1674" s="72"/>
      <c r="G1674" s="72"/>
      <c r="H1674" s="72"/>
      <c r="I1674" s="72"/>
      <c r="J1674" s="72"/>
      <c r="K1674" s="72"/>
      <c r="L1674" s="72"/>
      <c r="M1674" s="72"/>
      <c r="N1674" s="51"/>
      <c r="O1674" s="51"/>
    </row>
    <row r="1675" spans="1:15" x14ac:dyDescent="0.5">
      <c r="A1675" s="49">
        <v>1671</v>
      </c>
      <c r="B1675" s="72"/>
      <c r="C1675" s="72"/>
      <c r="D1675" s="72"/>
      <c r="E1675" s="72"/>
      <c r="F1675" s="72"/>
      <c r="G1675" s="72"/>
      <c r="H1675" s="72"/>
      <c r="I1675" s="72"/>
      <c r="J1675" s="72"/>
      <c r="K1675" s="72"/>
      <c r="L1675" s="72"/>
      <c r="M1675" s="72"/>
      <c r="N1675" s="51"/>
      <c r="O1675" s="51"/>
    </row>
    <row r="1676" spans="1:15" x14ac:dyDescent="0.5">
      <c r="A1676" s="49">
        <v>1672</v>
      </c>
      <c r="B1676" s="72"/>
      <c r="C1676" s="72"/>
      <c r="D1676" s="72"/>
      <c r="E1676" s="72"/>
      <c r="F1676" s="72"/>
      <c r="G1676" s="72"/>
      <c r="H1676" s="72"/>
      <c r="I1676" s="72"/>
      <c r="J1676" s="72"/>
      <c r="K1676" s="72"/>
      <c r="L1676" s="72"/>
      <c r="M1676" s="72"/>
      <c r="N1676" s="51"/>
      <c r="O1676" s="51"/>
    </row>
    <row r="1677" spans="1:15" x14ac:dyDescent="0.5">
      <c r="A1677" s="49">
        <v>1673</v>
      </c>
      <c r="B1677" s="72"/>
      <c r="C1677" s="72"/>
      <c r="D1677" s="72"/>
      <c r="E1677" s="72"/>
      <c r="F1677" s="72"/>
      <c r="G1677" s="72"/>
      <c r="H1677" s="72"/>
      <c r="I1677" s="72"/>
      <c r="J1677" s="72"/>
      <c r="K1677" s="72"/>
      <c r="L1677" s="72"/>
      <c r="M1677" s="72"/>
      <c r="N1677" s="51"/>
      <c r="O1677" s="51"/>
    </row>
    <row r="1678" spans="1:15" x14ac:dyDescent="0.5">
      <c r="A1678" s="49">
        <v>1674</v>
      </c>
      <c r="B1678" s="72"/>
      <c r="C1678" s="72"/>
      <c r="D1678" s="72"/>
      <c r="E1678" s="72"/>
      <c r="F1678" s="72"/>
      <c r="G1678" s="72"/>
      <c r="H1678" s="72"/>
      <c r="I1678" s="72"/>
      <c r="J1678" s="72"/>
      <c r="K1678" s="72"/>
      <c r="L1678" s="72"/>
      <c r="M1678" s="72"/>
      <c r="N1678" s="51"/>
      <c r="O1678" s="51"/>
    </row>
    <row r="1679" spans="1:15" x14ac:dyDescent="0.5">
      <c r="A1679" s="49">
        <v>1675</v>
      </c>
      <c r="B1679" s="72"/>
      <c r="C1679" s="72"/>
      <c r="D1679" s="72"/>
      <c r="E1679" s="72"/>
      <c r="F1679" s="72"/>
      <c r="G1679" s="72"/>
      <c r="H1679" s="72"/>
      <c r="I1679" s="72"/>
      <c r="J1679" s="72"/>
      <c r="K1679" s="72"/>
      <c r="L1679" s="72"/>
      <c r="M1679" s="72"/>
      <c r="N1679" s="51"/>
      <c r="O1679" s="51"/>
    </row>
    <row r="1680" spans="1:15" x14ac:dyDescent="0.5">
      <c r="A1680" s="49">
        <v>1676</v>
      </c>
      <c r="B1680" s="72"/>
      <c r="C1680" s="72"/>
      <c r="D1680" s="72"/>
      <c r="E1680" s="72"/>
      <c r="F1680" s="72"/>
      <c r="G1680" s="72"/>
      <c r="H1680" s="72"/>
      <c r="I1680" s="72"/>
      <c r="J1680" s="72"/>
      <c r="K1680" s="72"/>
      <c r="L1680" s="72"/>
      <c r="M1680" s="72"/>
      <c r="N1680" s="51"/>
      <c r="O1680" s="51"/>
    </row>
    <row r="1681" spans="1:15" x14ac:dyDescent="0.5">
      <c r="A1681" s="49">
        <v>1677</v>
      </c>
      <c r="B1681" s="72"/>
      <c r="C1681" s="72"/>
      <c r="D1681" s="72"/>
      <c r="E1681" s="72"/>
      <c r="F1681" s="72"/>
      <c r="G1681" s="72"/>
      <c r="H1681" s="72"/>
      <c r="I1681" s="72"/>
      <c r="J1681" s="72"/>
      <c r="K1681" s="72"/>
      <c r="L1681" s="72"/>
      <c r="M1681" s="72"/>
      <c r="N1681" s="51"/>
      <c r="O1681" s="51"/>
    </row>
    <row r="1682" spans="1:15" x14ac:dyDescent="0.5">
      <c r="A1682" s="49">
        <v>1678</v>
      </c>
      <c r="B1682" s="72"/>
      <c r="C1682" s="72"/>
      <c r="D1682" s="72"/>
      <c r="E1682" s="72"/>
      <c r="F1682" s="72"/>
      <c r="G1682" s="72"/>
      <c r="H1682" s="72"/>
      <c r="I1682" s="72"/>
      <c r="J1682" s="72"/>
      <c r="K1682" s="72"/>
      <c r="L1682" s="72"/>
      <c r="M1682" s="72"/>
      <c r="N1682" s="51"/>
      <c r="O1682" s="51"/>
    </row>
    <row r="1683" spans="1:15" x14ac:dyDescent="0.5">
      <c r="A1683" s="49">
        <v>1679</v>
      </c>
      <c r="B1683" s="72"/>
      <c r="C1683" s="72"/>
      <c r="D1683" s="72"/>
      <c r="E1683" s="72"/>
      <c r="F1683" s="72"/>
      <c r="G1683" s="72"/>
      <c r="H1683" s="72"/>
      <c r="I1683" s="72"/>
      <c r="J1683" s="72"/>
      <c r="K1683" s="72"/>
      <c r="L1683" s="72"/>
      <c r="M1683" s="72"/>
      <c r="N1683" s="51"/>
      <c r="O1683" s="51"/>
    </row>
    <row r="1684" spans="1:15" x14ac:dyDescent="0.5">
      <c r="A1684" s="49">
        <v>1680</v>
      </c>
      <c r="B1684" s="72"/>
      <c r="C1684" s="72"/>
      <c r="D1684" s="72"/>
      <c r="E1684" s="72"/>
      <c r="F1684" s="72"/>
      <c r="G1684" s="72"/>
      <c r="H1684" s="72"/>
      <c r="I1684" s="72"/>
      <c r="J1684" s="72"/>
      <c r="K1684" s="72"/>
      <c r="L1684" s="72"/>
      <c r="M1684" s="72"/>
      <c r="N1684" s="51"/>
      <c r="O1684" s="51"/>
    </row>
    <row r="1685" spans="1:15" x14ac:dyDescent="0.5">
      <c r="A1685" s="49">
        <v>1681</v>
      </c>
      <c r="B1685" s="72"/>
      <c r="C1685" s="72"/>
      <c r="D1685" s="72"/>
      <c r="E1685" s="72"/>
      <c r="F1685" s="72"/>
      <c r="G1685" s="72"/>
      <c r="H1685" s="72"/>
      <c r="I1685" s="72"/>
      <c r="J1685" s="72"/>
      <c r="K1685" s="72"/>
      <c r="L1685" s="72"/>
      <c r="M1685" s="72"/>
      <c r="N1685" s="51"/>
      <c r="O1685" s="51"/>
    </row>
    <row r="1686" spans="1:15" x14ac:dyDescent="0.5">
      <c r="A1686" s="49">
        <v>1682</v>
      </c>
      <c r="B1686" s="72"/>
      <c r="C1686" s="72"/>
      <c r="D1686" s="72"/>
      <c r="E1686" s="72"/>
      <c r="F1686" s="72"/>
      <c r="G1686" s="72"/>
      <c r="H1686" s="72"/>
      <c r="I1686" s="72"/>
      <c r="J1686" s="72"/>
      <c r="K1686" s="72"/>
      <c r="L1686" s="72"/>
      <c r="M1686" s="72"/>
      <c r="N1686" s="51"/>
      <c r="O1686" s="51"/>
    </row>
    <row r="1687" spans="1:15" x14ac:dyDescent="0.5">
      <c r="A1687" s="49">
        <v>1683</v>
      </c>
      <c r="B1687" s="72"/>
      <c r="C1687" s="72"/>
      <c r="D1687" s="72"/>
      <c r="E1687" s="72"/>
      <c r="F1687" s="72"/>
      <c r="G1687" s="72"/>
      <c r="H1687" s="72"/>
      <c r="I1687" s="72"/>
      <c r="J1687" s="72"/>
      <c r="K1687" s="72"/>
      <c r="L1687" s="72"/>
      <c r="M1687" s="72"/>
      <c r="N1687" s="51"/>
      <c r="O1687" s="51"/>
    </row>
    <row r="1688" spans="1:15" x14ac:dyDescent="0.5">
      <c r="A1688" s="49">
        <v>1684</v>
      </c>
      <c r="B1688" s="72"/>
      <c r="C1688" s="72"/>
      <c r="D1688" s="72"/>
      <c r="E1688" s="72"/>
      <c r="F1688" s="72"/>
      <c r="G1688" s="72"/>
      <c r="H1688" s="72"/>
      <c r="I1688" s="72"/>
      <c r="J1688" s="72"/>
      <c r="K1688" s="72"/>
      <c r="L1688" s="72"/>
      <c r="M1688" s="72"/>
      <c r="N1688" s="51"/>
      <c r="O1688" s="51"/>
    </row>
    <row r="1689" spans="1:15" x14ac:dyDescent="0.5">
      <c r="A1689" s="49">
        <v>1685</v>
      </c>
      <c r="B1689" s="72"/>
      <c r="C1689" s="72"/>
      <c r="D1689" s="72"/>
      <c r="E1689" s="72"/>
      <c r="F1689" s="72"/>
      <c r="G1689" s="72"/>
      <c r="H1689" s="72"/>
      <c r="I1689" s="72"/>
      <c r="J1689" s="72"/>
      <c r="K1689" s="72"/>
      <c r="L1689" s="72"/>
      <c r="M1689" s="72"/>
      <c r="N1689" s="51"/>
      <c r="O1689" s="51"/>
    </row>
    <row r="1690" spans="1:15" x14ac:dyDescent="0.5">
      <c r="A1690" s="49">
        <v>1686</v>
      </c>
      <c r="B1690" s="72"/>
      <c r="C1690" s="72"/>
      <c r="D1690" s="72"/>
      <c r="E1690" s="72"/>
      <c r="F1690" s="72"/>
      <c r="G1690" s="72"/>
      <c r="H1690" s="72"/>
      <c r="I1690" s="72"/>
      <c r="J1690" s="72"/>
      <c r="K1690" s="72"/>
      <c r="L1690" s="72"/>
      <c r="M1690" s="72"/>
      <c r="N1690" s="51"/>
      <c r="O1690" s="51"/>
    </row>
    <row r="1691" spans="1:15" x14ac:dyDescent="0.5">
      <c r="A1691" s="49">
        <v>1687</v>
      </c>
      <c r="B1691" s="72"/>
      <c r="C1691" s="72"/>
      <c r="D1691" s="72"/>
      <c r="E1691" s="72"/>
      <c r="F1691" s="72"/>
      <c r="G1691" s="72"/>
      <c r="H1691" s="72"/>
      <c r="I1691" s="72"/>
      <c r="J1691" s="72"/>
      <c r="K1691" s="72"/>
      <c r="L1691" s="72"/>
      <c r="M1691" s="72"/>
      <c r="N1691" s="51"/>
      <c r="O1691" s="51"/>
    </row>
    <row r="1692" spans="1:15" x14ac:dyDescent="0.5">
      <c r="A1692" s="49">
        <v>1688</v>
      </c>
      <c r="B1692" s="72"/>
      <c r="C1692" s="72"/>
      <c r="D1692" s="72"/>
      <c r="E1692" s="72"/>
      <c r="F1692" s="72"/>
      <c r="G1692" s="72"/>
      <c r="H1692" s="72"/>
      <c r="I1692" s="72"/>
      <c r="J1692" s="72"/>
      <c r="K1692" s="72"/>
      <c r="L1692" s="72"/>
      <c r="M1692" s="72"/>
      <c r="N1692" s="51"/>
      <c r="O1692" s="51"/>
    </row>
    <row r="1693" spans="1:15" x14ac:dyDescent="0.5">
      <c r="A1693" s="49">
        <v>1689</v>
      </c>
      <c r="B1693" s="72"/>
      <c r="C1693" s="72"/>
      <c r="D1693" s="72"/>
      <c r="E1693" s="72"/>
      <c r="F1693" s="72"/>
      <c r="G1693" s="72"/>
      <c r="H1693" s="72"/>
      <c r="I1693" s="72"/>
      <c r="J1693" s="72"/>
      <c r="K1693" s="72"/>
      <c r="L1693" s="72"/>
      <c r="M1693" s="72"/>
      <c r="N1693" s="51"/>
      <c r="O1693" s="51"/>
    </row>
    <row r="1694" spans="1:15" x14ac:dyDescent="0.5">
      <c r="A1694" s="49">
        <v>1690</v>
      </c>
      <c r="B1694" s="72"/>
      <c r="C1694" s="72"/>
      <c r="D1694" s="72"/>
      <c r="E1694" s="72"/>
      <c r="F1694" s="72"/>
      <c r="G1694" s="72"/>
      <c r="H1694" s="72"/>
      <c r="I1694" s="72"/>
      <c r="J1694" s="72"/>
      <c r="K1694" s="72"/>
      <c r="L1694" s="72"/>
      <c r="M1694" s="72"/>
      <c r="N1694" s="51"/>
      <c r="O1694" s="51"/>
    </row>
    <row r="1695" spans="1:15" x14ac:dyDescent="0.5">
      <c r="A1695" s="49">
        <v>1691</v>
      </c>
      <c r="B1695" s="72"/>
      <c r="C1695" s="72"/>
      <c r="D1695" s="72"/>
      <c r="E1695" s="72"/>
      <c r="F1695" s="72"/>
      <c r="G1695" s="72"/>
      <c r="H1695" s="72"/>
      <c r="I1695" s="72"/>
      <c r="J1695" s="72"/>
      <c r="K1695" s="72"/>
      <c r="L1695" s="72"/>
      <c r="M1695" s="72"/>
      <c r="N1695" s="51"/>
      <c r="O1695" s="51"/>
    </row>
    <row r="1696" spans="1:15" x14ac:dyDescent="0.5">
      <c r="A1696" s="49">
        <v>1692</v>
      </c>
      <c r="B1696" s="72"/>
      <c r="C1696" s="72"/>
      <c r="D1696" s="72"/>
      <c r="E1696" s="72"/>
      <c r="F1696" s="72"/>
      <c r="G1696" s="72"/>
      <c r="H1696" s="72"/>
      <c r="I1696" s="72"/>
      <c r="J1696" s="72"/>
      <c r="K1696" s="72"/>
      <c r="L1696" s="72"/>
      <c r="M1696" s="72"/>
      <c r="N1696" s="51"/>
      <c r="O1696" s="51"/>
    </row>
    <row r="1697" spans="1:15" x14ac:dyDescent="0.5">
      <c r="A1697" s="49">
        <v>1693</v>
      </c>
      <c r="B1697" s="72"/>
      <c r="C1697" s="72"/>
      <c r="D1697" s="72"/>
      <c r="E1697" s="72"/>
      <c r="F1697" s="72"/>
      <c r="G1697" s="72"/>
      <c r="H1697" s="72"/>
      <c r="I1697" s="72"/>
      <c r="J1697" s="72"/>
      <c r="K1697" s="72"/>
      <c r="L1697" s="72"/>
      <c r="M1697" s="72"/>
      <c r="N1697" s="51"/>
      <c r="O1697" s="51"/>
    </row>
    <row r="1698" spans="1:15" x14ac:dyDescent="0.5">
      <c r="A1698" s="49">
        <v>1694</v>
      </c>
      <c r="B1698" s="72"/>
      <c r="C1698" s="72"/>
      <c r="D1698" s="72"/>
      <c r="E1698" s="72"/>
      <c r="F1698" s="72"/>
      <c r="G1698" s="72"/>
      <c r="H1698" s="72"/>
      <c r="I1698" s="72"/>
      <c r="J1698" s="72"/>
      <c r="K1698" s="72"/>
      <c r="L1698" s="72"/>
      <c r="M1698" s="72"/>
      <c r="N1698" s="51"/>
      <c r="O1698" s="51"/>
    </row>
    <row r="1699" spans="1:15" x14ac:dyDescent="0.5">
      <c r="A1699" s="49">
        <v>1695</v>
      </c>
      <c r="B1699" s="72"/>
      <c r="C1699" s="72"/>
      <c r="D1699" s="72"/>
      <c r="E1699" s="72"/>
      <c r="F1699" s="72"/>
      <c r="G1699" s="72"/>
      <c r="H1699" s="72"/>
      <c r="I1699" s="72"/>
      <c r="J1699" s="72"/>
      <c r="K1699" s="72"/>
      <c r="L1699" s="72"/>
      <c r="M1699" s="72"/>
      <c r="N1699" s="51"/>
      <c r="O1699" s="51"/>
    </row>
    <row r="1700" spans="1:15" x14ac:dyDescent="0.5">
      <c r="A1700" s="49">
        <v>1696</v>
      </c>
      <c r="B1700" s="72"/>
      <c r="C1700" s="72"/>
      <c r="D1700" s="72"/>
      <c r="E1700" s="72"/>
      <c r="F1700" s="72"/>
      <c r="G1700" s="72"/>
      <c r="H1700" s="72"/>
      <c r="I1700" s="72"/>
      <c r="J1700" s="72"/>
      <c r="K1700" s="72"/>
      <c r="L1700" s="72"/>
      <c r="M1700" s="72"/>
      <c r="N1700" s="51"/>
      <c r="O1700" s="51"/>
    </row>
    <row r="1701" spans="1:15" x14ac:dyDescent="0.5">
      <c r="A1701" s="49">
        <v>1697</v>
      </c>
      <c r="B1701" s="72"/>
      <c r="C1701" s="72"/>
      <c r="D1701" s="72"/>
      <c r="E1701" s="72"/>
      <c r="F1701" s="72"/>
      <c r="G1701" s="72"/>
      <c r="H1701" s="72"/>
      <c r="I1701" s="72"/>
      <c r="J1701" s="72"/>
      <c r="K1701" s="72"/>
      <c r="L1701" s="72"/>
      <c r="M1701" s="72"/>
      <c r="N1701" s="51"/>
      <c r="O1701" s="51"/>
    </row>
    <row r="1702" spans="1:15" x14ac:dyDescent="0.5">
      <c r="A1702" s="49">
        <v>1698</v>
      </c>
      <c r="B1702" s="72"/>
      <c r="C1702" s="72"/>
      <c r="D1702" s="72"/>
      <c r="E1702" s="72"/>
      <c r="F1702" s="72"/>
      <c r="G1702" s="72"/>
      <c r="H1702" s="72"/>
      <c r="I1702" s="72"/>
      <c r="J1702" s="72"/>
      <c r="K1702" s="72"/>
      <c r="L1702" s="72"/>
      <c r="M1702" s="72"/>
      <c r="N1702" s="51"/>
      <c r="O1702" s="51"/>
    </row>
    <row r="1703" spans="1:15" x14ac:dyDescent="0.5">
      <c r="A1703" s="49">
        <v>1699</v>
      </c>
      <c r="B1703" s="72"/>
      <c r="C1703" s="72"/>
      <c r="D1703" s="72"/>
      <c r="E1703" s="72"/>
      <c r="F1703" s="72"/>
      <c r="G1703" s="72"/>
      <c r="H1703" s="72"/>
      <c r="I1703" s="72"/>
      <c r="J1703" s="72"/>
      <c r="K1703" s="72"/>
      <c r="L1703" s="72"/>
      <c r="M1703" s="72"/>
      <c r="N1703" s="51"/>
      <c r="O1703" s="51"/>
    </row>
    <row r="1704" spans="1:15" x14ac:dyDescent="0.5">
      <c r="A1704" s="49">
        <v>1700</v>
      </c>
      <c r="B1704" s="72"/>
      <c r="C1704" s="72"/>
      <c r="D1704" s="72"/>
      <c r="E1704" s="72"/>
      <c r="F1704" s="72"/>
      <c r="G1704" s="72"/>
      <c r="H1704" s="72"/>
      <c r="I1704" s="72"/>
      <c r="J1704" s="72"/>
      <c r="K1704" s="72"/>
      <c r="L1704" s="72"/>
      <c r="M1704" s="72"/>
      <c r="N1704" s="51"/>
      <c r="O1704" s="51"/>
    </row>
    <row r="1705" spans="1:15" x14ac:dyDescent="0.5">
      <c r="A1705" s="49">
        <v>1701</v>
      </c>
      <c r="B1705" s="72"/>
      <c r="C1705" s="72"/>
      <c r="D1705" s="72"/>
      <c r="E1705" s="72"/>
      <c r="F1705" s="72"/>
      <c r="G1705" s="72"/>
      <c r="H1705" s="72"/>
      <c r="I1705" s="72"/>
      <c r="J1705" s="72"/>
      <c r="K1705" s="72"/>
      <c r="L1705" s="72"/>
      <c r="M1705" s="72"/>
      <c r="N1705" s="51"/>
      <c r="O1705" s="51"/>
    </row>
    <row r="1706" spans="1:15" x14ac:dyDescent="0.5">
      <c r="A1706" s="49">
        <v>1702</v>
      </c>
      <c r="B1706" s="72"/>
      <c r="C1706" s="72"/>
      <c r="D1706" s="72"/>
      <c r="E1706" s="72"/>
      <c r="F1706" s="72"/>
      <c r="G1706" s="72"/>
      <c r="H1706" s="72"/>
      <c r="I1706" s="72"/>
      <c r="J1706" s="72"/>
      <c r="K1706" s="72"/>
      <c r="L1706" s="72"/>
      <c r="M1706" s="72"/>
      <c r="N1706" s="51"/>
      <c r="O1706" s="51"/>
    </row>
    <row r="1707" spans="1:15" x14ac:dyDescent="0.5">
      <c r="A1707" s="49">
        <v>1703</v>
      </c>
      <c r="B1707" s="72"/>
      <c r="C1707" s="72"/>
      <c r="D1707" s="72"/>
      <c r="E1707" s="72"/>
      <c r="F1707" s="72"/>
      <c r="G1707" s="72"/>
      <c r="H1707" s="72"/>
      <c r="I1707" s="72"/>
      <c r="J1707" s="72"/>
      <c r="K1707" s="72"/>
      <c r="L1707" s="72"/>
      <c r="M1707" s="72"/>
      <c r="N1707" s="51"/>
      <c r="O1707" s="51"/>
    </row>
    <row r="1708" spans="1:15" x14ac:dyDescent="0.5">
      <c r="A1708" s="49">
        <v>1704</v>
      </c>
      <c r="B1708" s="72"/>
      <c r="C1708" s="72"/>
      <c r="D1708" s="72"/>
      <c r="E1708" s="72"/>
      <c r="F1708" s="72"/>
      <c r="G1708" s="72"/>
      <c r="H1708" s="72"/>
      <c r="I1708" s="72"/>
      <c r="J1708" s="72"/>
      <c r="K1708" s="72"/>
      <c r="L1708" s="72"/>
      <c r="M1708" s="72"/>
      <c r="N1708" s="51"/>
      <c r="O1708" s="51"/>
    </row>
    <row r="1709" spans="1:15" x14ac:dyDescent="0.5">
      <c r="A1709" s="49">
        <v>1705</v>
      </c>
      <c r="B1709" s="72"/>
      <c r="C1709" s="72"/>
      <c r="D1709" s="72"/>
      <c r="E1709" s="72"/>
      <c r="F1709" s="72"/>
      <c r="G1709" s="72"/>
      <c r="H1709" s="72"/>
      <c r="I1709" s="72"/>
      <c r="J1709" s="72"/>
      <c r="K1709" s="72"/>
      <c r="L1709" s="72"/>
      <c r="M1709" s="72"/>
      <c r="N1709" s="51"/>
      <c r="O1709" s="51"/>
    </row>
    <row r="1710" spans="1:15" x14ac:dyDescent="0.5">
      <c r="A1710" s="49">
        <v>1706</v>
      </c>
      <c r="B1710" s="72"/>
      <c r="C1710" s="72"/>
      <c r="D1710" s="72"/>
      <c r="E1710" s="72"/>
      <c r="F1710" s="72"/>
      <c r="G1710" s="72"/>
      <c r="H1710" s="72"/>
      <c r="I1710" s="72"/>
      <c r="J1710" s="72"/>
      <c r="K1710" s="72"/>
      <c r="L1710" s="72"/>
      <c r="M1710" s="72"/>
      <c r="N1710" s="51"/>
      <c r="O1710" s="51"/>
    </row>
    <row r="1711" spans="1:15" x14ac:dyDescent="0.5">
      <c r="A1711" s="49">
        <v>1707</v>
      </c>
      <c r="B1711" s="72"/>
      <c r="C1711" s="72"/>
      <c r="D1711" s="72"/>
      <c r="E1711" s="72"/>
      <c r="F1711" s="72"/>
      <c r="G1711" s="72"/>
      <c r="H1711" s="72"/>
      <c r="I1711" s="72"/>
      <c r="J1711" s="72"/>
      <c r="K1711" s="72"/>
      <c r="L1711" s="72"/>
      <c r="M1711" s="72"/>
      <c r="N1711" s="51"/>
      <c r="O1711" s="51"/>
    </row>
    <row r="1712" spans="1:15" x14ac:dyDescent="0.5">
      <c r="A1712" s="49">
        <v>1708</v>
      </c>
      <c r="B1712" s="72"/>
      <c r="C1712" s="72"/>
      <c r="D1712" s="72"/>
      <c r="E1712" s="72"/>
      <c r="F1712" s="72"/>
      <c r="G1712" s="72"/>
      <c r="H1712" s="72"/>
      <c r="I1712" s="72"/>
      <c r="J1712" s="72"/>
      <c r="K1712" s="72"/>
      <c r="L1712" s="72"/>
      <c r="M1712" s="72"/>
      <c r="N1712" s="51"/>
      <c r="O1712" s="51"/>
    </row>
    <row r="1713" spans="1:15" x14ac:dyDescent="0.5">
      <c r="A1713" s="49">
        <v>1709</v>
      </c>
      <c r="B1713" s="72"/>
      <c r="C1713" s="72"/>
      <c r="D1713" s="72"/>
      <c r="E1713" s="72"/>
      <c r="F1713" s="72"/>
      <c r="G1713" s="72"/>
      <c r="H1713" s="72"/>
      <c r="I1713" s="72"/>
      <c r="J1713" s="72"/>
      <c r="K1713" s="72"/>
      <c r="L1713" s="72"/>
      <c r="M1713" s="72"/>
      <c r="N1713" s="51"/>
      <c r="O1713" s="51"/>
    </row>
    <row r="1714" spans="1:15" x14ac:dyDescent="0.5">
      <c r="A1714" s="49">
        <v>1710</v>
      </c>
      <c r="B1714" s="72"/>
      <c r="C1714" s="72"/>
      <c r="D1714" s="72"/>
      <c r="E1714" s="72"/>
      <c r="F1714" s="72"/>
      <c r="G1714" s="72"/>
      <c r="H1714" s="72"/>
      <c r="I1714" s="72"/>
      <c r="J1714" s="72"/>
      <c r="K1714" s="72"/>
      <c r="L1714" s="72"/>
      <c r="M1714" s="72"/>
      <c r="N1714" s="51"/>
      <c r="O1714" s="51"/>
    </row>
    <row r="1715" spans="1:15" x14ac:dyDescent="0.5">
      <c r="A1715" s="49">
        <v>1711</v>
      </c>
      <c r="B1715" s="72"/>
      <c r="C1715" s="72"/>
      <c r="D1715" s="72"/>
      <c r="E1715" s="72"/>
      <c r="F1715" s="72"/>
      <c r="G1715" s="72"/>
      <c r="H1715" s="72"/>
      <c r="I1715" s="72"/>
      <c r="J1715" s="72"/>
      <c r="K1715" s="72"/>
      <c r="L1715" s="72"/>
      <c r="M1715" s="72"/>
      <c r="N1715" s="51"/>
      <c r="O1715" s="51"/>
    </row>
    <row r="1716" spans="1:15" x14ac:dyDescent="0.5">
      <c r="A1716" s="49">
        <v>1712</v>
      </c>
      <c r="B1716" s="72"/>
      <c r="C1716" s="72"/>
      <c r="D1716" s="72"/>
      <c r="E1716" s="72"/>
      <c r="F1716" s="72"/>
      <c r="G1716" s="72"/>
      <c r="H1716" s="72"/>
      <c r="I1716" s="72"/>
      <c r="J1716" s="72"/>
      <c r="K1716" s="72"/>
      <c r="L1716" s="72"/>
      <c r="M1716" s="72"/>
      <c r="N1716" s="51"/>
      <c r="O1716" s="51"/>
    </row>
    <row r="1717" spans="1:15" x14ac:dyDescent="0.5">
      <c r="A1717" s="49">
        <v>1713</v>
      </c>
      <c r="B1717" s="72"/>
      <c r="C1717" s="72"/>
      <c r="D1717" s="72"/>
      <c r="E1717" s="72"/>
      <c r="F1717" s="72"/>
      <c r="G1717" s="72"/>
      <c r="H1717" s="72"/>
      <c r="I1717" s="72"/>
      <c r="J1717" s="72"/>
      <c r="K1717" s="72"/>
      <c r="L1717" s="72"/>
      <c r="M1717" s="72"/>
      <c r="N1717" s="51"/>
      <c r="O1717" s="51"/>
    </row>
    <row r="1718" spans="1:15" x14ac:dyDescent="0.5">
      <c r="A1718" s="49">
        <v>1714</v>
      </c>
      <c r="B1718" s="72"/>
      <c r="C1718" s="72"/>
      <c r="D1718" s="72"/>
      <c r="E1718" s="72"/>
      <c r="F1718" s="72"/>
      <c r="G1718" s="72"/>
      <c r="H1718" s="72"/>
      <c r="I1718" s="72"/>
      <c r="J1718" s="72"/>
      <c r="K1718" s="72"/>
      <c r="L1718" s="72"/>
      <c r="M1718" s="72"/>
      <c r="N1718" s="51"/>
      <c r="O1718" s="51"/>
    </row>
    <row r="1719" spans="1:15" x14ac:dyDescent="0.5">
      <c r="A1719" s="49">
        <v>1715</v>
      </c>
      <c r="B1719" s="72"/>
      <c r="C1719" s="72"/>
      <c r="D1719" s="72"/>
      <c r="E1719" s="72"/>
      <c r="F1719" s="72"/>
      <c r="G1719" s="72"/>
      <c r="H1719" s="72"/>
      <c r="I1719" s="72"/>
      <c r="J1719" s="72"/>
      <c r="K1719" s="72"/>
      <c r="L1719" s="72"/>
      <c r="M1719" s="72"/>
      <c r="N1719" s="51"/>
      <c r="O1719" s="51"/>
    </row>
    <row r="1720" spans="1:15" x14ac:dyDescent="0.5">
      <c r="A1720" s="49">
        <v>1716</v>
      </c>
      <c r="B1720" s="72"/>
      <c r="C1720" s="72"/>
      <c r="D1720" s="72"/>
      <c r="E1720" s="72"/>
      <c r="F1720" s="72"/>
      <c r="G1720" s="72"/>
      <c r="H1720" s="72"/>
      <c r="I1720" s="72"/>
      <c r="J1720" s="72"/>
      <c r="K1720" s="72"/>
      <c r="L1720" s="72"/>
      <c r="M1720" s="72"/>
      <c r="N1720" s="51"/>
      <c r="O1720" s="51"/>
    </row>
    <row r="1721" spans="1:15" x14ac:dyDescent="0.5">
      <c r="A1721" s="49">
        <v>1717</v>
      </c>
      <c r="B1721" s="72"/>
      <c r="C1721" s="72"/>
      <c r="D1721" s="72"/>
      <c r="E1721" s="72"/>
      <c r="F1721" s="72"/>
      <c r="G1721" s="72"/>
      <c r="H1721" s="72"/>
      <c r="I1721" s="72"/>
      <c r="J1721" s="72"/>
      <c r="K1721" s="72"/>
      <c r="L1721" s="72"/>
      <c r="M1721" s="72"/>
      <c r="N1721" s="51"/>
      <c r="O1721" s="51"/>
    </row>
    <row r="1722" spans="1:15" x14ac:dyDescent="0.5">
      <c r="A1722" s="49">
        <v>1718</v>
      </c>
      <c r="B1722" s="72"/>
      <c r="C1722" s="72"/>
      <c r="D1722" s="72"/>
      <c r="E1722" s="72"/>
      <c r="F1722" s="72"/>
      <c r="G1722" s="72"/>
      <c r="H1722" s="72"/>
      <c r="I1722" s="72"/>
      <c r="J1722" s="72"/>
      <c r="K1722" s="72"/>
      <c r="L1722" s="72"/>
      <c r="M1722" s="72"/>
      <c r="N1722" s="51"/>
      <c r="O1722" s="51"/>
    </row>
    <row r="1723" spans="1:15" x14ac:dyDescent="0.5">
      <c r="A1723" s="49">
        <v>1719</v>
      </c>
      <c r="B1723" s="72"/>
      <c r="C1723" s="72"/>
      <c r="D1723" s="72"/>
      <c r="E1723" s="72"/>
      <c r="F1723" s="72"/>
      <c r="G1723" s="72"/>
      <c r="H1723" s="72"/>
      <c r="I1723" s="72"/>
      <c r="J1723" s="72"/>
      <c r="K1723" s="72"/>
      <c r="L1723" s="72"/>
      <c r="M1723" s="72"/>
      <c r="N1723" s="51"/>
      <c r="O1723" s="51"/>
    </row>
    <row r="1724" spans="1:15" x14ac:dyDescent="0.5">
      <c r="A1724" s="49">
        <v>1720</v>
      </c>
      <c r="B1724" s="72"/>
      <c r="C1724" s="72"/>
      <c r="D1724" s="72"/>
      <c r="E1724" s="72"/>
      <c r="F1724" s="72"/>
      <c r="G1724" s="72"/>
      <c r="H1724" s="72"/>
      <c r="I1724" s="72"/>
      <c r="J1724" s="72"/>
      <c r="K1724" s="72"/>
      <c r="L1724" s="72"/>
      <c r="M1724" s="72"/>
      <c r="N1724" s="51"/>
      <c r="O1724" s="51"/>
    </row>
    <row r="1725" spans="1:15" x14ac:dyDescent="0.5">
      <c r="A1725" s="49">
        <v>1721</v>
      </c>
      <c r="B1725" s="72"/>
      <c r="C1725" s="72"/>
      <c r="D1725" s="72"/>
      <c r="E1725" s="72"/>
      <c r="F1725" s="72"/>
      <c r="G1725" s="72"/>
      <c r="H1725" s="72"/>
      <c r="I1725" s="72"/>
      <c r="J1725" s="72"/>
      <c r="K1725" s="72"/>
      <c r="L1725" s="72"/>
      <c r="M1725" s="72"/>
      <c r="N1725" s="51"/>
      <c r="O1725" s="51"/>
    </row>
    <row r="1726" spans="1:15" x14ac:dyDescent="0.5">
      <c r="A1726" s="49">
        <v>1722</v>
      </c>
      <c r="B1726" s="72"/>
      <c r="C1726" s="72"/>
      <c r="D1726" s="72"/>
      <c r="E1726" s="72"/>
      <c r="F1726" s="72"/>
      <c r="G1726" s="72"/>
      <c r="H1726" s="72"/>
      <c r="I1726" s="72"/>
      <c r="J1726" s="72"/>
      <c r="K1726" s="72"/>
      <c r="L1726" s="72"/>
      <c r="M1726" s="72"/>
      <c r="N1726" s="51"/>
      <c r="O1726" s="51"/>
    </row>
    <row r="1727" spans="1:15" x14ac:dyDescent="0.5">
      <c r="A1727" s="49">
        <v>1723</v>
      </c>
      <c r="B1727" s="72"/>
      <c r="C1727" s="72"/>
      <c r="D1727" s="72"/>
      <c r="E1727" s="72"/>
      <c r="F1727" s="72"/>
      <c r="G1727" s="72"/>
      <c r="H1727" s="72"/>
      <c r="I1727" s="72"/>
      <c r="J1727" s="72"/>
      <c r="K1727" s="72"/>
      <c r="L1727" s="72"/>
      <c r="M1727" s="72"/>
      <c r="N1727" s="51"/>
      <c r="O1727" s="51"/>
    </row>
    <row r="1728" spans="1:15" x14ac:dyDescent="0.5">
      <c r="A1728" s="49">
        <v>1724</v>
      </c>
      <c r="B1728" s="72"/>
      <c r="C1728" s="72"/>
      <c r="D1728" s="72"/>
      <c r="E1728" s="72"/>
      <c r="F1728" s="72"/>
      <c r="G1728" s="72"/>
      <c r="H1728" s="72"/>
      <c r="I1728" s="72"/>
      <c r="J1728" s="72"/>
      <c r="K1728" s="72"/>
      <c r="L1728" s="72"/>
      <c r="M1728" s="72"/>
      <c r="N1728" s="51"/>
      <c r="O1728" s="51"/>
    </row>
    <row r="1729" spans="1:15" x14ac:dyDescent="0.5">
      <c r="A1729" s="49">
        <v>1725</v>
      </c>
      <c r="B1729" s="72"/>
      <c r="C1729" s="72"/>
      <c r="D1729" s="72"/>
      <c r="E1729" s="72"/>
      <c r="F1729" s="72"/>
      <c r="G1729" s="72"/>
      <c r="H1729" s="72"/>
      <c r="I1729" s="72"/>
      <c r="J1729" s="72"/>
      <c r="K1729" s="72"/>
      <c r="L1729" s="72"/>
      <c r="M1729" s="72"/>
      <c r="N1729" s="51"/>
      <c r="O1729" s="51"/>
    </row>
    <row r="1730" spans="1:15" x14ac:dyDescent="0.5">
      <c r="A1730" s="49">
        <v>1726</v>
      </c>
      <c r="B1730" s="72"/>
      <c r="C1730" s="72"/>
      <c r="D1730" s="72"/>
      <c r="E1730" s="72"/>
      <c r="F1730" s="72"/>
      <c r="G1730" s="72"/>
      <c r="H1730" s="72"/>
      <c r="I1730" s="72"/>
      <c r="J1730" s="72"/>
      <c r="K1730" s="72"/>
      <c r="L1730" s="72"/>
      <c r="M1730" s="72"/>
      <c r="N1730" s="51"/>
      <c r="O1730" s="51"/>
    </row>
    <row r="1731" spans="1:15" x14ac:dyDescent="0.5">
      <c r="A1731" s="49">
        <v>1727</v>
      </c>
      <c r="B1731" s="72"/>
      <c r="C1731" s="72"/>
      <c r="D1731" s="72"/>
      <c r="E1731" s="72"/>
      <c r="F1731" s="72"/>
      <c r="G1731" s="72"/>
      <c r="H1731" s="72"/>
      <c r="I1731" s="72"/>
      <c r="J1731" s="72"/>
      <c r="K1731" s="72"/>
      <c r="L1731" s="72"/>
      <c r="M1731" s="72"/>
      <c r="N1731" s="51"/>
      <c r="O1731" s="51"/>
    </row>
    <row r="1732" spans="1:15" x14ac:dyDescent="0.5">
      <c r="A1732" s="49">
        <v>1728</v>
      </c>
      <c r="B1732" s="72"/>
      <c r="C1732" s="72"/>
      <c r="D1732" s="72"/>
      <c r="E1732" s="72"/>
      <c r="F1732" s="72"/>
      <c r="G1732" s="72"/>
      <c r="H1732" s="72"/>
      <c r="I1732" s="72"/>
      <c r="J1732" s="72"/>
      <c r="K1732" s="72"/>
      <c r="L1732" s="72"/>
      <c r="M1732" s="72"/>
      <c r="N1732" s="51"/>
      <c r="O1732" s="51"/>
    </row>
    <row r="1733" spans="1:15" x14ac:dyDescent="0.5">
      <c r="A1733" s="49">
        <v>1729</v>
      </c>
      <c r="B1733" s="72"/>
      <c r="C1733" s="72"/>
      <c r="D1733" s="72"/>
      <c r="E1733" s="72"/>
      <c r="F1733" s="72"/>
      <c r="G1733" s="72"/>
      <c r="H1733" s="72"/>
      <c r="I1733" s="72"/>
      <c r="J1733" s="72"/>
      <c r="K1733" s="72"/>
      <c r="L1733" s="72"/>
      <c r="M1733" s="72"/>
      <c r="N1733" s="51"/>
      <c r="O1733" s="51"/>
    </row>
    <row r="1734" spans="1:15" x14ac:dyDescent="0.5">
      <c r="A1734" s="49">
        <v>1730</v>
      </c>
      <c r="B1734" s="72"/>
      <c r="C1734" s="72"/>
      <c r="D1734" s="72"/>
      <c r="E1734" s="72"/>
      <c r="F1734" s="72"/>
      <c r="G1734" s="72"/>
      <c r="H1734" s="72"/>
      <c r="I1734" s="72"/>
      <c r="J1734" s="72"/>
      <c r="K1734" s="72"/>
      <c r="L1734" s="72"/>
      <c r="M1734" s="72"/>
      <c r="N1734" s="51"/>
      <c r="O1734" s="51"/>
    </row>
    <row r="1735" spans="1:15" x14ac:dyDescent="0.5">
      <c r="A1735" s="49">
        <v>1731</v>
      </c>
      <c r="B1735" s="72"/>
      <c r="C1735" s="72"/>
      <c r="D1735" s="72"/>
      <c r="E1735" s="72"/>
      <c r="F1735" s="72"/>
      <c r="G1735" s="72"/>
      <c r="H1735" s="72"/>
      <c r="I1735" s="72"/>
      <c r="J1735" s="72"/>
      <c r="K1735" s="72"/>
      <c r="L1735" s="72"/>
      <c r="M1735" s="72"/>
      <c r="N1735" s="51"/>
      <c r="O1735" s="51"/>
    </row>
    <row r="1736" spans="1:15" x14ac:dyDescent="0.5">
      <c r="A1736" s="49">
        <v>1732</v>
      </c>
      <c r="B1736" s="72"/>
      <c r="C1736" s="72"/>
      <c r="D1736" s="72"/>
      <c r="E1736" s="72"/>
      <c r="F1736" s="72"/>
      <c r="G1736" s="72"/>
      <c r="H1736" s="72"/>
      <c r="I1736" s="72"/>
      <c r="J1736" s="72"/>
      <c r="K1736" s="72"/>
      <c r="L1736" s="72"/>
      <c r="M1736" s="72"/>
      <c r="N1736" s="51"/>
      <c r="O1736" s="51"/>
    </row>
    <row r="1737" spans="1:15" x14ac:dyDescent="0.5">
      <c r="A1737" s="49">
        <v>1733</v>
      </c>
      <c r="B1737" s="72"/>
      <c r="C1737" s="72"/>
      <c r="D1737" s="72"/>
      <c r="E1737" s="72"/>
      <c r="F1737" s="72"/>
      <c r="G1737" s="72"/>
      <c r="H1737" s="72"/>
      <c r="I1737" s="72"/>
      <c r="J1737" s="72"/>
      <c r="K1737" s="72"/>
      <c r="L1737" s="72"/>
      <c r="M1737" s="72"/>
      <c r="N1737" s="51"/>
      <c r="O1737" s="51"/>
    </row>
    <row r="1738" spans="1:15" x14ac:dyDescent="0.5">
      <c r="A1738" s="49">
        <v>1734</v>
      </c>
      <c r="B1738" s="72"/>
      <c r="C1738" s="72"/>
      <c r="D1738" s="72"/>
      <c r="E1738" s="72"/>
      <c r="F1738" s="72"/>
      <c r="G1738" s="72"/>
      <c r="H1738" s="72"/>
      <c r="I1738" s="72"/>
      <c r="J1738" s="72"/>
      <c r="K1738" s="72"/>
      <c r="L1738" s="72"/>
      <c r="M1738" s="72"/>
      <c r="N1738" s="51"/>
      <c r="O1738" s="51"/>
    </row>
    <row r="1739" spans="1:15" x14ac:dyDescent="0.5">
      <c r="A1739" s="49">
        <v>1735</v>
      </c>
      <c r="B1739" s="72"/>
      <c r="C1739" s="72"/>
      <c r="D1739" s="72"/>
      <c r="E1739" s="72"/>
      <c r="F1739" s="72"/>
      <c r="G1739" s="72"/>
      <c r="H1739" s="72"/>
      <c r="I1739" s="72"/>
      <c r="J1739" s="72"/>
      <c r="K1739" s="72"/>
      <c r="L1739" s="72"/>
      <c r="M1739" s="72"/>
      <c r="N1739" s="51"/>
      <c r="O1739" s="51"/>
    </row>
    <row r="1740" spans="1:15" x14ac:dyDescent="0.5">
      <c r="A1740" s="49">
        <v>1736</v>
      </c>
      <c r="B1740" s="72"/>
      <c r="C1740" s="72"/>
      <c r="D1740" s="72"/>
      <c r="E1740" s="72"/>
      <c r="F1740" s="72"/>
      <c r="G1740" s="72"/>
      <c r="H1740" s="72"/>
      <c r="I1740" s="72"/>
      <c r="J1740" s="72"/>
      <c r="K1740" s="72"/>
      <c r="L1740" s="72"/>
      <c r="M1740" s="72"/>
      <c r="N1740" s="51"/>
      <c r="O1740" s="51"/>
    </row>
    <row r="1741" spans="1:15" x14ac:dyDescent="0.5">
      <c r="A1741" s="49">
        <v>1737</v>
      </c>
      <c r="B1741" s="72"/>
      <c r="C1741" s="72"/>
      <c r="D1741" s="72"/>
      <c r="E1741" s="72"/>
      <c r="F1741" s="72"/>
      <c r="G1741" s="72"/>
      <c r="H1741" s="72"/>
      <c r="I1741" s="72"/>
      <c r="J1741" s="72"/>
      <c r="K1741" s="72"/>
      <c r="L1741" s="72"/>
      <c r="M1741" s="72"/>
      <c r="N1741" s="51"/>
      <c r="O1741" s="51"/>
    </row>
    <row r="1742" spans="1:15" x14ac:dyDescent="0.5">
      <c r="A1742" s="49">
        <v>1738</v>
      </c>
      <c r="B1742" s="72"/>
      <c r="C1742" s="72"/>
      <c r="D1742" s="72"/>
      <c r="E1742" s="72"/>
      <c r="F1742" s="72"/>
      <c r="G1742" s="72"/>
      <c r="H1742" s="72"/>
      <c r="I1742" s="72"/>
      <c r="J1742" s="72"/>
      <c r="K1742" s="72"/>
      <c r="L1742" s="72"/>
      <c r="M1742" s="72"/>
      <c r="N1742" s="51"/>
      <c r="O1742" s="51"/>
    </row>
    <row r="1743" spans="1:15" x14ac:dyDescent="0.5">
      <c r="A1743" s="49">
        <v>1739</v>
      </c>
      <c r="B1743" s="72"/>
      <c r="C1743" s="72"/>
      <c r="D1743" s="72"/>
      <c r="E1743" s="72"/>
      <c r="F1743" s="72"/>
      <c r="G1743" s="72"/>
      <c r="H1743" s="72"/>
      <c r="I1743" s="72"/>
      <c r="J1743" s="72"/>
      <c r="K1743" s="72"/>
      <c r="L1743" s="72"/>
      <c r="M1743" s="72"/>
      <c r="N1743" s="51"/>
      <c r="O1743" s="51"/>
    </row>
    <row r="1744" spans="1:15" x14ac:dyDescent="0.5">
      <c r="A1744" s="49">
        <v>1740</v>
      </c>
      <c r="B1744" s="72"/>
      <c r="C1744" s="72"/>
      <c r="D1744" s="72"/>
      <c r="E1744" s="72"/>
      <c r="F1744" s="72"/>
      <c r="G1744" s="72"/>
      <c r="H1744" s="72"/>
      <c r="I1744" s="72"/>
      <c r="J1744" s="72"/>
      <c r="K1744" s="72"/>
      <c r="L1744" s="72"/>
      <c r="M1744" s="72"/>
      <c r="N1744" s="51"/>
      <c r="O1744" s="51"/>
    </row>
    <row r="1745" spans="1:15" x14ac:dyDescent="0.5">
      <c r="A1745" s="49">
        <v>1741</v>
      </c>
      <c r="B1745" s="72"/>
      <c r="C1745" s="72"/>
      <c r="D1745" s="72"/>
      <c r="E1745" s="72"/>
      <c r="F1745" s="72"/>
      <c r="G1745" s="72"/>
      <c r="H1745" s="72"/>
      <c r="I1745" s="72"/>
      <c r="J1745" s="72"/>
      <c r="K1745" s="72"/>
      <c r="L1745" s="72"/>
      <c r="M1745" s="72"/>
      <c r="N1745" s="51"/>
      <c r="O1745" s="51"/>
    </row>
    <row r="1746" spans="1:15" x14ac:dyDescent="0.5">
      <c r="A1746" s="49">
        <v>1742</v>
      </c>
      <c r="B1746" s="72"/>
      <c r="C1746" s="72"/>
      <c r="D1746" s="72"/>
      <c r="E1746" s="72"/>
      <c r="F1746" s="72"/>
      <c r="G1746" s="72"/>
      <c r="H1746" s="72"/>
      <c r="I1746" s="72"/>
      <c r="J1746" s="72"/>
      <c r="K1746" s="72"/>
      <c r="L1746" s="72"/>
      <c r="M1746" s="72"/>
      <c r="N1746" s="51"/>
      <c r="O1746" s="51"/>
    </row>
    <row r="1747" spans="1:15" x14ac:dyDescent="0.5">
      <c r="A1747" s="49">
        <v>1743</v>
      </c>
      <c r="B1747" s="72"/>
      <c r="C1747" s="72"/>
      <c r="D1747" s="72"/>
      <c r="E1747" s="72"/>
      <c r="F1747" s="72"/>
      <c r="G1747" s="72"/>
      <c r="H1747" s="72"/>
      <c r="I1747" s="72"/>
      <c r="J1747" s="72"/>
      <c r="K1747" s="72"/>
      <c r="L1747" s="72"/>
      <c r="M1747" s="72"/>
      <c r="N1747" s="51"/>
      <c r="O1747" s="51"/>
    </row>
    <row r="1748" spans="1:15" x14ac:dyDescent="0.5">
      <c r="A1748" s="49">
        <v>1744</v>
      </c>
      <c r="B1748" s="72"/>
      <c r="C1748" s="72"/>
      <c r="D1748" s="72"/>
      <c r="E1748" s="72"/>
      <c r="F1748" s="72"/>
      <c r="G1748" s="72"/>
      <c r="H1748" s="72"/>
      <c r="I1748" s="72"/>
      <c r="J1748" s="72"/>
      <c r="K1748" s="72"/>
      <c r="L1748" s="72"/>
      <c r="M1748" s="72"/>
      <c r="N1748" s="51"/>
      <c r="O1748" s="51"/>
    </row>
    <row r="1749" spans="1:15" x14ac:dyDescent="0.5">
      <c r="A1749" s="49">
        <v>1745</v>
      </c>
      <c r="B1749" s="72"/>
      <c r="C1749" s="72"/>
      <c r="D1749" s="72"/>
      <c r="E1749" s="72"/>
      <c r="F1749" s="72"/>
      <c r="G1749" s="72"/>
      <c r="H1749" s="72"/>
      <c r="I1749" s="72"/>
      <c r="J1749" s="72"/>
      <c r="K1749" s="72"/>
      <c r="L1749" s="72"/>
      <c r="M1749" s="72"/>
      <c r="N1749" s="51"/>
      <c r="O1749" s="51"/>
    </row>
    <row r="1750" spans="1:15" x14ac:dyDescent="0.5">
      <c r="A1750" s="49">
        <v>1746</v>
      </c>
      <c r="B1750" s="72"/>
      <c r="C1750" s="72"/>
      <c r="D1750" s="72"/>
      <c r="E1750" s="72"/>
      <c r="F1750" s="72"/>
      <c r="G1750" s="72"/>
      <c r="H1750" s="72"/>
      <c r="I1750" s="72"/>
      <c r="J1750" s="72"/>
      <c r="K1750" s="72"/>
      <c r="L1750" s="72"/>
      <c r="M1750" s="72"/>
      <c r="N1750" s="51"/>
      <c r="O1750" s="51"/>
    </row>
    <row r="1751" spans="1:15" x14ac:dyDescent="0.5">
      <c r="A1751" s="49">
        <v>1747</v>
      </c>
      <c r="B1751" s="72"/>
      <c r="C1751" s="72"/>
      <c r="D1751" s="72"/>
      <c r="E1751" s="72"/>
      <c r="F1751" s="72"/>
      <c r="G1751" s="72"/>
      <c r="H1751" s="72"/>
      <c r="I1751" s="72"/>
      <c r="J1751" s="72"/>
      <c r="K1751" s="72"/>
      <c r="L1751" s="72"/>
      <c r="M1751" s="72"/>
      <c r="N1751" s="51"/>
      <c r="O1751" s="51"/>
    </row>
    <row r="1752" spans="1:15" x14ac:dyDescent="0.5">
      <c r="A1752" s="49">
        <v>1748</v>
      </c>
      <c r="B1752" s="72"/>
      <c r="C1752" s="72"/>
      <c r="D1752" s="72"/>
      <c r="E1752" s="72"/>
      <c r="F1752" s="72"/>
      <c r="G1752" s="72"/>
      <c r="H1752" s="72"/>
      <c r="I1752" s="72"/>
      <c r="J1752" s="72"/>
      <c r="K1752" s="72"/>
      <c r="L1752" s="72"/>
      <c r="M1752" s="72"/>
      <c r="N1752" s="51"/>
      <c r="O1752" s="51"/>
    </row>
    <row r="1753" spans="1:15" x14ac:dyDescent="0.5">
      <c r="A1753" s="49">
        <v>1749</v>
      </c>
      <c r="B1753" s="72"/>
      <c r="C1753" s="72"/>
      <c r="D1753" s="72"/>
      <c r="E1753" s="72"/>
      <c r="F1753" s="72"/>
      <c r="G1753" s="72"/>
      <c r="H1753" s="72"/>
      <c r="I1753" s="72"/>
      <c r="J1753" s="72"/>
      <c r="K1753" s="72"/>
      <c r="L1753" s="72"/>
      <c r="M1753" s="72"/>
      <c r="N1753" s="51"/>
      <c r="O1753" s="51"/>
    </row>
    <row r="1754" spans="1:15" x14ac:dyDescent="0.5">
      <c r="A1754" s="49">
        <v>1750</v>
      </c>
      <c r="B1754" s="72"/>
      <c r="C1754" s="72"/>
      <c r="D1754" s="72"/>
      <c r="E1754" s="72"/>
      <c r="F1754" s="72"/>
      <c r="G1754" s="72"/>
      <c r="H1754" s="72"/>
      <c r="I1754" s="72"/>
      <c r="J1754" s="72"/>
      <c r="K1754" s="72"/>
      <c r="L1754" s="72"/>
      <c r="M1754" s="72"/>
      <c r="N1754" s="51"/>
      <c r="O1754" s="51"/>
    </row>
    <row r="1755" spans="1:15" x14ac:dyDescent="0.5">
      <c r="A1755" s="49">
        <v>1751</v>
      </c>
      <c r="B1755" s="72"/>
      <c r="C1755" s="72"/>
      <c r="D1755" s="72"/>
      <c r="E1755" s="72"/>
      <c r="F1755" s="72"/>
      <c r="G1755" s="72"/>
      <c r="H1755" s="72"/>
      <c r="I1755" s="72"/>
      <c r="J1755" s="72"/>
      <c r="K1755" s="72"/>
      <c r="L1755" s="72"/>
      <c r="M1755" s="72"/>
      <c r="N1755" s="51"/>
      <c r="O1755" s="51"/>
    </row>
    <row r="1756" spans="1:15" x14ac:dyDescent="0.5">
      <c r="A1756" s="49">
        <v>1752</v>
      </c>
      <c r="B1756" s="72"/>
      <c r="C1756" s="72"/>
      <c r="D1756" s="72"/>
      <c r="E1756" s="72"/>
      <c r="F1756" s="72"/>
      <c r="G1756" s="72"/>
      <c r="H1756" s="72"/>
      <c r="I1756" s="72"/>
      <c r="J1756" s="72"/>
      <c r="K1756" s="72"/>
      <c r="L1756" s="72"/>
      <c r="M1756" s="72"/>
      <c r="N1756" s="51"/>
      <c r="O1756" s="51"/>
    </row>
    <row r="1757" spans="1:15" x14ac:dyDescent="0.5">
      <c r="A1757" s="49">
        <v>1753</v>
      </c>
      <c r="B1757" s="72"/>
      <c r="C1757" s="72"/>
      <c r="D1757" s="72"/>
      <c r="E1757" s="72"/>
      <c r="F1757" s="72"/>
      <c r="G1757" s="72"/>
      <c r="H1757" s="72"/>
      <c r="I1757" s="72"/>
      <c r="J1757" s="72"/>
      <c r="K1757" s="72"/>
      <c r="L1757" s="72"/>
      <c r="M1757" s="72"/>
      <c r="N1757" s="51"/>
      <c r="O1757" s="51"/>
    </row>
    <row r="1758" spans="1:15" x14ac:dyDescent="0.5">
      <c r="A1758" s="49">
        <v>1754</v>
      </c>
      <c r="B1758" s="72"/>
      <c r="C1758" s="72"/>
      <c r="D1758" s="72"/>
      <c r="E1758" s="72"/>
      <c r="F1758" s="72"/>
      <c r="G1758" s="72"/>
      <c r="H1758" s="72"/>
      <c r="I1758" s="72"/>
      <c r="J1758" s="72"/>
      <c r="K1758" s="72"/>
      <c r="L1758" s="72"/>
      <c r="M1758" s="72"/>
      <c r="N1758" s="51"/>
      <c r="O1758" s="51"/>
    </row>
    <row r="1759" spans="1:15" x14ac:dyDescent="0.5">
      <c r="A1759" s="49">
        <v>1755</v>
      </c>
      <c r="B1759" s="72"/>
      <c r="C1759" s="72"/>
      <c r="D1759" s="72"/>
      <c r="E1759" s="72"/>
      <c r="F1759" s="72"/>
      <c r="G1759" s="72"/>
      <c r="H1759" s="72"/>
      <c r="I1759" s="72"/>
      <c r="J1759" s="72"/>
      <c r="K1759" s="72"/>
      <c r="L1759" s="72"/>
      <c r="M1759" s="72"/>
      <c r="N1759" s="51"/>
      <c r="O1759" s="51"/>
    </row>
    <row r="1760" spans="1:15" x14ac:dyDescent="0.5">
      <c r="A1760" s="49">
        <v>1756</v>
      </c>
      <c r="B1760" s="72"/>
      <c r="C1760" s="72"/>
      <c r="D1760" s="72"/>
      <c r="E1760" s="72"/>
      <c r="F1760" s="72"/>
      <c r="G1760" s="72"/>
      <c r="H1760" s="72"/>
      <c r="I1760" s="72"/>
      <c r="J1760" s="72"/>
      <c r="K1760" s="72"/>
      <c r="L1760" s="72"/>
      <c r="M1760" s="72"/>
      <c r="N1760" s="51"/>
      <c r="O1760" s="51"/>
    </row>
    <row r="1761" spans="1:15" x14ac:dyDescent="0.5">
      <c r="A1761" s="49">
        <v>1757</v>
      </c>
      <c r="B1761" s="72"/>
      <c r="C1761" s="72"/>
      <c r="D1761" s="72"/>
      <c r="E1761" s="72"/>
      <c r="F1761" s="72"/>
      <c r="G1761" s="72"/>
      <c r="H1761" s="72"/>
      <c r="I1761" s="72"/>
      <c r="J1761" s="72"/>
      <c r="K1761" s="72"/>
      <c r="L1761" s="72"/>
      <c r="M1761" s="72"/>
      <c r="N1761" s="51"/>
      <c r="O1761" s="51"/>
    </row>
    <row r="1762" spans="1:15" x14ac:dyDescent="0.5">
      <c r="A1762" s="49">
        <v>1758</v>
      </c>
      <c r="B1762" s="72"/>
      <c r="C1762" s="72"/>
      <c r="D1762" s="72"/>
      <c r="E1762" s="72"/>
      <c r="F1762" s="72"/>
      <c r="G1762" s="72"/>
      <c r="H1762" s="72"/>
      <c r="I1762" s="72"/>
      <c r="J1762" s="72"/>
      <c r="K1762" s="72"/>
      <c r="L1762" s="72"/>
      <c r="M1762" s="72"/>
      <c r="N1762" s="51"/>
      <c r="O1762" s="51"/>
    </row>
    <row r="1763" spans="1:15" x14ac:dyDescent="0.5">
      <c r="A1763" s="49">
        <v>1759</v>
      </c>
      <c r="B1763" s="72"/>
      <c r="C1763" s="72"/>
      <c r="D1763" s="72"/>
      <c r="E1763" s="72"/>
      <c r="F1763" s="72"/>
      <c r="G1763" s="72"/>
      <c r="H1763" s="72"/>
      <c r="I1763" s="72"/>
      <c r="J1763" s="72"/>
      <c r="K1763" s="72"/>
      <c r="L1763" s="72"/>
      <c r="M1763" s="72"/>
      <c r="N1763" s="51"/>
      <c r="O1763" s="51"/>
    </row>
    <row r="1764" spans="1:15" x14ac:dyDescent="0.5">
      <c r="A1764" s="49">
        <v>1760</v>
      </c>
      <c r="B1764" s="72"/>
      <c r="C1764" s="72"/>
      <c r="D1764" s="72"/>
      <c r="E1764" s="72"/>
      <c r="F1764" s="72"/>
      <c r="G1764" s="72"/>
      <c r="H1764" s="72"/>
      <c r="I1764" s="72"/>
      <c r="J1764" s="72"/>
      <c r="K1764" s="72"/>
      <c r="L1764" s="72"/>
      <c r="M1764" s="72"/>
      <c r="N1764" s="51"/>
      <c r="O1764" s="51"/>
    </row>
    <row r="1765" spans="1:15" x14ac:dyDescent="0.5">
      <c r="A1765" s="49">
        <v>1761</v>
      </c>
      <c r="B1765" s="72"/>
      <c r="C1765" s="72"/>
      <c r="D1765" s="72"/>
      <c r="E1765" s="72"/>
      <c r="F1765" s="72"/>
      <c r="G1765" s="72"/>
      <c r="H1765" s="72"/>
      <c r="I1765" s="72"/>
      <c r="J1765" s="72"/>
      <c r="K1765" s="72"/>
      <c r="L1765" s="72"/>
      <c r="M1765" s="72"/>
      <c r="N1765" s="51"/>
      <c r="O1765" s="51"/>
    </row>
    <row r="1766" spans="1:15" x14ac:dyDescent="0.5">
      <c r="A1766" s="49">
        <v>1762</v>
      </c>
      <c r="B1766" s="72"/>
      <c r="C1766" s="72"/>
      <c r="D1766" s="72"/>
      <c r="E1766" s="72"/>
      <c r="F1766" s="72"/>
      <c r="G1766" s="72"/>
      <c r="H1766" s="72"/>
      <c r="I1766" s="72"/>
      <c r="J1766" s="72"/>
      <c r="K1766" s="72"/>
      <c r="L1766" s="72"/>
      <c r="M1766" s="72"/>
      <c r="N1766" s="51"/>
      <c r="O1766" s="51"/>
    </row>
    <row r="1767" spans="1:15" x14ac:dyDescent="0.5">
      <c r="A1767" s="49">
        <v>1763</v>
      </c>
      <c r="B1767" s="72"/>
      <c r="C1767" s="72"/>
      <c r="D1767" s="72"/>
      <c r="E1767" s="72"/>
      <c r="F1767" s="72"/>
      <c r="G1767" s="72"/>
      <c r="H1767" s="72"/>
      <c r="I1767" s="72"/>
      <c r="J1767" s="72"/>
      <c r="K1767" s="72"/>
      <c r="L1767" s="72"/>
      <c r="M1767" s="72"/>
      <c r="N1767" s="51"/>
      <c r="O1767" s="51"/>
    </row>
    <row r="1768" spans="1:15" x14ac:dyDescent="0.5">
      <c r="A1768" s="49">
        <v>1764</v>
      </c>
      <c r="B1768" s="72"/>
      <c r="C1768" s="72"/>
      <c r="D1768" s="72"/>
      <c r="E1768" s="72"/>
      <c r="F1768" s="72"/>
      <c r="G1768" s="72"/>
      <c r="H1768" s="72"/>
      <c r="I1768" s="72"/>
      <c r="J1768" s="72"/>
      <c r="K1768" s="72"/>
      <c r="L1768" s="72"/>
      <c r="M1768" s="72"/>
      <c r="N1768" s="51"/>
      <c r="O1768" s="51"/>
    </row>
    <row r="1769" spans="1:15" x14ac:dyDescent="0.5">
      <c r="A1769" s="49">
        <v>1765</v>
      </c>
      <c r="B1769" s="72"/>
      <c r="C1769" s="72"/>
      <c r="D1769" s="72"/>
      <c r="E1769" s="72"/>
      <c r="F1769" s="72"/>
      <c r="G1769" s="72"/>
      <c r="H1769" s="72"/>
      <c r="I1769" s="72"/>
      <c r="J1769" s="72"/>
      <c r="K1769" s="72"/>
      <c r="L1769" s="72"/>
      <c r="M1769" s="72"/>
      <c r="N1769" s="51"/>
      <c r="O1769" s="51"/>
    </row>
    <row r="1770" spans="1:15" x14ac:dyDescent="0.5">
      <c r="A1770" s="49">
        <v>1766</v>
      </c>
      <c r="B1770" s="72"/>
      <c r="C1770" s="72"/>
      <c r="D1770" s="72"/>
      <c r="E1770" s="72"/>
      <c r="F1770" s="72"/>
      <c r="G1770" s="72"/>
      <c r="H1770" s="72"/>
      <c r="I1770" s="72"/>
      <c r="J1770" s="72"/>
      <c r="K1770" s="72"/>
      <c r="L1770" s="72"/>
      <c r="M1770" s="72"/>
      <c r="N1770" s="51"/>
      <c r="O1770" s="51"/>
    </row>
    <row r="1771" spans="1:15" x14ac:dyDescent="0.5">
      <c r="A1771" s="49">
        <v>1767</v>
      </c>
      <c r="B1771" s="72"/>
      <c r="C1771" s="72"/>
      <c r="D1771" s="72"/>
      <c r="E1771" s="72"/>
      <c r="F1771" s="72"/>
      <c r="G1771" s="72"/>
      <c r="H1771" s="72"/>
      <c r="I1771" s="72"/>
      <c r="J1771" s="72"/>
      <c r="K1771" s="72"/>
      <c r="L1771" s="72"/>
      <c r="M1771" s="72"/>
      <c r="N1771" s="51"/>
      <c r="O1771" s="51"/>
    </row>
    <row r="1772" spans="1:15" x14ac:dyDescent="0.5">
      <c r="A1772" s="49">
        <v>1768</v>
      </c>
      <c r="B1772" s="72"/>
      <c r="C1772" s="72"/>
      <c r="D1772" s="72"/>
      <c r="E1772" s="72"/>
      <c r="F1772" s="72"/>
      <c r="G1772" s="72"/>
      <c r="H1772" s="72"/>
      <c r="I1772" s="72"/>
      <c r="J1772" s="72"/>
      <c r="K1772" s="72"/>
      <c r="L1772" s="72"/>
      <c r="M1772" s="72"/>
      <c r="N1772" s="51"/>
      <c r="O1772" s="51"/>
    </row>
    <row r="1773" spans="1:15" x14ac:dyDescent="0.5">
      <c r="A1773" s="49">
        <v>1769</v>
      </c>
      <c r="B1773" s="72"/>
      <c r="C1773" s="72"/>
      <c r="D1773" s="72"/>
      <c r="E1773" s="72"/>
      <c r="F1773" s="72"/>
      <c r="G1773" s="72"/>
      <c r="H1773" s="72"/>
      <c r="I1773" s="72"/>
      <c r="J1773" s="72"/>
      <c r="K1773" s="72"/>
      <c r="L1773" s="72"/>
      <c r="M1773" s="72"/>
      <c r="N1773" s="51"/>
      <c r="O1773" s="51"/>
    </row>
    <row r="1774" spans="1:15" x14ac:dyDescent="0.5">
      <c r="A1774" s="49">
        <v>1770</v>
      </c>
      <c r="B1774" s="72"/>
      <c r="C1774" s="72"/>
      <c r="D1774" s="72"/>
      <c r="E1774" s="72"/>
      <c r="F1774" s="72"/>
      <c r="G1774" s="72"/>
      <c r="H1774" s="72"/>
      <c r="I1774" s="72"/>
      <c r="J1774" s="72"/>
      <c r="K1774" s="72"/>
      <c r="L1774" s="72"/>
      <c r="M1774" s="72"/>
      <c r="N1774" s="51"/>
      <c r="O1774" s="51"/>
    </row>
    <row r="1775" spans="1:15" x14ac:dyDescent="0.5">
      <c r="A1775" s="49">
        <v>1771</v>
      </c>
      <c r="B1775" s="72"/>
      <c r="C1775" s="72"/>
      <c r="D1775" s="72"/>
      <c r="E1775" s="72"/>
      <c r="F1775" s="72"/>
      <c r="G1775" s="72"/>
      <c r="H1775" s="72"/>
      <c r="I1775" s="72"/>
      <c r="J1775" s="72"/>
      <c r="K1775" s="72"/>
      <c r="L1775" s="72"/>
      <c r="M1775" s="72"/>
      <c r="N1775" s="51"/>
      <c r="O1775" s="51"/>
    </row>
    <row r="1776" spans="1:15" x14ac:dyDescent="0.5">
      <c r="A1776" s="49">
        <v>1772</v>
      </c>
      <c r="B1776" s="72"/>
      <c r="C1776" s="72"/>
      <c r="D1776" s="72"/>
      <c r="E1776" s="72"/>
      <c r="F1776" s="72"/>
      <c r="G1776" s="72"/>
      <c r="H1776" s="72"/>
      <c r="I1776" s="72"/>
      <c r="J1776" s="72"/>
      <c r="K1776" s="72"/>
      <c r="L1776" s="72"/>
      <c r="M1776" s="72"/>
      <c r="N1776" s="51"/>
      <c r="O1776" s="51"/>
    </row>
    <row r="1777" spans="1:15" x14ac:dyDescent="0.5">
      <c r="A1777" s="49">
        <v>1773</v>
      </c>
      <c r="B1777" s="72"/>
      <c r="C1777" s="72"/>
      <c r="D1777" s="72"/>
      <c r="E1777" s="72"/>
      <c r="F1777" s="72"/>
      <c r="G1777" s="72"/>
      <c r="H1777" s="72"/>
      <c r="I1777" s="72"/>
      <c r="J1777" s="72"/>
      <c r="K1777" s="72"/>
      <c r="L1777" s="72"/>
      <c r="M1777" s="72"/>
      <c r="N1777" s="51"/>
      <c r="O1777" s="51"/>
    </row>
    <row r="1778" spans="1:15" x14ac:dyDescent="0.5">
      <c r="A1778" s="49">
        <v>1774</v>
      </c>
      <c r="B1778" s="72"/>
      <c r="C1778" s="72"/>
      <c r="D1778" s="72"/>
      <c r="E1778" s="72"/>
      <c r="F1778" s="72"/>
      <c r="G1778" s="72"/>
      <c r="H1778" s="72"/>
      <c r="I1778" s="72"/>
      <c r="J1778" s="72"/>
      <c r="K1778" s="72"/>
      <c r="L1778" s="72"/>
      <c r="M1778" s="72"/>
      <c r="N1778" s="51"/>
      <c r="O1778" s="51"/>
    </row>
    <row r="1779" spans="1:15" x14ac:dyDescent="0.5">
      <c r="A1779" s="49">
        <v>1775</v>
      </c>
      <c r="B1779" s="72"/>
      <c r="C1779" s="72"/>
      <c r="D1779" s="72"/>
      <c r="E1779" s="72"/>
      <c r="F1779" s="72"/>
      <c r="G1779" s="72"/>
      <c r="H1779" s="72"/>
      <c r="I1779" s="72"/>
      <c r="J1779" s="72"/>
      <c r="K1779" s="72"/>
      <c r="L1779" s="72"/>
      <c r="M1779" s="72"/>
      <c r="N1779" s="51"/>
      <c r="O1779" s="51"/>
    </row>
    <row r="1780" spans="1:15" x14ac:dyDescent="0.5">
      <c r="A1780" s="49">
        <v>1776</v>
      </c>
      <c r="B1780" s="72"/>
      <c r="C1780" s="72"/>
      <c r="D1780" s="72"/>
      <c r="E1780" s="72"/>
      <c r="F1780" s="72"/>
      <c r="G1780" s="72"/>
      <c r="H1780" s="72"/>
      <c r="I1780" s="72"/>
      <c r="J1780" s="72"/>
      <c r="K1780" s="72"/>
      <c r="L1780" s="72"/>
      <c r="M1780" s="72"/>
      <c r="N1780" s="51"/>
      <c r="O1780" s="51"/>
    </row>
    <row r="1781" spans="1:15" x14ac:dyDescent="0.5">
      <c r="A1781" s="49">
        <v>1777</v>
      </c>
      <c r="B1781" s="72"/>
      <c r="C1781" s="72"/>
      <c r="D1781" s="72"/>
      <c r="E1781" s="72"/>
      <c r="F1781" s="72"/>
      <c r="G1781" s="72"/>
      <c r="H1781" s="72"/>
      <c r="I1781" s="72"/>
      <c r="J1781" s="72"/>
      <c r="K1781" s="72"/>
      <c r="L1781" s="72"/>
      <c r="M1781" s="72"/>
      <c r="N1781" s="51"/>
      <c r="O1781" s="51"/>
    </row>
    <row r="1782" spans="1:15" x14ac:dyDescent="0.5">
      <c r="A1782" s="49">
        <v>1778</v>
      </c>
      <c r="B1782" s="72"/>
      <c r="C1782" s="72"/>
      <c r="D1782" s="72"/>
      <c r="E1782" s="72"/>
      <c r="F1782" s="72"/>
      <c r="G1782" s="72"/>
      <c r="H1782" s="72"/>
      <c r="I1782" s="72"/>
      <c r="J1782" s="72"/>
      <c r="K1782" s="72"/>
      <c r="L1782" s="72"/>
      <c r="M1782" s="72"/>
      <c r="N1782" s="51"/>
      <c r="O1782" s="51"/>
    </row>
    <row r="1783" spans="1:15" x14ac:dyDescent="0.5">
      <c r="A1783" s="49">
        <v>1779</v>
      </c>
      <c r="B1783" s="72"/>
      <c r="C1783" s="72"/>
      <c r="D1783" s="72"/>
      <c r="E1783" s="72"/>
      <c r="F1783" s="72"/>
      <c r="G1783" s="72"/>
      <c r="H1783" s="72"/>
      <c r="I1783" s="72"/>
      <c r="J1783" s="72"/>
      <c r="K1783" s="72"/>
      <c r="L1783" s="72"/>
      <c r="M1783" s="72"/>
      <c r="N1783" s="51"/>
      <c r="O1783" s="51"/>
    </row>
    <row r="1784" spans="1:15" x14ac:dyDescent="0.5">
      <c r="A1784" s="49">
        <v>1780</v>
      </c>
      <c r="B1784" s="72"/>
      <c r="C1784" s="72"/>
      <c r="D1784" s="72"/>
      <c r="E1784" s="72"/>
      <c r="F1784" s="72"/>
      <c r="G1784" s="72"/>
      <c r="H1784" s="72"/>
      <c r="I1784" s="72"/>
      <c r="J1784" s="72"/>
      <c r="K1784" s="72"/>
      <c r="L1784" s="72"/>
      <c r="M1784" s="72"/>
      <c r="N1784" s="51"/>
      <c r="O1784" s="51"/>
    </row>
    <row r="1785" spans="1:15" x14ac:dyDescent="0.5">
      <c r="A1785" s="49">
        <v>1781</v>
      </c>
      <c r="B1785" s="72"/>
      <c r="C1785" s="72"/>
      <c r="D1785" s="72"/>
      <c r="E1785" s="72"/>
      <c r="F1785" s="72"/>
      <c r="G1785" s="72"/>
      <c r="H1785" s="72"/>
      <c r="I1785" s="72"/>
      <c r="J1785" s="72"/>
      <c r="K1785" s="72"/>
      <c r="L1785" s="72"/>
      <c r="M1785" s="72"/>
      <c r="N1785" s="51"/>
      <c r="O1785" s="51"/>
    </row>
    <row r="1786" spans="1:15" x14ac:dyDescent="0.5">
      <c r="A1786" s="49">
        <v>1782</v>
      </c>
      <c r="B1786" s="72"/>
      <c r="C1786" s="72"/>
      <c r="D1786" s="72"/>
      <c r="E1786" s="72"/>
      <c r="F1786" s="72"/>
      <c r="G1786" s="72"/>
      <c r="H1786" s="72"/>
      <c r="I1786" s="72"/>
      <c r="J1786" s="72"/>
      <c r="K1786" s="72"/>
      <c r="L1786" s="72"/>
      <c r="M1786" s="72"/>
      <c r="N1786" s="51"/>
      <c r="O1786" s="51"/>
    </row>
    <row r="1787" spans="1:15" x14ac:dyDescent="0.5">
      <c r="A1787" s="49">
        <v>1783</v>
      </c>
      <c r="B1787" s="72"/>
      <c r="C1787" s="72"/>
      <c r="D1787" s="72"/>
      <c r="E1787" s="72"/>
      <c r="F1787" s="72"/>
      <c r="G1787" s="72"/>
      <c r="H1787" s="72"/>
      <c r="I1787" s="72"/>
      <c r="J1787" s="72"/>
      <c r="K1787" s="72"/>
      <c r="L1787" s="72"/>
      <c r="M1787" s="72"/>
      <c r="N1787" s="51"/>
      <c r="O1787" s="51"/>
    </row>
    <row r="1788" spans="1:15" x14ac:dyDescent="0.5">
      <c r="A1788" s="49">
        <v>1784</v>
      </c>
      <c r="B1788" s="72"/>
      <c r="C1788" s="72"/>
      <c r="D1788" s="72"/>
      <c r="E1788" s="72"/>
      <c r="F1788" s="72"/>
      <c r="G1788" s="72"/>
      <c r="H1788" s="72"/>
      <c r="I1788" s="72"/>
      <c r="J1788" s="72"/>
      <c r="K1788" s="72"/>
      <c r="L1788" s="72"/>
      <c r="M1788" s="72"/>
      <c r="N1788" s="51"/>
      <c r="O1788" s="51"/>
    </row>
    <row r="1789" spans="1:15" x14ac:dyDescent="0.5">
      <c r="A1789" s="49">
        <v>1785</v>
      </c>
      <c r="B1789" s="72"/>
      <c r="C1789" s="72"/>
      <c r="D1789" s="72"/>
      <c r="E1789" s="72"/>
      <c r="F1789" s="72"/>
      <c r="G1789" s="72"/>
      <c r="H1789" s="72"/>
      <c r="I1789" s="72"/>
      <c r="J1789" s="72"/>
      <c r="K1789" s="72"/>
      <c r="L1789" s="72"/>
      <c r="M1789" s="72"/>
      <c r="N1789" s="51"/>
      <c r="O1789" s="51"/>
    </row>
    <row r="1790" spans="1:15" x14ac:dyDescent="0.5">
      <c r="A1790" s="49">
        <v>1786</v>
      </c>
      <c r="B1790" s="72"/>
      <c r="C1790" s="72"/>
      <c r="D1790" s="72"/>
      <c r="E1790" s="72"/>
      <c r="F1790" s="72"/>
      <c r="G1790" s="72"/>
      <c r="H1790" s="72"/>
      <c r="I1790" s="72"/>
      <c r="J1790" s="72"/>
      <c r="K1790" s="72"/>
      <c r="L1790" s="72"/>
      <c r="M1790" s="72"/>
      <c r="N1790" s="51"/>
      <c r="O1790" s="51"/>
    </row>
    <row r="1791" spans="1:15" x14ac:dyDescent="0.5">
      <c r="A1791" s="49">
        <v>1787</v>
      </c>
      <c r="B1791" s="72"/>
      <c r="C1791" s="72"/>
      <c r="D1791" s="72"/>
      <c r="E1791" s="72"/>
      <c r="F1791" s="72"/>
      <c r="G1791" s="72"/>
      <c r="H1791" s="72"/>
      <c r="I1791" s="72"/>
      <c r="J1791" s="72"/>
      <c r="K1791" s="72"/>
      <c r="L1791" s="72"/>
      <c r="M1791" s="72"/>
      <c r="N1791" s="51"/>
      <c r="O1791" s="51"/>
    </row>
    <row r="1792" spans="1:15" x14ac:dyDescent="0.5">
      <c r="A1792" s="49">
        <v>1788</v>
      </c>
      <c r="B1792" s="72"/>
      <c r="C1792" s="72"/>
      <c r="D1792" s="72"/>
      <c r="E1792" s="72"/>
      <c r="F1792" s="72"/>
      <c r="G1792" s="72"/>
      <c r="H1792" s="72"/>
      <c r="I1792" s="72"/>
      <c r="J1792" s="72"/>
      <c r="K1792" s="72"/>
      <c r="L1792" s="72"/>
      <c r="M1792" s="72"/>
      <c r="N1792" s="51"/>
      <c r="O1792" s="51"/>
    </row>
    <row r="1793" spans="1:15" x14ac:dyDescent="0.5">
      <c r="A1793" s="49">
        <v>1789</v>
      </c>
      <c r="B1793" s="72"/>
      <c r="C1793" s="72"/>
      <c r="D1793" s="72"/>
      <c r="E1793" s="72"/>
      <c r="F1793" s="72"/>
      <c r="G1793" s="72"/>
      <c r="H1793" s="72"/>
      <c r="I1793" s="72"/>
      <c r="J1793" s="72"/>
      <c r="K1793" s="72"/>
      <c r="L1793" s="72"/>
      <c r="M1793" s="72"/>
      <c r="N1793" s="51"/>
      <c r="O1793" s="51"/>
    </row>
    <row r="1794" spans="1:15" x14ac:dyDescent="0.5">
      <c r="A1794" s="49">
        <v>1790</v>
      </c>
      <c r="B1794" s="72"/>
      <c r="C1794" s="72"/>
      <c r="D1794" s="72"/>
      <c r="E1794" s="72"/>
      <c r="F1794" s="72"/>
      <c r="G1794" s="72"/>
      <c r="H1794" s="72"/>
      <c r="I1794" s="72"/>
      <c r="J1794" s="72"/>
      <c r="K1794" s="72"/>
      <c r="L1794" s="72"/>
      <c r="M1794" s="72"/>
      <c r="N1794" s="51"/>
      <c r="O1794" s="51"/>
    </row>
    <row r="1795" spans="1:15" x14ac:dyDescent="0.5">
      <c r="A1795" s="49">
        <v>1791</v>
      </c>
      <c r="B1795" s="72"/>
      <c r="C1795" s="72"/>
      <c r="D1795" s="72"/>
      <c r="E1795" s="72"/>
      <c r="F1795" s="72"/>
      <c r="G1795" s="72"/>
      <c r="H1795" s="72"/>
      <c r="I1795" s="72"/>
      <c r="J1795" s="72"/>
      <c r="K1795" s="72"/>
      <c r="L1795" s="72"/>
      <c r="M1795" s="72"/>
      <c r="N1795" s="51"/>
      <c r="O1795" s="51"/>
    </row>
    <row r="1796" spans="1:15" x14ac:dyDescent="0.5">
      <c r="A1796" s="49">
        <v>1792</v>
      </c>
      <c r="B1796" s="72"/>
      <c r="C1796" s="72"/>
      <c r="D1796" s="72"/>
      <c r="E1796" s="72"/>
      <c r="F1796" s="72"/>
      <c r="G1796" s="72"/>
      <c r="H1796" s="72"/>
      <c r="I1796" s="72"/>
      <c r="J1796" s="72"/>
      <c r="K1796" s="72"/>
      <c r="L1796" s="72"/>
      <c r="M1796" s="72"/>
      <c r="N1796" s="51"/>
      <c r="O1796" s="51"/>
    </row>
    <row r="1797" spans="1:15" x14ac:dyDescent="0.5">
      <c r="A1797" s="49">
        <v>1793</v>
      </c>
      <c r="B1797" s="72"/>
      <c r="C1797" s="72"/>
      <c r="D1797" s="72"/>
      <c r="E1797" s="72"/>
      <c r="F1797" s="72"/>
      <c r="G1797" s="72"/>
      <c r="H1797" s="72"/>
      <c r="I1797" s="72"/>
      <c r="J1797" s="72"/>
      <c r="K1797" s="72"/>
      <c r="L1797" s="72"/>
      <c r="M1797" s="72"/>
      <c r="N1797" s="51"/>
      <c r="O1797" s="51"/>
    </row>
    <row r="1798" spans="1:15" x14ac:dyDescent="0.5">
      <c r="A1798" s="49">
        <v>1794</v>
      </c>
      <c r="B1798" s="72"/>
      <c r="C1798" s="72"/>
      <c r="D1798" s="72"/>
      <c r="E1798" s="72"/>
      <c r="F1798" s="72"/>
      <c r="G1798" s="72"/>
      <c r="H1798" s="72"/>
      <c r="I1798" s="72"/>
      <c r="J1798" s="72"/>
      <c r="K1798" s="72"/>
      <c r="L1798" s="72"/>
      <c r="M1798" s="72"/>
      <c r="N1798" s="51"/>
      <c r="O1798" s="51"/>
    </row>
    <row r="1799" spans="1:15" x14ac:dyDescent="0.5">
      <c r="A1799" s="49">
        <v>1795</v>
      </c>
      <c r="B1799" s="72"/>
      <c r="C1799" s="72"/>
      <c r="D1799" s="72"/>
      <c r="E1799" s="72"/>
      <c r="F1799" s="72"/>
      <c r="G1799" s="72"/>
      <c r="H1799" s="72"/>
      <c r="I1799" s="72"/>
      <c r="J1799" s="72"/>
      <c r="K1799" s="72"/>
      <c r="L1799" s="72"/>
      <c r="M1799" s="72"/>
      <c r="N1799" s="51"/>
      <c r="O1799" s="51"/>
    </row>
    <row r="1800" spans="1:15" x14ac:dyDescent="0.5">
      <c r="A1800" s="49">
        <v>1796</v>
      </c>
      <c r="B1800" s="72"/>
      <c r="C1800" s="72"/>
      <c r="D1800" s="72"/>
      <c r="E1800" s="72"/>
      <c r="F1800" s="72"/>
      <c r="G1800" s="72"/>
      <c r="H1800" s="72"/>
      <c r="I1800" s="72"/>
      <c r="J1800" s="72"/>
      <c r="K1800" s="72"/>
      <c r="L1800" s="72"/>
      <c r="M1800" s="72"/>
      <c r="N1800" s="51"/>
      <c r="O1800" s="51"/>
    </row>
    <row r="1801" spans="1:15" x14ac:dyDescent="0.5">
      <c r="A1801" s="49">
        <v>1797</v>
      </c>
      <c r="B1801" s="72"/>
      <c r="C1801" s="72"/>
      <c r="D1801" s="72"/>
      <c r="E1801" s="72"/>
      <c r="F1801" s="72"/>
      <c r="G1801" s="72"/>
      <c r="H1801" s="72"/>
      <c r="I1801" s="72"/>
      <c r="J1801" s="72"/>
      <c r="K1801" s="72"/>
      <c r="L1801" s="72"/>
      <c r="M1801" s="72"/>
      <c r="N1801" s="51"/>
      <c r="O1801" s="51"/>
    </row>
    <row r="1802" spans="1:15" x14ac:dyDescent="0.5">
      <c r="A1802" s="49">
        <v>1798</v>
      </c>
      <c r="B1802" s="72"/>
      <c r="C1802" s="72"/>
      <c r="D1802" s="72"/>
      <c r="E1802" s="72"/>
      <c r="F1802" s="72"/>
      <c r="G1802" s="72"/>
      <c r="H1802" s="72"/>
      <c r="I1802" s="72"/>
      <c r="J1802" s="72"/>
      <c r="K1802" s="72"/>
      <c r="L1802" s="72"/>
      <c r="M1802" s="72"/>
      <c r="N1802" s="51"/>
      <c r="O1802" s="51"/>
    </row>
    <row r="1803" spans="1:15" x14ac:dyDescent="0.5">
      <c r="A1803" s="49">
        <v>1799</v>
      </c>
      <c r="B1803" s="72"/>
      <c r="C1803" s="72"/>
      <c r="D1803" s="72"/>
      <c r="E1803" s="72"/>
      <c r="F1803" s="72"/>
      <c r="G1803" s="72"/>
      <c r="H1803" s="72"/>
      <c r="I1803" s="72"/>
      <c r="J1803" s="72"/>
      <c r="K1803" s="72"/>
      <c r="L1803" s="72"/>
      <c r="M1803" s="72"/>
      <c r="N1803" s="51"/>
      <c r="O1803" s="51"/>
    </row>
    <row r="1804" spans="1:15" x14ac:dyDescent="0.5">
      <c r="A1804" s="49">
        <v>1800</v>
      </c>
      <c r="B1804" s="72"/>
      <c r="C1804" s="72"/>
      <c r="D1804" s="72"/>
      <c r="E1804" s="72"/>
      <c r="F1804" s="72"/>
      <c r="G1804" s="72"/>
      <c r="H1804" s="72"/>
      <c r="I1804" s="72"/>
      <c r="J1804" s="72"/>
      <c r="K1804" s="72"/>
      <c r="L1804" s="72"/>
      <c r="M1804" s="72"/>
      <c r="N1804" s="51"/>
      <c r="O1804" s="51"/>
    </row>
    <row r="1805" spans="1:15" x14ac:dyDescent="0.5">
      <c r="A1805" s="49">
        <v>1801</v>
      </c>
      <c r="B1805" s="72"/>
      <c r="C1805" s="72"/>
      <c r="D1805" s="72"/>
      <c r="E1805" s="72"/>
      <c r="F1805" s="72"/>
      <c r="G1805" s="72"/>
      <c r="H1805" s="72"/>
      <c r="I1805" s="72"/>
      <c r="J1805" s="72"/>
      <c r="K1805" s="72"/>
      <c r="L1805" s="72"/>
      <c r="M1805" s="72"/>
      <c r="N1805" s="51"/>
      <c r="O1805" s="51"/>
    </row>
    <row r="1806" spans="1:15" x14ac:dyDescent="0.5">
      <c r="A1806" s="49">
        <v>1802</v>
      </c>
      <c r="B1806" s="72"/>
      <c r="C1806" s="72"/>
      <c r="D1806" s="72"/>
      <c r="E1806" s="72"/>
      <c r="F1806" s="72"/>
      <c r="G1806" s="72"/>
      <c r="H1806" s="72"/>
      <c r="I1806" s="72"/>
      <c r="J1806" s="72"/>
      <c r="K1806" s="72"/>
      <c r="L1806" s="72"/>
      <c r="M1806" s="72"/>
      <c r="N1806" s="51"/>
      <c r="O1806" s="51"/>
    </row>
    <row r="1807" spans="1:15" x14ac:dyDescent="0.5">
      <c r="A1807" s="49">
        <v>1803</v>
      </c>
      <c r="B1807" s="72"/>
      <c r="C1807" s="72"/>
      <c r="D1807" s="72"/>
      <c r="E1807" s="72"/>
      <c r="F1807" s="72"/>
      <c r="G1807" s="72"/>
      <c r="H1807" s="72"/>
      <c r="I1807" s="72"/>
      <c r="J1807" s="72"/>
      <c r="K1807" s="72"/>
      <c r="L1807" s="72"/>
      <c r="M1807" s="72"/>
      <c r="N1807" s="51"/>
      <c r="O1807" s="51"/>
    </row>
    <row r="1808" spans="1:15" x14ac:dyDescent="0.5">
      <c r="A1808" s="49">
        <v>1804</v>
      </c>
      <c r="B1808" s="72"/>
      <c r="C1808" s="72"/>
      <c r="D1808" s="72"/>
      <c r="E1808" s="72"/>
      <c r="F1808" s="72"/>
      <c r="G1808" s="72"/>
      <c r="H1808" s="72"/>
      <c r="I1808" s="72"/>
      <c r="J1808" s="72"/>
      <c r="K1808" s="72"/>
      <c r="L1808" s="72"/>
      <c r="M1808" s="72"/>
      <c r="N1808" s="51"/>
      <c r="O1808" s="51"/>
    </row>
    <row r="1809" spans="1:15" x14ac:dyDescent="0.5">
      <c r="A1809" s="49">
        <v>1805</v>
      </c>
      <c r="B1809" s="72"/>
      <c r="C1809" s="72"/>
      <c r="D1809" s="72"/>
      <c r="E1809" s="72"/>
      <c r="F1809" s="72"/>
      <c r="G1809" s="72"/>
      <c r="H1809" s="72"/>
      <c r="I1809" s="72"/>
      <c r="J1809" s="72"/>
      <c r="K1809" s="72"/>
      <c r="L1809" s="72"/>
      <c r="M1809" s="72"/>
      <c r="N1809" s="51"/>
      <c r="O1809" s="51"/>
    </row>
    <row r="1810" spans="1:15" x14ac:dyDescent="0.5">
      <c r="A1810" s="49">
        <v>1806</v>
      </c>
      <c r="B1810" s="72"/>
      <c r="C1810" s="72"/>
      <c r="D1810" s="72"/>
      <c r="E1810" s="72"/>
      <c r="F1810" s="72"/>
      <c r="G1810" s="72"/>
      <c r="H1810" s="72"/>
      <c r="I1810" s="72"/>
      <c r="J1810" s="72"/>
      <c r="K1810" s="72"/>
      <c r="L1810" s="72"/>
      <c r="M1810" s="72"/>
      <c r="N1810" s="51"/>
      <c r="O1810" s="51"/>
    </row>
    <row r="1811" spans="1:15" x14ac:dyDescent="0.5">
      <c r="A1811" s="49">
        <v>1807</v>
      </c>
      <c r="B1811" s="72"/>
      <c r="C1811" s="72"/>
      <c r="D1811" s="72"/>
      <c r="E1811" s="72"/>
      <c r="F1811" s="72"/>
      <c r="G1811" s="72"/>
      <c r="H1811" s="72"/>
      <c r="I1811" s="72"/>
      <c r="J1811" s="72"/>
      <c r="K1811" s="72"/>
      <c r="L1811" s="72"/>
      <c r="M1811" s="72"/>
      <c r="N1811" s="51"/>
      <c r="O1811" s="51"/>
    </row>
    <row r="1812" spans="1:15" x14ac:dyDescent="0.5">
      <c r="A1812" s="49">
        <v>1808</v>
      </c>
      <c r="B1812" s="72"/>
      <c r="C1812" s="72"/>
      <c r="D1812" s="72"/>
      <c r="E1812" s="72"/>
      <c r="F1812" s="72"/>
      <c r="G1812" s="72"/>
      <c r="H1812" s="72"/>
      <c r="I1812" s="72"/>
      <c r="J1812" s="72"/>
      <c r="K1812" s="72"/>
      <c r="L1812" s="72"/>
      <c r="M1812" s="72"/>
      <c r="N1812" s="51"/>
      <c r="O1812" s="51"/>
    </row>
    <row r="1813" spans="1:15" x14ac:dyDescent="0.5">
      <c r="A1813" s="49">
        <v>1809</v>
      </c>
      <c r="B1813" s="72"/>
      <c r="C1813" s="72"/>
      <c r="D1813" s="72"/>
      <c r="E1813" s="72"/>
      <c r="F1813" s="72"/>
      <c r="G1813" s="72"/>
      <c r="H1813" s="72"/>
      <c r="I1813" s="72"/>
      <c r="J1813" s="72"/>
      <c r="K1813" s="72"/>
      <c r="L1813" s="72"/>
      <c r="M1813" s="72"/>
      <c r="N1813" s="51"/>
      <c r="O1813" s="51"/>
    </row>
    <row r="1814" spans="1:15" x14ac:dyDescent="0.5">
      <c r="A1814" s="49">
        <v>1810</v>
      </c>
      <c r="B1814" s="72"/>
      <c r="C1814" s="72"/>
      <c r="D1814" s="72"/>
      <c r="E1814" s="72"/>
      <c r="F1814" s="72"/>
      <c r="G1814" s="72"/>
      <c r="H1814" s="72"/>
      <c r="I1814" s="72"/>
      <c r="J1814" s="72"/>
      <c r="K1814" s="72"/>
      <c r="L1814" s="72"/>
      <c r="M1814" s="72"/>
      <c r="N1814" s="51"/>
      <c r="O1814" s="51"/>
    </row>
    <row r="1815" spans="1:15" x14ac:dyDescent="0.5">
      <c r="A1815" s="49">
        <v>1811</v>
      </c>
      <c r="B1815" s="72"/>
      <c r="C1815" s="72"/>
      <c r="D1815" s="72"/>
      <c r="E1815" s="72"/>
      <c r="F1815" s="72"/>
      <c r="G1815" s="72"/>
      <c r="H1815" s="72"/>
      <c r="I1815" s="72"/>
      <c r="J1815" s="72"/>
      <c r="K1815" s="72"/>
      <c r="L1815" s="72"/>
      <c r="M1815" s="72"/>
      <c r="N1815" s="51"/>
      <c r="O1815" s="51"/>
    </row>
    <row r="1816" spans="1:15" x14ac:dyDescent="0.5">
      <c r="A1816" s="49">
        <v>1812</v>
      </c>
      <c r="B1816" s="72"/>
      <c r="C1816" s="72"/>
      <c r="D1816" s="72"/>
      <c r="E1816" s="72"/>
      <c r="F1816" s="72"/>
      <c r="G1816" s="72"/>
      <c r="H1816" s="72"/>
      <c r="I1816" s="72"/>
      <c r="J1816" s="72"/>
      <c r="K1816" s="72"/>
      <c r="L1816" s="72"/>
      <c r="M1816" s="72"/>
      <c r="N1816" s="51"/>
      <c r="O1816" s="51"/>
    </row>
    <row r="1817" spans="1:15" x14ac:dyDescent="0.5">
      <c r="A1817" s="49">
        <v>1813</v>
      </c>
      <c r="B1817" s="72"/>
      <c r="C1817" s="72"/>
      <c r="D1817" s="72"/>
      <c r="E1817" s="72"/>
      <c r="F1817" s="72"/>
      <c r="G1817" s="72"/>
      <c r="H1817" s="72"/>
      <c r="I1817" s="72"/>
      <c r="J1817" s="72"/>
      <c r="K1817" s="72"/>
      <c r="L1817" s="72"/>
      <c r="M1817" s="72"/>
      <c r="N1817" s="51"/>
      <c r="O1817" s="51"/>
    </row>
    <row r="1818" spans="1:15" x14ac:dyDescent="0.5">
      <c r="A1818" s="49">
        <v>1814</v>
      </c>
      <c r="B1818" s="72"/>
      <c r="C1818" s="72"/>
      <c r="D1818" s="72"/>
      <c r="E1818" s="72"/>
      <c r="F1818" s="72"/>
      <c r="G1818" s="72"/>
      <c r="H1818" s="72"/>
      <c r="I1818" s="72"/>
      <c r="J1818" s="72"/>
      <c r="K1818" s="72"/>
      <c r="L1818" s="72"/>
      <c r="M1818" s="72"/>
      <c r="N1818" s="51"/>
      <c r="O1818" s="51"/>
    </row>
    <row r="1819" spans="1:15" x14ac:dyDescent="0.5">
      <c r="A1819" s="49">
        <v>1815</v>
      </c>
      <c r="B1819" s="72"/>
      <c r="C1819" s="72"/>
      <c r="D1819" s="72"/>
      <c r="E1819" s="72"/>
      <c r="F1819" s="72"/>
      <c r="G1819" s="72"/>
      <c r="H1819" s="72"/>
      <c r="I1819" s="72"/>
      <c r="J1819" s="72"/>
      <c r="K1819" s="72"/>
      <c r="L1819" s="72"/>
      <c r="M1819" s="72"/>
      <c r="N1819" s="51"/>
      <c r="O1819" s="51"/>
    </row>
    <row r="1820" spans="1:15" x14ac:dyDescent="0.5">
      <c r="A1820" s="49">
        <v>1816</v>
      </c>
      <c r="B1820" s="72"/>
      <c r="C1820" s="72"/>
      <c r="D1820" s="72"/>
      <c r="E1820" s="72"/>
      <c r="F1820" s="72"/>
      <c r="G1820" s="72"/>
      <c r="H1820" s="72"/>
      <c r="I1820" s="72"/>
      <c r="J1820" s="72"/>
      <c r="K1820" s="72"/>
      <c r="L1820" s="72"/>
      <c r="M1820" s="72"/>
      <c r="N1820" s="51"/>
      <c r="O1820" s="51"/>
    </row>
    <row r="1821" spans="1:15" x14ac:dyDescent="0.5">
      <c r="A1821" s="49">
        <v>1817</v>
      </c>
      <c r="B1821" s="72"/>
      <c r="C1821" s="72"/>
      <c r="D1821" s="72"/>
      <c r="E1821" s="72"/>
      <c r="F1821" s="72"/>
      <c r="G1821" s="72"/>
      <c r="H1821" s="72"/>
      <c r="I1821" s="72"/>
      <c r="J1821" s="72"/>
      <c r="K1821" s="72"/>
      <c r="L1821" s="72"/>
      <c r="M1821" s="72"/>
      <c r="N1821" s="51"/>
      <c r="O1821" s="51"/>
    </row>
    <row r="1822" spans="1:15" x14ac:dyDescent="0.5">
      <c r="A1822" s="49">
        <v>1818</v>
      </c>
      <c r="B1822" s="72"/>
      <c r="C1822" s="72"/>
      <c r="D1822" s="72"/>
      <c r="E1822" s="72"/>
      <c r="F1822" s="72"/>
      <c r="G1822" s="72"/>
      <c r="H1822" s="72"/>
      <c r="I1822" s="72"/>
      <c r="J1822" s="72"/>
      <c r="K1822" s="72"/>
      <c r="L1822" s="72"/>
      <c r="M1822" s="72"/>
      <c r="N1822" s="51"/>
      <c r="O1822" s="51"/>
    </row>
    <row r="1823" spans="1:15" x14ac:dyDescent="0.5">
      <c r="A1823" s="49">
        <v>1819</v>
      </c>
      <c r="B1823" s="72"/>
      <c r="C1823" s="72"/>
      <c r="D1823" s="72"/>
      <c r="E1823" s="72"/>
      <c r="F1823" s="72"/>
      <c r="G1823" s="72"/>
      <c r="H1823" s="72"/>
      <c r="I1823" s="72"/>
      <c r="J1823" s="72"/>
      <c r="K1823" s="72"/>
      <c r="L1823" s="72"/>
      <c r="M1823" s="72"/>
      <c r="N1823" s="51"/>
      <c r="O1823" s="51"/>
    </row>
    <row r="1824" spans="1:15" x14ac:dyDescent="0.5">
      <c r="A1824" s="49">
        <v>1820</v>
      </c>
      <c r="B1824" s="72"/>
      <c r="C1824" s="72"/>
      <c r="D1824" s="72"/>
      <c r="E1824" s="72"/>
      <c r="F1824" s="72"/>
      <c r="G1824" s="72"/>
      <c r="H1824" s="72"/>
      <c r="I1824" s="72"/>
      <c r="J1824" s="72"/>
      <c r="K1824" s="72"/>
      <c r="L1824" s="72"/>
      <c r="M1824" s="72"/>
      <c r="N1824" s="51"/>
      <c r="O1824" s="51"/>
    </row>
    <row r="1825" spans="1:15" x14ac:dyDescent="0.5">
      <c r="A1825" s="49">
        <v>1821</v>
      </c>
      <c r="B1825" s="72"/>
      <c r="C1825" s="72"/>
      <c r="D1825" s="72"/>
      <c r="E1825" s="72"/>
      <c r="F1825" s="72"/>
      <c r="G1825" s="72"/>
      <c r="H1825" s="72"/>
      <c r="I1825" s="72"/>
      <c r="J1825" s="72"/>
      <c r="K1825" s="72"/>
      <c r="L1825" s="72"/>
      <c r="M1825" s="72"/>
      <c r="N1825" s="51"/>
      <c r="O1825" s="51"/>
    </row>
    <row r="1826" spans="1:15" x14ac:dyDescent="0.5">
      <c r="A1826" s="49">
        <v>1822</v>
      </c>
      <c r="B1826" s="72"/>
      <c r="C1826" s="72"/>
      <c r="D1826" s="72"/>
      <c r="E1826" s="72"/>
      <c r="F1826" s="72"/>
      <c r="G1826" s="72"/>
      <c r="H1826" s="72"/>
      <c r="I1826" s="72"/>
      <c r="J1826" s="72"/>
      <c r="K1826" s="72"/>
      <c r="L1826" s="72"/>
      <c r="M1826" s="72"/>
      <c r="N1826" s="51"/>
      <c r="O1826" s="51"/>
    </row>
    <row r="1827" spans="1:15" x14ac:dyDescent="0.5">
      <c r="A1827" s="49">
        <v>1823</v>
      </c>
      <c r="B1827" s="72"/>
      <c r="C1827" s="72"/>
      <c r="D1827" s="72"/>
      <c r="E1827" s="72"/>
      <c r="F1827" s="72"/>
      <c r="G1827" s="72"/>
      <c r="H1827" s="72"/>
      <c r="I1827" s="72"/>
      <c r="J1827" s="72"/>
      <c r="K1827" s="72"/>
      <c r="L1827" s="72"/>
      <c r="M1827" s="72"/>
      <c r="N1827" s="51"/>
      <c r="O1827" s="51"/>
    </row>
    <row r="1828" spans="1:15" x14ac:dyDescent="0.5">
      <c r="A1828" s="49">
        <v>1824</v>
      </c>
      <c r="B1828" s="72"/>
      <c r="C1828" s="72"/>
      <c r="D1828" s="72"/>
      <c r="E1828" s="72"/>
      <c r="F1828" s="72"/>
      <c r="G1828" s="72"/>
      <c r="H1828" s="72"/>
      <c r="I1828" s="72"/>
      <c r="J1828" s="72"/>
      <c r="K1828" s="72"/>
      <c r="L1828" s="72"/>
      <c r="M1828" s="72"/>
      <c r="N1828" s="51"/>
      <c r="O1828" s="51"/>
    </row>
    <row r="1829" spans="1:15" x14ac:dyDescent="0.5">
      <c r="A1829" s="49">
        <v>1825</v>
      </c>
      <c r="B1829" s="72"/>
      <c r="C1829" s="72"/>
      <c r="D1829" s="72"/>
      <c r="E1829" s="72"/>
      <c r="F1829" s="72"/>
      <c r="G1829" s="72"/>
      <c r="H1829" s="72"/>
      <c r="I1829" s="72"/>
      <c r="J1829" s="72"/>
      <c r="K1829" s="72"/>
      <c r="L1829" s="72"/>
      <c r="M1829" s="72"/>
      <c r="N1829" s="51"/>
      <c r="O1829" s="51"/>
    </row>
    <row r="1830" spans="1:15" x14ac:dyDescent="0.5">
      <c r="A1830" s="49">
        <v>1826</v>
      </c>
      <c r="B1830" s="72"/>
      <c r="C1830" s="72"/>
      <c r="D1830" s="72"/>
      <c r="E1830" s="72"/>
      <c r="F1830" s="72"/>
      <c r="G1830" s="72"/>
      <c r="H1830" s="72"/>
      <c r="I1830" s="72"/>
      <c r="J1830" s="72"/>
      <c r="K1830" s="72"/>
      <c r="L1830" s="72"/>
      <c r="M1830" s="72"/>
      <c r="N1830" s="51"/>
      <c r="O1830" s="51"/>
    </row>
    <row r="1831" spans="1:15" x14ac:dyDescent="0.5">
      <c r="A1831" s="49">
        <v>1827</v>
      </c>
      <c r="B1831" s="72"/>
      <c r="C1831" s="72"/>
      <c r="D1831" s="72"/>
      <c r="E1831" s="72"/>
      <c r="F1831" s="72"/>
      <c r="G1831" s="72"/>
      <c r="H1831" s="72"/>
      <c r="I1831" s="72"/>
      <c r="J1831" s="72"/>
      <c r="K1831" s="72"/>
      <c r="L1831" s="72"/>
      <c r="M1831" s="72"/>
      <c r="N1831" s="51"/>
      <c r="O1831" s="51"/>
    </row>
    <row r="1832" spans="1:15" x14ac:dyDescent="0.5">
      <c r="A1832" s="49">
        <v>1828</v>
      </c>
      <c r="B1832" s="72"/>
      <c r="C1832" s="72"/>
      <c r="D1832" s="72"/>
      <c r="E1832" s="72"/>
      <c r="F1832" s="72"/>
      <c r="G1832" s="72"/>
      <c r="H1832" s="72"/>
      <c r="I1832" s="72"/>
      <c r="J1832" s="72"/>
      <c r="K1832" s="72"/>
      <c r="L1832" s="72"/>
      <c r="M1832" s="72"/>
      <c r="N1832" s="51"/>
      <c r="O1832" s="51"/>
    </row>
    <row r="1833" spans="1:15" x14ac:dyDescent="0.5">
      <c r="A1833" s="49">
        <v>1829</v>
      </c>
      <c r="B1833" s="72"/>
      <c r="C1833" s="72"/>
      <c r="D1833" s="72"/>
      <c r="E1833" s="72"/>
      <c r="F1833" s="72"/>
      <c r="G1833" s="72"/>
      <c r="H1833" s="72"/>
      <c r="I1833" s="72"/>
      <c r="J1833" s="72"/>
      <c r="K1833" s="72"/>
      <c r="L1833" s="72"/>
      <c r="M1833" s="72"/>
      <c r="N1833" s="51"/>
      <c r="O1833" s="51"/>
    </row>
    <row r="1834" spans="1:15" x14ac:dyDescent="0.5">
      <c r="A1834" s="49">
        <v>1830</v>
      </c>
      <c r="B1834" s="72"/>
      <c r="C1834" s="72"/>
      <c r="D1834" s="72"/>
      <c r="E1834" s="72"/>
      <c r="F1834" s="72"/>
      <c r="G1834" s="72"/>
      <c r="H1834" s="72"/>
      <c r="I1834" s="72"/>
      <c r="J1834" s="72"/>
      <c r="K1834" s="72"/>
      <c r="L1834" s="72"/>
      <c r="M1834" s="72"/>
      <c r="N1834" s="51"/>
      <c r="O1834" s="51"/>
    </row>
    <row r="1835" spans="1:15" x14ac:dyDescent="0.5">
      <c r="A1835" s="49">
        <v>1831</v>
      </c>
      <c r="B1835" s="72"/>
      <c r="C1835" s="72"/>
      <c r="D1835" s="72"/>
      <c r="E1835" s="72"/>
      <c r="F1835" s="72"/>
      <c r="G1835" s="72"/>
      <c r="H1835" s="72"/>
      <c r="I1835" s="72"/>
      <c r="J1835" s="72"/>
      <c r="K1835" s="72"/>
      <c r="L1835" s="72"/>
      <c r="M1835" s="72"/>
      <c r="N1835" s="51"/>
      <c r="O1835" s="51"/>
    </row>
    <row r="1836" spans="1:15" x14ac:dyDescent="0.5">
      <c r="A1836" s="49">
        <v>1832</v>
      </c>
      <c r="B1836" s="72"/>
      <c r="C1836" s="72"/>
      <c r="D1836" s="72"/>
      <c r="E1836" s="72"/>
      <c r="F1836" s="72"/>
      <c r="G1836" s="72"/>
      <c r="H1836" s="72"/>
      <c r="I1836" s="72"/>
      <c r="J1836" s="72"/>
      <c r="K1836" s="72"/>
      <c r="L1836" s="72"/>
      <c r="M1836" s="72"/>
      <c r="N1836" s="51"/>
      <c r="O1836" s="51"/>
    </row>
    <row r="1837" spans="1:15" x14ac:dyDescent="0.5">
      <c r="A1837" s="49">
        <v>1833</v>
      </c>
      <c r="B1837" s="72"/>
      <c r="C1837" s="72"/>
      <c r="D1837" s="72"/>
      <c r="E1837" s="72"/>
      <c r="F1837" s="72"/>
      <c r="G1837" s="72"/>
      <c r="H1837" s="72"/>
      <c r="I1837" s="72"/>
      <c r="J1837" s="72"/>
      <c r="K1837" s="72"/>
      <c r="L1837" s="72"/>
      <c r="M1837" s="72"/>
      <c r="N1837" s="51"/>
      <c r="O1837" s="51"/>
    </row>
    <row r="1838" spans="1:15" x14ac:dyDescent="0.5">
      <c r="A1838" s="49">
        <v>1834</v>
      </c>
      <c r="B1838" s="72"/>
      <c r="C1838" s="72"/>
      <c r="D1838" s="72"/>
      <c r="E1838" s="72"/>
      <c r="F1838" s="72"/>
      <c r="G1838" s="72"/>
      <c r="H1838" s="72"/>
      <c r="I1838" s="72"/>
      <c r="J1838" s="72"/>
      <c r="K1838" s="72"/>
      <c r="L1838" s="72"/>
      <c r="M1838" s="72"/>
      <c r="N1838" s="51"/>
      <c r="O1838" s="51"/>
    </row>
    <row r="1839" spans="1:15" x14ac:dyDescent="0.5">
      <c r="A1839" s="49">
        <v>1835</v>
      </c>
      <c r="B1839" s="72"/>
      <c r="C1839" s="72"/>
      <c r="D1839" s="72"/>
      <c r="E1839" s="72"/>
      <c r="F1839" s="72"/>
      <c r="G1839" s="72"/>
      <c r="H1839" s="72"/>
      <c r="I1839" s="72"/>
      <c r="J1839" s="72"/>
      <c r="K1839" s="72"/>
      <c r="L1839" s="72"/>
      <c r="M1839" s="72"/>
      <c r="N1839" s="51"/>
      <c r="O1839" s="51"/>
    </row>
    <row r="1840" spans="1:15" x14ac:dyDescent="0.5">
      <c r="A1840" s="49">
        <v>1836</v>
      </c>
      <c r="B1840" s="72"/>
      <c r="C1840" s="72"/>
      <c r="D1840" s="72"/>
      <c r="E1840" s="72"/>
      <c r="F1840" s="72"/>
      <c r="G1840" s="72"/>
      <c r="H1840" s="72"/>
      <c r="I1840" s="72"/>
      <c r="J1840" s="72"/>
      <c r="K1840" s="72"/>
      <c r="L1840" s="72"/>
      <c r="M1840" s="72"/>
      <c r="N1840" s="51"/>
      <c r="O1840" s="51"/>
    </row>
    <row r="1841" spans="1:15" x14ac:dyDescent="0.5">
      <c r="A1841" s="49">
        <v>1837</v>
      </c>
      <c r="B1841" s="72"/>
      <c r="C1841" s="72"/>
      <c r="D1841" s="72"/>
      <c r="E1841" s="72"/>
      <c r="F1841" s="72"/>
      <c r="G1841" s="72"/>
      <c r="H1841" s="72"/>
      <c r="I1841" s="72"/>
      <c r="J1841" s="72"/>
      <c r="K1841" s="72"/>
      <c r="L1841" s="72"/>
      <c r="M1841" s="72"/>
      <c r="N1841" s="51"/>
      <c r="O1841" s="51"/>
    </row>
    <row r="1842" spans="1:15" x14ac:dyDescent="0.5">
      <c r="A1842" s="49">
        <v>1838</v>
      </c>
      <c r="B1842" s="72"/>
      <c r="C1842" s="72"/>
      <c r="D1842" s="72"/>
      <c r="E1842" s="72"/>
      <c r="F1842" s="72"/>
      <c r="G1842" s="72"/>
      <c r="H1842" s="72"/>
      <c r="I1842" s="72"/>
      <c r="J1842" s="72"/>
      <c r="K1842" s="72"/>
      <c r="L1842" s="72"/>
      <c r="M1842" s="72"/>
      <c r="N1842" s="51"/>
      <c r="O1842" s="51"/>
    </row>
    <row r="1843" spans="1:15" x14ac:dyDescent="0.5">
      <c r="A1843" s="49">
        <v>1839</v>
      </c>
      <c r="B1843" s="72"/>
      <c r="C1843" s="72"/>
      <c r="D1843" s="72"/>
      <c r="E1843" s="72"/>
      <c r="F1843" s="72"/>
      <c r="G1843" s="72"/>
      <c r="H1843" s="72"/>
      <c r="I1843" s="72"/>
      <c r="J1843" s="72"/>
      <c r="K1843" s="72"/>
      <c r="L1843" s="72"/>
      <c r="M1843" s="72"/>
      <c r="N1843" s="51"/>
      <c r="O1843" s="51"/>
    </row>
    <row r="1844" spans="1:15" x14ac:dyDescent="0.5">
      <c r="A1844" s="49">
        <v>1840</v>
      </c>
      <c r="B1844" s="72"/>
      <c r="C1844" s="72"/>
      <c r="D1844" s="72"/>
      <c r="E1844" s="72"/>
      <c r="F1844" s="72"/>
      <c r="G1844" s="72"/>
      <c r="H1844" s="72"/>
      <c r="I1844" s="72"/>
      <c r="J1844" s="72"/>
      <c r="K1844" s="72"/>
      <c r="L1844" s="72"/>
      <c r="M1844" s="72"/>
      <c r="N1844" s="51"/>
      <c r="O1844" s="51"/>
    </row>
    <row r="1845" spans="1:15" x14ac:dyDescent="0.5">
      <c r="A1845" s="49">
        <v>1841</v>
      </c>
      <c r="B1845" s="72"/>
      <c r="C1845" s="72"/>
      <c r="D1845" s="72"/>
      <c r="E1845" s="72"/>
      <c r="F1845" s="72"/>
      <c r="G1845" s="72"/>
      <c r="H1845" s="72"/>
      <c r="I1845" s="72"/>
      <c r="J1845" s="72"/>
      <c r="K1845" s="72"/>
      <c r="L1845" s="72"/>
      <c r="M1845" s="72"/>
      <c r="N1845" s="51"/>
      <c r="O1845" s="51"/>
    </row>
    <row r="1846" spans="1:15" x14ac:dyDescent="0.5">
      <c r="A1846" s="49">
        <v>1842</v>
      </c>
      <c r="B1846" s="72"/>
      <c r="C1846" s="72"/>
      <c r="D1846" s="72"/>
      <c r="E1846" s="72"/>
      <c r="F1846" s="72"/>
      <c r="G1846" s="72"/>
      <c r="H1846" s="72"/>
      <c r="I1846" s="72"/>
      <c r="J1846" s="72"/>
      <c r="K1846" s="72"/>
      <c r="L1846" s="72"/>
      <c r="M1846" s="72"/>
      <c r="N1846" s="51"/>
      <c r="O1846" s="51"/>
    </row>
    <row r="1847" spans="1:15" x14ac:dyDescent="0.5">
      <c r="A1847" s="49">
        <v>1843</v>
      </c>
      <c r="B1847" s="72"/>
      <c r="C1847" s="72"/>
      <c r="D1847" s="72"/>
      <c r="E1847" s="72"/>
      <c r="F1847" s="72"/>
      <c r="G1847" s="72"/>
      <c r="H1847" s="72"/>
      <c r="I1847" s="72"/>
      <c r="J1847" s="72"/>
      <c r="K1847" s="72"/>
      <c r="L1847" s="72"/>
      <c r="M1847" s="72"/>
      <c r="N1847" s="51"/>
      <c r="O1847" s="51"/>
    </row>
    <row r="1848" spans="1:15" x14ac:dyDescent="0.5">
      <c r="A1848" s="49">
        <v>1844</v>
      </c>
      <c r="B1848" s="72"/>
      <c r="C1848" s="72"/>
      <c r="D1848" s="72"/>
      <c r="E1848" s="72"/>
      <c r="F1848" s="72"/>
      <c r="G1848" s="72"/>
      <c r="H1848" s="72"/>
      <c r="I1848" s="72"/>
      <c r="J1848" s="72"/>
      <c r="K1848" s="72"/>
      <c r="L1848" s="72"/>
      <c r="M1848" s="72"/>
      <c r="N1848" s="51"/>
      <c r="O1848" s="51"/>
    </row>
    <row r="1849" spans="1:15" x14ac:dyDescent="0.5">
      <c r="A1849" s="49">
        <v>1845</v>
      </c>
      <c r="B1849" s="72"/>
      <c r="C1849" s="72"/>
      <c r="D1849" s="72"/>
      <c r="E1849" s="72"/>
      <c r="F1849" s="72"/>
      <c r="G1849" s="72"/>
      <c r="H1849" s="72"/>
      <c r="I1849" s="72"/>
      <c r="J1849" s="72"/>
      <c r="K1849" s="72"/>
      <c r="L1849" s="72"/>
      <c r="M1849" s="72"/>
      <c r="N1849" s="51"/>
      <c r="O1849" s="51"/>
    </row>
    <row r="1850" spans="1:15" x14ac:dyDescent="0.5">
      <c r="A1850" s="49">
        <v>1846</v>
      </c>
      <c r="B1850" s="72"/>
      <c r="C1850" s="72"/>
      <c r="D1850" s="72"/>
      <c r="E1850" s="72"/>
      <c r="F1850" s="72"/>
      <c r="G1850" s="72"/>
      <c r="H1850" s="72"/>
      <c r="I1850" s="72"/>
      <c r="J1850" s="72"/>
      <c r="K1850" s="72"/>
      <c r="L1850" s="72"/>
      <c r="M1850" s="72"/>
      <c r="N1850" s="51"/>
      <c r="O1850" s="51"/>
    </row>
    <row r="1851" spans="1:15" x14ac:dyDescent="0.5">
      <c r="A1851" s="49">
        <v>1847</v>
      </c>
      <c r="B1851" s="72"/>
      <c r="C1851" s="72"/>
      <c r="D1851" s="72"/>
      <c r="E1851" s="72"/>
      <c r="F1851" s="72"/>
      <c r="G1851" s="72"/>
      <c r="H1851" s="72"/>
      <c r="I1851" s="72"/>
      <c r="J1851" s="72"/>
      <c r="K1851" s="72"/>
      <c r="L1851" s="72"/>
      <c r="M1851" s="72"/>
      <c r="N1851" s="51"/>
      <c r="O1851" s="51"/>
    </row>
    <row r="1852" spans="1:15" x14ac:dyDescent="0.5">
      <c r="A1852" s="49">
        <v>1848</v>
      </c>
      <c r="B1852" s="72"/>
      <c r="C1852" s="72"/>
      <c r="D1852" s="72"/>
      <c r="E1852" s="72"/>
      <c r="F1852" s="72"/>
      <c r="G1852" s="72"/>
      <c r="H1852" s="72"/>
      <c r="I1852" s="72"/>
      <c r="J1852" s="72"/>
      <c r="K1852" s="72"/>
      <c r="L1852" s="72"/>
      <c r="M1852" s="72"/>
      <c r="N1852" s="51"/>
      <c r="O1852" s="51"/>
    </row>
    <row r="1853" spans="1:15" x14ac:dyDescent="0.5">
      <c r="A1853" s="49">
        <v>1849</v>
      </c>
      <c r="B1853" s="72"/>
      <c r="C1853" s="72"/>
      <c r="D1853" s="72"/>
      <c r="E1853" s="72"/>
      <c r="F1853" s="72"/>
      <c r="G1853" s="72"/>
      <c r="H1853" s="72"/>
      <c r="I1853" s="72"/>
      <c r="J1853" s="72"/>
      <c r="K1853" s="72"/>
      <c r="L1853" s="72"/>
      <c r="M1853" s="72"/>
      <c r="N1853" s="51"/>
      <c r="O1853" s="51"/>
    </row>
    <row r="1854" spans="1:15" x14ac:dyDescent="0.5">
      <c r="A1854" s="49">
        <v>1850</v>
      </c>
      <c r="B1854" s="72"/>
      <c r="C1854" s="72"/>
      <c r="D1854" s="72"/>
      <c r="E1854" s="72"/>
      <c r="F1854" s="72"/>
      <c r="G1854" s="72"/>
      <c r="H1854" s="72"/>
      <c r="I1854" s="72"/>
      <c r="J1854" s="72"/>
      <c r="K1854" s="72"/>
      <c r="L1854" s="72"/>
      <c r="M1854" s="72"/>
      <c r="N1854" s="51"/>
      <c r="O1854" s="51"/>
    </row>
    <row r="1855" spans="1:15" x14ac:dyDescent="0.5">
      <c r="A1855" s="49">
        <v>1851</v>
      </c>
      <c r="B1855" s="72"/>
      <c r="C1855" s="72"/>
      <c r="D1855" s="72"/>
      <c r="E1855" s="72"/>
      <c r="F1855" s="72"/>
      <c r="G1855" s="72"/>
      <c r="H1855" s="72"/>
      <c r="I1855" s="72"/>
      <c r="J1855" s="72"/>
      <c r="K1855" s="72"/>
      <c r="L1855" s="72"/>
      <c r="M1855" s="72"/>
      <c r="N1855" s="51"/>
      <c r="O1855" s="51"/>
    </row>
    <row r="1856" spans="1:15" x14ac:dyDescent="0.5">
      <c r="A1856" s="49">
        <v>1852</v>
      </c>
      <c r="B1856" s="72"/>
      <c r="C1856" s="72"/>
      <c r="D1856" s="72"/>
      <c r="E1856" s="72"/>
      <c r="F1856" s="72"/>
      <c r="G1856" s="72"/>
      <c r="H1856" s="72"/>
      <c r="I1856" s="72"/>
      <c r="J1856" s="72"/>
      <c r="K1856" s="72"/>
      <c r="L1856" s="72"/>
      <c r="M1856" s="72"/>
      <c r="N1856" s="51"/>
      <c r="O1856" s="51"/>
    </row>
    <row r="1857" spans="1:15" x14ac:dyDescent="0.5">
      <c r="A1857" s="49">
        <v>1853</v>
      </c>
      <c r="B1857" s="72"/>
      <c r="C1857" s="72"/>
      <c r="D1857" s="72"/>
      <c r="E1857" s="72"/>
      <c r="F1857" s="72"/>
      <c r="G1857" s="72"/>
      <c r="H1857" s="72"/>
      <c r="I1857" s="72"/>
      <c r="J1857" s="72"/>
      <c r="K1857" s="72"/>
      <c r="L1857" s="72"/>
      <c r="M1857" s="72"/>
      <c r="N1857" s="51"/>
      <c r="O1857" s="51"/>
    </row>
    <row r="1858" spans="1:15" x14ac:dyDescent="0.5">
      <c r="A1858" s="49">
        <v>1854</v>
      </c>
      <c r="B1858" s="72"/>
      <c r="C1858" s="72"/>
      <c r="D1858" s="72"/>
      <c r="E1858" s="72"/>
      <c r="F1858" s="72"/>
      <c r="G1858" s="72"/>
      <c r="H1858" s="72"/>
      <c r="I1858" s="72"/>
      <c r="J1858" s="72"/>
      <c r="K1858" s="72"/>
      <c r="L1858" s="72"/>
      <c r="M1858" s="72"/>
      <c r="N1858" s="51"/>
      <c r="O1858" s="51"/>
    </row>
    <row r="1859" spans="1:15" x14ac:dyDescent="0.5">
      <c r="A1859" s="49">
        <v>1855</v>
      </c>
      <c r="B1859" s="72"/>
      <c r="C1859" s="72"/>
      <c r="D1859" s="72"/>
      <c r="E1859" s="72"/>
      <c r="F1859" s="72"/>
      <c r="G1859" s="72"/>
      <c r="H1859" s="72"/>
      <c r="I1859" s="72"/>
      <c r="J1859" s="72"/>
      <c r="K1859" s="72"/>
      <c r="L1859" s="72"/>
      <c r="M1859" s="72"/>
      <c r="N1859" s="51"/>
      <c r="O1859" s="51"/>
    </row>
    <row r="1860" spans="1:15" x14ac:dyDescent="0.5">
      <c r="A1860" s="49">
        <v>1856</v>
      </c>
      <c r="B1860" s="72"/>
      <c r="C1860" s="72"/>
      <c r="D1860" s="72"/>
      <c r="E1860" s="72"/>
      <c r="F1860" s="72"/>
      <c r="G1860" s="72"/>
      <c r="H1860" s="72"/>
      <c r="I1860" s="72"/>
      <c r="J1860" s="72"/>
      <c r="K1860" s="72"/>
      <c r="L1860" s="72"/>
      <c r="M1860" s="72"/>
      <c r="N1860" s="51"/>
      <c r="O1860" s="51"/>
    </row>
    <row r="1861" spans="1:15" x14ac:dyDescent="0.5">
      <c r="A1861" s="49">
        <v>1857</v>
      </c>
      <c r="B1861" s="72"/>
      <c r="C1861" s="72"/>
      <c r="D1861" s="72"/>
      <c r="E1861" s="72"/>
      <c r="F1861" s="72"/>
      <c r="G1861" s="72"/>
      <c r="H1861" s="72"/>
      <c r="I1861" s="72"/>
      <c r="J1861" s="72"/>
      <c r="K1861" s="72"/>
      <c r="L1861" s="72"/>
      <c r="M1861" s="72"/>
      <c r="N1861" s="51"/>
      <c r="O1861" s="51"/>
    </row>
    <row r="1862" spans="1:15" x14ac:dyDescent="0.5">
      <c r="A1862" s="49">
        <v>1858</v>
      </c>
      <c r="B1862" s="72"/>
      <c r="C1862" s="72"/>
      <c r="D1862" s="72"/>
      <c r="E1862" s="72"/>
      <c r="F1862" s="72"/>
      <c r="G1862" s="72"/>
      <c r="H1862" s="72"/>
      <c r="I1862" s="72"/>
      <c r="J1862" s="72"/>
      <c r="K1862" s="72"/>
      <c r="L1862" s="72"/>
      <c r="M1862" s="72"/>
      <c r="N1862" s="51"/>
      <c r="O1862" s="51"/>
    </row>
    <row r="1863" spans="1:15" x14ac:dyDescent="0.5">
      <c r="A1863" s="49">
        <v>1859</v>
      </c>
      <c r="B1863" s="72"/>
      <c r="C1863" s="72"/>
      <c r="D1863" s="72"/>
      <c r="E1863" s="72"/>
      <c r="F1863" s="72"/>
      <c r="G1863" s="72"/>
      <c r="H1863" s="72"/>
      <c r="I1863" s="72"/>
      <c r="J1863" s="72"/>
      <c r="K1863" s="72"/>
      <c r="L1863" s="72"/>
      <c r="M1863" s="72"/>
      <c r="N1863" s="51"/>
      <c r="O1863" s="51"/>
    </row>
    <row r="1864" spans="1:15" x14ac:dyDescent="0.5">
      <c r="A1864" s="49">
        <v>1860</v>
      </c>
      <c r="B1864" s="72"/>
      <c r="C1864" s="72"/>
      <c r="D1864" s="72"/>
      <c r="E1864" s="72"/>
      <c r="F1864" s="72"/>
      <c r="G1864" s="72"/>
      <c r="H1864" s="72"/>
      <c r="I1864" s="72"/>
      <c r="J1864" s="72"/>
      <c r="K1864" s="72"/>
      <c r="L1864" s="72"/>
      <c r="M1864" s="72"/>
      <c r="N1864" s="51"/>
      <c r="O1864" s="51"/>
    </row>
    <row r="1865" spans="1:15" x14ac:dyDescent="0.5">
      <c r="A1865" s="49">
        <v>1861</v>
      </c>
      <c r="B1865" s="72"/>
      <c r="C1865" s="72"/>
      <c r="D1865" s="72"/>
      <c r="E1865" s="72"/>
      <c r="F1865" s="72"/>
      <c r="G1865" s="72"/>
      <c r="H1865" s="72"/>
      <c r="I1865" s="72"/>
      <c r="J1865" s="72"/>
      <c r="K1865" s="72"/>
      <c r="L1865" s="72"/>
      <c r="M1865" s="72"/>
      <c r="N1865" s="51"/>
      <c r="O1865" s="51"/>
    </row>
    <row r="1866" spans="1:15" x14ac:dyDescent="0.5">
      <c r="A1866" s="49">
        <v>1862</v>
      </c>
      <c r="B1866" s="72"/>
      <c r="C1866" s="72"/>
      <c r="D1866" s="72"/>
      <c r="E1866" s="72"/>
      <c r="F1866" s="72"/>
      <c r="G1866" s="72"/>
      <c r="H1866" s="72"/>
      <c r="I1866" s="72"/>
      <c r="J1866" s="72"/>
      <c r="K1866" s="72"/>
      <c r="L1866" s="72"/>
      <c r="M1866" s="72"/>
      <c r="N1866" s="51"/>
      <c r="O1866" s="51"/>
    </row>
    <row r="1867" spans="1:15" x14ac:dyDescent="0.5">
      <c r="A1867" s="49">
        <v>1863</v>
      </c>
      <c r="B1867" s="72"/>
      <c r="C1867" s="72"/>
      <c r="D1867" s="72"/>
      <c r="E1867" s="72"/>
      <c r="F1867" s="72"/>
      <c r="G1867" s="72"/>
      <c r="H1867" s="72"/>
      <c r="I1867" s="72"/>
      <c r="J1867" s="72"/>
      <c r="K1867" s="72"/>
      <c r="L1867" s="72"/>
      <c r="M1867" s="72"/>
      <c r="N1867" s="51"/>
      <c r="O1867" s="51"/>
    </row>
    <row r="1868" spans="1:15" x14ac:dyDescent="0.5">
      <c r="A1868" s="49">
        <v>1864</v>
      </c>
      <c r="B1868" s="72"/>
      <c r="C1868" s="72"/>
      <c r="D1868" s="72"/>
      <c r="E1868" s="72"/>
      <c r="F1868" s="72"/>
      <c r="G1868" s="72"/>
      <c r="H1868" s="72"/>
      <c r="I1868" s="72"/>
      <c r="J1868" s="72"/>
      <c r="K1868" s="72"/>
      <c r="L1868" s="72"/>
      <c r="M1868" s="72"/>
      <c r="N1868" s="51"/>
      <c r="O1868" s="51"/>
    </row>
    <row r="1869" spans="1:15" x14ac:dyDescent="0.5">
      <c r="A1869" s="49">
        <v>1865</v>
      </c>
      <c r="B1869" s="72"/>
      <c r="C1869" s="72"/>
      <c r="D1869" s="72"/>
      <c r="E1869" s="72"/>
      <c r="F1869" s="72"/>
      <c r="G1869" s="72"/>
      <c r="H1869" s="72"/>
      <c r="I1869" s="72"/>
      <c r="J1869" s="72"/>
      <c r="K1869" s="72"/>
      <c r="L1869" s="72"/>
      <c r="M1869" s="72"/>
      <c r="N1869" s="51"/>
      <c r="O1869" s="51"/>
    </row>
    <row r="1870" spans="1:15" x14ac:dyDescent="0.5">
      <c r="A1870" s="49">
        <v>1866</v>
      </c>
      <c r="B1870" s="72"/>
      <c r="C1870" s="72"/>
      <c r="D1870" s="72"/>
      <c r="E1870" s="72"/>
      <c r="F1870" s="72"/>
      <c r="G1870" s="72"/>
      <c r="H1870" s="72"/>
      <c r="I1870" s="72"/>
      <c r="J1870" s="72"/>
      <c r="K1870" s="72"/>
      <c r="L1870" s="72"/>
      <c r="M1870" s="72"/>
      <c r="N1870" s="51"/>
      <c r="O1870" s="51"/>
    </row>
    <row r="1871" spans="1:15" x14ac:dyDescent="0.5">
      <c r="A1871" s="49">
        <v>1867</v>
      </c>
      <c r="B1871" s="72"/>
      <c r="C1871" s="72"/>
      <c r="D1871" s="72"/>
      <c r="E1871" s="72"/>
      <c r="F1871" s="72"/>
      <c r="G1871" s="72"/>
      <c r="H1871" s="72"/>
      <c r="I1871" s="72"/>
      <c r="J1871" s="72"/>
      <c r="K1871" s="72"/>
      <c r="L1871" s="72"/>
      <c r="M1871" s="72"/>
      <c r="N1871" s="51"/>
      <c r="O1871" s="51"/>
    </row>
    <row r="1872" spans="1:15" x14ac:dyDescent="0.5">
      <c r="A1872" s="49">
        <v>1868</v>
      </c>
      <c r="B1872" s="72"/>
      <c r="C1872" s="72"/>
      <c r="D1872" s="72"/>
      <c r="E1872" s="72"/>
      <c r="F1872" s="72"/>
      <c r="G1872" s="72"/>
      <c r="H1872" s="72"/>
      <c r="I1872" s="72"/>
      <c r="J1872" s="72"/>
      <c r="K1872" s="72"/>
      <c r="L1872" s="72"/>
      <c r="M1872" s="72"/>
      <c r="N1872" s="51"/>
      <c r="O1872" s="51"/>
    </row>
    <row r="1873" spans="1:15" x14ac:dyDescent="0.5">
      <c r="A1873" s="49">
        <v>1869</v>
      </c>
      <c r="B1873" s="72"/>
      <c r="C1873" s="72"/>
      <c r="D1873" s="72"/>
      <c r="E1873" s="72"/>
      <c r="F1873" s="72"/>
      <c r="G1873" s="72"/>
      <c r="H1873" s="72"/>
      <c r="I1873" s="72"/>
      <c r="J1873" s="72"/>
      <c r="K1873" s="72"/>
      <c r="L1873" s="72"/>
      <c r="M1873" s="72"/>
      <c r="N1873" s="51"/>
      <c r="O1873" s="51"/>
    </row>
    <row r="1874" spans="1:15" x14ac:dyDescent="0.5">
      <c r="A1874" s="49">
        <v>1870</v>
      </c>
      <c r="B1874" s="72"/>
      <c r="C1874" s="72"/>
      <c r="D1874" s="72"/>
      <c r="E1874" s="72"/>
      <c r="F1874" s="72"/>
      <c r="G1874" s="72"/>
      <c r="H1874" s="72"/>
      <c r="I1874" s="72"/>
      <c r="J1874" s="72"/>
      <c r="K1874" s="72"/>
      <c r="L1874" s="72"/>
      <c r="M1874" s="72"/>
      <c r="N1874" s="51"/>
      <c r="O1874" s="51"/>
    </row>
    <row r="1875" spans="1:15" x14ac:dyDescent="0.5">
      <c r="A1875" s="49">
        <v>1871</v>
      </c>
      <c r="B1875" s="72"/>
      <c r="C1875" s="72"/>
      <c r="D1875" s="72"/>
      <c r="E1875" s="72"/>
      <c r="F1875" s="72"/>
      <c r="G1875" s="72"/>
      <c r="H1875" s="72"/>
      <c r="I1875" s="72"/>
      <c r="J1875" s="72"/>
      <c r="K1875" s="72"/>
      <c r="L1875" s="72"/>
      <c r="M1875" s="72"/>
      <c r="N1875" s="51"/>
      <c r="O1875" s="51"/>
    </row>
    <row r="1876" spans="1:15" x14ac:dyDescent="0.5">
      <c r="A1876" s="49">
        <v>1872</v>
      </c>
      <c r="B1876" s="72"/>
      <c r="C1876" s="72"/>
      <c r="D1876" s="72"/>
      <c r="E1876" s="72"/>
      <c r="F1876" s="72"/>
      <c r="G1876" s="72"/>
      <c r="H1876" s="72"/>
      <c r="I1876" s="72"/>
      <c r="J1876" s="72"/>
      <c r="K1876" s="72"/>
      <c r="L1876" s="72"/>
      <c r="M1876" s="72"/>
      <c r="N1876" s="51"/>
      <c r="O1876" s="51"/>
    </row>
    <row r="1877" spans="1:15" x14ac:dyDescent="0.5">
      <c r="A1877" s="49">
        <v>1873</v>
      </c>
      <c r="B1877" s="72"/>
      <c r="C1877" s="72"/>
      <c r="D1877" s="72"/>
      <c r="E1877" s="72"/>
      <c r="F1877" s="72"/>
      <c r="G1877" s="72"/>
      <c r="H1877" s="72"/>
      <c r="I1877" s="72"/>
      <c r="J1877" s="72"/>
      <c r="K1877" s="72"/>
      <c r="L1877" s="72"/>
      <c r="M1877" s="72"/>
      <c r="N1877" s="51"/>
      <c r="O1877" s="51"/>
    </row>
    <row r="1878" spans="1:15" x14ac:dyDescent="0.5">
      <c r="A1878" s="49">
        <v>1874</v>
      </c>
      <c r="B1878" s="72"/>
      <c r="C1878" s="72"/>
      <c r="D1878" s="72"/>
      <c r="E1878" s="72"/>
      <c r="F1878" s="72"/>
      <c r="G1878" s="72"/>
      <c r="H1878" s="72"/>
      <c r="I1878" s="72"/>
      <c r="J1878" s="72"/>
      <c r="K1878" s="72"/>
      <c r="L1878" s="72"/>
      <c r="M1878" s="72"/>
      <c r="N1878" s="51"/>
      <c r="O1878" s="51"/>
    </row>
    <row r="1879" spans="1:15" x14ac:dyDescent="0.5">
      <c r="A1879" s="49">
        <v>1875</v>
      </c>
      <c r="B1879" s="72"/>
      <c r="C1879" s="72"/>
      <c r="D1879" s="72"/>
      <c r="E1879" s="72"/>
      <c r="F1879" s="72"/>
      <c r="G1879" s="72"/>
      <c r="H1879" s="72"/>
      <c r="I1879" s="72"/>
      <c r="J1879" s="72"/>
      <c r="K1879" s="72"/>
      <c r="L1879" s="72"/>
      <c r="M1879" s="72"/>
      <c r="N1879" s="51"/>
      <c r="O1879" s="51"/>
    </row>
    <row r="1880" spans="1:15" x14ac:dyDescent="0.5">
      <c r="A1880" s="49">
        <v>1876</v>
      </c>
      <c r="B1880" s="72"/>
      <c r="C1880" s="72"/>
      <c r="D1880" s="72"/>
      <c r="E1880" s="72"/>
      <c r="F1880" s="72"/>
      <c r="G1880" s="72"/>
      <c r="H1880" s="72"/>
      <c r="I1880" s="72"/>
      <c r="J1880" s="72"/>
      <c r="K1880" s="72"/>
      <c r="L1880" s="72"/>
      <c r="M1880" s="72"/>
      <c r="N1880" s="51"/>
      <c r="O1880" s="51"/>
    </row>
    <row r="1881" spans="1:15" x14ac:dyDescent="0.5">
      <c r="A1881" s="49">
        <v>1877</v>
      </c>
      <c r="B1881" s="72"/>
      <c r="C1881" s="72"/>
      <c r="D1881" s="72"/>
      <c r="E1881" s="72"/>
      <c r="F1881" s="72"/>
      <c r="G1881" s="72"/>
      <c r="H1881" s="72"/>
      <c r="I1881" s="72"/>
      <c r="J1881" s="72"/>
      <c r="K1881" s="72"/>
      <c r="L1881" s="72"/>
      <c r="M1881" s="72"/>
      <c r="N1881" s="51"/>
      <c r="O1881" s="51"/>
    </row>
    <row r="1882" spans="1:15" x14ac:dyDescent="0.5">
      <c r="A1882" s="49">
        <v>1878</v>
      </c>
      <c r="B1882" s="72"/>
      <c r="C1882" s="72"/>
      <c r="D1882" s="72"/>
      <c r="E1882" s="72"/>
      <c r="F1882" s="72"/>
      <c r="G1882" s="72"/>
      <c r="H1882" s="72"/>
      <c r="I1882" s="72"/>
      <c r="J1882" s="72"/>
      <c r="K1882" s="72"/>
      <c r="L1882" s="72"/>
      <c r="M1882" s="72"/>
      <c r="N1882" s="51"/>
      <c r="O1882" s="51"/>
    </row>
    <row r="1883" spans="1:15" x14ac:dyDescent="0.5">
      <c r="A1883" s="49">
        <v>1879</v>
      </c>
      <c r="B1883" s="72"/>
      <c r="C1883" s="72"/>
      <c r="D1883" s="72"/>
      <c r="E1883" s="72"/>
      <c r="F1883" s="72"/>
      <c r="G1883" s="72"/>
      <c r="H1883" s="72"/>
      <c r="I1883" s="72"/>
      <c r="J1883" s="72"/>
      <c r="K1883" s="72"/>
      <c r="L1883" s="72"/>
      <c r="M1883" s="72"/>
      <c r="N1883" s="51"/>
      <c r="O1883" s="51"/>
    </row>
    <row r="1884" spans="1:15" x14ac:dyDescent="0.5">
      <c r="A1884" s="49">
        <v>1880</v>
      </c>
      <c r="B1884" s="72"/>
      <c r="C1884" s="72"/>
      <c r="D1884" s="72"/>
      <c r="E1884" s="72"/>
      <c r="F1884" s="72"/>
      <c r="G1884" s="72"/>
      <c r="H1884" s="72"/>
      <c r="I1884" s="72"/>
      <c r="J1884" s="72"/>
      <c r="K1884" s="72"/>
      <c r="L1884" s="72"/>
      <c r="M1884" s="72"/>
      <c r="N1884" s="51"/>
      <c r="O1884" s="51"/>
    </row>
    <row r="1885" spans="1:15" x14ac:dyDescent="0.5">
      <c r="A1885" s="49">
        <v>1881</v>
      </c>
      <c r="B1885" s="72"/>
      <c r="C1885" s="72"/>
      <c r="D1885" s="72"/>
      <c r="E1885" s="72"/>
      <c r="F1885" s="72"/>
      <c r="G1885" s="72"/>
      <c r="H1885" s="72"/>
      <c r="I1885" s="72"/>
      <c r="J1885" s="72"/>
      <c r="K1885" s="72"/>
      <c r="L1885" s="72"/>
      <c r="M1885" s="72"/>
      <c r="N1885" s="51"/>
      <c r="O1885" s="51"/>
    </row>
    <row r="1886" spans="1:15" x14ac:dyDescent="0.5">
      <c r="A1886" s="49">
        <v>1882</v>
      </c>
      <c r="B1886" s="72"/>
      <c r="C1886" s="72"/>
      <c r="D1886" s="72"/>
      <c r="E1886" s="72"/>
      <c r="F1886" s="72"/>
      <c r="G1886" s="72"/>
      <c r="H1886" s="72"/>
      <c r="I1886" s="72"/>
      <c r="J1886" s="72"/>
      <c r="K1886" s="72"/>
      <c r="L1886" s="72"/>
      <c r="M1886" s="72"/>
      <c r="N1886" s="51"/>
      <c r="O1886" s="51"/>
    </row>
    <row r="1887" spans="1:15" x14ac:dyDescent="0.5">
      <c r="A1887" s="49">
        <v>1883</v>
      </c>
      <c r="B1887" s="72"/>
      <c r="C1887" s="72"/>
      <c r="D1887" s="72"/>
      <c r="E1887" s="72"/>
      <c r="F1887" s="72"/>
      <c r="G1887" s="72"/>
      <c r="H1887" s="72"/>
      <c r="I1887" s="72"/>
      <c r="J1887" s="72"/>
      <c r="K1887" s="72"/>
      <c r="L1887" s="72"/>
      <c r="M1887" s="72"/>
      <c r="N1887" s="51"/>
      <c r="O1887" s="51"/>
    </row>
    <row r="1888" spans="1:15" x14ac:dyDescent="0.5">
      <c r="A1888" s="49">
        <v>1884</v>
      </c>
      <c r="B1888" s="72"/>
      <c r="C1888" s="72"/>
      <c r="D1888" s="72"/>
      <c r="E1888" s="72"/>
      <c r="F1888" s="72"/>
      <c r="G1888" s="72"/>
      <c r="H1888" s="72"/>
      <c r="I1888" s="72"/>
      <c r="J1888" s="72"/>
      <c r="K1888" s="72"/>
      <c r="L1888" s="72"/>
      <c r="M1888" s="72"/>
      <c r="N1888" s="51"/>
      <c r="O1888" s="51"/>
    </row>
    <row r="1889" spans="1:15" x14ac:dyDescent="0.5">
      <c r="A1889" s="49">
        <v>1885</v>
      </c>
      <c r="B1889" s="72"/>
      <c r="C1889" s="72"/>
      <c r="D1889" s="72"/>
      <c r="E1889" s="72"/>
      <c r="F1889" s="72"/>
      <c r="G1889" s="72"/>
      <c r="H1889" s="72"/>
      <c r="I1889" s="72"/>
      <c r="J1889" s="72"/>
      <c r="K1889" s="72"/>
      <c r="L1889" s="72"/>
      <c r="M1889" s="72"/>
      <c r="N1889" s="51"/>
      <c r="O1889" s="51"/>
    </row>
    <row r="1890" spans="1:15" x14ac:dyDescent="0.5">
      <c r="A1890" s="49">
        <v>1886</v>
      </c>
      <c r="B1890" s="72"/>
      <c r="C1890" s="72"/>
      <c r="D1890" s="72"/>
      <c r="E1890" s="72"/>
      <c r="F1890" s="72"/>
      <c r="G1890" s="72"/>
      <c r="H1890" s="72"/>
      <c r="I1890" s="72"/>
      <c r="J1890" s="72"/>
      <c r="K1890" s="72"/>
      <c r="L1890" s="72"/>
      <c r="M1890" s="72"/>
      <c r="N1890" s="51"/>
      <c r="O1890" s="51"/>
    </row>
    <row r="1891" spans="1:15" x14ac:dyDescent="0.5">
      <c r="A1891" s="49">
        <v>1887</v>
      </c>
      <c r="B1891" s="72"/>
      <c r="C1891" s="72"/>
      <c r="D1891" s="72"/>
      <c r="E1891" s="72"/>
      <c r="F1891" s="72"/>
      <c r="G1891" s="72"/>
      <c r="H1891" s="72"/>
      <c r="I1891" s="72"/>
      <c r="J1891" s="72"/>
      <c r="K1891" s="72"/>
      <c r="L1891" s="72"/>
      <c r="M1891" s="72"/>
      <c r="N1891" s="51"/>
      <c r="O1891" s="51"/>
    </row>
    <row r="1892" spans="1:15" x14ac:dyDescent="0.5">
      <c r="A1892" s="49">
        <v>1888</v>
      </c>
      <c r="B1892" s="72"/>
      <c r="C1892" s="72"/>
      <c r="D1892" s="72"/>
      <c r="E1892" s="72"/>
      <c r="F1892" s="72"/>
      <c r="G1892" s="72"/>
      <c r="H1892" s="72"/>
      <c r="I1892" s="72"/>
      <c r="J1892" s="72"/>
      <c r="K1892" s="72"/>
      <c r="L1892" s="72"/>
      <c r="M1892" s="72"/>
      <c r="N1892" s="51"/>
      <c r="O1892" s="51"/>
    </row>
    <row r="1893" spans="1:15" x14ac:dyDescent="0.5">
      <c r="A1893" s="49">
        <v>1889</v>
      </c>
      <c r="B1893" s="72"/>
      <c r="C1893" s="72"/>
      <c r="D1893" s="72"/>
      <c r="E1893" s="72"/>
      <c r="F1893" s="72"/>
      <c r="G1893" s="72"/>
      <c r="H1893" s="72"/>
      <c r="I1893" s="72"/>
      <c r="J1893" s="72"/>
      <c r="K1893" s="72"/>
      <c r="L1893" s="72"/>
      <c r="M1893" s="72"/>
      <c r="N1893" s="51"/>
      <c r="O1893" s="51"/>
    </row>
    <row r="1894" spans="1:15" x14ac:dyDescent="0.5">
      <c r="A1894" s="49">
        <v>1890</v>
      </c>
      <c r="B1894" s="72"/>
      <c r="C1894" s="72"/>
      <c r="D1894" s="72"/>
      <c r="E1894" s="72"/>
      <c r="F1894" s="72"/>
      <c r="G1894" s="72"/>
      <c r="H1894" s="72"/>
      <c r="I1894" s="72"/>
      <c r="J1894" s="72"/>
      <c r="K1894" s="72"/>
      <c r="L1894" s="72"/>
      <c r="M1894" s="72"/>
      <c r="N1894" s="51"/>
      <c r="O1894" s="51"/>
    </row>
    <row r="1895" spans="1:15" x14ac:dyDescent="0.5">
      <c r="A1895" s="49">
        <v>1891</v>
      </c>
      <c r="B1895" s="72"/>
      <c r="C1895" s="72"/>
      <c r="D1895" s="72"/>
      <c r="E1895" s="72"/>
      <c r="F1895" s="72"/>
      <c r="G1895" s="72"/>
      <c r="H1895" s="72"/>
      <c r="I1895" s="72"/>
      <c r="J1895" s="72"/>
      <c r="K1895" s="72"/>
      <c r="L1895" s="72"/>
      <c r="M1895" s="72"/>
      <c r="N1895" s="51"/>
      <c r="O1895" s="51"/>
    </row>
    <row r="1896" spans="1:15" x14ac:dyDescent="0.5">
      <c r="A1896" s="49">
        <v>1892</v>
      </c>
      <c r="B1896" s="72"/>
      <c r="C1896" s="72"/>
      <c r="D1896" s="72"/>
      <c r="E1896" s="72"/>
      <c r="F1896" s="72"/>
      <c r="G1896" s="72"/>
      <c r="H1896" s="72"/>
      <c r="I1896" s="72"/>
      <c r="J1896" s="72"/>
      <c r="K1896" s="72"/>
      <c r="L1896" s="72"/>
      <c r="M1896" s="72"/>
      <c r="N1896" s="51"/>
      <c r="O1896" s="51"/>
    </row>
    <row r="1897" spans="1:15" x14ac:dyDescent="0.5">
      <c r="A1897" s="49">
        <v>1893</v>
      </c>
      <c r="B1897" s="72"/>
      <c r="C1897" s="72"/>
      <c r="D1897" s="72"/>
      <c r="E1897" s="72"/>
      <c r="F1897" s="72"/>
      <c r="G1897" s="72"/>
      <c r="H1897" s="72"/>
      <c r="I1897" s="72"/>
      <c r="J1897" s="72"/>
      <c r="K1897" s="72"/>
      <c r="L1897" s="72"/>
      <c r="M1897" s="72"/>
      <c r="N1897" s="51"/>
      <c r="O1897" s="51"/>
    </row>
    <row r="1898" spans="1:15" x14ac:dyDescent="0.5">
      <c r="A1898" s="49">
        <v>1894</v>
      </c>
      <c r="B1898" s="72"/>
      <c r="C1898" s="72"/>
      <c r="D1898" s="72"/>
      <c r="E1898" s="72"/>
      <c r="F1898" s="72"/>
      <c r="G1898" s="72"/>
      <c r="H1898" s="72"/>
      <c r="I1898" s="72"/>
      <c r="J1898" s="72"/>
      <c r="K1898" s="72"/>
      <c r="L1898" s="72"/>
      <c r="M1898" s="72"/>
      <c r="N1898" s="51"/>
      <c r="O1898" s="51"/>
    </row>
    <row r="1899" spans="1:15" x14ac:dyDescent="0.5">
      <c r="A1899" s="49">
        <v>1895</v>
      </c>
      <c r="B1899" s="72"/>
      <c r="C1899" s="72"/>
      <c r="D1899" s="72"/>
      <c r="E1899" s="72"/>
      <c r="F1899" s="72"/>
      <c r="G1899" s="72"/>
      <c r="H1899" s="72"/>
      <c r="I1899" s="72"/>
      <c r="J1899" s="72"/>
      <c r="K1899" s="72"/>
      <c r="L1899" s="72"/>
      <c r="M1899" s="72"/>
      <c r="N1899" s="51"/>
      <c r="O1899" s="51"/>
    </row>
    <row r="1900" spans="1:15" x14ac:dyDescent="0.5">
      <c r="A1900" s="49">
        <v>1896</v>
      </c>
      <c r="B1900" s="72"/>
      <c r="C1900" s="72"/>
      <c r="D1900" s="72"/>
      <c r="E1900" s="72"/>
      <c r="F1900" s="72"/>
      <c r="G1900" s="72"/>
      <c r="H1900" s="72"/>
      <c r="I1900" s="72"/>
      <c r="J1900" s="72"/>
      <c r="K1900" s="72"/>
      <c r="L1900" s="72"/>
      <c r="M1900" s="72"/>
      <c r="N1900" s="51"/>
      <c r="O1900" s="51"/>
    </row>
    <row r="1901" spans="1:15" x14ac:dyDescent="0.5">
      <c r="A1901" s="49">
        <v>1897</v>
      </c>
      <c r="B1901" s="72"/>
      <c r="C1901" s="72"/>
      <c r="D1901" s="72"/>
      <c r="E1901" s="72"/>
      <c r="F1901" s="72"/>
      <c r="G1901" s="72"/>
      <c r="H1901" s="72"/>
      <c r="I1901" s="72"/>
      <c r="J1901" s="72"/>
      <c r="K1901" s="72"/>
      <c r="L1901" s="72"/>
      <c r="M1901" s="72"/>
      <c r="N1901" s="51"/>
      <c r="O1901" s="51"/>
    </row>
    <row r="1902" spans="1:15" x14ac:dyDescent="0.5">
      <c r="A1902" s="49">
        <v>1898</v>
      </c>
      <c r="B1902" s="72"/>
      <c r="C1902" s="72"/>
      <c r="D1902" s="72"/>
      <c r="E1902" s="72"/>
      <c r="F1902" s="72"/>
      <c r="G1902" s="72"/>
      <c r="H1902" s="72"/>
      <c r="I1902" s="72"/>
      <c r="J1902" s="72"/>
      <c r="K1902" s="72"/>
      <c r="L1902" s="72"/>
      <c r="M1902" s="72"/>
      <c r="N1902" s="51"/>
      <c r="O1902" s="51"/>
    </row>
    <row r="1903" spans="1:15" x14ac:dyDescent="0.5">
      <c r="A1903" s="49">
        <v>1899</v>
      </c>
      <c r="B1903" s="72"/>
      <c r="C1903" s="72"/>
      <c r="D1903" s="72"/>
      <c r="E1903" s="72"/>
      <c r="F1903" s="72"/>
      <c r="G1903" s="72"/>
      <c r="H1903" s="72"/>
      <c r="I1903" s="72"/>
      <c r="J1903" s="72"/>
      <c r="K1903" s="72"/>
      <c r="L1903" s="72"/>
      <c r="M1903" s="72"/>
      <c r="N1903" s="51"/>
      <c r="O1903" s="51"/>
    </row>
    <row r="1904" spans="1:15" x14ac:dyDescent="0.5">
      <c r="A1904" s="49">
        <v>1900</v>
      </c>
      <c r="B1904" s="72"/>
      <c r="C1904" s="72"/>
      <c r="D1904" s="72"/>
      <c r="E1904" s="72"/>
      <c r="F1904" s="72"/>
      <c r="G1904" s="72"/>
      <c r="H1904" s="72"/>
      <c r="I1904" s="72"/>
      <c r="J1904" s="72"/>
      <c r="K1904" s="72"/>
      <c r="L1904" s="72"/>
      <c r="M1904" s="72"/>
      <c r="N1904" s="51"/>
      <c r="O1904" s="51"/>
    </row>
    <row r="1905" spans="1:15" x14ac:dyDescent="0.5">
      <c r="A1905" s="49">
        <v>1901</v>
      </c>
      <c r="B1905" s="72"/>
      <c r="C1905" s="72"/>
      <c r="D1905" s="72"/>
      <c r="E1905" s="72"/>
      <c r="F1905" s="72"/>
      <c r="G1905" s="72"/>
      <c r="H1905" s="72"/>
      <c r="I1905" s="72"/>
      <c r="J1905" s="72"/>
      <c r="K1905" s="72"/>
      <c r="L1905" s="72"/>
      <c r="M1905" s="72"/>
      <c r="N1905" s="51"/>
      <c r="O1905" s="51"/>
    </row>
    <row r="1906" spans="1:15" x14ac:dyDescent="0.5">
      <c r="A1906" s="49">
        <v>1902</v>
      </c>
      <c r="B1906" s="72"/>
      <c r="C1906" s="72"/>
      <c r="D1906" s="72"/>
      <c r="E1906" s="72"/>
      <c r="F1906" s="72"/>
      <c r="G1906" s="72"/>
      <c r="H1906" s="72"/>
      <c r="I1906" s="72"/>
      <c r="J1906" s="72"/>
      <c r="K1906" s="72"/>
      <c r="L1906" s="72"/>
      <c r="M1906" s="72"/>
      <c r="N1906" s="51"/>
      <c r="O1906" s="51"/>
    </row>
    <row r="1907" spans="1:15" x14ac:dyDescent="0.5">
      <c r="A1907" s="49">
        <v>1903</v>
      </c>
      <c r="B1907" s="72"/>
      <c r="C1907" s="72"/>
      <c r="D1907" s="72"/>
      <c r="E1907" s="72"/>
      <c r="F1907" s="72"/>
      <c r="G1907" s="72"/>
      <c r="H1907" s="72"/>
      <c r="I1907" s="72"/>
      <c r="J1907" s="72"/>
      <c r="K1907" s="72"/>
      <c r="L1907" s="72"/>
      <c r="M1907" s="72"/>
      <c r="N1907" s="51"/>
      <c r="O1907" s="51"/>
    </row>
    <row r="1908" spans="1:15" x14ac:dyDescent="0.5">
      <c r="A1908" s="49">
        <v>1904</v>
      </c>
      <c r="B1908" s="72"/>
      <c r="C1908" s="72"/>
      <c r="D1908" s="72"/>
      <c r="E1908" s="72"/>
      <c r="F1908" s="72"/>
      <c r="G1908" s="72"/>
      <c r="H1908" s="72"/>
      <c r="I1908" s="72"/>
      <c r="J1908" s="72"/>
      <c r="K1908" s="72"/>
      <c r="L1908" s="72"/>
      <c r="M1908" s="72"/>
      <c r="N1908" s="51"/>
      <c r="O1908" s="51"/>
    </row>
    <row r="1909" spans="1:15" x14ac:dyDescent="0.5">
      <c r="A1909" s="49">
        <v>1905</v>
      </c>
      <c r="B1909" s="72"/>
      <c r="C1909" s="72"/>
      <c r="D1909" s="72"/>
      <c r="E1909" s="72"/>
      <c r="F1909" s="72"/>
      <c r="G1909" s="72"/>
      <c r="H1909" s="72"/>
      <c r="I1909" s="72"/>
      <c r="J1909" s="72"/>
      <c r="K1909" s="72"/>
      <c r="L1909" s="72"/>
      <c r="M1909" s="72"/>
      <c r="N1909" s="51"/>
      <c r="O1909" s="51"/>
    </row>
    <row r="1910" spans="1:15" x14ac:dyDescent="0.5">
      <c r="A1910" s="49">
        <v>1906</v>
      </c>
      <c r="B1910" s="72"/>
      <c r="C1910" s="72"/>
      <c r="D1910" s="72"/>
      <c r="E1910" s="72"/>
      <c r="F1910" s="72"/>
      <c r="G1910" s="72"/>
      <c r="H1910" s="72"/>
      <c r="I1910" s="72"/>
      <c r="J1910" s="72"/>
      <c r="K1910" s="72"/>
      <c r="L1910" s="72"/>
      <c r="M1910" s="72"/>
      <c r="N1910" s="51"/>
      <c r="O1910" s="51"/>
    </row>
    <row r="1911" spans="1:15" x14ac:dyDescent="0.5">
      <c r="A1911" s="49">
        <v>1907</v>
      </c>
      <c r="B1911" s="72"/>
      <c r="C1911" s="72"/>
      <c r="D1911" s="72"/>
      <c r="E1911" s="72"/>
      <c r="F1911" s="72"/>
      <c r="G1911" s="72"/>
      <c r="H1911" s="72"/>
      <c r="I1911" s="72"/>
      <c r="J1911" s="72"/>
      <c r="K1911" s="72"/>
      <c r="L1911" s="72"/>
      <c r="M1911" s="72"/>
      <c r="N1911" s="51"/>
      <c r="O1911" s="51"/>
    </row>
    <row r="1912" spans="1:15" x14ac:dyDescent="0.5">
      <c r="A1912" s="49">
        <v>1908</v>
      </c>
      <c r="B1912" s="72"/>
      <c r="C1912" s="72"/>
      <c r="D1912" s="72"/>
      <c r="E1912" s="72"/>
      <c r="F1912" s="72"/>
      <c r="G1912" s="72"/>
      <c r="H1912" s="72"/>
      <c r="I1912" s="72"/>
      <c r="J1912" s="72"/>
      <c r="K1912" s="72"/>
      <c r="L1912" s="72"/>
      <c r="M1912" s="72"/>
      <c r="N1912" s="51"/>
      <c r="O1912" s="51"/>
    </row>
    <row r="1913" spans="1:15" x14ac:dyDescent="0.5">
      <c r="A1913" s="49">
        <v>1909</v>
      </c>
      <c r="B1913" s="72"/>
      <c r="C1913" s="72"/>
      <c r="D1913" s="72"/>
      <c r="E1913" s="72"/>
      <c r="F1913" s="72"/>
      <c r="G1913" s="72"/>
      <c r="H1913" s="72"/>
      <c r="I1913" s="72"/>
      <c r="J1913" s="72"/>
      <c r="K1913" s="72"/>
      <c r="L1913" s="72"/>
      <c r="M1913" s="72"/>
      <c r="N1913" s="51"/>
      <c r="O1913" s="51"/>
    </row>
    <row r="1914" spans="1:15" x14ac:dyDescent="0.5">
      <c r="A1914" s="49">
        <v>1910</v>
      </c>
      <c r="B1914" s="72"/>
      <c r="C1914" s="72"/>
      <c r="D1914" s="72"/>
      <c r="E1914" s="72"/>
      <c r="F1914" s="72"/>
      <c r="G1914" s="72"/>
      <c r="H1914" s="72"/>
      <c r="I1914" s="72"/>
      <c r="J1914" s="72"/>
      <c r="K1914" s="72"/>
      <c r="L1914" s="72"/>
      <c r="M1914" s="72"/>
      <c r="N1914" s="51"/>
      <c r="O1914" s="51"/>
    </row>
    <row r="1915" spans="1:15" x14ac:dyDescent="0.5">
      <c r="A1915" s="49">
        <v>1911</v>
      </c>
      <c r="B1915" s="72"/>
      <c r="C1915" s="72"/>
      <c r="D1915" s="72"/>
      <c r="E1915" s="72"/>
      <c r="F1915" s="72"/>
      <c r="G1915" s="72"/>
      <c r="H1915" s="72"/>
      <c r="I1915" s="72"/>
      <c r="J1915" s="72"/>
      <c r="K1915" s="72"/>
      <c r="L1915" s="72"/>
      <c r="M1915" s="72"/>
      <c r="N1915" s="51"/>
      <c r="O1915" s="51"/>
    </row>
    <row r="1916" spans="1:15" x14ac:dyDescent="0.5">
      <c r="A1916" s="49">
        <v>1912</v>
      </c>
      <c r="B1916" s="72"/>
      <c r="C1916" s="72"/>
      <c r="D1916" s="72"/>
      <c r="E1916" s="72"/>
      <c r="F1916" s="72"/>
      <c r="G1916" s="72"/>
      <c r="H1916" s="72"/>
      <c r="I1916" s="72"/>
      <c r="J1916" s="72"/>
      <c r="K1916" s="72"/>
      <c r="L1916" s="72"/>
      <c r="M1916" s="72"/>
      <c r="N1916" s="51"/>
      <c r="O1916" s="51"/>
    </row>
    <row r="1917" spans="1:15" x14ac:dyDescent="0.5">
      <c r="A1917" s="49">
        <v>1913</v>
      </c>
      <c r="B1917" s="72"/>
      <c r="C1917" s="72"/>
      <c r="D1917" s="72"/>
      <c r="E1917" s="72"/>
      <c r="F1917" s="72"/>
      <c r="G1917" s="72"/>
      <c r="H1917" s="72"/>
      <c r="I1917" s="72"/>
      <c r="J1917" s="72"/>
      <c r="K1917" s="72"/>
      <c r="L1917" s="72"/>
      <c r="M1917" s="72"/>
      <c r="N1917" s="51"/>
      <c r="O1917" s="51"/>
    </row>
    <row r="1918" spans="1:15" x14ac:dyDescent="0.5">
      <c r="A1918" s="49">
        <v>1914</v>
      </c>
      <c r="B1918" s="72"/>
      <c r="C1918" s="72"/>
      <c r="D1918" s="72"/>
      <c r="E1918" s="72"/>
      <c r="F1918" s="72"/>
      <c r="G1918" s="72"/>
      <c r="H1918" s="72"/>
      <c r="I1918" s="72"/>
      <c r="J1918" s="72"/>
      <c r="K1918" s="72"/>
      <c r="L1918" s="72"/>
      <c r="M1918" s="72"/>
      <c r="N1918" s="51"/>
      <c r="O1918" s="51"/>
    </row>
    <row r="1919" spans="1:15" x14ac:dyDescent="0.5">
      <c r="A1919" s="49">
        <v>1915</v>
      </c>
      <c r="B1919" s="72"/>
      <c r="C1919" s="72"/>
      <c r="D1919" s="72"/>
      <c r="E1919" s="72"/>
      <c r="F1919" s="72"/>
      <c r="G1919" s="72"/>
      <c r="H1919" s="72"/>
      <c r="I1919" s="72"/>
      <c r="J1919" s="72"/>
      <c r="K1919" s="72"/>
      <c r="L1919" s="72"/>
      <c r="M1919" s="72"/>
      <c r="N1919" s="51"/>
      <c r="O1919" s="51"/>
    </row>
    <row r="1920" spans="1:15" x14ac:dyDescent="0.5">
      <c r="A1920" s="49">
        <v>1916</v>
      </c>
      <c r="B1920" s="72"/>
      <c r="C1920" s="72"/>
      <c r="D1920" s="72"/>
      <c r="E1920" s="72"/>
      <c r="F1920" s="72"/>
      <c r="G1920" s="72"/>
      <c r="H1920" s="72"/>
      <c r="I1920" s="72"/>
      <c r="J1920" s="72"/>
      <c r="K1920" s="72"/>
      <c r="L1920" s="72"/>
      <c r="M1920" s="72"/>
      <c r="N1920" s="51"/>
      <c r="O1920" s="51"/>
    </row>
    <row r="1921" spans="1:15" x14ac:dyDescent="0.5">
      <c r="A1921" s="49">
        <v>1917</v>
      </c>
      <c r="B1921" s="72"/>
      <c r="C1921" s="72"/>
      <c r="D1921" s="72"/>
      <c r="E1921" s="72"/>
      <c r="F1921" s="72"/>
      <c r="G1921" s="72"/>
      <c r="H1921" s="72"/>
      <c r="I1921" s="72"/>
      <c r="J1921" s="72"/>
      <c r="K1921" s="72"/>
      <c r="L1921" s="72"/>
      <c r="M1921" s="72"/>
      <c r="N1921" s="51"/>
      <c r="O1921" s="51"/>
    </row>
    <row r="1922" spans="1:15" x14ac:dyDescent="0.5">
      <c r="A1922" s="49">
        <v>1918</v>
      </c>
      <c r="B1922" s="72"/>
      <c r="C1922" s="72"/>
      <c r="D1922" s="72"/>
      <c r="E1922" s="72"/>
      <c r="F1922" s="72"/>
      <c r="G1922" s="72"/>
      <c r="H1922" s="72"/>
      <c r="I1922" s="72"/>
      <c r="J1922" s="72"/>
      <c r="K1922" s="72"/>
      <c r="L1922" s="72"/>
      <c r="M1922" s="72"/>
      <c r="N1922" s="51"/>
      <c r="O1922" s="51"/>
    </row>
    <row r="1923" spans="1:15" x14ac:dyDescent="0.5">
      <c r="A1923" s="49">
        <v>1919</v>
      </c>
      <c r="B1923" s="72"/>
      <c r="C1923" s="72"/>
      <c r="D1923" s="72"/>
      <c r="E1923" s="72"/>
      <c r="F1923" s="72"/>
      <c r="G1923" s="72"/>
      <c r="H1923" s="72"/>
      <c r="I1923" s="72"/>
      <c r="J1923" s="72"/>
      <c r="K1923" s="72"/>
      <c r="L1923" s="72"/>
      <c r="M1923" s="72"/>
      <c r="N1923" s="51"/>
      <c r="O1923" s="51"/>
    </row>
    <row r="1924" spans="1:15" x14ac:dyDescent="0.5">
      <c r="A1924" s="49">
        <v>1920</v>
      </c>
      <c r="B1924" s="72"/>
      <c r="C1924" s="72"/>
      <c r="D1924" s="72"/>
      <c r="E1924" s="72"/>
      <c r="F1924" s="72"/>
      <c r="G1924" s="72"/>
      <c r="H1924" s="72"/>
      <c r="I1924" s="72"/>
      <c r="J1924" s="72"/>
      <c r="K1924" s="72"/>
      <c r="L1924" s="72"/>
      <c r="M1924" s="72"/>
      <c r="N1924" s="51"/>
      <c r="O1924" s="51"/>
    </row>
    <row r="1925" spans="1:15" x14ac:dyDescent="0.5">
      <c r="A1925" s="49">
        <v>1921</v>
      </c>
      <c r="B1925" s="72"/>
      <c r="C1925" s="72"/>
      <c r="D1925" s="72"/>
      <c r="E1925" s="72"/>
      <c r="F1925" s="72"/>
      <c r="G1925" s="72"/>
      <c r="H1925" s="72"/>
      <c r="I1925" s="72"/>
      <c r="J1925" s="72"/>
      <c r="K1925" s="72"/>
      <c r="L1925" s="72"/>
      <c r="M1925" s="72"/>
      <c r="N1925" s="51"/>
      <c r="O1925" s="51"/>
    </row>
    <row r="1926" spans="1:15" x14ac:dyDescent="0.5">
      <c r="A1926" s="49">
        <v>1922</v>
      </c>
      <c r="B1926" s="72"/>
      <c r="C1926" s="72"/>
      <c r="D1926" s="72"/>
      <c r="E1926" s="72"/>
      <c r="F1926" s="72"/>
      <c r="G1926" s="72"/>
      <c r="H1926" s="72"/>
      <c r="I1926" s="72"/>
      <c r="J1926" s="72"/>
      <c r="K1926" s="72"/>
      <c r="L1926" s="72"/>
      <c r="M1926" s="72"/>
      <c r="N1926" s="51"/>
      <c r="O1926" s="51"/>
    </row>
    <row r="1927" spans="1:15" x14ac:dyDescent="0.5">
      <c r="A1927" s="49">
        <v>1923</v>
      </c>
      <c r="B1927" s="72"/>
      <c r="C1927" s="72"/>
      <c r="D1927" s="72"/>
      <c r="E1927" s="72"/>
      <c r="F1927" s="72"/>
      <c r="G1927" s="72"/>
      <c r="H1927" s="72"/>
      <c r="I1927" s="72"/>
      <c r="J1927" s="72"/>
      <c r="K1927" s="72"/>
      <c r="L1927" s="72"/>
      <c r="M1927" s="72"/>
      <c r="N1927" s="51"/>
      <c r="O1927" s="51"/>
    </row>
    <row r="1928" spans="1:15" x14ac:dyDescent="0.5">
      <c r="A1928" s="49">
        <v>1924</v>
      </c>
      <c r="B1928" s="72"/>
      <c r="C1928" s="72"/>
      <c r="D1928" s="72"/>
      <c r="E1928" s="72"/>
      <c r="F1928" s="72"/>
      <c r="G1928" s="72"/>
      <c r="H1928" s="72"/>
      <c r="I1928" s="72"/>
      <c r="J1928" s="72"/>
      <c r="K1928" s="72"/>
      <c r="L1928" s="72"/>
      <c r="M1928" s="72"/>
      <c r="N1928" s="51"/>
      <c r="O1928" s="51"/>
    </row>
    <row r="1929" spans="1:15" x14ac:dyDescent="0.5">
      <c r="A1929" s="49">
        <v>1925</v>
      </c>
      <c r="B1929" s="72"/>
      <c r="C1929" s="72"/>
      <c r="D1929" s="72"/>
      <c r="E1929" s="72"/>
      <c r="F1929" s="72"/>
      <c r="G1929" s="72"/>
      <c r="H1929" s="72"/>
      <c r="I1929" s="72"/>
      <c r="J1929" s="72"/>
      <c r="K1929" s="72"/>
      <c r="L1929" s="72"/>
      <c r="M1929" s="72"/>
      <c r="N1929" s="51"/>
      <c r="O1929" s="51"/>
    </row>
    <row r="1930" spans="1:15" x14ac:dyDescent="0.5">
      <c r="A1930" s="49">
        <v>1926</v>
      </c>
      <c r="B1930" s="72"/>
      <c r="C1930" s="72"/>
      <c r="D1930" s="72"/>
      <c r="E1930" s="72"/>
      <c r="F1930" s="72"/>
      <c r="G1930" s="72"/>
      <c r="H1930" s="72"/>
      <c r="I1930" s="72"/>
      <c r="J1930" s="72"/>
      <c r="K1930" s="72"/>
      <c r="L1930" s="72"/>
      <c r="M1930" s="72"/>
      <c r="N1930" s="51"/>
      <c r="O1930" s="51"/>
    </row>
    <row r="1931" spans="1:15" x14ac:dyDescent="0.5">
      <c r="A1931" s="49">
        <v>1927</v>
      </c>
      <c r="B1931" s="72"/>
      <c r="C1931" s="72"/>
      <c r="D1931" s="72"/>
      <c r="E1931" s="72"/>
      <c r="F1931" s="72"/>
      <c r="G1931" s="72"/>
      <c r="H1931" s="72"/>
      <c r="I1931" s="72"/>
      <c r="J1931" s="72"/>
      <c r="K1931" s="72"/>
      <c r="L1931" s="72"/>
      <c r="M1931" s="72"/>
      <c r="N1931" s="51"/>
      <c r="O1931" s="51"/>
    </row>
    <row r="1932" spans="1:15" x14ac:dyDescent="0.5">
      <c r="A1932" s="49">
        <v>1928</v>
      </c>
      <c r="B1932" s="72"/>
      <c r="C1932" s="72"/>
      <c r="D1932" s="72"/>
      <c r="E1932" s="72"/>
      <c r="F1932" s="72"/>
      <c r="G1932" s="72"/>
      <c r="H1932" s="72"/>
      <c r="I1932" s="72"/>
      <c r="J1932" s="72"/>
      <c r="K1932" s="72"/>
      <c r="L1932" s="72"/>
      <c r="M1932" s="72"/>
      <c r="N1932" s="51"/>
      <c r="O1932" s="51"/>
    </row>
    <row r="1933" spans="1:15" x14ac:dyDescent="0.5">
      <c r="A1933" s="49">
        <v>1929</v>
      </c>
      <c r="B1933" s="72"/>
      <c r="C1933" s="72"/>
      <c r="D1933" s="72"/>
      <c r="E1933" s="72"/>
      <c r="F1933" s="72"/>
      <c r="G1933" s="72"/>
      <c r="H1933" s="72"/>
      <c r="I1933" s="72"/>
      <c r="J1933" s="72"/>
      <c r="K1933" s="72"/>
      <c r="L1933" s="72"/>
      <c r="M1933" s="72"/>
      <c r="N1933" s="51"/>
      <c r="O1933" s="51"/>
    </row>
    <row r="1934" spans="1:15" x14ac:dyDescent="0.5">
      <c r="A1934" s="49">
        <v>1930</v>
      </c>
      <c r="B1934" s="72"/>
      <c r="C1934" s="72"/>
      <c r="D1934" s="72"/>
      <c r="E1934" s="72"/>
      <c r="F1934" s="72"/>
      <c r="G1934" s="72"/>
      <c r="H1934" s="72"/>
      <c r="I1934" s="72"/>
      <c r="J1934" s="72"/>
      <c r="K1934" s="72"/>
      <c r="L1934" s="72"/>
      <c r="M1934" s="72"/>
      <c r="N1934" s="51"/>
      <c r="O1934" s="51"/>
    </row>
    <row r="1935" spans="1:15" x14ac:dyDescent="0.5">
      <c r="A1935" s="49">
        <v>1931</v>
      </c>
      <c r="B1935" s="72"/>
      <c r="C1935" s="72"/>
      <c r="D1935" s="72"/>
      <c r="E1935" s="72"/>
      <c r="F1935" s="72"/>
      <c r="G1935" s="72"/>
      <c r="H1935" s="72"/>
      <c r="I1935" s="72"/>
      <c r="J1935" s="72"/>
      <c r="K1935" s="72"/>
      <c r="L1935" s="72"/>
      <c r="M1935" s="72"/>
      <c r="N1935" s="51"/>
      <c r="O1935" s="51"/>
    </row>
    <row r="1936" spans="1:15" x14ac:dyDescent="0.5">
      <c r="A1936" s="49">
        <v>1932</v>
      </c>
      <c r="B1936" s="72"/>
      <c r="C1936" s="72"/>
      <c r="D1936" s="72"/>
      <c r="E1936" s="72"/>
      <c r="F1936" s="72"/>
      <c r="G1936" s="72"/>
      <c r="H1936" s="72"/>
      <c r="I1936" s="72"/>
      <c r="J1936" s="72"/>
      <c r="K1936" s="72"/>
      <c r="L1936" s="72"/>
      <c r="M1936" s="72"/>
      <c r="N1936" s="51"/>
      <c r="O1936" s="51"/>
    </row>
    <row r="1937" spans="1:15" x14ac:dyDescent="0.5">
      <c r="A1937" s="49">
        <v>1933</v>
      </c>
      <c r="B1937" s="72"/>
      <c r="C1937" s="72"/>
      <c r="D1937" s="72"/>
      <c r="E1937" s="72"/>
      <c r="F1937" s="72"/>
      <c r="G1937" s="72"/>
      <c r="H1937" s="72"/>
      <c r="I1937" s="72"/>
      <c r="J1937" s="72"/>
      <c r="K1937" s="72"/>
      <c r="L1937" s="72"/>
      <c r="M1937" s="72"/>
      <c r="N1937" s="51"/>
      <c r="O1937" s="51"/>
    </row>
    <row r="1938" spans="1:15" x14ac:dyDescent="0.5">
      <c r="A1938" s="49">
        <v>1934</v>
      </c>
      <c r="B1938" s="72"/>
      <c r="C1938" s="72"/>
      <c r="D1938" s="72"/>
      <c r="E1938" s="72"/>
      <c r="F1938" s="72"/>
      <c r="G1938" s="72"/>
      <c r="H1938" s="72"/>
      <c r="I1938" s="72"/>
      <c r="J1938" s="72"/>
      <c r="K1938" s="72"/>
      <c r="L1938" s="72"/>
      <c r="M1938" s="72"/>
      <c r="N1938" s="51"/>
      <c r="O1938" s="51"/>
    </row>
    <row r="1939" spans="1:15" x14ac:dyDescent="0.5">
      <c r="A1939" s="49">
        <v>1935</v>
      </c>
      <c r="B1939" s="72"/>
      <c r="C1939" s="72"/>
      <c r="D1939" s="72"/>
      <c r="E1939" s="72"/>
      <c r="F1939" s="72"/>
      <c r="G1939" s="72"/>
      <c r="H1939" s="72"/>
      <c r="I1939" s="72"/>
      <c r="J1939" s="72"/>
      <c r="K1939" s="72"/>
      <c r="L1939" s="72"/>
      <c r="M1939" s="72"/>
      <c r="N1939" s="51"/>
      <c r="O1939" s="51"/>
    </row>
    <row r="1940" spans="1:15" x14ac:dyDescent="0.5">
      <c r="A1940" s="49">
        <v>1936</v>
      </c>
      <c r="B1940" s="72"/>
      <c r="C1940" s="72"/>
      <c r="D1940" s="72"/>
      <c r="E1940" s="72"/>
      <c r="F1940" s="72"/>
      <c r="G1940" s="72"/>
      <c r="H1940" s="72"/>
      <c r="I1940" s="72"/>
      <c r="J1940" s="72"/>
      <c r="K1940" s="72"/>
      <c r="L1940" s="72"/>
      <c r="M1940" s="72"/>
      <c r="N1940" s="51"/>
      <c r="O1940" s="51"/>
    </row>
    <row r="1941" spans="1:15" x14ac:dyDescent="0.5">
      <c r="A1941" s="49">
        <v>1937</v>
      </c>
      <c r="B1941" s="72"/>
      <c r="C1941" s="72"/>
      <c r="D1941" s="72"/>
      <c r="E1941" s="72"/>
      <c r="F1941" s="72"/>
      <c r="G1941" s="72"/>
      <c r="H1941" s="72"/>
      <c r="I1941" s="72"/>
      <c r="J1941" s="72"/>
      <c r="K1941" s="72"/>
      <c r="L1941" s="72"/>
      <c r="M1941" s="72"/>
      <c r="N1941" s="51"/>
      <c r="O1941" s="51"/>
    </row>
    <row r="1942" spans="1:15" x14ac:dyDescent="0.5">
      <c r="A1942" s="49">
        <v>1938</v>
      </c>
      <c r="B1942" s="72"/>
      <c r="C1942" s="72"/>
      <c r="D1942" s="72"/>
      <c r="E1942" s="72"/>
      <c r="F1942" s="72"/>
      <c r="G1942" s="72"/>
      <c r="H1942" s="72"/>
      <c r="I1942" s="72"/>
      <c r="J1942" s="72"/>
      <c r="K1942" s="72"/>
      <c r="L1942" s="72"/>
      <c r="M1942" s="72"/>
      <c r="N1942" s="51"/>
      <c r="O1942" s="51"/>
    </row>
    <row r="1943" spans="1:15" x14ac:dyDescent="0.5">
      <c r="A1943" s="49">
        <v>1939</v>
      </c>
      <c r="B1943" s="72"/>
      <c r="C1943" s="72"/>
      <c r="D1943" s="72"/>
      <c r="E1943" s="72"/>
      <c r="F1943" s="72"/>
      <c r="G1943" s="72"/>
      <c r="H1943" s="72"/>
      <c r="I1943" s="72"/>
      <c r="J1943" s="72"/>
      <c r="K1943" s="72"/>
      <c r="L1943" s="72"/>
      <c r="M1943" s="72"/>
      <c r="N1943" s="51"/>
      <c r="O1943" s="51"/>
    </row>
    <row r="1944" spans="1:15" x14ac:dyDescent="0.5">
      <c r="A1944" s="49">
        <v>1940</v>
      </c>
      <c r="B1944" s="72"/>
      <c r="C1944" s="72"/>
      <c r="D1944" s="72"/>
      <c r="E1944" s="72"/>
      <c r="F1944" s="72"/>
      <c r="G1944" s="72"/>
      <c r="H1944" s="72"/>
      <c r="I1944" s="72"/>
      <c r="J1944" s="72"/>
      <c r="K1944" s="72"/>
      <c r="L1944" s="72"/>
      <c r="M1944" s="72"/>
      <c r="N1944" s="51"/>
      <c r="O1944" s="51"/>
    </row>
    <row r="1945" spans="1:15" x14ac:dyDescent="0.5">
      <c r="A1945" s="49">
        <v>1941</v>
      </c>
      <c r="B1945" s="72"/>
      <c r="C1945" s="72"/>
      <c r="D1945" s="72"/>
      <c r="E1945" s="72"/>
      <c r="F1945" s="72"/>
      <c r="G1945" s="72"/>
      <c r="H1945" s="72"/>
      <c r="I1945" s="72"/>
      <c r="J1945" s="72"/>
      <c r="K1945" s="72"/>
      <c r="L1945" s="72"/>
      <c r="M1945" s="72"/>
      <c r="N1945" s="51"/>
      <c r="O1945" s="51"/>
    </row>
    <row r="1946" spans="1:15" x14ac:dyDescent="0.5">
      <c r="A1946" s="49">
        <v>1942</v>
      </c>
      <c r="B1946" s="72"/>
      <c r="C1946" s="72"/>
      <c r="D1946" s="72"/>
      <c r="E1946" s="72"/>
      <c r="F1946" s="72"/>
      <c r="G1946" s="72"/>
      <c r="H1946" s="72"/>
      <c r="I1946" s="72"/>
      <c r="J1946" s="72"/>
      <c r="K1946" s="72"/>
      <c r="L1946" s="72"/>
      <c r="M1946" s="72"/>
      <c r="N1946" s="51"/>
      <c r="O1946" s="51"/>
    </row>
    <row r="1947" spans="1:15" x14ac:dyDescent="0.5">
      <c r="A1947" s="49">
        <v>1943</v>
      </c>
      <c r="B1947" s="72"/>
      <c r="C1947" s="72"/>
      <c r="D1947" s="72"/>
      <c r="E1947" s="72"/>
      <c r="F1947" s="72"/>
      <c r="G1947" s="72"/>
      <c r="H1947" s="72"/>
      <c r="I1947" s="72"/>
      <c r="J1947" s="72"/>
      <c r="K1947" s="72"/>
      <c r="L1947" s="72"/>
      <c r="M1947" s="72"/>
      <c r="N1947" s="51"/>
      <c r="O1947" s="51"/>
    </row>
    <row r="1948" spans="1:15" x14ac:dyDescent="0.5">
      <c r="A1948" s="49">
        <v>1944</v>
      </c>
      <c r="B1948" s="72"/>
      <c r="C1948" s="72"/>
      <c r="D1948" s="72"/>
      <c r="E1948" s="72"/>
      <c r="F1948" s="72"/>
      <c r="G1948" s="72"/>
      <c r="H1948" s="72"/>
      <c r="I1948" s="72"/>
      <c r="J1948" s="72"/>
      <c r="K1948" s="72"/>
      <c r="L1948" s="72"/>
      <c r="M1948" s="72"/>
      <c r="N1948" s="51"/>
      <c r="O1948" s="51"/>
    </row>
    <row r="1949" spans="1:15" x14ac:dyDescent="0.5">
      <c r="A1949" s="49">
        <v>1945</v>
      </c>
      <c r="B1949" s="72"/>
      <c r="C1949" s="72"/>
      <c r="D1949" s="72"/>
      <c r="E1949" s="72"/>
      <c r="F1949" s="72"/>
      <c r="G1949" s="72"/>
      <c r="H1949" s="72"/>
      <c r="I1949" s="72"/>
      <c r="J1949" s="72"/>
      <c r="K1949" s="72"/>
      <c r="L1949" s="72"/>
      <c r="M1949" s="72"/>
      <c r="N1949" s="51"/>
      <c r="O1949" s="51"/>
    </row>
    <row r="1950" spans="1:15" x14ac:dyDescent="0.5">
      <c r="A1950" s="49">
        <v>1946</v>
      </c>
      <c r="B1950" s="72"/>
      <c r="C1950" s="72"/>
      <c r="D1950" s="72"/>
      <c r="E1950" s="72"/>
      <c r="F1950" s="72"/>
      <c r="G1950" s="72"/>
      <c r="H1950" s="72"/>
      <c r="I1950" s="72"/>
      <c r="J1950" s="72"/>
      <c r="K1950" s="72"/>
      <c r="L1950" s="72"/>
      <c r="M1950" s="72"/>
      <c r="N1950" s="51"/>
      <c r="O1950" s="51"/>
    </row>
    <row r="1951" spans="1:15" x14ac:dyDescent="0.5">
      <c r="A1951" s="49">
        <v>1947</v>
      </c>
      <c r="B1951" s="72"/>
      <c r="C1951" s="72"/>
      <c r="D1951" s="72"/>
      <c r="E1951" s="72"/>
      <c r="F1951" s="72"/>
      <c r="G1951" s="72"/>
      <c r="H1951" s="72"/>
      <c r="I1951" s="72"/>
      <c r="J1951" s="72"/>
      <c r="K1951" s="72"/>
      <c r="L1951" s="72"/>
      <c r="M1951" s="72"/>
      <c r="N1951" s="51"/>
      <c r="O1951" s="51"/>
    </row>
    <row r="1952" spans="1:15" x14ac:dyDescent="0.5">
      <c r="A1952" s="49">
        <v>1948</v>
      </c>
      <c r="B1952" s="72"/>
      <c r="C1952" s="72"/>
      <c r="D1952" s="72"/>
      <c r="E1952" s="72"/>
      <c r="F1952" s="72"/>
      <c r="G1952" s="72"/>
      <c r="H1952" s="72"/>
      <c r="I1952" s="72"/>
      <c r="J1952" s="72"/>
      <c r="K1952" s="72"/>
      <c r="L1952" s="72"/>
      <c r="M1952" s="72"/>
      <c r="N1952" s="51"/>
      <c r="O1952" s="51"/>
    </row>
    <row r="1953" spans="1:15" x14ac:dyDescent="0.5">
      <c r="A1953" s="49">
        <v>1949</v>
      </c>
      <c r="B1953" s="72"/>
      <c r="C1953" s="72"/>
      <c r="D1953" s="72"/>
      <c r="E1953" s="72"/>
      <c r="F1953" s="72"/>
      <c r="G1953" s="72"/>
      <c r="H1953" s="72"/>
      <c r="I1953" s="72"/>
      <c r="J1953" s="72"/>
      <c r="K1953" s="72"/>
      <c r="L1953" s="72"/>
      <c r="M1953" s="72"/>
      <c r="N1953" s="51"/>
      <c r="O1953" s="51"/>
    </row>
    <row r="1954" spans="1:15" x14ac:dyDescent="0.5">
      <c r="A1954" s="49">
        <v>1950</v>
      </c>
      <c r="B1954" s="72"/>
      <c r="C1954" s="72"/>
      <c r="D1954" s="72"/>
      <c r="E1954" s="72"/>
      <c r="F1954" s="72"/>
      <c r="G1954" s="72"/>
      <c r="H1954" s="72"/>
      <c r="I1954" s="72"/>
      <c r="J1954" s="72"/>
      <c r="K1954" s="72"/>
      <c r="L1954" s="72"/>
      <c r="M1954" s="72"/>
      <c r="N1954" s="51"/>
      <c r="O1954" s="51"/>
    </row>
    <row r="1955" spans="1:15" x14ac:dyDescent="0.5">
      <c r="A1955" s="49">
        <v>1951</v>
      </c>
      <c r="B1955" s="72"/>
      <c r="C1955" s="72"/>
      <c r="D1955" s="72"/>
      <c r="E1955" s="72"/>
      <c r="F1955" s="72"/>
      <c r="G1955" s="72"/>
      <c r="H1955" s="72"/>
      <c r="I1955" s="72"/>
      <c r="J1955" s="72"/>
      <c r="K1955" s="72"/>
      <c r="L1955" s="72"/>
      <c r="M1955" s="72"/>
      <c r="N1955" s="51"/>
      <c r="O1955" s="51"/>
    </row>
    <row r="1956" spans="1:15" x14ac:dyDescent="0.5">
      <c r="A1956" s="49">
        <v>1952</v>
      </c>
      <c r="B1956" s="72"/>
      <c r="C1956" s="72"/>
      <c r="D1956" s="72"/>
      <c r="E1956" s="72"/>
      <c r="F1956" s="72"/>
      <c r="G1956" s="72"/>
      <c r="H1956" s="72"/>
      <c r="I1956" s="72"/>
      <c r="J1956" s="72"/>
      <c r="K1956" s="72"/>
      <c r="L1956" s="72"/>
      <c r="M1956" s="72"/>
      <c r="N1956" s="51"/>
      <c r="O1956" s="51"/>
    </row>
    <row r="1957" spans="1:15" x14ac:dyDescent="0.5">
      <c r="A1957" s="49">
        <v>1953</v>
      </c>
      <c r="B1957" s="72"/>
      <c r="C1957" s="72"/>
      <c r="D1957" s="72"/>
      <c r="E1957" s="72"/>
      <c r="F1957" s="72"/>
      <c r="G1957" s="72"/>
      <c r="H1957" s="72"/>
      <c r="I1957" s="72"/>
      <c r="J1957" s="72"/>
      <c r="K1957" s="72"/>
      <c r="L1957" s="72"/>
      <c r="M1957" s="72"/>
      <c r="N1957" s="51"/>
      <c r="O1957" s="51"/>
    </row>
    <row r="1958" spans="1:15" x14ac:dyDescent="0.5">
      <c r="A1958" s="49">
        <v>1954</v>
      </c>
      <c r="B1958" s="72"/>
      <c r="C1958" s="72"/>
      <c r="D1958" s="72"/>
      <c r="E1958" s="72"/>
      <c r="F1958" s="72"/>
      <c r="G1958" s="72"/>
      <c r="H1958" s="72"/>
      <c r="I1958" s="72"/>
      <c r="J1958" s="72"/>
      <c r="K1958" s="72"/>
      <c r="L1958" s="72"/>
      <c r="M1958" s="72"/>
      <c r="N1958" s="51"/>
      <c r="O1958" s="51"/>
    </row>
    <row r="1959" spans="1:15" x14ac:dyDescent="0.5">
      <c r="A1959" s="49">
        <v>1955</v>
      </c>
      <c r="B1959" s="72"/>
      <c r="C1959" s="72"/>
      <c r="D1959" s="72"/>
      <c r="E1959" s="72"/>
      <c r="F1959" s="72"/>
      <c r="G1959" s="72"/>
      <c r="H1959" s="72"/>
      <c r="I1959" s="72"/>
      <c r="J1959" s="72"/>
      <c r="K1959" s="72"/>
      <c r="L1959" s="72"/>
      <c r="M1959" s="72"/>
      <c r="N1959" s="51"/>
      <c r="O1959" s="51"/>
    </row>
    <row r="1960" spans="1:15" x14ac:dyDescent="0.5">
      <c r="A1960" s="49">
        <v>1956</v>
      </c>
      <c r="B1960" s="72"/>
      <c r="C1960" s="72"/>
      <c r="D1960" s="72"/>
      <c r="E1960" s="72"/>
      <c r="F1960" s="72"/>
      <c r="G1960" s="72"/>
      <c r="H1960" s="72"/>
      <c r="I1960" s="72"/>
      <c r="J1960" s="72"/>
      <c r="K1960" s="72"/>
      <c r="L1960" s="72"/>
      <c r="M1960" s="72"/>
      <c r="N1960" s="51"/>
      <c r="O1960" s="51"/>
    </row>
    <row r="1961" spans="1:15" x14ac:dyDescent="0.5">
      <c r="A1961" s="49">
        <v>1957</v>
      </c>
      <c r="B1961" s="72"/>
      <c r="C1961" s="72"/>
      <c r="D1961" s="72"/>
      <c r="E1961" s="72"/>
      <c r="F1961" s="72"/>
      <c r="G1961" s="72"/>
      <c r="H1961" s="72"/>
      <c r="I1961" s="72"/>
      <c r="J1961" s="72"/>
      <c r="K1961" s="72"/>
      <c r="L1961" s="72"/>
      <c r="M1961" s="72"/>
      <c r="N1961" s="51"/>
      <c r="O1961" s="51"/>
    </row>
    <row r="1962" spans="1:15" x14ac:dyDescent="0.5">
      <c r="A1962" s="49">
        <v>1958</v>
      </c>
      <c r="B1962" s="72"/>
      <c r="C1962" s="72"/>
      <c r="D1962" s="72"/>
      <c r="E1962" s="72"/>
      <c r="F1962" s="72"/>
      <c r="G1962" s="72"/>
      <c r="H1962" s="72"/>
      <c r="I1962" s="72"/>
      <c r="J1962" s="72"/>
      <c r="K1962" s="72"/>
      <c r="L1962" s="72"/>
      <c r="M1962" s="72"/>
      <c r="N1962" s="51"/>
      <c r="O1962" s="51"/>
    </row>
    <row r="1963" spans="1:15" x14ac:dyDescent="0.5">
      <c r="A1963" s="49">
        <v>1959</v>
      </c>
      <c r="B1963" s="72"/>
      <c r="C1963" s="72"/>
      <c r="D1963" s="72"/>
      <c r="E1963" s="72"/>
      <c r="F1963" s="72"/>
      <c r="G1963" s="72"/>
      <c r="H1963" s="72"/>
      <c r="I1963" s="72"/>
      <c r="J1963" s="72"/>
      <c r="K1963" s="72"/>
      <c r="L1963" s="72"/>
      <c r="M1963" s="72"/>
      <c r="N1963" s="51"/>
      <c r="O1963" s="51"/>
    </row>
    <row r="1964" spans="1:15" x14ac:dyDescent="0.5">
      <c r="A1964" s="49">
        <v>1960</v>
      </c>
      <c r="B1964" s="72"/>
      <c r="C1964" s="72"/>
      <c r="D1964" s="72"/>
      <c r="E1964" s="72"/>
      <c r="F1964" s="72"/>
      <c r="G1964" s="72"/>
      <c r="H1964" s="72"/>
      <c r="I1964" s="72"/>
      <c r="J1964" s="72"/>
      <c r="K1964" s="72"/>
      <c r="L1964" s="72"/>
      <c r="M1964" s="72"/>
      <c r="N1964" s="51"/>
      <c r="O1964" s="51"/>
    </row>
    <row r="1965" spans="1:15" x14ac:dyDescent="0.5">
      <c r="A1965" s="49">
        <v>1961</v>
      </c>
      <c r="B1965" s="72"/>
      <c r="C1965" s="72"/>
      <c r="D1965" s="72"/>
      <c r="E1965" s="72"/>
      <c r="F1965" s="72"/>
      <c r="G1965" s="72"/>
      <c r="H1965" s="72"/>
      <c r="I1965" s="72"/>
      <c r="J1965" s="72"/>
      <c r="K1965" s="72"/>
      <c r="L1965" s="72"/>
      <c r="M1965" s="72"/>
      <c r="N1965" s="51"/>
      <c r="O1965" s="51"/>
    </row>
    <row r="1966" spans="1:15" x14ac:dyDescent="0.5">
      <c r="A1966" s="49">
        <v>1962</v>
      </c>
      <c r="B1966" s="72"/>
      <c r="C1966" s="72"/>
      <c r="D1966" s="72"/>
      <c r="E1966" s="72"/>
      <c r="F1966" s="72"/>
      <c r="G1966" s="72"/>
      <c r="H1966" s="72"/>
      <c r="I1966" s="72"/>
      <c r="J1966" s="72"/>
      <c r="K1966" s="72"/>
      <c r="L1966" s="72"/>
      <c r="M1966" s="72"/>
      <c r="N1966" s="51"/>
      <c r="O1966" s="51"/>
    </row>
    <row r="1967" spans="1:15" x14ac:dyDescent="0.5">
      <c r="A1967" s="49">
        <v>1963</v>
      </c>
      <c r="B1967" s="72"/>
      <c r="C1967" s="72"/>
      <c r="D1967" s="72"/>
      <c r="E1967" s="72"/>
      <c r="F1967" s="72"/>
      <c r="G1967" s="72"/>
      <c r="H1967" s="72"/>
      <c r="I1967" s="72"/>
      <c r="J1967" s="72"/>
      <c r="K1967" s="72"/>
      <c r="L1967" s="72"/>
      <c r="M1967" s="72"/>
      <c r="N1967" s="51"/>
      <c r="O1967" s="51"/>
    </row>
    <row r="1968" spans="1:15" x14ac:dyDescent="0.5">
      <c r="A1968" s="49">
        <v>1964</v>
      </c>
      <c r="B1968" s="72"/>
      <c r="C1968" s="72"/>
      <c r="D1968" s="72"/>
      <c r="E1968" s="72"/>
      <c r="F1968" s="72"/>
      <c r="G1968" s="72"/>
      <c r="H1968" s="72"/>
      <c r="I1968" s="72"/>
      <c r="J1968" s="72"/>
      <c r="K1968" s="72"/>
      <c r="L1968" s="72"/>
      <c r="M1968" s="72"/>
      <c r="N1968" s="51"/>
      <c r="O1968" s="51"/>
    </row>
    <row r="1969" spans="1:15" x14ac:dyDescent="0.5">
      <c r="A1969" s="49">
        <v>1965</v>
      </c>
      <c r="B1969" s="72"/>
      <c r="C1969" s="72"/>
      <c r="D1969" s="72"/>
      <c r="E1969" s="72"/>
      <c r="F1969" s="72"/>
      <c r="G1969" s="72"/>
      <c r="H1969" s="72"/>
      <c r="I1969" s="72"/>
      <c r="J1969" s="72"/>
      <c r="K1969" s="72"/>
      <c r="L1969" s="72"/>
      <c r="M1969" s="72"/>
      <c r="N1969" s="51"/>
      <c r="O1969" s="51"/>
    </row>
    <row r="1970" spans="1:15" x14ac:dyDescent="0.5">
      <c r="A1970" s="49">
        <v>1966</v>
      </c>
      <c r="B1970" s="72"/>
      <c r="C1970" s="72"/>
      <c r="D1970" s="72"/>
      <c r="E1970" s="72"/>
      <c r="F1970" s="72"/>
      <c r="G1970" s="72"/>
      <c r="H1970" s="72"/>
      <c r="I1970" s="72"/>
      <c r="J1970" s="72"/>
      <c r="K1970" s="72"/>
      <c r="L1970" s="72"/>
      <c r="M1970" s="72"/>
      <c r="N1970" s="51"/>
      <c r="O1970" s="51"/>
    </row>
    <row r="1971" spans="1:15" x14ac:dyDescent="0.5">
      <c r="A1971" s="49">
        <v>1967</v>
      </c>
      <c r="B1971" s="72"/>
      <c r="C1971" s="72"/>
      <c r="D1971" s="72"/>
      <c r="E1971" s="72"/>
      <c r="F1971" s="72"/>
      <c r="G1971" s="72"/>
      <c r="H1971" s="72"/>
      <c r="I1971" s="72"/>
      <c r="J1971" s="72"/>
      <c r="K1971" s="72"/>
      <c r="L1971" s="72"/>
      <c r="M1971" s="72"/>
      <c r="N1971" s="51"/>
      <c r="O1971" s="51"/>
    </row>
    <row r="1972" spans="1:15" x14ac:dyDescent="0.5">
      <c r="A1972" s="49">
        <v>1968</v>
      </c>
      <c r="B1972" s="72"/>
      <c r="C1972" s="72"/>
      <c r="D1972" s="72"/>
      <c r="E1972" s="72"/>
      <c r="F1972" s="72"/>
      <c r="G1972" s="72"/>
      <c r="H1972" s="72"/>
      <c r="I1972" s="72"/>
      <c r="J1972" s="72"/>
      <c r="K1972" s="72"/>
      <c r="L1972" s="72"/>
      <c r="M1972" s="72"/>
      <c r="N1972" s="51"/>
      <c r="O1972" s="51"/>
    </row>
    <row r="1973" spans="1:15" x14ac:dyDescent="0.5">
      <c r="A1973" s="49">
        <v>1969</v>
      </c>
      <c r="B1973" s="72"/>
      <c r="C1973" s="72"/>
      <c r="D1973" s="72"/>
      <c r="E1973" s="72"/>
      <c r="F1973" s="72"/>
      <c r="G1973" s="72"/>
      <c r="H1973" s="72"/>
      <c r="I1973" s="72"/>
      <c r="J1973" s="72"/>
      <c r="K1973" s="72"/>
      <c r="L1973" s="72"/>
      <c r="M1973" s="72"/>
      <c r="N1973" s="51"/>
      <c r="O1973" s="51"/>
    </row>
    <row r="1974" spans="1:15" x14ac:dyDescent="0.5">
      <c r="A1974" s="49">
        <v>1970</v>
      </c>
      <c r="B1974" s="72"/>
      <c r="C1974" s="72"/>
      <c r="D1974" s="72"/>
      <c r="E1974" s="72"/>
      <c r="F1974" s="72"/>
      <c r="G1974" s="72"/>
      <c r="H1974" s="72"/>
      <c r="I1974" s="72"/>
      <c r="J1974" s="72"/>
      <c r="K1974" s="72"/>
      <c r="L1974" s="72"/>
      <c r="M1974" s="72"/>
      <c r="N1974" s="51"/>
      <c r="O1974" s="51"/>
    </row>
    <row r="1975" spans="1:15" x14ac:dyDescent="0.5">
      <c r="A1975" s="49">
        <v>1971</v>
      </c>
      <c r="B1975" s="72"/>
      <c r="C1975" s="72"/>
      <c r="D1975" s="72"/>
      <c r="E1975" s="72"/>
      <c r="F1975" s="72"/>
      <c r="G1975" s="72"/>
      <c r="H1975" s="72"/>
      <c r="I1975" s="72"/>
      <c r="J1975" s="72"/>
      <c r="K1975" s="72"/>
      <c r="L1975" s="72"/>
      <c r="M1975" s="72"/>
      <c r="N1975" s="51"/>
      <c r="O1975" s="51"/>
    </row>
    <row r="1976" spans="1:15" x14ac:dyDescent="0.5">
      <c r="A1976" s="49">
        <v>1972</v>
      </c>
      <c r="B1976" s="72"/>
      <c r="C1976" s="72"/>
      <c r="D1976" s="72"/>
      <c r="E1976" s="72"/>
      <c r="F1976" s="72"/>
      <c r="G1976" s="72"/>
      <c r="H1976" s="72"/>
      <c r="I1976" s="72"/>
      <c r="J1976" s="72"/>
      <c r="K1976" s="72"/>
      <c r="L1976" s="72"/>
      <c r="M1976" s="72"/>
      <c r="N1976" s="51"/>
      <c r="O1976" s="51"/>
    </row>
    <row r="1977" spans="1:15" x14ac:dyDescent="0.5">
      <c r="A1977" s="49">
        <v>1973</v>
      </c>
      <c r="B1977" s="72"/>
      <c r="C1977" s="72"/>
      <c r="D1977" s="72"/>
      <c r="E1977" s="72"/>
      <c r="F1977" s="72"/>
      <c r="G1977" s="72"/>
      <c r="H1977" s="72"/>
      <c r="I1977" s="72"/>
      <c r="J1977" s="72"/>
      <c r="K1977" s="72"/>
      <c r="L1977" s="72"/>
      <c r="M1977" s="72"/>
      <c r="N1977" s="51"/>
      <c r="O1977" s="51"/>
    </row>
    <row r="1978" spans="1:15" x14ac:dyDescent="0.5">
      <c r="A1978" s="49">
        <v>1974</v>
      </c>
      <c r="B1978" s="72"/>
      <c r="C1978" s="72"/>
      <c r="D1978" s="72"/>
      <c r="E1978" s="72"/>
      <c r="F1978" s="72"/>
      <c r="G1978" s="72"/>
      <c r="H1978" s="72"/>
      <c r="I1978" s="72"/>
      <c r="J1978" s="72"/>
      <c r="K1978" s="72"/>
      <c r="L1978" s="72"/>
      <c r="M1978" s="72"/>
      <c r="N1978" s="51"/>
      <c r="O1978" s="51"/>
    </row>
    <row r="1979" spans="1:15" x14ac:dyDescent="0.5">
      <c r="A1979" s="49">
        <v>1975</v>
      </c>
      <c r="B1979" s="72"/>
      <c r="C1979" s="72"/>
      <c r="D1979" s="72"/>
      <c r="E1979" s="72"/>
      <c r="F1979" s="72"/>
      <c r="G1979" s="72"/>
      <c r="H1979" s="72"/>
      <c r="I1979" s="72"/>
      <c r="J1979" s="72"/>
      <c r="K1979" s="72"/>
      <c r="L1979" s="72"/>
      <c r="M1979" s="72"/>
      <c r="N1979" s="51"/>
      <c r="O1979" s="51"/>
    </row>
    <row r="1980" spans="1:15" x14ac:dyDescent="0.5">
      <c r="A1980" s="49">
        <v>1976</v>
      </c>
      <c r="B1980" s="72"/>
      <c r="C1980" s="72"/>
      <c r="D1980" s="72"/>
      <c r="E1980" s="72"/>
      <c r="F1980" s="72"/>
      <c r="G1980" s="72"/>
      <c r="H1980" s="72"/>
      <c r="I1980" s="72"/>
      <c r="J1980" s="72"/>
      <c r="K1980" s="72"/>
      <c r="L1980" s="72"/>
      <c r="M1980" s="72"/>
      <c r="N1980" s="51"/>
      <c r="O1980" s="51"/>
    </row>
    <row r="1981" spans="1:15" x14ac:dyDescent="0.5">
      <c r="A1981" s="49">
        <v>1977</v>
      </c>
      <c r="B1981" s="72"/>
      <c r="C1981" s="72"/>
      <c r="D1981" s="72"/>
      <c r="E1981" s="72"/>
      <c r="F1981" s="72"/>
      <c r="G1981" s="72"/>
      <c r="H1981" s="72"/>
      <c r="I1981" s="72"/>
      <c r="J1981" s="72"/>
      <c r="K1981" s="72"/>
      <c r="L1981" s="72"/>
      <c r="M1981" s="72"/>
      <c r="N1981" s="51"/>
      <c r="O1981" s="51"/>
    </row>
    <row r="1982" spans="1:15" x14ac:dyDescent="0.5">
      <c r="A1982" s="49">
        <v>1978</v>
      </c>
      <c r="B1982" s="72"/>
      <c r="C1982" s="72"/>
      <c r="D1982" s="72"/>
      <c r="E1982" s="72"/>
      <c r="F1982" s="72"/>
      <c r="G1982" s="72"/>
      <c r="H1982" s="72"/>
      <c r="I1982" s="72"/>
      <c r="J1982" s="72"/>
      <c r="K1982" s="72"/>
      <c r="L1982" s="72"/>
      <c r="M1982" s="72"/>
      <c r="N1982" s="51"/>
      <c r="O1982" s="51"/>
    </row>
    <row r="1983" spans="1:15" x14ac:dyDescent="0.5">
      <c r="A1983" s="49">
        <v>1979</v>
      </c>
      <c r="B1983" s="72"/>
      <c r="C1983" s="72"/>
      <c r="D1983" s="72"/>
      <c r="E1983" s="72"/>
      <c r="F1983" s="72"/>
      <c r="G1983" s="72"/>
      <c r="H1983" s="72"/>
      <c r="I1983" s="72"/>
      <c r="J1983" s="72"/>
      <c r="K1983" s="72"/>
      <c r="L1983" s="72"/>
      <c r="M1983" s="72"/>
      <c r="N1983" s="51"/>
      <c r="O1983" s="51"/>
    </row>
    <row r="1984" spans="1:15" x14ac:dyDescent="0.5">
      <c r="A1984" s="49">
        <v>1980</v>
      </c>
      <c r="B1984" s="72"/>
      <c r="C1984" s="72"/>
      <c r="D1984" s="72"/>
      <c r="E1984" s="72"/>
      <c r="F1984" s="72"/>
      <c r="G1984" s="72"/>
      <c r="H1984" s="72"/>
      <c r="I1984" s="72"/>
      <c r="J1984" s="72"/>
      <c r="K1984" s="72"/>
      <c r="L1984" s="72"/>
      <c r="M1984" s="72"/>
      <c r="N1984" s="51"/>
      <c r="O1984" s="51"/>
    </row>
    <row r="1985" spans="1:15" x14ac:dyDescent="0.5">
      <c r="A1985" s="49">
        <v>1981</v>
      </c>
      <c r="B1985" s="72"/>
      <c r="C1985" s="72"/>
      <c r="D1985" s="72"/>
      <c r="E1985" s="72"/>
      <c r="F1985" s="72"/>
      <c r="G1985" s="72"/>
      <c r="H1985" s="72"/>
      <c r="I1985" s="72"/>
      <c r="J1985" s="72"/>
      <c r="K1985" s="72"/>
      <c r="L1985" s="72"/>
      <c r="M1985" s="72"/>
      <c r="N1985" s="51"/>
      <c r="O1985" s="51"/>
    </row>
    <row r="1986" spans="1:15" x14ac:dyDescent="0.5">
      <c r="A1986" s="49">
        <v>1982</v>
      </c>
      <c r="B1986" s="72"/>
      <c r="C1986" s="72"/>
      <c r="D1986" s="72"/>
      <c r="E1986" s="72"/>
      <c r="F1986" s="72"/>
      <c r="G1986" s="72"/>
      <c r="H1986" s="72"/>
      <c r="I1986" s="72"/>
      <c r="J1986" s="72"/>
      <c r="K1986" s="72"/>
      <c r="L1986" s="72"/>
      <c r="M1986" s="72"/>
      <c r="N1986" s="51"/>
      <c r="O1986" s="51"/>
    </row>
    <row r="1987" spans="1:15" x14ac:dyDescent="0.5">
      <c r="A1987" s="49">
        <v>1983</v>
      </c>
      <c r="B1987" s="72"/>
      <c r="C1987" s="72"/>
      <c r="D1987" s="72"/>
      <c r="E1987" s="72"/>
      <c r="F1987" s="72"/>
      <c r="G1987" s="72"/>
      <c r="H1987" s="72"/>
      <c r="I1987" s="72"/>
      <c r="J1987" s="72"/>
      <c r="K1987" s="72"/>
      <c r="L1987" s="72"/>
      <c r="M1987" s="72"/>
      <c r="N1987" s="51"/>
      <c r="O1987" s="51"/>
    </row>
    <row r="1988" spans="1:15" x14ac:dyDescent="0.5">
      <c r="A1988" s="49">
        <v>1984</v>
      </c>
      <c r="B1988" s="72"/>
      <c r="C1988" s="72"/>
      <c r="D1988" s="72"/>
      <c r="E1988" s="72"/>
      <c r="F1988" s="72"/>
      <c r="G1988" s="72"/>
      <c r="H1988" s="72"/>
      <c r="I1988" s="72"/>
      <c r="J1988" s="72"/>
      <c r="K1988" s="72"/>
      <c r="L1988" s="72"/>
      <c r="M1988" s="72"/>
      <c r="N1988" s="51"/>
      <c r="O1988" s="51"/>
    </row>
    <row r="1989" spans="1:15" x14ac:dyDescent="0.5">
      <c r="A1989" s="49">
        <v>1985</v>
      </c>
      <c r="B1989" s="72"/>
      <c r="C1989" s="72"/>
      <c r="D1989" s="72"/>
      <c r="E1989" s="72"/>
      <c r="F1989" s="72"/>
      <c r="G1989" s="72"/>
      <c r="H1989" s="72"/>
      <c r="I1989" s="72"/>
      <c r="J1989" s="72"/>
      <c r="K1989" s="72"/>
      <c r="L1989" s="72"/>
      <c r="M1989" s="72"/>
      <c r="N1989" s="51"/>
      <c r="O1989" s="51"/>
    </row>
    <row r="1990" spans="1:15" x14ac:dyDescent="0.5">
      <c r="A1990" s="49">
        <v>1986</v>
      </c>
      <c r="B1990" s="72"/>
      <c r="C1990" s="72"/>
      <c r="D1990" s="72"/>
      <c r="E1990" s="72"/>
      <c r="F1990" s="72"/>
      <c r="G1990" s="72"/>
      <c r="H1990" s="72"/>
      <c r="I1990" s="72"/>
      <c r="J1990" s="72"/>
      <c r="K1990" s="72"/>
      <c r="L1990" s="72"/>
      <c r="M1990" s="72"/>
      <c r="N1990" s="51"/>
      <c r="O1990" s="51"/>
    </row>
    <row r="1991" spans="1:15" x14ac:dyDescent="0.5">
      <c r="A1991" s="49">
        <v>1987</v>
      </c>
      <c r="B1991" s="72"/>
      <c r="C1991" s="72"/>
      <c r="D1991" s="72"/>
      <c r="E1991" s="72"/>
      <c r="F1991" s="72"/>
      <c r="G1991" s="72"/>
      <c r="H1991" s="72"/>
      <c r="I1991" s="72"/>
      <c r="J1991" s="72"/>
      <c r="K1991" s="72"/>
      <c r="L1991" s="72"/>
      <c r="M1991" s="72"/>
      <c r="N1991" s="51"/>
      <c r="O1991" s="51"/>
    </row>
    <row r="1992" spans="1:15" x14ac:dyDescent="0.5">
      <c r="A1992" s="49">
        <v>1988</v>
      </c>
      <c r="B1992" s="72"/>
      <c r="C1992" s="72"/>
      <c r="D1992" s="72"/>
      <c r="E1992" s="72"/>
      <c r="F1992" s="72"/>
      <c r="G1992" s="72"/>
      <c r="H1992" s="72"/>
      <c r="I1992" s="72"/>
      <c r="J1992" s="72"/>
      <c r="K1992" s="72"/>
      <c r="L1992" s="72"/>
      <c r="M1992" s="72"/>
      <c r="N1992" s="51"/>
      <c r="O1992" s="51"/>
    </row>
    <row r="1993" spans="1:15" x14ac:dyDescent="0.5">
      <c r="A1993" s="49">
        <v>1989</v>
      </c>
      <c r="B1993" s="72"/>
      <c r="C1993" s="72"/>
      <c r="D1993" s="72"/>
      <c r="E1993" s="72"/>
      <c r="F1993" s="72"/>
      <c r="G1993" s="72"/>
      <c r="H1993" s="72"/>
      <c r="I1993" s="72"/>
      <c r="J1993" s="72"/>
      <c r="K1993" s="72"/>
      <c r="L1993" s="72"/>
      <c r="M1993" s="72"/>
      <c r="N1993" s="51"/>
      <c r="O1993" s="51"/>
    </row>
    <row r="1994" spans="1:15" x14ac:dyDescent="0.5">
      <c r="A1994" s="49">
        <v>1990</v>
      </c>
      <c r="B1994" s="72"/>
      <c r="C1994" s="72"/>
      <c r="D1994" s="72"/>
      <c r="E1994" s="72"/>
      <c r="F1994" s="72"/>
      <c r="G1994" s="72"/>
      <c r="H1994" s="72"/>
      <c r="I1994" s="72"/>
      <c r="J1994" s="72"/>
      <c r="K1994" s="72"/>
      <c r="L1994" s="72"/>
      <c r="M1994" s="72"/>
      <c r="N1994" s="51"/>
      <c r="O1994" s="51"/>
    </row>
    <row r="1995" spans="1:15" x14ac:dyDescent="0.5">
      <c r="A1995" s="49">
        <v>1991</v>
      </c>
      <c r="B1995" s="72"/>
      <c r="C1995" s="72"/>
      <c r="D1995" s="72"/>
      <c r="E1995" s="72"/>
      <c r="F1995" s="72"/>
      <c r="G1995" s="72"/>
      <c r="H1995" s="72"/>
      <c r="I1995" s="72"/>
      <c r="J1995" s="72"/>
      <c r="K1995" s="72"/>
      <c r="L1995" s="72"/>
      <c r="M1995" s="72"/>
      <c r="N1995" s="51"/>
      <c r="O1995" s="51"/>
    </row>
    <row r="1996" spans="1:15" x14ac:dyDescent="0.5">
      <c r="A1996" s="49">
        <v>1992</v>
      </c>
      <c r="B1996" s="72"/>
      <c r="C1996" s="72"/>
      <c r="D1996" s="72"/>
      <c r="E1996" s="72"/>
      <c r="F1996" s="72"/>
      <c r="G1996" s="72"/>
      <c r="H1996" s="72"/>
      <c r="I1996" s="72"/>
      <c r="J1996" s="72"/>
      <c r="K1996" s="72"/>
      <c r="L1996" s="72"/>
      <c r="M1996" s="72"/>
      <c r="N1996" s="51"/>
      <c r="O1996" s="51"/>
    </row>
    <row r="1997" spans="1:15" x14ac:dyDescent="0.5">
      <c r="A1997" s="49">
        <v>1993</v>
      </c>
      <c r="B1997" s="72"/>
      <c r="C1997" s="72"/>
      <c r="D1997" s="72"/>
      <c r="E1997" s="72"/>
      <c r="F1997" s="72"/>
      <c r="G1997" s="72"/>
      <c r="H1997" s="72"/>
      <c r="I1997" s="72"/>
      <c r="J1997" s="72"/>
      <c r="K1997" s="72"/>
      <c r="L1997" s="72"/>
      <c r="M1997" s="72"/>
      <c r="N1997" s="51"/>
      <c r="O1997" s="51"/>
    </row>
    <row r="1998" spans="1:15" x14ac:dyDescent="0.5">
      <c r="A1998" s="49">
        <v>1994</v>
      </c>
      <c r="B1998" s="72"/>
      <c r="C1998" s="72"/>
      <c r="D1998" s="72"/>
      <c r="E1998" s="72"/>
      <c r="F1998" s="72"/>
      <c r="G1998" s="72"/>
      <c r="H1998" s="72"/>
      <c r="I1998" s="72"/>
      <c r="J1998" s="72"/>
      <c r="K1998" s="72"/>
      <c r="L1998" s="72"/>
      <c r="M1998" s="72"/>
      <c r="N1998" s="51"/>
      <c r="O1998" s="51"/>
    </row>
    <row r="1999" spans="1:15" x14ac:dyDescent="0.5">
      <c r="A1999" s="49">
        <v>1995</v>
      </c>
      <c r="B1999" s="72"/>
      <c r="C1999" s="72"/>
      <c r="D1999" s="72"/>
      <c r="E1999" s="72"/>
      <c r="F1999" s="72"/>
      <c r="G1999" s="72"/>
      <c r="H1999" s="72"/>
      <c r="I1999" s="72"/>
      <c r="J1999" s="72"/>
      <c r="K1999" s="72"/>
      <c r="L1999" s="72"/>
      <c r="M1999" s="72"/>
      <c r="N1999" s="51"/>
      <c r="O1999" s="51"/>
    </row>
    <row r="2000" spans="1:15" x14ac:dyDescent="0.5">
      <c r="A2000" s="49">
        <v>1996</v>
      </c>
      <c r="B2000" s="72"/>
      <c r="C2000" s="72"/>
      <c r="D2000" s="72"/>
      <c r="E2000" s="72"/>
      <c r="F2000" s="72"/>
      <c r="G2000" s="72"/>
      <c r="H2000" s="72"/>
      <c r="I2000" s="72"/>
      <c r="J2000" s="72"/>
      <c r="K2000" s="72"/>
      <c r="L2000" s="72"/>
      <c r="M2000" s="72"/>
      <c r="N2000" s="51"/>
      <c r="O2000" s="51"/>
    </row>
    <row r="2001" spans="1:15" x14ac:dyDescent="0.5">
      <c r="A2001" s="49">
        <v>1997</v>
      </c>
      <c r="B2001" s="72"/>
      <c r="C2001" s="72"/>
      <c r="D2001" s="72"/>
      <c r="E2001" s="72"/>
      <c r="F2001" s="72"/>
      <c r="G2001" s="72"/>
      <c r="H2001" s="72"/>
      <c r="I2001" s="72"/>
      <c r="J2001" s="72"/>
      <c r="K2001" s="72"/>
      <c r="L2001" s="72"/>
      <c r="M2001" s="72"/>
      <c r="N2001" s="51"/>
      <c r="O2001" s="51"/>
    </row>
    <row r="2002" spans="1:15" x14ac:dyDescent="0.5">
      <c r="A2002" s="49">
        <v>1998</v>
      </c>
      <c r="B2002" s="72"/>
      <c r="C2002" s="72"/>
      <c r="D2002" s="72"/>
      <c r="E2002" s="72"/>
      <c r="F2002" s="72"/>
      <c r="G2002" s="72"/>
      <c r="H2002" s="72"/>
      <c r="I2002" s="72"/>
      <c r="J2002" s="72"/>
      <c r="K2002" s="72"/>
      <c r="L2002" s="72"/>
      <c r="M2002" s="72"/>
      <c r="N2002" s="51"/>
      <c r="O2002" s="51"/>
    </row>
    <row r="2003" spans="1:15" x14ac:dyDescent="0.5">
      <c r="A2003" s="49">
        <v>1999</v>
      </c>
      <c r="B2003" s="72"/>
      <c r="C2003" s="72"/>
      <c r="D2003" s="72"/>
      <c r="E2003" s="72"/>
      <c r="F2003" s="72"/>
      <c r="G2003" s="72"/>
      <c r="H2003" s="72"/>
      <c r="I2003" s="72"/>
      <c r="J2003" s="72"/>
      <c r="K2003" s="72"/>
      <c r="L2003" s="72"/>
      <c r="M2003" s="72"/>
      <c r="N2003" s="51"/>
      <c r="O2003" s="51"/>
    </row>
    <row r="2004" spans="1:15" x14ac:dyDescent="0.5">
      <c r="A2004" s="49">
        <v>2000</v>
      </c>
      <c r="B2004" s="72"/>
      <c r="C2004" s="72"/>
      <c r="D2004" s="72"/>
      <c r="E2004" s="72"/>
      <c r="F2004" s="72"/>
      <c r="G2004" s="72"/>
      <c r="H2004" s="72"/>
      <c r="I2004" s="72"/>
      <c r="J2004" s="72"/>
      <c r="K2004" s="72"/>
      <c r="L2004" s="72"/>
      <c r="M2004" s="72"/>
      <c r="N2004" s="51"/>
      <c r="O2004" s="51"/>
    </row>
    <row r="2005" spans="1:15" x14ac:dyDescent="0.5">
      <c r="A2005" s="49">
        <v>2001</v>
      </c>
      <c r="B2005" s="72"/>
      <c r="C2005" s="72"/>
      <c r="D2005" s="72"/>
      <c r="E2005" s="72"/>
      <c r="F2005" s="72"/>
      <c r="G2005" s="72"/>
      <c r="H2005" s="72"/>
      <c r="I2005" s="72"/>
      <c r="J2005" s="72"/>
      <c r="K2005" s="72"/>
      <c r="L2005" s="72"/>
      <c r="M2005" s="72"/>
      <c r="N2005" s="51"/>
      <c r="O2005" s="51"/>
    </row>
    <row r="2006" spans="1:15" x14ac:dyDescent="0.5">
      <c r="A2006" s="49">
        <v>2002</v>
      </c>
      <c r="B2006" s="72"/>
      <c r="C2006" s="72"/>
      <c r="D2006" s="72"/>
      <c r="E2006" s="72"/>
      <c r="F2006" s="72"/>
      <c r="G2006" s="72"/>
      <c r="H2006" s="72"/>
      <c r="I2006" s="72"/>
      <c r="J2006" s="72"/>
      <c r="K2006" s="72"/>
      <c r="L2006" s="72"/>
      <c r="M2006" s="72"/>
      <c r="N2006" s="51"/>
      <c r="O2006" s="51"/>
    </row>
    <row r="2007" spans="1:15" x14ac:dyDescent="0.5">
      <c r="A2007" s="49">
        <v>2003</v>
      </c>
      <c r="B2007" s="72"/>
      <c r="C2007" s="72"/>
      <c r="D2007" s="72"/>
      <c r="E2007" s="72"/>
      <c r="F2007" s="72"/>
      <c r="G2007" s="72"/>
      <c r="H2007" s="72"/>
      <c r="I2007" s="72"/>
      <c r="J2007" s="72"/>
      <c r="K2007" s="72"/>
      <c r="L2007" s="72"/>
      <c r="M2007" s="72"/>
      <c r="N2007" s="51"/>
      <c r="O2007" s="51"/>
    </row>
    <row r="2008" spans="1:15" x14ac:dyDescent="0.5">
      <c r="A2008" s="49">
        <v>2004</v>
      </c>
      <c r="B2008" s="72"/>
      <c r="C2008" s="72"/>
      <c r="D2008" s="72"/>
      <c r="E2008" s="72"/>
      <c r="F2008" s="72"/>
      <c r="G2008" s="72"/>
      <c r="H2008" s="72"/>
      <c r="I2008" s="72"/>
      <c r="J2008" s="72"/>
      <c r="K2008" s="72"/>
      <c r="L2008" s="72"/>
      <c r="M2008" s="72"/>
      <c r="N2008" s="51"/>
      <c r="O2008" s="51"/>
    </row>
    <row r="2009" spans="1:15" x14ac:dyDescent="0.5">
      <c r="A2009" s="49">
        <v>2005</v>
      </c>
      <c r="B2009" s="72"/>
      <c r="C2009" s="72"/>
      <c r="D2009" s="72"/>
      <c r="E2009" s="72"/>
      <c r="F2009" s="72"/>
      <c r="G2009" s="72"/>
      <c r="H2009" s="72"/>
      <c r="I2009" s="72"/>
      <c r="J2009" s="72"/>
      <c r="K2009" s="72"/>
      <c r="L2009" s="72"/>
      <c r="M2009" s="72"/>
      <c r="N2009" s="51"/>
      <c r="O2009" s="51"/>
    </row>
    <row r="2010" spans="1:15" x14ac:dyDescent="0.5">
      <c r="A2010" s="49">
        <v>2006</v>
      </c>
      <c r="B2010" s="72"/>
      <c r="C2010" s="72"/>
      <c r="D2010" s="72"/>
      <c r="E2010" s="72"/>
      <c r="F2010" s="72"/>
      <c r="G2010" s="72"/>
      <c r="H2010" s="72"/>
      <c r="I2010" s="72"/>
      <c r="J2010" s="72"/>
      <c r="K2010" s="72"/>
      <c r="L2010" s="72"/>
      <c r="M2010" s="72"/>
      <c r="N2010" s="51"/>
      <c r="O2010" s="51"/>
    </row>
    <row r="2011" spans="1:15" x14ac:dyDescent="0.5">
      <c r="A2011" s="49">
        <v>2007</v>
      </c>
      <c r="B2011" s="72"/>
      <c r="C2011" s="72"/>
      <c r="D2011" s="72"/>
      <c r="E2011" s="72"/>
      <c r="F2011" s="72"/>
      <c r="G2011" s="72"/>
      <c r="H2011" s="72"/>
      <c r="I2011" s="72"/>
      <c r="J2011" s="72"/>
      <c r="K2011" s="72"/>
      <c r="L2011" s="72"/>
      <c r="M2011" s="72"/>
      <c r="N2011" s="51"/>
      <c r="O2011" s="51"/>
    </row>
    <row r="2012" spans="1:15" x14ac:dyDescent="0.5">
      <c r="A2012" s="49">
        <v>2008</v>
      </c>
      <c r="B2012" s="72"/>
      <c r="C2012" s="72"/>
      <c r="D2012" s="72"/>
      <c r="E2012" s="72"/>
      <c r="F2012" s="72"/>
      <c r="G2012" s="72"/>
      <c r="H2012" s="72"/>
      <c r="I2012" s="72"/>
      <c r="J2012" s="72"/>
      <c r="K2012" s="72"/>
      <c r="L2012" s="72"/>
      <c r="M2012" s="72"/>
      <c r="N2012" s="51"/>
      <c r="O2012" s="51"/>
    </row>
    <row r="2013" spans="1:15" x14ac:dyDescent="0.5">
      <c r="A2013" s="49">
        <v>2009</v>
      </c>
      <c r="B2013" s="72"/>
      <c r="C2013" s="72"/>
      <c r="D2013" s="72"/>
      <c r="E2013" s="72"/>
      <c r="F2013" s="72"/>
      <c r="G2013" s="72"/>
      <c r="H2013" s="72"/>
      <c r="I2013" s="72"/>
      <c r="J2013" s="72"/>
      <c r="K2013" s="72"/>
      <c r="L2013" s="72"/>
      <c r="M2013" s="72"/>
      <c r="N2013" s="51"/>
      <c r="O2013" s="51"/>
    </row>
    <row r="2014" spans="1:15" x14ac:dyDescent="0.5">
      <c r="A2014" s="49">
        <v>2010</v>
      </c>
      <c r="B2014" s="72"/>
      <c r="C2014" s="72"/>
      <c r="D2014" s="72"/>
      <c r="E2014" s="72"/>
      <c r="F2014" s="72"/>
      <c r="G2014" s="72"/>
      <c r="H2014" s="72"/>
      <c r="I2014" s="72"/>
      <c r="J2014" s="72"/>
      <c r="K2014" s="72"/>
      <c r="L2014" s="72"/>
      <c r="M2014" s="72"/>
      <c r="N2014" s="51"/>
      <c r="O2014" s="51"/>
    </row>
    <row r="2015" spans="1:15" x14ac:dyDescent="0.5">
      <c r="A2015" s="49">
        <v>2011</v>
      </c>
      <c r="B2015" s="72"/>
      <c r="C2015" s="72"/>
      <c r="D2015" s="72"/>
      <c r="E2015" s="72"/>
      <c r="F2015" s="72"/>
      <c r="G2015" s="72"/>
      <c r="H2015" s="72"/>
      <c r="I2015" s="72"/>
      <c r="J2015" s="72"/>
      <c r="K2015" s="72"/>
      <c r="L2015" s="72"/>
      <c r="M2015" s="72"/>
      <c r="N2015" s="51"/>
      <c r="O2015" s="51"/>
    </row>
    <row r="2016" spans="1:15" x14ac:dyDescent="0.5">
      <c r="A2016" s="49">
        <v>2012</v>
      </c>
      <c r="B2016" s="72"/>
      <c r="C2016" s="72"/>
      <c r="D2016" s="72"/>
      <c r="E2016" s="72"/>
      <c r="F2016" s="72"/>
      <c r="G2016" s="72"/>
      <c r="H2016" s="72"/>
      <c r="I2016" s="72"/>
      <c r="J2016" s="72"/>
      <c r="K2016" s="72"/>
      <c r="L2016" s="72"/>
      <c r="M2016" s="72"/>
      <c r="N2016" s="51"/>
      <c r="O2016" s="51"/>
    </row>
    <row r="2017" spans="1:15" x14ac:dyDescent="0.5">
      <c r="A2017" s="49">
        <v>2013</v>
      </c>
      <c r="B2017" s="72"/>
      <c r="C2017" s="72"/>
      <c r="D2017" s="72"/>
      <c r="E2017" s="72"/>
      <c r="F2017" s="72"/>
      <c r="G2017" s="72"/>
      <c r="H2017" s="72"/>
      <c r="I2017" s="72"/>
      <c r="J2017" s="72"/>
      <c r="K2017" s="72"/>
      <c r="L2017" s="72"/>
      <c r="M2017" s="72"/>
      <c r="N2017" s="51"/>
      <c r="O2017" s="51"/>
    </row>
    <row r="2018" spans="1:15" x14ac:dyDescent="0.5">
      <c r="A2018" s="49">
        <v>2014</v>
      </c>
      <c r="B2018" s="72"/>
      <c r="C2018" s="72"/>
      <c r="D2018" s="72"/>
      <c r="E2018" s="72"/>
      <c r="F2018" s="72"/>
      <c r="G2018" s="72"/>
      <c r="H2018" s="72"/>
      <c r="I2018" s="72"/>
      <c r="J2018" s="72"/>
      <c r="K2018" s="72"/>
      <c r="L2018" s="72"/>
      <c r="M2018" s="72"/>
      <c r="N2018" s="51"/>
      <c r="O2018" s="51"/>
    </row>
    <row r="2019" spans="1:15" x14ac:dyDescent="0.5">
      <c r="A2019" s="49">
        <v>2015</v>
      </c>
      <c r="B2019" s="72"/>
      <c r="C2019" s="72"/>
      <c r="D2019" s="72"/>
      <c r="E2019" s="72"/>
      <c r="F2019" s="72"/>
      <c r="G2019" s="72"/>
      <c r="H2019" s="72"/>
      <c r="I2019" s="72"/>
      <c r="J2019" s="72"/>
      <c r="K2019" s="72"/>
      <c r="L2019" s="72"/>
      <c r="M2019" s="72"/>
      <c r="N2019" s="51"/>
      <c r="O2019" s="51"/>
    </row>
    <row r="2020" spans="1:15" x14ac:dyDescent="0.5">
      <c r="A2020" s="49">
        <v>2016</v>
      </c>
      <c r="B2020" s="72"/>
      <c r="C2020" s="72"/>
      <c r="D2020" s="72"/>
      <c r="E2020" s="72"/>
      <c r="F2020" s="72"/>
      <c r="G2020" s="72"/>
      <c r="H2020" s="72"/>
      <c r="I2020" s="72"/>
      <c r="J2020" s="72"/>
      <c r="K2020" s="72"/>
      <c r="L2020" s="72"/>
      <c r="M2020" s="72"/>
      <c r="N2020" s="51"/>
      <c r="O2020" s="51"/>
    </row>
    <row r="2021" spans="1:15" x14ac:dyDescent="0.5">
      <c r="A2021" s="49">
        <v>2017</v>
      </c>
      <c r="B2021" s="72"/>
      <c r="C2021" s="72"/>
      <c r="D2021" s="72"/>
      <c r="E2021" s="72"/>
      <c r="F2021" s="72"/>
      <c r="G2021" s="72"/>
      <c r="H2021" s="72"/>
      <c r="I2021" s="72"/>
      <c r="J2021" s="72"/>
      <c r="K2021" s="72"/>
      <c r="L2021" s="72"/>
      <c r="M2021" s="72"/>
      <c r="N2021" s="51"/>
      <c r="O2021" s="51"/>
    </row>
    <row r="2022" spans="1:15" x14ac:dyDescent="0.5">
      <c r="A2022" s="49">
        <v>2018</v>
      </c>
      <c r="B2022" s="72"/>
      <c r="C2022" s="72"/>
      <c r="D2022" s="72"/>
      <c r="E2022" s="72"/>
      <c r="F2022" s="72"/>
      <c r="G2022" s="72"/>
      <c r="H2022" s="72"/>
      <c r="I2022" s="72"/>
      <c r="J2022" s="72"/>
      <c r="K2022" s="72"/>
      <c r="L2022" s="72"/>
      <c r="M2022" s="72"/>
      <c r="N2022" s="51"/>
      <c r="O2022" s="51"/>
    </row>
    <row r="2023" spans="1:15" x14ac:dyDescent="0.5">
      <c r="A2023" s="49">
        <v>2019</v>
      </c>
      <c r="B2023" s="72"/>
      <c r="C2023" s="72"/>
      <c r="D2023" s="72"/>
      <c r="E2023" s="72"/>
      <c r="F2023" s="72"/>
      <c r="G2023" s="72"/>
      <c r="H2023" s="72"/>
      <c r="I2023" s="72"/>
      <c r="J2023" s="72"/>
      <c r="K2023" s="72"/>
      <c r="L2023" s="72"/>
      <c r="M2023" s="72"/>
      <c r="N2023" s="51"/>
      <c r="O2023" s="51"/>
    </row>
    <row r="2024" spans="1:15" x14ac:dyDescent="0.5">
      <c r="A2024" s="49">
        <v>2020</v>
      </c>
      <c r="B2024" s="72"/>
      <c r="C2024" s="72"/>
      <c r="D2024" s="72"/>
      <c r="E2024" s="72"/>
      <c r="F2024" s="72"/>
      <c r="G2024" s="72"/>
      <c r="H2024" s="72"/>
      <c r="I2024" s="72"/>
      <c r="J2024" s="72"/>
      <c r="K2024" s="72"/>
      <c r="L2024" s="72"/>
      <c r="M2024" s="72"/>
      <c r="N2024" s="51"/>
      <c r="O2024" s="51"/>
    </row>
    <row r="2025" spans="1:15" x14ac:dyDescent="0.5">
      <c r="A2025" s="49">
        <v>2021</v>
      </c>
      <c r="B2025" s="72"/>
      <c r="C2025" s="72"/>
      <c r="D2025" s="72"/>
      <c r="E2025" s="72"/>
      <c r="F2025" s="72"/>
      <c r="G2025" s="72"/>
      <c r="H2025" s="72"/>
      <c r="I2025" s="72"/>
      <c r="J2025" s="72"/>
      <c r="K2025" s="72"/>
      <c r="L2025" s="72"/>
      <c r="M2025" s="72"/>
      <c r="N2025" s="51"/>
      <c r="O2025" s="51"/>
    </row>
    <row r="2026" spans="1:15" x14ac:dyDescent="0.5">
      <c r="A2026" s="49">
        <v>2022</v>
      </c>
      <c r="B2026" s="72"/>
      <c r="C2026" s="72"/>
      <c r="D2026" s="72"/>
      <c r="E2026" s="72"/>
      <c r="F2026" s="72"/>
      <c r="G2026" s="72"/>
      <c r="H2026" s="72"/>
      <c r="I2026" s="72"/>
      <c r="J2026" s="72"/>
      <c r="K2026" s="72"/>
      <c r="L2026" s="72"/>
      <c r="M2026" s="72"/>
      <c r="N2026" s="51"/>
      <c r="O2026" s="51"/>
    </row>
    <row r="2027" spans="1:15" x14ac:dyDescent="0.5">
      <c r="A2027" s="49">
        <v>2023</v>
      </c>
      <c r="B2027" s="72"/>
      <c r="C2027" s="72"/>
      <c r="D2027" s="72"/>
      <c r="E2027" s="72"/>
      <c r="F2027" s="72"/>
      <c r="G2027" s="72"/>
      <c r="H2027" s="72"/>
      <c r="I2027" s="72"/>
      <c r="J2027" s="72"/>
      <c r="K2027" s="72"/>
      <c r="L2027" s="72"/>
      <c r="M2027" s="72"/>
      <c r="N2027" s="51"/>
      <c r="O2027" s="51"/>
    </row>
    <row r="2028" spans="1:15" x14ac:dyDescent="0.5">
      <c r="A2028" s="49">
        <v>2024</v>
      </c>
      <c r="B2028" s="72"/>
      <c r="C2028" s="72"/>
      <c r="D2028" s="72"/>
      <c r="E2028" s="72"/>
      <c r="F2028" s="72"/>
      <c r="G2028" s="72"/>
      <c r="H2028" s="72"/>
      <c r="I2028" s="72"/>
      <c r="J2028" s="72"/>
      <c r="K2028" s="72"/>
      <c r="L2028" s="72"/>
      <c r="M2028" s="72"/>
      <c r="N2028" s="51"/>
      <c r="O2028" s="51"/>
    </row>
    <row r="2029" spans="1:15" x14ac:dyDescent="0.5">
      <c r="A2029" s="49">
        <v>2025</v>
      </c>
      <c r="B2029" s="72"/>
      <c r="C2029" s="72"/>
      <c r="D2029" s="72"/>
      <c r="E2029" s="72"/>
      <c r="F2029" s="72"/>
      <c r="G2029" s="72"/>
      <c r="H2029" s="72"/>
      <c r="I2029" s="72"/>
      <c r="J2029" s="72"/>
      <c r="K2029" s="72"/>
      <c r="L2029" s="72"/>
      <c r="M2029" s="72"/>
      <c r="N2029" s="51"/>
      <c r="O2029" s="51"/>
    </row>
    <row r="2030" spans="1:15" x14ac:dyDescent="0.5">
      <c r="A2030" s="49">
        <v>2026</v>
      </c>
      <c r="B2030" s="72"/>
      <c r="C2030" s="72"/>
      <c r="D2030" s="72"/>
      <c r="E2030" s="72"/>
      <c r="F2030" s="72"/>
      <c r="G2030" s="72"/>
      <c r="H2030" s="72"/>
      <c r="I2030" s="72"/>
      <c r="J2030" s="72"/>
      <c r="K2030" s="72"/>
      <c r="L2030" s="72"/>
      <c r="M2030" s="72"/>
      <c r="N2030" s="51"/>
      <c r="O2030" s="51"/>
    </row>
    <row r="2031" spans="1:15" x14ac:dyDescent="0.5">
      <c r="A2031" s="49">
        <v>2027</v>
      </c>
      <c r="B2031" s="72"/>
      <c r="C2031" s="72"/>
      <c r="D2031" s="72"/>
      <c r="E2031" s="72"/>
      <c r="F2031" s="72"/>
      <c r="G2031" s="72"/>
      <c r="H2031" s="72"/>
      <c r="I2031" s="72"/>
      <c r="J2031" s="72"/>
      <c r="K2031" s="72"/>
      <c r="L2031" s="72"/>
      <c r="M2031" s="72"/>
      <c r="N2031" s="51"/>
      <c r="O2031" s="51"/>
    </row>
    <row r="2032" spans="1:15" x14ac:dyDescent="0.5">
      <c r="A2032" s="49">
        <v>2028</v>
      </c>
      <c r="B2032" s="72"/>
      <c r="C2032" s="72"/>
      <c r="D2032" s="72"/>
      <c r="E2032" s="72"/>
      <c r="F2032" s="72"/>
      <c r="G2032" s="72"/>
      <c r="H2032" s="72"/>
      <c r="I2032" s="72"/>
      <c r="J2032" s="72"/>
      <c r="K2032" s="72"/>
      <c r="L2032" s="72"/>
      <c r="M2032" s="72"/>
      <c r="N2032" s="51"/>
      <c r="O2032" s="51"/>
    </row>
    <row r="2033" spans="1:15" x14ac:dyDescent="0.5">
      <c r="A2033" s="49">
        <v>2029</v>
      </c>
      <c r="B2033" s="72"/>
      <c r="C2033" s="72"/>
      <c r="D2033" s="72"/>
      <c r="E2033" s="72"/>
      <c r="F2033" s="72"/>
      <c r="G2033" s="72"/>
      <c r="H2033" s="72"/>
      <c r="I2033" s="72"/>
      <c r="J2033" s="72"/>
      <c r="K2033" s="72"/>
      <c r="L2033" s="72"/>
      <c r="M2033" s="72"/>
      <c r="N2033" s="51"/>
      <c r="O2033" s="51"/>
    </row>
    <row r="2034" spans="1:15" x14ac:dyDescent="0.5">
      <c r="A2034" s="49">
        <v>2030</v>
      </c>
      <c r="B2034" s="72"/>
      <c r="C2034" s="72"/>
      <c r="D2034" s="72"/>
      <c r="E2034" s="72"/>
      <c r="F2034" s="72"/>
      <c r="G2034" s="72"/>
      <c r="H2034" s="72"/>
      <c r="I2034" s="72"/>
      <c r="J2034" s="72"/>
      <c r="K2034" s="72"/>
      <c r="L2034" s="72"/>
      <c r="M2034" s="72"/>
      <c r="N2034" s="51"/>
      <c r="O2034" s="51"/>
    </row>
    <row r="2035" spans="1:15" x14ac:dyDescent="0.5">
      <c r="A2035" s="49">
        <v>2031</v>
      </c>
      <c r="B2035" s="72"/>
      <c r="C2035" s="72"/>
      <c r="D2035" s="72"/>
      <c r="E2035" s="72"/>
      <c r="F2035" s="72"/>
      <c r="G2035" s="72"/>
      <c r="H2035" s="72"/>
      <c r="I2035" s="72"/>
      <c r="J2035" s="72"/>
      <c r="K2035" s="72"/>
      <c r="L2035" s="72"/>
      <c r="M2035" s="72"/>
      <c r="N2035" s="51"/>
      <c r="O2035" s="51"/>
    </row>
    <row r="2036" spans="1:15" x14ac:dyDescent="0.5">
      <c r="A2036" s="49">
        <v>2032</v>
      </c>
      <c r="B2036" s="72"/>
      <c r="C2036" s="72"/>
      <c r="D2036" s="72"/>
      <c r="E2036" s="72"/>
      <c r="F2036" s="72"/>
      <c r="G2036" s="72"/>
      <c r="H2036" s="72"/>
      <c r="I2036" s="72"/>
      <c r="J2036" s="72"/>
      <c r="K2036" s="72"/>
      <c r="L2036" s="72"/>
      <c r="M2036" s="72"/>
      <c r="N2036" s="51"/>
      <c r="O2036" s="51"/>
    </row>
    <row r="2037" spans="1:15" x14ac:dyDescent="0.5">
      <c r="A2037" s="49">
        <v>2033</v>
      </c>
      <c r="B2037" s="72"/>
      <c r="C2037" s="72"/>
      <c r="D2037" s="72"/>
      <c r="E2037" s="72"/>
      <c r="F2037" s="72"/>
      <c r="G2037" s="72"/>
      <c r="H2037" s="72"/>
      <c r="I2037" s="72"/>
      <c r="J2037" s="72"/>
      <c r="K2037" s="72"/>
      <c r="L2037" s="72"/>
      <c r="M2037" s="72"/>
      <c r="N2037" s="51"/>
      <c r="O2037" s="51"/>
    </row>
    <row r="2038" spans="1:15" x14ac:dyDescent="0.5">
      <c r="A2038" s="49">
        <v>2034</v>
      </c>
      <c r="B2038" s="72"/>
      <c r="C2038" s="72"/>
      <c r="D2038" s="72"/>
      <c r="E2038" s="72"/>
      <c r="F2038" s="72"/>
      <c r="G2038" s="72"/>
      <c r="H2038" s="72"/>
      <c r="I2038" s="72"/>
      <c r="J2038" s="72"/>
      <c r="K2038" s="72"/>
      <c r="L2038" s="72"/>
      <c r="M2038" s="72"/>
      <c r="N2038" s="51"/>
      <c r="O2038" s="51"/>
    </row>
    <row r="2039" spans="1:15" x14ac:dyDescent="0.5">
      <c r="A2039" s="49">
        <v>2035</v>
      </c>
      <c r="B2039" s="72"/>
      <c r="C2039" s="72"/>
      <c r="D2039" s="72"/>
      <c r="E2039" s="72"/>
      <c r="F2039" s="72"/>
      <c r="G2039" s="72"/>
      <c r="H2039" s="72"/>
      <c r="I2039" s="72"/>
      <c r="J2039" s="72"/>
      <c r="K2039" s="72"/>
      <c r="L2039" s="72"/>
      <c r="M2039" s="72"/>
      <c r="N2039" s="51"/>
      <c r="O2039" s="51"/>
    </row>
    <row r="2040" spans="1:15" x14ac:dyDescent="0.5">
      <c r="A2040" s="49">
        <v>2036</v>
      </c>
      <c r="B2040" s="72"/>
      <c r="C2040" s="72"/>
      <c r="D2040" s="72"/>
      <c r="E2040" s="72"/>
      <c r="F2040" s="72"/>
      <c r="G2040" s="72"/>
      <c r="H2040" s="72"/>
      <c r="I2040" s="72"/>
      <c r="J2040" s="72"/>
      <c r="K2040" s="72"/>
      <c r="L2040" s="72"/>
      <c r="M2040" s="72"/>
      <c r="N2040" s="51"/>
      <c r="O2040" s="51"/>
    </row>
    <row r="2041" spans="1:15" x14ac:dyDescent="0.5">
      <c r="A2041" s="49">
        <v>2037</v>
      </c>
      <c r="B2041" s="72"/>
      <c r="C2041" s="72"/>
      <c r="D2041" s="72"/>
      <c r="E2041" s="72"/>
      <c r="F2041" s="72"/>
      <c r="G2041" s="72"/>
      <c r="H2041" s="72"/>
      <c r="I2041" s="72"/>
      <c r="J2041" s="72"/>
      <c r="K2041" s="72"/>
      <c r="L2041" s="72"/>
      <c r="M2041" s="72"/>
      <c r="N2041" s="51"/>
      <c r="O2041" s="51"/>
    </row>
    <row r="2042" spans="1:15" x14ac:dyDescent="0.5">
      <c r="A2042" s="49">
        <v>2038</v>
      </c>
      <c r="B2042" s="72"/>
      <c r="C2042" s="72"/>
      <c r="D2042" s="72"/>
      <c r="E2042" s="72"/>
      <c r="F2042" s="72"/>
      <c r="G2042" s="72"/>
      <c r="H2042" s="72"/>
      <c r="I2042" s="72"/>
      <c r="J2042" s="72"/>
      <c r="K2042" s="72"/>
      <c r="L2042" s="72"/>
      <c r="M2042" s="72"/>
      <c r="N2042" s="51"/>
      <c r="O2042" s="51"/>
    </row>
    <row r="2043" spans="1:15" x14ac:dyDescent="0.5">
      <c r="A2043" s="49">
        <v>2039</v>
      </c>
      <c r="B2043" s="72"/>
      <c r="C2043" s="72"/>
      <c r="D2043" s="72"/>
      <c r="E2043" s="72"/>
      <c r="F2043" s="72"/>
      <c r="G2043" s="72"/>
      <c r="H2043" s="72"/>
      <c r="I2043" s="72"/>
      <c r="J2043" s="72"/>
      <c r="K2043" s="72"/>
      <c r="L2043" s="72"/>
      <c r="M2043" s="72"/>
      <c r="N2043" s="51"/>
      <c r="O2043" s="51"/>
    </row>
    <row r="2044" spans="1:15" x14ac:dyDescent="0.5">
      <c r="A2044" s="49">
        <v>2040</v>
      </c>
      <c r="B2044" s="72"/>
      <c r="C2044" s="72"/>
      <c r="D2044" s="72"/>
      <c r="E2044" s="72"/>
      <c r="F2044" s="72"/>
      <c r="G2044" s="72"/>
      <c r="H2044" s="72"/>
      <c r="I2044" s="72"/>
      <c r="J2044" s="72"/>
      <c r="K2044" s="72"/>
      <c r="L2044" s="72"/>
      <c r="M2044" s="72"/>
      <c r="N2044" s="51"/>
      <c r="O2044" s="51"/>
    </row>
    <row r="2045" spans="1:15" x14ac:dyDescent="0.5">
      <c r="A2045" s="49">
        <v>2041</v>
      </c>
      <c r="B2045" s="72"/>
      <c r="C2045" s="72"/>
      <c r="D2045" s="72"/>
      <c r="E2045" s="72"/>
      <c r="F2045" s="72"/>
      <c r="G2045" s="72"/>
      <c r="H2045" s="72"/>
      <c r="I2045" s="72"/>
      <c r="J2045" s="72"/>
      <c r="K2045" s="72"/>
      <c r="L2045" s="72"/>
      <c r="M2045" s="72"/>
      <c r="N2045" s="51"/>
      <c r="O2045" s="51"/>
    </row>
    <row r="2046" spans="1:15" x14ac:dyDescent="0.5">
      <c r="A2046" s="49">
        <v>2042</v>
      </c>
      <c r="B2046" s="72"/>
      <c r="C2046" s="72"/>
      <c r="D2046" s="72"/>
      <c r="E2046" s="72"/>
      <c r="F2046" s="72"/>
      <c r="G2046" s="72"/>
      <c r="H2046" s="72"/>
      <c r="I2046" s="72"/>
      <c r="J2046" s="72"/>
      <c r="K2046" s="72"/>
      <c r="L2046" s="72"/>
      <c r="M2046" s="72"/>
      <c r="N2046" s="51"/>
      <c r="O2046" s="51"/>
    </row>
    <row r="2047" spans="1:15" x14ac:dyDescent="0.5">
      <c r="A2047" s="49">
        <v>2043</v>
      </c>
      <c r="B2047" s="72"/>
      <c r="C2047" s="72"/>
      <c r="D2047" s="72"/>
      <c r="E2047" s="72"/>
      <c r="F2047" s="72"/>
      <c r="G2047" s="72"/>
      <c r="H2047" s="72"/>
      <c r="I2047" s="72"/>
      <c r="J2047" s="72"/>
      <c r="K2047" s="72"/>
      <c r="L2047" s="72"/>
      <c r="M2047" s="72"/>
      <c r="N2047" s="51"/>
      <c r="O2047" s="51"/>
    </row>
    <row r="2048" spans="1:15" x14ac:dyDescent="0.5">
      <c r="A2048" s="49">
        <v>2044</v>
      </c>
      <c r="B2048" s="72"/>
      <c r="C2048" s="72"/>
      <c r="D2048" s="72"/>
      <c r="E2048" s="72"/>
      <c r="F2048" s="72"/>
      <c r="G2048" s="72"/>
      <c r="H2048" s="72"/>
      <c r="I2048" s="72"/>
      <c r="J2048" s="72"/>
      <c r="K2048" s="72"/>
      <c r="L2048" s="72"/>
      <c r="M2048" s="72"/>
      <c r="N2048" s="51"/>
      <c r="O2048" s="51"/>
    </row>
    <row r="2049" spans="1:15" x14ac:dyDescent="0.5">
      <c r="A2049" s="49">
        <v>2045</v>
      </c>
      <c r="B2049" s="72"/>
      <c r="C2049" s="72"/>
      <c r="D2049" s="72"/>
      <c r="E2049" s="72"/>
      <c r="F2049" s="72"/>
      <c r="G2049" s="72"/>
      <c r="H2049" s="72"/>
      <c r="I2049" s="72"/>
      <c r="J2049" s="72"/>
      <c r="K2049" s="72"/>
      <c r="L2049" s="72"/>
      <c r="M2049" s="72"/>
      <c r="N2049" s="51"/>
      <c r="O2049" s="51"/>
    </row>
    <row r="2050" spans="1:15" x14ac:dyDescent="0.5">
      <c r="A2050" s="49">
        <v>2046</v>
      </c>
      <c r="B2050" s="72"/>
      <c r="C2050" s="72"/>
      <c r="D2050" s="72"/>
      <c r="E2050" s="72"/>
      <c r="F2050" s="72"/>
      <c r="G2050" s="72"/>
      <c r="H2050" s="72"/>
      <c r="I2050" s="72"/>
      <c r="J2050" s="72"/>
      <c r="K2050" s="72"/>
      <c r="L2050" s="72"/>
      <c r="M2050" s="72"/>
      <c r="N2050" s="51"/>
      <c r="O2050" s="51"/>
    </row>
    <row r="2051" spans="1:15" x14ac:dyDescent="0.5">
      <c r="A2051" s="49">
        <v>2047</v>
      </c>
      <c r="B2051" s="72"/>
      <c r="C2051" s="72"/>
      <c r="D2051" s="72"/>
      <c r="E2051" s="72"/>
      <c r="F2051" s="72"/>
      <c r="G2051" s="72"/>
      <c r="H2051" s="72"/>
      <c r="I2051" s="72"/>
      <c r="J2051" s="72"/>
      <c r="K2051" s="72"/>
      <c r="L2051" s="72"/>
      <c r="M2051" s="72"/>
      <c r="N2051" s="51"/>
      <c r="O2051" s="51"/>
    </row>
    <row r="2052" spans="1:15" x14ac:dyDescent="0.5">
      <c r="A2052" s="49">
        <v>2048</v>
      </c>
      <c r="B2052" s="72"/>
      <c r="C2052" s="72"/>
      <c r="D2052" s="72"/>
      <c r="E2052" s="72"/>
      <c r="F2052" s="72"/>
      <c r="G2052" s="72"/>
      <c r="H2052" s="72"/>
      <c r="I2052" s="72"/>
      <c r="J2052" s="72"/>
      <c r="K2052" s="72"/>
      <c r="L2052" s="72"/>
      <c r="M2052" s="72"/>
      <c r="N2052" s="51"/>
      <c r="O2052" s="51"/>
    </row>
    <row r="2053" spans="1:15" x14ac:dyDescent="0.5">
      <c r="A2053" s="49">
        <v>2049</v>
      </c>
      <c r="B2053" s="72"/>
      <c r="C2053" s="72"/>
      <c r="D2053" s="72"/>
      <c r="E2053" s="72"/>
      <c r="F2053" s="72"/>
      <c r="G2053" s="72"/>
      <c r="H2053" s="72"/>
      <c r="I2053" s="72"/>
      <c r="J2053" s="72"/>
      <c r="K2053" s="72"/>
      <c r="L2053" s="72"/>
      <c r="M2053" s="72"/>
      <c r="N2053" s="51"/>
      <c r="O2053" s="51"/>
    </row>
    <row r="2054" spans="1:15" x14ac:dyDescent="0.5">
      <c r="A2054" s="49">
        <v>2050</v>
      </c>
      <c r="B2054" s="72"/>
      <c r="C2054" s="72"/>
      <c r="D2054" s="72"/>
      <c r="E2054" s="72"/>
      <c r="F2054" s="72"/>
      <c r="G2054" s="72"/>
      <c r="H2054" s="72"/>
      <c r="I2054" s="72"/>
      <c r="J2054" s="72"/>
      <c r="K2054" s="72"/>
      <c r="L2054" s="72"/>
      <c r="M2054" s="72"/>
      <c r="N2054" s="51"/>
      <c r="O2054" s="51"/>
    </row>
    <row r="2055" spans="1:15" x14ac:dyDescent="0.5">
      <c r="A2055" s="49">
        <v>2051</v>
      </c>
      <c r="B2055" s="72"/>
      <c r="C2055" s="72"/>
      <c r="D2055" s="72"/>
      <c r="E2055" s="72"/>
      <c r="F2055" s="72"/>
      <c r="G2055" s="72"/>
      <c r="H2055" s="72"/>
      <c r="I2055" s="72"/>
      <c r="J2055" s="72"/>
      <c r="K2055" s="72"/>
      <c r="L2055" s="72"/>
      <c r="M2055" s="72"/>
      <c r="N2055" s="51"/>
      <c r="O2055" s="51"/>
    </row>
    <row r="2056" spans="1:15" x14ac:dyDescent="0.5">
      <c r="A2056" s="49">
        <v>2052</v>
      </c>
      <c r="B2056" s="72"/>
      <c r="C2056" s="72"/>
      <c r="D2056" s="72"/>
      <c r="E2056" s="72"/>
      <c r="F2056" s="72"/>
      <c r="G2056" s="72"/>
      <c r="H2056" s="72"/>
      <c r="I2056" s="72"/>
      <c r="J2056" s="72"/>
      <c r="K2056" s="72"/>
      <c r="L2056" s="72"/>
      <c r="M2056" s="72"/>
      <c r="N2056" s="51"/>
      <c r="O2056" s="51"/>
    </row>
    <row r="2057" spans="1:15" x14ac:dyDescent="0.5">
      <c r="A2057" s="49">
        <v>2053</v>
      </c>
      <c r="B2057" s="72"/>
      <c r="C2057" s="72"/>
      <c r="D2057" s="72"/>
      <c r="E2057" s="72"/>
      <c r="F2057" s="72"/>
      <c r="G2057" s="72"/>
      <c r="H2057" s="72"/>
      <c r="I2057" s="72"/>
      <c r="J2057" s="72"/>
      <c r="K2057" s="72"/>
      <c r="L2057" s="72"/>
      <c r="M2057" s="72"/>
      <c r="N2057" s="51"/>
      <c r="O2057" s="51"/>
    </row>
    <row r="2058" spans="1:15" x14ac:dyDescent="0.5">
      <c r="A2058" s="49">
        <v>2054</v>
      </c>
      <c r="B2058" s="72"/>
      <c r="C2058" s="72"/>
      <c r="D2058" s="72"/>
      <c r="E2058" s="72"/>
      <c r="F2058" s="72"/>
      <c r="G2058" s="72"/>
      <c r="H2058" s="72"/>
      <c r="I2058" s="72"/>
      <c r="J2058" s="72"/>
      <c r="K2058" s="72"/>
      <c r="L2058" s="72"/>
      <c r="M2058" s="72"/>
      <c r="N2058" s="51"/>
      <c r="O2058" s="51"/>
    </row>
    <row r="2059" spans="1:15" x14ac:dyDescent="0.5">
      <c r="A2059" s="49">
        <v>2055</v>
      </c>
      <c r="B2059" s="72"/>
      <c r="C2059" s="72"/>
      <c r="D2059" s="72"/>
      <c r="E2059" s="72"/>
      <c r="F2059" s="72"/>
      <c r="G2059" s="72"/>
      <c r="H2059" s="72"/>
      <c r="I2059" s="72"/>
      <c r="J2059" s="72"/>
      <c r="K2059" s="72"/>
      <c r="L2059" s="72"/>
      <c r="M2059" s="72"/>
      <c r="N2059" s="51"/>
      <c r="O2059" s="51"/>
    </row>
    <row r="2060" spans="1:15" x14ac:dyDescent="0.5">
      <c r="A2060" s="49">
        <v>2056</v>
      </c>
      <c r="B2060" s="72"/>
      <c r="C2060" s="72"/>
      <c r="D2060" s="72"/>
      <c r="E2060" s="72"/>
      <c r="F2060" s="72"/>
      <c r="G2060" s="72"/>
      <c r="H2060" s="72"/>
      <c r="I2060" s="72"/>
      <c r="J2060" s="72"/>
      <c r="K2060" s="72"/>
      <c r="L2060" s="72"/>
      <c r="M2060" s="72"/>
      <c r="N2060" s="51"/>
      <c r="O2060" s="51"/>
    </row>
    <row r="2061" spans="1:15" x14ac:dyDescent="0.5">
      <c r="A2061" s="49">
        <v>2057</v>
      </c>
      <c r="B2061" s="72"/>
      <c r="C2061" s="72"/>
      <c r="D2061" s="72"/>
      <c r="E2061" s="72"/>
      <c r="F2061" s="72"/>
      <c r="G2061" s="72"/>
      <c r="H2061" s="72"/>
      <c r="I2061" s="72"/>
      <c r="J2061" s="72"/>
      <c r="K2061" s="72"/>
      <c r="L2061" s="72"/>
      <c r="M2061" s="72"/>
      <c r="N2061" s="51"/>
      <c r="O2061" s="51"/>
    </row>
    <row r="2062" spans="1:15" x14ac:dyDescent="0.5">
      <c r="A2062" s="49">
        <v>2058</v>
      </c>
      <c r="B2062" s="72"/>
      <c r="C2062" s="72"/>
      <c r="D2062" s="72"/>
      <c r="E2062" s="72"/>
      <c r="F2062" s="72"/>
      <c r="G2062" s="72"/>
      <c r="H2062" s="72"/>
      <c r="I2062" s="72"/>
      <c r="J2062" s="72"/>
      <c r="K2062" s="72"/>
      <c r="L2062" s="72"/>
      <c r="M2062" s="72"/>
      <c r="N2062" s="51"/>
      <c r="O2062" s="51"/>
    </row>
    <row r="2063" spans="1:15" x14ac:dyDescent="0.5">
      <c r="A2063" s="49">
        <v>2059</v>
      </c>
      <c r="B2063" s="72"/>
      <c r="C2063" s="72"/>
      <c r="D2063" s="72"/>
      <c r="E2063" s="72"/>
      <c r="F2063" s="72"/>
      <c r="G2063" s="72"/>
      <c r="H2063" s="72"/>
      <c r="I2063" s="72"/>
      <c r="J2063" s="72"/>
      <c r="K2063" s="72"/>
      <c r="L2063" s="72"/>
      <c r="M2063" s="72"/>
      <c r="N2063" s="51"/>
      <c r="O2063" s="51"/>
    </row>
    <row r="2064" spans="1:15" x14ac:dyDescent="0.5">
      <c r="A2064" s="49">
        <v>2060</v>
      </c>
      <c r="B2064" s="72"/>
      <c r="C2064" s="72"/>
      <c r="D2064" s="72"/>
      <c r="E2064" s="72"/>
      <c r="F2064" s="72"/>
      <c r="G2064" s="72"/>
      <c r="H2064" s="72"/>
      <c r="I2064" s="72"/>
      <c r="J2064" s="72"/>
      <c r="K2064" s="72"/>
      <c r="L2064" s="72"/>
      <c r="M2064" s="72"/>
      <c r="N2064" s="51"/>
      <c r="O2064" s="51"/>
    </row>
    <row r="2065" spans="1:15" x14ac:dyDescent="0.5">
      <c r="A2065" s="49">
        <v>2061</v>
      </c>
      <c r="B2065" s="72"/>
      <c r="C2065" s="72"/>
      <c r="D2065" s="72"/>
      <c r="E2065" s="72"/>
      <c r="F2065" s="72"/>
      <c r="G2065" s="72"/>
      <c r="H2065" s="72"/>
      <c r="I2065" s="72"/>
      <c r="J2065" s="72"/>
      <c r="K2065" s="72"/>
      <c r="L2065" s="72"/>
      <c r="M2065" s="72"/>
      <c r="N2065" s="51"/>
      <c r="O2065" s="51"/>
    </row>
    <row r="2066" spans="1:15" x14ac:dyDescent="0.5">
      <c r="A2066" s="49">
        <v>2062</v>
      </c>
      <c r="B2066" s="72"/>
      <c r="C2066" s="72"/>
      <c r="D2066" s="72"/>
      <c r="E2066" s="72"/>
      <c r="F2066" s="72"/>
      <c r="G2066" s="72"/>
      <c r="H2066" s="72"/>
      <c r="I2066" s="72"/>
      <c r="J2066" s="72"/>
      <c r="K2066" s="72"/>
      <c r="L2066" s="72"/>
      <c r="M2066" s="72"/>
      <c r="N2066" s="51"/>
      <c r="O2066" s="51"/>
    </row>
    <row r="2067" spans="1:15" x14ac:dyDescent="0.5">
      <c r="A2067" s="49">
        <v>2063</v>
      </c>
      <c r="B2067" s="72"/>
      <c r="C2067" s="72"/>
      <c r="D2067" s="72"/>
      <c r="E2067" s="72"/>
      <c r="F2067" s="72"/>
      <c r="G2067" s="72"/>
      <c r="H2067" s="72"/>
      <c r="I2067" s="72"/>
      <c r="J2067" s="72"/>
      <c r="K2067" s="72"/>
      <c r="L2067" s="72"/>
      <c r="M2067" s="72"/>
      <c r="N2067" s="51"/>
      <c r="O2067" s="51"/>
    </row>
    <row r="2068" spans="1:15" x14ac:dyDescent="0.5">
      <c r="A2068" s="49">
        <v>2064</v>
      </c>
      <c r="B2068" s="72"/>
      <c r="C2068" s="72"/>
      <c r="D2068" s="72"/>
      <c r="E2068" s="72"/>
      <c r="F2068" s="72"/>
      <c r="G2068" s="72"/>
      <c r="H2068" s="72"/>
      <c r="I2068" s="72"/>
      <c r="J2068" s="72"/>
      <c r="K2068" s="72"/>
      <c r="L2068" s="72"/>
      <c r="M2068" s="72"/>
      <c r="N2068" s="51"/>
      <c r="O2068" s="51"/>
    </row>
    <row r="2069" spans="1:15" x14ac:dyDescent="0.5">
      <c r="A2069" s="49">
        <v>2065</v>
      </c>
      <c r="B2069" s="72"/>
      <c r="C2069" s="72"/>
      <c r="D2069" s="72"/>
      <c r="E2069" s="72"/>
      <c r="F2069" s="72"/>
      <c r="G2069" s="72"/>
      <c r="H2069" s="72"/>
      <c r="I2069" s="72"/>
      <c r="J2069" s="72"/>
      <c r="K2069" s="72"/>
      <c r="L2069" s="72"/>
      <c r="M2069" s="72"/>
      <c r="N2069" s="51"/>
      <c r="O2069" s="51"/>
    </row>
    <row r="2070" spans="1:15" x14ac:dyDescent="0.5">
      <c r="A2070" s="49">
        <v>2066</v>
      </c>
      <c r="B2070" s="72"/>
      <c r="C2070" s="72"/>
      <c r="D2070" s="72"/>
      <c r="E2070" s="72"/>
      <c r="F2070" s="72"/>
      <c r="G2070" s="72"/>
      <c r="H2070" s="72"/>
      <c r="I2070" s="72"/>
      <c r="J2070" s="72"/>
      <c r="K2070" s="72"/>
      <c r="L2070" s="72"/>
      <c r="M2070" s="72"/>
      <c r="N2070" s="51"/>
      <c r="O2070" s="51"/>
    </row>
    <row r="2071" spans="1:15" x14ac:dyDescent="0.5">
      <c r="A2071" s="49">
        <v>2067</v>
      </c>
      <c r="B2071" s="72"/>
      <c r="C2071" s="72"/>
      <c r="D2071" s="72"/>
      <c r="E2071" s="72"/>
      <c r="F2071" s="72"/>
      <c r="G2071" s="72"/>
      <c r="H2071" s="72"/>
      <c r="I2071" s="72"/>
      <c r="J2071" s="72"/>
      <c r="K2071" s="72"/>
      <c r="L2071" s="72"/>
      <c r="M2071" s="72"/>
      <c r="N2071" s="51"/>
      <c r="O2071" s="51"/>
    </row>
    <row r="2072" spans="1:15" x14ac:dyDescent="0.5">
      <c r="A2072" s="49">
        <v>2068</v>
      </c>
      <c r="B2072" s="72"/>
      <c r="C2072" s="72"/>
      <c r="D2072" s="72"/>
      <c r="E2072" s="72"/>
      <c r="F2072" s="72"/>
      <c r="G2072" s="72"/>
      <c r="H2072" s="72"/>
      <c r="I2072" s="72"/>
      <c r="J2072" s="72"/>
      <c r="K2072" s="72"/>
      <c r="L2072" s="72"/>
      <c r="M2072" s="72"/>
      <c r="N2072" s="51"/>
      <c r="O2072" s="51"/>
    </row>
    <row r="2073" spans="1:15" x14ac:dyDescent="0.5">
      <c r="A2073" s="49">
        <v>2069</v>
      </c>
      <c r="B2073" s="72"/>
      <c r="C2073" s="72"/>
      <c r="D2073" s="72"/>
      <c r="E2073" s="72"/>
      <c r="F2073" s="72"/>
      <c r="G2073" s="72"/>
      <c r="H2073" s="72"/>
      <c r="I2073" s="72"/>
      <c r="J2073" s="72"/>
      <c r="K2073" s="72"/>
      <c r="L2073" s="72"/>
      <c r="M2073" s="72"/>
      <c r="N2073" s="51"/>
      <c r="O2073" s="51"/>
    </row>
    <row r="2074" spans="1:15" x14ac:dyDescent="0.5">
      <c r="A2074" s="49">
        <v>2070</v>
      </c>
      <c r="B2074" s="72"/>
      <c r="C2074" s="72"/>
      <c r="D2074" s="72"/>
      <c r="E2074" s="72"/>
      <c r="F2074" s="72"/>
      <c r="G2074" s="72"/>
      <c r="H2074" s="72"/>
      <c r="I2074" s="72"/>
      <c r="J2074" s="72"/>
      <c r="K2074" s="72"/>
      <c r="L2074" s="72"/>
      <c r="M2074" s="72"/>
      <c r="N2074" s="51"/>
      <c r="O2074" s="51"/>
    </row>
    <row r="2075" spans="1:15" x14ac:dyDescent="0.5">
      <c r="A2075" s="49">
        <v>2071</v>
      </c>
      <c r="B2075" s="72"/>
      <c r="C2075" s="72"/>
      <c r="D2075" s="72"/>
      <c r="E2075" s="72"/>
      <c r="F2075" s="72"/>
      <c r="G2075" s="72"/>
      <c r="H2075" s="72"/>
      <c r="I2075" s="72"/>
      <c r="J2075" s="72"/>
      <c r="K2075" s="72"/>
      <c r="L2075" s="72"/>
      <c r="M2075" s="72"/>
      <c r="N2075" s="51"/>
      <c r="O2075" s="51"/>
    </row>
    <row r="2076" spans="1:15" x14ac:dyDescent="0.5">
      <c r="A2076" s="49">
        <v>2072</v>
      </c>
      <c r="B2076" s="72"/>
      <c r="C2076" s="72"/>
      <c r="D2076" s="72"/>
      <c r="E2076" s="72"/>
      <c r="F2076" s="72"/>
      <c r="G2076" s="72"/>
      <c r="H2076" s="72"/>
      <c r="I2076" s="72"/>
      <c r="J2076" s="72"/>
      <c r="K2076" s="72"/>
      <c r="L2076" s="72"/>
      <c r="M2076" s="72"/>
      <c r="N2076" s="51"/>
      <c r="O2076" s="51"/>
    </row>
    <row r="2077" spans="1:15" x14ac:dyDescent="0.5">
      <c r="A2077" s="49">
        <v>2073</v>
      </c>
      <c r="B2077" s="72"/>
      <c r="C2077" s="72"/>
      <c r="D2077" s="72"/>
      <c r="E2077" s="72"/>
      <c r="F2077" s="72"/>
      <c r="G2077" s="72"/>
      <c r="H2077" s="72"/>
      <c r="I2077" s="72"/>
      <c r="J2077" s="72"/>
      <c r="K2077" s="72"/>
      <c r="L2077" s="72"/>
      <c r="M2077" s="72"/>
      <c r="N2077" s="51"/>
      <c r="O2077" s="51"/>
    </row>
    <row r="2078" spans="1:15" x14ac:dyDescent="0.5">
      <c r="A2078" s="49">
        <v>2074</v>
      </c>
      <c r="B2078" s="72"/>
      <c r="C2078" s="72"/>
      <c r="D2078" s="72"/>
      <c r="E2078" s="72"/>
      <c r="F2078" s="72"/>
      <c r="G2078" s="72"/>
      <c r="H2078" s="72"/>
      <c r="I2078" s="72"/>
      <c r="J2078" s="72"/>
      <c r="K2078" s="72"/>
      <c r="L2078" s="72"/>
      <c r="M2078" s="72"/>
      <c r="N2078" s="51"/>
      <c r="O2078" s="51"/>
    </row>
    <row r="2079" spans="1:15" x14ac:dyDescent="0.5">
      <c r="A2079" s="49">
        <v>2075</v>
      </c>
      <c r="B2079" s="72"/>
      <c r="C2079" s="72"/>
      <c r="D2079" s="72"/>
      <c r="E2079" s="72"/>
      <c r="F2079" s="72"/>
      <c r="G2079" s="72"/>
      <c r="H2079" s="72"/>
      <c r="I2079" s="72"/>
      <c r="J2079" s="72"/>
      <c r="K2079" s="72"/>
      <c r="L2079" s="72"/>
      <c r="M2079" s="72"/>
      <c r="N2079" s="51"/>
      <c r="O2079" s="51"/>
    </row>
    <row r="2080" spans="1:15" x14ac:dyDescent="0.5">
      <c r="A2080" s="49">
        <v>2076</v>
      </c>
      <c r="B2080" s="72"/>
      <c r="C2080" s="72"/>
      <c r="D2080" s="72"/>
      <c r="E2080" s="72"/>
      <c r="F2080" s="72"/>
      <c r="G2080" s="72"/>
      <c r="H2080" s="72"/>
      <c r="I2080" s="72"/>
      <c r="J2080" s="72"/>
      <c r="K2080" s="72"/>
      <c r="L2080" s="72"/>
      <c r="M2080" s="72"/>
      <c r="N2080" s="51"/>
      <c r="O2080" s="51"/>
    </row>
    <row r="2081" spans="1:15" x14ac:dyDescent="0.5">
      <c r="A2081" s="49">
        <v>2077</v>
      </c>
      <c r="B2081" s="72"/>
      <c r="C2081" s="72"/>
      <c r="D2081" s="72"/>
      <c r="E2081" s="72"/>
      <c r="F2081" s="72"/>
      <c r="G2081" s="72"/>
      <c r="H2081" s="72"/>
      <c r="I2081" s="72"/>
      <c r="J2081" s="72"/>
      <c r="K2081" s="72"/>
      <c r="L2081" s="72"/>
      <c r="M2081" s="72"/>
      <c r="N2081" s="51"/>
      <c r="O2081" s="51"/>
    </row>
    <row r="2082" spans="1:15" x14ac:dyDescent="0.5">
      <c r="A2082" s="49">
        <v>2078</v>
      </c>
      <c r="B2082" s="72"/>
      <c r="C2082" s="72"/>
      <c r="D2082" s="72"/>
      <c r="E2082" s="72"/>
      <c r="F2082" s="72"/>
      <c r="G2082" s="72"/>
      <c r="H2082" s="72"/>
      <c r="I2082" s="72"/>
      <c r="J2082" s="72"/>
      <c r="K2082" s="72"/>
      <c r="L2082" s="72"/>
      <c r="M2082" s="72"/>
      <c r="N2082" s="51"/>
      <c r="O2082" s="51"/>
    </row>
    <row r="2083" spans="1:15" x14ac:dyDescent="0.5">
      <c r="A2083" s="49">
        <v>2079</v>
      </c>
      <c r="B2083" s="72"/>
      <c r="C2083" s="72"/>
      <c r="D2083" s="72"/>
      <c r="E2083" s="72"/>
      <c r="F2083" s="72"/>
      <c r="G2083" s="72"/>
      <c r="H2083" s="72"/>
      <c r="I2083" s="72"/>
      <c r="J2083" s="72"/>
      <c r="K2083" s="72"/>
      <c r="L2083" s="72"/>
      <c r="M2083" s="72"/>
      <c r="N2083" s="51"/>
      <c r="O2083" s="51"/>
    </row>
    <row r="2084" spans="1:15" x14ac:dyDescent="0.5">
      <c r="A2084" s="49">
        <v>2080</v>
      </c>
      <c r="B2084" s="72"/>
      <c r="C2084" s="72"/>
      <c r="D2084" s="72"/>
      <c r="E2084" s="72"/>
      <c r="F2084" s="72"/>
      <c r="G2084" s="72"/>
      <c r="H2084" s="72"/>
      <c r="I2084" s="72"/>
      <c r="J2084" s="72"/>
      <c r="K2084" s="72"/>
      <c r="L2084" s="72"/>
      <c r="M2084" s="72"/>
      <c r="N2084" s="51"/>
      <c r="O2084" s="51"/>
    </row>
    <row r="2085" spans="1:15" x14ac:dyDescent="0.5">
      <c r="A2085" s="49">
        <v>2081</v>
      </c>
      <c r="B2085" s="72"/>
      <c r="C2085" s="72"/>
      <c r="D2085" s="72"/>
      <c r="E2085" s="72"/>
      <c r="F2085" s="72"/>
      <c r="G2085" s="72"/>
      <c r="H2085" s="72"/>
      <c r="I2085" s="72"/>
      <c r="J2085" s="72"/>
      <c r="K2085" s="72"/>
      <c r="L2085" s="72"/>
      <c r="M2085" s="72"/>
      <c r="N2085" s="51"/>
      <c r="O2085" s="51"/>
    </row>
    <row r="2086" spans="1:15" x14ac:dyDescent="0.5">
      <c r="A2086" s="49">
        <v>2082</v>
      </c>
      <c r="B2086" s="72"/>
      <c r="C2086" s="72"/>
      <c r="D2086" s="72"/>
      <c r="E2086" s="72"/>
      <c r="F2086" s="72"/>
      <c r="G2086" s="72"/>
      <c r="H2086" s="72"/>
      <c r="I2086" s="72"/>
      <c r="J2086" s="72"/>
      <c r="K2086" s="72"/>
      <c r="L2086" s="72"/>
      <c r="M2086" s="72"/>
      <c r="N2086" s="51"/>
      <c r="O2086" s="51"/>
    </row>
    <row r="2087" spans="1:15" x14ac:dyDescent="0.5">
      <c r="A2087" s="49">
        <v>2083</v>
      </c>
      <c r="B2087" s="72"/>
      <c r="C2087" s="72"/>
      <c r="D2087" s="72"/>
      <c r="E2087" s="72"/>
      <c r="F2087" s="72"/>
      <c r="G2087" s="72"/>
      <c r="H2087" s="72"/>
      <c r="I2087" s="72"/>
      <c r="J2087" s="72"/>
      <c r="K2087" s="72"/>
      <c r="L2087" s="72"/>
      <c r="M2087" s="72"/>
      <c r="N2087" s="51"/>
      <c r="O2087" s="51"/>
    </row>
    <row r="2088" spans="1:15" x14ac:dyDescent="0.5">
      <c r="A2088" s="49">
        <v>2084</v>
      </c>
      <c r="B2088" s="72"/>
      <c r="C2088" s="72"/>
      <c r="D2088" s="72"/>
      <c r="E2088" s="72"/>
      <c r="F2088" s="72"/>
      <c r="G2088" s="72"/>
      <c r="H2088" s="72"/>
      <c r="I2088" s="72"/>
      <c r="J2088" s="72"/>
      <c r="K2088" s="72"/>
      <c r="L2088" s="72"/>
      <c r="M2088" s="72"/>
      <c r="N2088" s="51"/>
      <c r="O2088" s="51"/>
    </row>
    <row r="2089" spans="1:15" x14ac:dyDescent="0.5">
      <c r="A2089" s="49">
        <v>2085</v>
      </c>
      <c r="B2089" s="72"/>
      <c r="C2089" s="72"/>
      <c r="D2089" s="72"/>
      <c r="E2089" s="72"/>
      <c r="F2089" s="72"/>
      <c r="G2089" s="72"/>
      <c r="H2089" s="72"/>
      <c r="I2089" s="72"/>
      <c r="J2089" s="72"/>
      <c r="K2089" s="72"/>
      <c r="L2089" s="72"/>
      <c r="M2089" s="72"/>
      <c r="N2089" s="51"/>
      <c r="O2089" s="51"/>
    </row>
    <row r="2090" spans="1:15" x14ac:dyDescent="0.5">
      <c r="A2090" s="49">
        <v>2086</v>
      </c>
      <c r="B2090" s="72"/>
      <c r="C2090" s="72"/>
      <c r="D2090" s="72"/>
      <c r="E2090" s="72"/>
      <c r="F2090" s="72"/>
      <c r="G2090" s="72"/>
      <c r="H2090" s="72"/>
      <c r="I2090" s="72"/>
      <c r="J2090" s="72"/>
      <c r="K2090" s="72"/>
      <c r="L2090" s="72"/>
      <c r="M2090" s="72"/>
      <c r="N2090" s="51"/>
      <c r="O2090" s="51"/>
    </row>
    <row r="2091" spans="1:15" x14ac:dyDescent="0.5">
      <c r="A2091" s="49">
        <v>2087</v>
      </c>
      <c r="B2091" s="72"/>
      <c r="C2091" s="72"/>
      <c r="D2091" s="72"/>
      <c r="E2091" s="72"/>
      <c r="F2091" s="72"/>
      <c r="G2091" s="72"/>
      <c r="H2091" s="72"/>
      <c r="I2091" s="72"/>
      <c r="J2091" s="72"/>
      <c r="K2091" s="72"/>
      <c r="L2091" s="72"/>
      <c r="M2091" s="72"/>
      <c r="N2091" s="51"/>
      <c r="O2091" s="51"/>
    </row>
    <row r="2092" spans="1:15" x14ac:dyDescent="0.5">
      <c r="A2092" s="49">
        <v>2088</v>
      </c>
      <c r="B2092" s="72"/>
      <c r="C2092" s="72"/>
      <c r="D2092" s="72"/>
      <c r="E2092" s="72"/>
      <c r="F2092" s="72"/>
      <c r="G2092" s="72"/>
      <c r="H2092" s="72"/>
      <c r="I2092" s="72"/>
      <c r="J2092" s="72"/>
      <c r="K2092" s="72"/>
      <c r="L2092" s="72"/>
      <c r="M2092" s="72"/>
      <c r="N2092" s="51"/>
      <c r="O2092" s="51"/>
    </row>
    <row r="2093" spans="1:15" x14ac:dyDescent="0.5">
      <c r="A2093" s="49">
        <v>2089</v>
      </c>
      <c r="B2093" s="72"/>
      <c r="C2093" s="72"/>
      <c r="D2093" s="72"/>
      <c r="E2093" s="72"/>
      <c r="F2093" s="72"/>
      <c r="G2093" s="72"/>
      <c r="H2093" s="72"/>
      <c r="I2093" s="72"/>
      <c r="J2093" s="72"/>
      <c r="K2093" s="72"/>
      <c r="L2093" s="72"/>
      <c r="M2093" s="72"/>
      <c r="N2093" s="51"/>
      <c r="O2093" s="51"/>
    </row>
    <row r="2094" spans="1:15" x14ac:dyDescent="0.5">
      <c r="A2094" s="49">
        <v>2090</v>
      </c>
      <c r="B2094" s="72"/>
      <c r="C2094" s="72"/>
      <c r="D2094" s="72"/>
      <c r="E2094" s="72"/>
      <c r="F2094" s="72"/>
      <c r="G2094" s="72"/>
      <c r="H2094" s="72"/>
      <c r="I2094" s="72"/>
      <c r="J2094" s="72"/>
      <c r="K2094" s="72"/>
      <c r="L2094" s="72"/>
      <c r="M2094" s="72"/>
      <c r="N2094" s="51"/>
      <c r="O2094" s="51"/>
    </row>
    <row r="2095" spans="1:15" x14ac:dyDescent="0.5">
      <c r="A2095" s="49">
        <v>2091</v>
      </c>
      <c r="B2095" s="72"/>
      <c r="C2095" s="72"/>
      <c r="D2095" s="72"/>
      <c r="E2095" s="72"/>
      <c r="F2095" s="72"/>
      <c r="G2095" s="72"/>
      <c r="H2095" s="72"/>
      <c r="I2095" s="72"/>
      <c r="J2095" s="72"/>
      <c r="K2095" s="72"/>
      <c r="L2095" s="72"/>
      <c r="M2095" s="72"/>
      <c r="N2095" s="51"/>
      <c r="O2095" s="51"/>
    </row>
    <row r="2096" spans="1:15" x14ac:dyDescent="0.5">
      <c r="A2096" s="49">
        <v>2092</v>
      </c>
      <c r="B2096" s="72"/>
      <c r="C2096" s="72"/>
      <c r="D2096" s="72"/>
      <c r="E2096" s="72"/>
      <c r="F2096" s="72"/>
      <c r="G2096" s="72"/>
      <c r="H2096" s="72"/>
      <c r="I2096" s="72"/>
      <c r="J2096" s="72"/>
      <c r="K2096" s="72"/>
      <c r="L2096" s="72"/>
      <c r="M2096" s="72"/>
      <c r="N2096" s="51"/>
      <c r="O2096" s="51"/>
    </row>
    <row r="2097" spans="1:15" x14ac:dyDescent="0.5">
      <c r="A2097" s="49">
        <v>2093</v>
      </c>
      <c r="B2097" s="72"/>
      <c r="C2097" s="72"/>
      <c r="D2097" s="72"/>
      <c r="E2097" s="72"/>
      <c r="F2097" s="72"/>
      <c r="G2097" s="72"/>
      <c r="H2097" s="72"/>
      <c r="I2097" s="72"/>
      <c r="J2097" s="72"/>
      <c r="K2097" s="72"/>
      <c r="L2097" s="72"/>
      <c r="M2097" s="72"/>
      <c r="N2097" s="51"/>
      <c r="O2097" s="51"/>
    </row>
    <row r="2098" spans="1:15" x14ac:dyDescent="0.5">
      <c r="A2098" s="49">
        <v>2094</v>
      </c>
      <c r="B2098" s="72"/>
      <c r="C2098" s="72"/>
      <c r="D2098" s="72"/>
      <c r="E2098" s="72"/>
      <c r="F2098" s="72"/>
      <c r="G2098" s="72"/>
      <c r="H2098" s="72"/>
      <c r="I2098" s="72"/>
      <c r="J2098" s="72"/>
      <c r="K2098" s="72"/>
      <c r="L2098" s="72"/>
      <c r="M2098" s="72"/>
      <c r="N2098" s="51"/>
      <c r="O2098" s="51"/>
    </row>
    <row r="2099" spans="1:15" x14ac:dyDescent="0.5">
      <c r="A2099" s="49">
        <v>2095</v>
      </c>
      <c r="B2099" s="72"/>
      <c r="C2099" s="72"/>
      <c r="D2099" s="72"/>
      <c r="E2099" s="72"/>
      <c r="F2099" s="72"/>
      <c r="G2099" s="72"/>
      <c r="H2099" s="72"/>
      <c r="I2099" s="72"/>
      <c r="J2099" s="72"/>
      <c r="K2099" s="72"/>
      <c r="L2099" s="72"/>
      <c r="M2099" s="72"/>
      <c r="N2099" s="51"/>
      <c r="O2099" s="51"/>
    </row>
    <row r="2100" spans="1:15" x14ac:dyDescent="0.5">
      <c r="A2100" s="49">
        <v>2096</v>
      </c>
      <c r="B2100" s="72"/>
      <c r="C2100" s="72"/>
      <c r="D2100" s="72"/>
      <c r="E2100" s="72"/>
      <c r="F2100" s="72"/>
      <c r="G2100" s="72"/>
      <c r="H2100" s="72"/>
      <c r="I2100" s="72"/>
      <c r="J2100" s="72"/>
      <c r="K2100" s="72"/>
      <c r="L2100" s="72"/>
      <c r="M2100" s="72"/>
      <c r="N2100" s="51"/>
      <c r="O2100" s="51"/>
    </row>
    <row r="2101" spans="1:15" x14ac:dyDescent="0.5">
      <c r="A2101" s="49">
        <v>2097</v>
      </c>
      <c r="B2101" s="72"/>
      <c r="C2101" s="72"/>
      <c r="D2101" s="72"/>
      <c r="E2101" s="72"/>
      <c r="F2101" s="72"/>
      <c r="G2101" s="72"/>
      <c r="H2101" s="72"/>
      <c r="I2101" s="72"/>
      <c r="J2101" s="72"/>
      <c r="K2101" s="72"/>
      <c r="L2101" s="72"/>
      <c r="M2101" s="72"/>
      <c r="N2101" s="51"/>
      <c r="O2101" s="51"/>
    </row>
    <row r="2102" spans="1:15" x14ac:dyDescent="0.5">
      <c r="A2102" s="49">
        <v>2098</v>
      </c>
      <c r="B2102" s="72"/>
      <c r="C2102" s="72"/>
      <c r="D2102" s="72"/>
      <c r="E2102" s="72"/>
      <c r="F2102" s="72"/>
      <c r="G2102" s="72"/>
      <c r="H2102" s="72"/>
      <c r="I2102" s="72"/>
      <c r="J2102" s="72"/>
      <c r="K2102" s="72"/>
      <c r="L2102" s="72"/>
      <c r="M2102" s="72"/>
      <c r="N2102" s="51"/>
      <c r="O2102" s="51"/>
    </row>
    <row r="2103" spans="1:15" x14ac:dyDescent="0.5">
      <c r="A2103" s="49">
        <v>2099</v>
      </c>
      <c r="B2103" s="72"/>
      <c r="C2103" s="72"/>
      <c r="D2103" s="72"/>
      <c r="E2103" s="72"/>
      <c r="F2103" s="72"/>
      <c r="G2103" s="72"/>
      <c r="H2103" s="72"/>
      <c r="I2103" s="72"/>
      <c r="J2103" s="72"/>
      <c r="K2103" s="72"/>
      <c r="L2103" s="72"/>
      <c r="M2103" s="72"/>
      <c r="N2103" s="51"/>
      <c r="O2103" s="51"/>
    </row>
    <row r="2104" spans="1:15" x14ac:dyDescent="0.5">
      <c r="A2104" s="49">
        <v>2100</v>
      </c>
      <c r="B2104" s="72"/>
      <c r="C2104" s="72"/>
      <c r="D2104" s="72"/>
      <c r="E2104" s="72"/>
      <c r="F2104" s="72"/>
      <c r="G2104" s="72"/>
      <c r="H2104" s="72"/>
      <c r="I2104" s="72"/>
      <c r="J2104" s="72"/>
      <c r="K2104" s="72"/>
      <c r="L2104" s="72"/>
      <c r="M2104" s="72"/>
      <c r="N2104" s="51"/>
      <c r="O2104" s="51"/>
    </row>
    <row r="2105" spans="1:15" x14ac:dyDescent="0.5">
      <c r="A2105" s="49">
        <v>2101</v>
      </c>
      <c r="B2105" s="72"/>
      <c r="C2105" s="72"/>
      <c r="D2105" s="72"/>
      <c r="E2105" s="72"/>
      <c r="F2105" s="72"/>
      <c r="G2105" s="72"/>
      <c r="H2105" s="72"/>
      <c r="I2105" s="72"/>
      <c r="J2105" s="72"/>
      <c r="K2105" s="72"/>
      <c r="L2105" s="72"/>
      <c r="M2105" s="72"/>
      <c r="N2105" s="51"/>
      <c r="O2105" s="51"/>
    </row>
    <row r="2106" spans="1:15" x14ac:dyDescent="0.5">
      <c r="A2106" s="49">
        <v>2102</v>
      </c>
      <c r="B2106" s="72"/>
      <c r="C2106" s="72"/>
      <c r="D2106" s="72"/>
      <c r="E2106" s="72"/>
      <c r="F2106" s="72"/>
      <c r="G2106" s="72"/>
      <c r="H2106" s="72"/>
      <c r="I2106" s="72"/>
      <c r="J2106" s="72"/>
      <c r="K2106" s="72"/>
      <c r="L2106" s="72"/>
      <c r="M2106" s="72"/>
      <c r="N2106" s="51"/>
      <c r="O2106" s="51"/>
    </row>
    <row r="2107" spans="1:15" x14ac:dyDescent="0.5">
      <c r="A2107" s="49">
        <v>2103</v>
      </c>
      <c r="B2107" s="72"/>
      <c r="C2107" s="72"/>
      <c r="D2107" s="72"/>
      <c r="E2107" s="72"/>
      <c r="F2107" s="72"/>
      <c r="G2107" s="72"/>
      <c r="H2107" s="72"/>
      <c r="I2107" s="72"/>
      <c r="J2107" s="72"/>
      <c r="K2107" s="72"/>
      <c r="L2107" s="72"/>
      <c r="M2107" s="72"/>
      <c r="N2107" s="51"/>
      <c r="O2107" s="51"/>
    </row>
    <row r="2108" spans="1:15" x14ac:dyDescent="0.5">
      <c r="A2108" s="49">
        <v>2104</v>
      </c>
      <c r="B2108" s="72"/>
      <c r="C2108" s="72"/>
      <c r="D2108" s="72"/>
      <c r="E2108" s="72"/>
      <c r="F2108" s="72"/>
      <c r="G2108" s="72"/>
      <c r="H2108" s="72"/>
      <c r="I2108" s="72"/>
      <c r="J2108" s="72"/>
      <c r="K2108" s="72"/>
      <c r="L2108" s="72"/>
      <c r="M2108" s="72"/>
      <c r="N2108" s="51"/>
      <c r="O2108" s="51"/>
    </row>
    <row r="2109" spans="1:15" x14ac:dyDescent="0.5">
      <c r="A2109" s="49">
        <v>2105</v>
      </c>
      <c r="B2109" s="72"/>
      <c r="C2109" s="72"/>
      <c r="D2109" s="72"/>
      <c r="E2109" s="72"/>
      <c r="F2109" s="72"/>
      <c r="G2109" s="72"/>
      <c r="H2109" s="72"/>
      <c r="I2109" s="72"/>
      <c r="J2109" s="72"/>
      <c r="K2109" s="72"/>
      <c r="L2109" s="72"/>
      <c r="M2109" s="72"/>
      <c r="N2109" s="51"/>
      <c r="O2109" s="51"/>
    </row>
    <row r="2110" spans="1:15" x14ac:dyDescent="0.5">
      <c r="A2110" s="49">
        <v>2106</v>
      </c>
      <c r="B2110" s="72"/>
      <c r="C2110" s="72"/>
      <c r="D2110" s="72"/>
      <c r="E2110" s="72"/>
      <c r="F2110" s="72"/>
      <c r="G2110" s="72"/>
      <c r="H2110" s="72"/>
      <c r="I2110" s="72"/>
      <c r="J2110" s="72"/>
      <c r="K2110" s="72"/>
      <c r="L2110" s="72"/>
      <c r="M2110" s="72"/>
      <c r="N2110" s="51"/>
      <c r="O2110" s="51"/>
    </row>
    <row r="2111" spans="1:15" x14ac:dyDescent="0.5">
      <c r="A2111" s="49">
        <v>2107</v>
      </c>
      <c r="B2111" s="72"/>
      <c r="C2111" s="72"/>
      <c r="D2111" s="72"/>
      <c r="E2111" s="72"/>
      <c r="F2111" s="72"/>
      <c r="G2111" s="72"/>
      <c r="H2111" s="72"/>
      <c r="I2111" s="72"/>
      <c r="J2111" s="72"/>
      <c r="K2111" s="72"/>
      <c r="L2111" s="72"/>
      <c r="M2111" s="72"/>
      <c r="N2111" s="51"/>
      <c r="O2111" s="51"/>
    </row>
    <row r="2112" spans="1:15" x14ac:dyDescent="0.5">
      <c r="A2112" s="49">
        <v>2108</v>
      </c>
      <c r="B2112" s="72"/>
      <c r="C2112" s="72"/>
      <c r="D2112" s="72"/>
      <c r="E2112" s="72"/>
      <c r="F2112" s="72"/>
      <c r="G2112" s="72"/>
      <c r="H2112" s="72"/>
      <c r="I2112" s="72"/>
      <c r="J2112" s="72"/>
      <c r="K2112" s="72"/>
      <c r="L2112" s="72"/>
      <c r="M2112" s="72"/>
      <c r="N2112" s="51"/>
      <c r="O2112" s="51"/>
    </row>
    <row r="2113" spans="1:15" x14ac:dyDescent="0.5">
      <c r="A2113" s="49">
        <v>2109</v>
      </c>
      <c r="B2113" s="72"/>
      <c r="C2113" s="72"/>
      <c r="D2113" s="72"/>
      <c r="E2113" s="72"/>
      <c r="F2113" s="72"/>
      <c r="G2113" s="72"/>
      <c r="H2113" s="72"/>
      <c r="I2113" s="72"/>
      <c r="J2113" s="72"/>
      <c r="K2113" s="72"/>
      <c r="L2113" s="72"/>
      <c r="M2113" s="72"/>
      <c r="N2113" s="51"/>
      <c r="O2113" s="51"/>
    </row>
    <row r="2114" spans="1:15" x14ac:dyDescent="0.5">
      <c r="A2114" s="49">
        <v>2110</v>
      </c>
      <c r="B2114" s="72"/>
      <c r="C2114" s="72"/>
      <c r="D2114" s="72"/>
      <c r="E2114" s="72"/>
      <c r="F2114" s="72"/>
      <c r="G2114" s="72"/>
      <c r="H2114" s="72"/>
      <c r="I2114" s="72"/>
      <c r="J2114" s="72"/>
      <c r="K2114" s="72"/>
      <c r="L2114" s="72"/>
      <c r="M2114" s="72"/>
      <c r="N2114" s="51"/>
      <c r="O2114" s="51"/>
    </row>
    <row r="2115" spans="1:15" x14ac:dyDescent="0.5">
      <c r="A2115" s="49">
        <v>2111</v>
      </c>
      <c r="B2115" s="72"/>
      <c r="C2115" s="72"/>
      <c r="D2115" s="72"/>
      <c r="E2115" s="72"/>
      <c r="F2115" s="72"/>
      <c r="G2115" s="72"/>
      <c r="H2115" s="72"/>
      <c r="I2115" s="72"/>
      <c r="J2115" s="72"/>
      <c r="K2115" s="72"/>
      <c r="L2115" s="72"/>
      <c r="M2115" s="72"/>
      <c r="N2115" s="51"/>
      <c r="O2115" s="51"/>
    </row>
    <row r="2116" spans="1:15" x14ac:dyDescent="0.5">
      <c r="A2116" s="49">
        <v>2112</v>
      </c>
      <c r="B2116" s="72"/>
      <c r="C2116" s="72"/>
      <c r="D2116" s="72"/>
      <c r="E2116" s="72"/>
      <c r="F2116" s="72"/>
      <c r="G2116" s="72"/>
      <c r="H2116" s="72"/>
      <c r="I2116" s="72"/>
      <c r="J2116" s="72"/>
      <c r="K2116" s="72"/>
      <c r="L2116" s="72"/>
      <c r="M2116" s="72"/>
      <c r="N2116" s="51"/>
      <c r="O2116" s="51"/>
    </row>
    <row r="2117" spans="1:15" x14ac:dyDescent="0.5">
      <c r="A2117" s="49">
        <v>2113</v>
      </c>
      <c r="B2117" s="72"/>
      <c r="C2117" s="72"/>
      <c r="D2117" s="72"/>
      <c r="E2117" s="72"/>
      <c r="F2117" s="72"/>
      <c r="G2117" s="72"/>
      <c r="H2117" s="72"/>
      <c r="I2117" s="72"/>
      <c r="J2117" s="72"/>
      <c r="K2117" s="72"/>
      <c r="L2117" s="72"/>
      <c r="M2117" s="72"/>
      <c r="N2117" s="51"/>
      <c r="O2117" s="51"/>
    </row>
    <row r="2118" spans="1:15" x14ac:dyDescent="0.5">
      <c r="A2118" s="49">
        <v>2114</v>
      </c>
      <c r="B2118" s="72"/>
      <c r="C2118" s="72"/>
      <c r="D2118" s="72"/>
      <c r="E2118" s="72"/>
      <c r="F2118" s="72"/>
      <c r="G2118" s="72"/>
      <c r="H2118" s="72"/>
      <c r="I2118" s="72"/>
      <c r="J2118" s="72"/>
      <c r="K2118" s="72"/>
      <c r="L2118" s="72"/>
      <c r="M2118" s="72"/>
      <c r="N2118" s="51"/>
      <c r="O2118" s="51"/>
    </row>
    <row r="2119" spans="1:15" x14ac:dyDescent="0.5">
      <c r="A2119" s="49">
        <v>2115</v>
      </c>
      <c r="B2119" s="72"/>
      <c r="C2119" s="72"/>
      <c r="D2119" s="72"/>
      <c r="E2119" s="72"/>
      <c r="F2119" s="72"/>
      <c r="G2119" s="72"/>
      <c r="H2119" s="72"/>
      <c r="I2119" s="72"/>
      <c r="J2119" s="72"/>
      <c r="K2119" s="72"/>
      <c r="L2119" s="72"/>
      <c r="M2119" s="72"/>
      <c r="N2119" s="51"/>
      <c r="O2119" s="51"/>
    </row>
    <row r="2120" spans="1:15" x14ac:dyDescent="0.5">
      <c r="A2120" s="49">
        <v>2116</v>
      </c>
      <c r="B2120" s="72"/>
      <c r="C2120" s="72"/>
      <c r="D2120" s="72"/>
      <c r="E2120" s="72"/>
      <c r="F2120" s="72"/>
      <c r="G2120" s="72"/>
      <c r="H2120" s="72"/>
      <c r="I2120" s="72"/>
      <c r="J2120" s="72"/>
      <c r="K2120" s="72"/>
      <c r="L2120" s="72"/>
      <c r="M2120" s="72"/>
      <c r="N2120" s="51"/>
      <c r="O2120" s="51"/>
    </row>
    <row r="2121" spans="1:15" x14ac:dyDescent="0.5">
      <c r="A2121" s="49">
        <v>2117</v>
      </c>
      <c r="B2121" s="72"/>
      <c r="C2121" s="72"/>
      <c r="D2121" s="72"/>
      <c r="E2121" s="72"/>
      <c r="F2121" s="72"/>
      <c r="G2121" s="72"/>
      <c r="H2121" s="72"/>
      <c r="I2121" s="72"/>
      <c r="J2121" s="72"/>
      <c r="K2121" s="72"/>
      <c r="L2121" s="72"/>
      <c r="M2121" s="72"/>
      <c r="N2121" s="51"/>
      <c r="O2121" s="51"/>
    </row>
    <row r="2122" spans="1:15" x14ac:dyDescent="0.5">
      <c r="A2122" s="49">
        <v>2118</v>
      </c>
      <c r="B2122" s="72"/>
      <c r="C2122" s="72"/>
      <c r="D2122" s="72"/>
      <c r="E2122" s="72"/>
      <c r="F2122" s="72"/>
      <c r="G2122" s="72"/>
      <c r="H2122" s="72"/>
      <c r="I2122" s="72"/>
      <c r="J2122" s="72"/>
      <c r="K2122" s="72"/>
      <c r="L2122" s="72"/>
      <c r="M2122" s="72"/>
      <c r="N2122" s="51"/>
      <c r="O2122" s="51"/>
    </row>
    <row r="2123" spans="1:15" x14ac:dyDescent="0.5">
      <c r="A2123" s="49">
        <v>2119</v>
      </c>
      <c r="B2123" s="72"/>
      <c r="C2123" s="72"/>
      <c r="D2123" s="72"/>
      <c r="E2123" s="72"/>
      <c r="F2123" s="72"/>
      <c r="G2123" s="72"/>
      <c r="H2123" s="72"/>
      <c r="I2123" s="72"/>
      <c r="J2123" s="72"/>
      <c r="K2123" s="72"/>
      <c r="L2123" s="72"/>
      <c r="M2123" s="72"/>
      <c r="N2123" s="51"/>
      <c r="O2123" s="51"/>
    </row>
    <row r="2124" spans="1:15" x14ac:dyDescent="0.5">
      <c r="A2124" s="49">
        <v>2120</v>
      </c>
      <c r="B2124" s="72"/>
      <c r="C2124" s="72"/>
      <c r="D2124" s="72"/>
      <c r="E2124" s="72"/>
      <c r="F2124" s="72"/>
      <c r="G2124" s="72"/>
      <c r="H2124" s="72"/>
      <c r="I2124" s="72"/>
      <c r="J2124" s="72"/>
      <c r="K2124" s="72"/>
      <c r="L2124" s="72"/>
      <c r="M2124" s="72"/>
      <c r="N2124" s="51"/>
      <c r="O2124" s="51"/>
    </row>
    <row r="2125" spans="1:15" x14ac:dyDescent="0.5">
      <c r="A2125" s="49">
        <v>2121</v>
      </c>
      <c r="B2125" s="72"/>
      <c r="C2125" s="72"/>
      <c r="D2125" s="72"/>
      <c r="E2125" s="72"/>
      <c r="F2125" s="72"/>
      <c r="G2125" s="72"/>
      <c r="H2125" s="72"/>
      <c r="I2125" s="72"/>
      <c r="J2125" s="72"/>
      <c r="K2125" s="72"/>
      <c r="L2125" s="72"/>
      <c r="M2125" s="72"/>
      <c r="N2125" s="51"/>
      <c r="O2125" s="51"/>
    </row>
    <row r="2126" spans="1:15" x14ac:dyDescent="0.5">
      <c r="A2126" s="49">
        <v>2122</v>
      </c>
      <c r="B2126" s="72"/>
      <c r="C2126" s="72"/>
      <c r="D2126" s="72"/>
      <c r="E2126" s="72"/>
      <c r="F2126" s="72"/>
      <c r="G2126" s="72"/>
      <c r="H2126" s="72"/>
      <c r="I2126" s="72"/>
      <c r="J2126" s="72"/>
      <c r="K2126" s="72"/>
      <c r="L2126" s="72"/>
      <c r="M2126" s="72"/>
      <c r="N2126" s="51"/>
      <c r="O2126" s="51"/>
    </row>
    <row r="2127" spans="1:15" x14ac:dyDescent="0.5">
      <c r="A2127" s="49">
        <v>2123</v>
      </c>
      <c r="B2127" s="72"/>
      <c r="C2127" s="72"/>
      <c r="D2127" s="72"/>
      <c r="E2127" s="72"/>
      <c r="F2127" s="72"/>
      <c r="G2127" s="72"/>
      <c r="H2127" s="72"/>
      <c r="I2127" s="72"/>
      <c r="J2127" s="72"/>
      <c r="K2127" s="72"/>
      <c r="L2127" s="72"/>
      <c r="M2127" s="72"/>
      <c r="N2127" s="51"/>
      <c r="O2127" s="51"/>
    </row>
    <row r="2128" spans="1:15" x14ac:dyDescent="0.5">
      <c r="A2128" s="49">
        <v>2124</v>
      </c>
      <c r="B2128" s="72"/>
      <c r="C2128" s="72"/>
      <c r="D2128" s="72"/>
      <c r="E2128" s="72"/>
      <c r="F2128" s="72"/>
      <c r="G2128" s="72"/>
      <c r="H2128" s="72"/>
      <c r="I2128" s="72"/>
      <c r="J2128" s="72"/>
      <c r="K2128" s="72"/>
      <c r="L2128" s="72"/>
      <c r="M2128" s="72"/>
      <c r="N2128" s="51"/>
      <c r="O2128" s="51"/>
    </row>
    <row r="2129" spans="1:15" x14ac:dyDescent="0.5">
      <c r="A2129" s="49">
        <v>2125</v>
      </c>
      <c r="B2129" s="72"/>
      <c r="C2129" s="72"/>
      <c r="D2129" s="72"/>
      <c r="E2129" s="72"/>
      <c r="F2129" s="72"/>
      <c r="G2129" s="72"/>
      <c r="H2129" s="72"/>
      <c r="I2129" s="72"/>
      <c r="J2129" s="72"/>
      <c r="K2129" s="72"/>
      <c r="L2129" s="72"/>
      <c r="M2129" s="72"/>
      <c r="N2129" s="51"/>
      <c r="O2129" s="51"/>
    </row>
    <row r="2130" spans="1:15" x14ac:dyDescent="0.5">
      <c r="A2130" s="49">
        <v>2126</v>
      </c>
      <c r="B2130" s="72"/>
      <c r="C2130" s="72"/>
      <c r="D2130" s="72"/>
      <c r="E2130" s="72"/>
      <c r="F2130" s="72"/>
      <c r="G2130" s="72"/>
      <c r="H2130" s="72"/>
      <c r="I2130" s="72"/>
      <c r="J2130" s="72"/>
      <c r="K2130" s="72"/>
      <c r="L2130" s="72"/>
      <c r="M2130" s="72"/>
      <c r="N2130" s="51"/>
      <c r="O2130" s="51"/>
    </row>
    <row r="2131" spans="1:15" x14ac:dyDescent="0.5">
      <c r="A2131" s="49">
        <v>2127</v>
      </c>
      <c r="B2131" s="72"/>
      <c r="C2131" s="72"/>
      <c r="D2131" s="72"/>
      <c r="E2131" s="72"/>
      <c r="F2131" s="72"/>
      <c r="G2131" s="72"/>
      <c r="H2131" s="72"/>
      <c r="I2131" s="72"/>
      <c r="J2131" s="72"/>
      <c r="K2131" s="72"/>
      <c r="L2131" s="72"/>
      <c r="M2131" s="72"/>
      <c r="N2131" s="51"/>
      <c r="O2131" s="51"/>
    </row>
    <row r="2132" spans="1:15" x14ac:dyDescent="0.5">
      <c r="A2132" s="49">
        <v>2128</v>
      </c>
      <c r="B2132" s="72"/>
      <c r="C2132" s="72"/>
      <c r="D2132" s="72"/>
      <c r="E2132" s="72"/>
      <c r="F2132" s="72"/>
      <c r="G2132" s="72"/>
      <c r="H2132" s="72"/>
      <c r="I2132" s="72"/>
      <c r="J2132" s="72"/>
      <c r="K2132" s="72"/>
      <c r="L2132" s="72"/>
      <c r="M2132" s="72"/>
      <c r="N2132" s="51"/>
      <c r="O2132" s="51"/>
    </row>
    <row r="2133" spans="1:15" x14ac:dyDescent="0.5">
      <c r="A2133" s="49">
        <v>2129</v>
      </c>
      <c r="B2133" s="72"/>
      <c r="C2133" s="72"/>
      <c r="D2133" s="72"/>
      <c r="E2133" s="72"/>
      <c r="F2133" s="72"/>
      <c r="G2133" s="72"/>
      <c r="H2133" s="72"/>
      <c r="I2133" s="72"/>
      <c r="J2133" s="72"/>
      <c r="K2133" s="72"/>
      <c r="L2133" s="72"/>
      <c r="M2133" s="72"/>
      <c r="N2133" s="51"/>
      <c r="O2133" s="51"/>
    </row>
    <row r="2134" spans="1:15" x14ac:dyDescent="0.5">
      <c r="A2134" s="49">
        <v>2130</v>
      </c>
      <c r="B2134" s="72"/>
      <c r="C2134" s="72"/>
      <c r="D2134" s="72"/>
      <c r="E2134" s="72"/>
      <c r="F2134" s="72"/>
      <c r="G2134" s="72"/>
      <c r="H2134" s="72"/>
      <c r="I2134" s="72"/>
      <c r="J2134" s="72"/>
      <c r="K2134" s="72"/>
      <c r="L2134" s="72"/>
      <c r="M2134" s="72"/>
      <c r="N2134" s="51"/>
      <c r="O2134" s="51"/>
    </row>
    <row r="2135" spans="1:15" x14ac:dyDescent="0.5">
      <c r="A2135" s="49">
        <v>2131</v>
      </c>
      <c r="B2135" s="72"/>
      <c r="C2135" s="72"/>
      <c r="D2135" s="72"/>
      <c r="E2135" s="72"/>
      <c r="F2135" s="72"/>
      <c r="G2135" s="72"/>
      <c r="H2135" s="72"/>
      <c r="I2135" s="72"/>
      <c r="J2135" s="72"/>
      <c r="K2135" s="72"/>
      <c r="L2135" s="72"/>
      <c r="M2135" s="72"/>
      <c r="N2135" s="51"/>
      <c r="O2135" s="51"/>
    </row>
    <row r="2136" spans="1:15" x14ac:dyDescent="0.5">
      <c r="A2136" s="49">
        <v>2132</v>
      </c>
      <c r="B2136" s="72"/>
      <c r="C2136" s="72"/>
      <c r="D2136" s="72"/>
      <c r="E2136" s="72"/>
      <c r="F2136" s="72"/>
      <c r="G2136" s="72"/>
      <c r="H2136" s="72"/>
      <c r="I2136" s="72"/>
      <c r="J2136" s="72"/>
      <c r="K2136" s="72"/>
      <c r="L2136" s="72"/>
      <c r="M2136" s="72"/>
      <c r="N2136" s="51"/>
      <c r="O2136" s="51"/>
    </row>
    <row r="2137" spans="1:15" x14ac:dyDescent="0.5">
      <c r="A2137" s="49">
        <v>2133</v>
      </c>
      <c r="B2137" s="72"/>
      <c r="C2137" s="72"/>
      <c r="D2137" s="72"/>
      <c r="E2137" s="72"/>
      <c r="F2137" s="72"/>
      <c r="G2137" s="72"/>
      <c r="H2137" s="72"/>
      <c r="I2137" s="72"/>
      <c r="J2137" s="72"/>
      <c r="K2137" s="72"/>
      <c r="L2137" s="72"/>
      <c r="M2137" s="72"/>
      <c r="N2137" s="51"/>
      <c r="O2137" s="51"/>
    </row>
    <row r="2138" spans="1:15" x14ac:dyDescent="0.5">
      <c r="A2138" s="49">
        <v>2134</v>
      </c>
      <c r="B2138" s="72"/>
      <c r="C2138" s="72"/>
      <c r="D2138" s="72"/>
      <c r="E2138" s="72"/>
      <c r="F2138" s="72"/>
      <c r="G2138" s="72"/>
      <c r="H2138" s="72"/>
      <c r="I2138" s="72"/>
      <c r="J2138" s="72"/>
      <c r="K2138" s="72"/>
      <c r="L2138" s="72"/>
      <c r="M2138" s="72"/>
      <c r="N2138" s="51"/>
      <c r="O2138" s="51"/>
    </row>
    <row r="2139" spans="1:15" x14ac:dyDescent="0.5">
      <c r="A2139" s="49">
        <v>2135</v>
      </c>
      <c r="B2139" s="72"/>
      <c r="C2139" s="72"/>
      <c r="D2139" s="72"/>
      <c r="E2139" s="72"/>
      <c r="F2139" s="72"/>
      <c r="G2139" s="72"/>
      <c r="H2139" s="72"/>
      <c r="I2139" s="72"/>
      <c r="J2139" s="72"/>
      <c r="K2139" s="72"/>
      <c r="L2139" s="72"/>
      <c r="M2139" s="72"/>
      <c r="N2139" s="51"/>
      <c r="O2139" s="51"/>
    </row>
    <row r="2140" spans="1:15" x14ac:dyDescent="0.5">
      <c r="A2140" s="49">
        <v>2136</v>
      </c>
      <c r="B2140" s="72"/>
      <c r="C2140" s="72"/>
      <c r="D2140" s="72"/>
      <c r="E2140" s="72"/>
      <c r="F2140" s="72"/>
      <c r="G2140" s="72"/>
      <c r="H2140" s="72"/>
      <c r="I2140" s="72"/>
      <c r="J2140" s="72"/>
      <c r="K2140" s="72"/>
      <c r="L2140" s="72"/>
      <c r="M2140" s="72"/>
      <c r="N2140" s="51"/>
      <c r="O2140" s="51"/>
    </row>
    <row r="2141" spans="1:15" x14ac:dyDescent="0.5">
      <c r="A2141" s="49">
        <v>2137</v>
      </c>
      <c r="B2141" s="72"/>
      <c r="C2141" s="72"/>
      <c r="D2141" s="72"/>
      <c r="E2141" s="72"/>
      <c r="F2141" s="72"/>
      <c r="G2141" s="72"/>
      <c r="H2141" s="72"/>
      <c r="I2141" s="72"/>
      <c r="J2141" s="72"/>
      <c r="K2141" s="72"/>
      <c r="L2141" s="72"/>
      <c r="M2141" s="72"/>
      <c r="N2141" s="51"/>
      <c r="O2141" s="51"/>
    </row>
    <row r="2142" spans="1:15" x14ac:dyDescent="0.5">
      <c r="A2142" s="49">
        <v>2138</v>
      </c>
      <c r="B2142" s="72"/>
      <c r="C2142" s="72"/>
      <c r="D2142" s="72"/>
      <c r="E2142" s="72"/>
      <c r="F2142" s="72"/>
      <c r="G2142" s="72"/>
      <c r="H2142" s="72"/>
      <c r="I2142" s="72"/>
      <c r="J2142" s="72"/>
      <c r="K2142" s="72"/>
      <c r="L2142" s="72"/>
      <c r="M2142" s="72"/>
      <c r="N2142" s="51"/>
      <c r="O2142" s="51"/>
    </row>
    <row r="2143" spans="1:15" x14ac:dyDescent="0.5">
      <c r="A2143" s="49">
        <v>2139</v>
      </c>
      <c r="B2143" s="72"/>
      <c r="C2143" s="72"/>
      <c r="D2143" s="72"/>
      <c r="E2143" s="72"/>
      <c r="F2143" s="72"/>
      <c r="G2143" s="72"/>
      <c r="H2143" s="72"/>
      <c r="I2143" s="72"/>
      <c r="J2143" s="72"/>
      <c r="K2143" s="72"/>
      <c r="L2143" s="72"/>
      <c r="M2143" s="72"/>
      <c r="N2143" s="51"/>
      <c r="O2143" s="51"/>
    </row>
    <row r="2144" spans="1:15" x14ac:dyDescent="0.5">
      <c r="A2144" s="49">
        <v>2140</v>
      </c>
      <c r="B2144" s="72"/>
      <c r="C2144" s="72"/>
      <c r="D2144" s="72"/>
      <c r="E2144" s="72"/>
      <c r="F2144" s="72"/>
      <c r="G2144" s="72"/>
      <c r="H2144" s="72"/>
      <c r="I2144" s="72"/>
      <c r="J2144" s="72"/>
      <c r="K2144" s="72"/>
      <c r="L2144" s="72"/>
      <c r="M2144" s="72"/>
      <c r="N2144" s="51"/>
      <c r="O2144" s="51"/>
    </row>
    <row r="2145" spans="1:15" x14ac:dyDescent="0.5">
      <c r="A2145" s="49">
        <v>2141</v>
      </c>
      <c r="B2145" s="72"/>
      <c r="C2145" s="72"/>
      <c r="D2145" s="72"/>
      <c r="E2145" s="72"/>
      <c r="F2145" s="72"/>
      <c r="G2145" s="72"/>
      <c r="H2145" s="72"/>
      <c r="I2145" s="72"/>
      <c r="J2145" s="72"/>
      <c r="K2145" s="72"/>
      <c r="L2145" s="72"/>
      <c r="M2145" s="72"/>
      <c r="N2145" s="51"/>
      <c r="O2145" s="51"/>
    </row>
    <row r="2146" spans="1:15" x14ac:dyDescent="0.5">
      <c r="A2146" s="49">
        <v>2142</v>
      </c>
      <c r="B2146" s="72"/>
      <c r="C2146" s="72"/>
      <c r="D2146" s="72"/>
      <c r="E2146" s="72"/>
      <c r="F2146" s="72"/>
      <c r="G2146" s="72"/>
      <c r="H2146" s="72"/>
      <c r="I2146" s="72"/>
      <c r="J2146" s="72"/>
      <c r="K2146" s="72"/>
      <c r="L2146" s="72"/>
      <c r="M2146" s="72"/>
      <c r="N2146" s="51"/>
      <c r="O2146" s="51"/>
    </row>
    <row r="2147" spans="1:15" x14ac:dyDescent="0.5">
      <c r="A2147" s="49">
        <v>2143</v>
      </c>
      <c r="B2147" s="72"/>
      <c r="C2147" s="72"/>
      <c r="D2147" s="72"/>
      <c r="E2147" s="72"/>
      <c r="F2147" s="72"/>
      <c r="G2147" s="72"/>
      <c r="H2147" s="72"/>
      <c r="I2147" s="72"/>
      <c r="J2147" s="72"/>
      <c r="K2147" s="72"/>
      <c r="L2147" s="72"/>
      <c r="M2147" s="72"/>
      <c r="N2147" s="51"/>
      <c r="O2147" s="51"/>
    </row>
    <row r="2148" spans="1:15" x14ac:dyDescent="0.5">
      <c r="A2148" s="49">
        <v>2144</v>
      </c>
      <c r="B2148" s="72"/>
      <c r="C2148" s="72"/>
      <c r="D2148" s="72"/>
      <c r="E2148" s="72"/>
      <c r="F2148" s="72"/>
      <c r="G2148" s="72"/>
      <c r="H2148" s="72"/>
      <c r="I2148" s="72"/>
      <c r="J2148" s="72"/>
      <c r="K2148" s="72"/>
      <c r="L2148" s="72"/>
      <c r="M2148" s="72"/>
      <c r="N2148" s="51"/>
      <c r="O2148" s="51"/>
    </row>
    <row r="2149" spans="1:15" x14ac:dyDescent="0.5">
      <c r="A2149" s="49">
        <v>2145</v>
      </c>
      <c r="B2149" s="72"/>
      <c r="C2149" s="72"/>
      <c r="D2149" s="72"/>
      <c r="E2149" s="72"/>
      <c r="F2149" s="72"/>
      <c r="G2149" s="72"/>
      <c r="H2149" s="72"/>
      <c r="I2149" s="72"/>
      <c r="J2149" s="72"/>
      <c r="K2149" s="72"/>
      <c r="L2149" s="72"/>
      <c r="M2149" s="72"/>
      <c r="N2149" s="51"/>
      <c r="O2149" s="51"/>
    </row>
    <row r="2150" spans="1:15" x14ac:dyDescent="0.5">
      <c r="A2150" s="49">
        <v>2146</v>
      </c>
      <c r="B2150" s="72"/>
      <c r="C2150" s="72"/>
      <c r="D2150" s="72"/>
      <c r="E2150" s="72"/>
      <c r="F2150" s="72"/>
      <c r="G2150" s="72"/>
      <c r="H2150" s="72"/>
      <c r="I2150" s="72"/>
      <c r="J2150" s="72"/>
      <c r="K2150" s="72"/>
      <c r="L2150" s="72"/>
      <c r="M2150" s="72"/>
      <c r="N2150" s="51"/>
      <c r="O2150" s="51"/>
    </row>
    <row r="2151" spans="1:15" x14ac:dyDescent="0.5">
      <c r="A2151" s="49">
        <v>2147</v>
      </c>
      <c r="B2151" s="72"/>
      <c r="C2151" s="72"/>
      <c r="D2151" s="72"/>
      <c r="E2151" s="72"/>
      <c r="F2151" s="72"/>
      <c r="G2151" s="72"/>
      <c r="H2151" s="72"/>
      <c r="I2151" s="72"/>
      <c r="J2151" s="72"/>
      <c r="K2151" s="72"/>
      <c r="L2151" s="72"/>
      <c r="M2151" s="72"/>
      <c r="N2151" s="51"/>
      <c r="O2151" s="51"/>
    </row>
    <row r="2152" spans="1:15" x14ac:dyDescent="0.5">
      <c r="A2152" s="49">
        <v>2148</v>
      </c>
      <c r="B2152" s="72"/>
      <c r="C2152" s="72"/>
      <c r="D2152" s="72"/>
      <c r="E2152" s="72"/>
      <c r="F2152" s="72"/>
      <c r="G2152" s="72"/>
      <c r="H2152" s="72"/>
      <c r="I2152" s="72"/>
      <c r="J2152" s="72"/>
      <c r="K2152" s="72"/>
      <c r="L2152" s="72"/>
      <c r="M2152" s="72"/>
      <c r="N2152" s="51"/>
      <c r="O2152" s="51"/>
    </row>
    <row r="2153" spans="1:15" x14ac:dyDescent="0.5">
      <c r="A2153" s="49">
        <v>2149</v>
      </c>
      <c r="B2153" s="72"/>
      <c r="C2153" s="72"/>
      <c r="D2153" s="72"/>
      <c r="E2153" s="72"/>
      <c r="F2153" s="72"/>
      <c r="G2153" s="72"/>
      <c r="H2153" s="72"/>
      <c r="I2153" s="72"/>
      <c r="J2153" s="72"/>
      <c r="K2153" s="72"/>
      <c r="L2153" s="72"/>
      <c r="M2153" s="72"/>
      <c r="N2153" s="51"/>
      <c r="O2153" s="51"/>
    </row>
    <row r="2154" spans="1:15" x14ac:dyDescent="0.5">
      <c r="A2154" s="49">
        <v>2150</v>
      </c>
      <c r="B2154" s="72"/>
      <c r="C2154" s="72"/>
      <c r="D2154" s="72"/>
      <c r="E2154" s="72"/>
      <c r="F2154" s="72"/>
      <c r="G2154" s="72"/>
      <c r="H2154" s="72"/>
      <c r="I2154" s="72"/>
      <c r="J2154" s="72"/>
      <c r="K2154" s="72"/>
      <c r="L2154" s="72"/>
      <c r="M2154" s="72"/>
      <c r="N2154" s="51"/>
      <c r="O2154" s="51"/>
    </row>
    <row r="2155" spans="1:15" x14ac:dyDescent="0.5">
      <c r="A2155" s="49">
        <v>2151</v>
      </c>
      <c r="B2155" s="72"/>
      <c r="C2155" s="72"/>
      <c r="D2155" s="72"/>
      <c r="E2155" s="72"/>
      <c r="F2155" s="72"/>
      <c r="G2155" s="72"/>
      <c r="H2155" s="72"/>
      <c r="I2155" s="72"/>
      <c r="J2155" s="72"/>
      <c r="K2155" s="72"/>
      <c r="L2155" s="72"/>
      <c r="M2155" s="72"/>
      <c r="N2155" s="51"/>
      <c r="O2155" s="51"/>
    </row>
    <row r="2156" spans="1:15" x14ac:dyDescent="0.5">
      <c r="A2156" s="49">
        <v>2152</v>
      </c>
      <c r="B2156" s="72"/>
      <c r="C2156" s="72"/>
      <c r="D2156" s="72"/>
      <c r="E2156" s="72"/>
      <c r="F2156" s="72"/>
      <c r="G2156" s="72"/>
      <c r="H2156" s="72"/>
      <c r="I2156" s="72"/>
      <c r="J2156" s="72"/>
      <c r="K2156" s="72"/>
      <c r="L2156" s="72"/>
      <c r="M2156" s="72"/>
      <c r="N2156" s="51"/>
      <c r="O2156" s="51"/>
    </row>
    <row r="2157" spans="1:15" x14ac:dyDescent="0.5">
      <c r="A2157" s="49">
        <v>2153</v>
      </c>
      <c r="B2157" s="72"/>
      <c r="C2157" s="72"/>
      <c r="D2157" s="72"/>
      <c r="E2157" s="72"/>
      <c r="F2157" s="72"/>
      <c r="G2157" s="72"/>
      <c r="H2157" s="72"/>
      <c r="I2157" s="72"/>
      <c r="J2157" s="72"/>
      <c r="K2157" s="72"/>
      <c r="L2157" s="72"/>
      <c r="M2157" s="72"/>
      <c r="N2157" s="51"/>
      <c r="O2157" s="51"/>
    </row>
    <row r="2158" spans="1:15" x14ac:dyDescent="0.5">
      <c r="A2158" s="49">
        <v>2154</v>
      </c>
      <c r="B2158" s="72"/>
      <c r="C2158" s="72"/>
      <c r="D2158" s="72"/>
      <c r="E2158" s="72"/>
      <c r="F2158" s="72"/>
      <c r="G2158" s="72"/>
      <c r="H2158" s="72"/>
      <c r="I2158" s="72"/>
      <c r="J2158" s="72"/>
      <c r="K2158" s="72"/>
      <c r="L2158" s="72"/>
      <c r="M2158" s="72"/>
      <c r="N2158" s="51"/>
      <c r="O2158" s="51"/>
    </row>
    <row r="2159" spans="1:15" x14ac:dyDescent="0.5">
      <c r="A2159" s="49">
        <v>2155</v>
      </c>
      <c r="B2159" s="72"/>
      <c r="C2159" s="72"/>
      <c r="D2159" s="72"/>
      <c r="E2159" s="72"/>
      <c r="F2159" s="72"/>
      <c r="G2159" s="72"/>
      <c r="H2159" s="72"/>
      <c r="I2159" s="72"/>
      <c r="J2159" s="72"/>
      <c r="K2159" s="72"/>
      <c r="L2159" s="72"/>
      <c r="M2159" s="72"/>
      <c r="N2159" s="51"/>
      <c r="O2159" s="51"/>
    </row>
    <row r="2160" spans="1:15" x14ac:dyDescent="0.5">
      <c r="A2160" s="49">
        <v>2156</v>
      </c>
      <c r="B2160" s="72"/>
      <c r="C2160" s="72"/>
      <c r="D2160" s="72"/>
      <c r="E2160" s="72"/>
      <c r="F2160" s="72"/>
      <c r="G2160" s="72"/>
      <c r="H2160" s="72"/>
      <c r="I2160" s="72"/>
      <c r="J2160" s="72"/>
      <c r="K2160" s="72"/>
      <c r="L2160" s="72"/>
      <c r="M2160" s="72"/>
      <c r="N2160" s="51"/>
      <c r="O2160" s="51"/>
    </row>
    <row r="2161" spans="1:15" x14ac:dyDescent="0.5">
      <c r="A2161" s="49">
        <v>2157</v>
      </c>
      <c r="B2161" s="72"/>
      <c r="C2161" s="72"/>
      <c r="D2161" s="72"/>
      <c r="E2161" s="72"/>
      <c r="F2161" s="72"/>
      <c r="G2161" s="72"/>
      <c r="H2161" s="72"/>
      <c r="I2161" s="72"/>
      <c r="J2161" s="72"/>
      <c r="K2161" s="72"/>
      <c r="L2161" s="72"/>
      <c r="M2161" s="72"/>
      <c r="N2161" s="51"/>
      <c r="O2161" s="51"/>
    </row>
    <row r="2162" spans="1:15" x14ac:dyDescent="0.5">
      <c r="A2162" s="49">
        <v>2158</v>
      </c>
      <c r="B2162" s="72"/>
      <c r="C2162" s="72"/>
      <c r="D2162" s="72"/>
      <c r="E2162" s="72"/>
      <c r="F2162" s="72"/>
      <c r="G2162" s="72"/>
      <c r="H2162" s="72"/>
      <c r="I2162" s="72"/>
      <c r="J2162" s="72"/>
      <c r="K2162" s="72"/>
      <c r="L2162" s="72"/>
      <c r="M2162" s="72"/>
      <c r="N2162" s="51"/>
      <c r="O2162" s="51"/>
    </row>
    <row r="2163" spans="1:15" x14ac:dyDescent="0.5">
      <c r="A2163" s="49">
        <v>2159</v>
      </c>
      <c r="B2163" s="72"/>
      <c r="C2163" s="72"/>
      <c r="D2163" s="72"/>
      <c r="E2163" s="72"/>
      <c r="F2163" s="72"/>
      <c r="G2163" s="72"/>
      <c r="H2163" s="72"/>
      <c r="I2163" s="72"/>
      <c r="J2163" s="72"/>
      <c r="K2163" s="72"/>
      <c r="L2163" s="72"/>
      <c r="M2163" s="72"/>
      <c r="N2163" s="51"/>
      <c r="O2163" s="51"/>
    </row>
    <row r="2164" spans="1:15" x14ac:dyDescent="0.5">
      <c r="A2164" s="49">
        <v>2160</v>
      </c>
      <c r="B2164" s="72"/>
      <c r="C2164" s="72"/>
      <c r="D2164" s="72"/>
      <c r="E2164" s="72"/>
      <c r="F2164" s="72"/>
      <c r="G2164" s="72"/>
      <c r="H2164" s="72"/>
      <c r="I2164" s="72"/>
      <c r="J2164" s="72"/>
      <c r="K2164" s="72"/>
      <c r="L2164" s="72"/>
      <c r="M2164" s="72"/>
      <c r="N2164" s="51"/>
      <c r="O2164" s="51"/>
    </row>
    <row r="2165" spans="1:15" x14ac:dyDescent="0.5">
      <c r="A2165" s="49">
        <v>2161</v>
      </c>
      <c r="B2165" s="72"/>
      <c r="C2165" s="72"/>
      <c r="D2165" s="72"/>
      <c r="E2165" s="72"/>
      <c r="F2165" s="72"/>
      <c r="G2165" s="72"/>
      <c r="H2165" s="72"/>
      <c r="I2165" s="72"/>
      <c r="J2165" s="72"/>
      <c r="K2165" s="72"/>
      <c r="L2165" s="72"/>
      <c r="M2165" s="72"/>
      <c r="N2165" s="51"/>
      <c r="O2165" s="51"/>
    </row>
    <row r="2166" spans="1:15" x14ac:dyDescent="0.5">
      <c r="A2166" s="49">
        <v>2162</v>
      </c>
      <c r="B2166" s="72"/>
      <c r="C2166" s="72"/>
      <c r="D2166" s="72"/>
      <c r="E2166" s="72"/>
      <c r="F2166" s="72"/>
      <c r="G2166" s="72"/>
      <c r="H2166" s="72"/>
      <c r="I2166" s="72"/>
      <c r="J2166" s="72"/>
      <c r="K2166" s="72"/>
      <c r="L2166" s="72"/>
      <c r="M2166" s="72"/>
      <c r="N2166" s="51"/>
      <c r="O2166" s="51"/>
    </row>
    <row r="2167" spans="1:15" x14ac:dyDescent="0.5">
      <c r="A2167" s="49">
        <v>2163</v>
      </c>
      <c r="B2167" s="72"/>
      <c r="C2167" s="72"/>
      <c r="D2167" s="72"/>
      <c r="E2167" s="72"/>
      <c r="F2167" s="72"/>
      <c r="G2167" s="72"/>
      <c r="H2167" s="72"/>
      <c r="I2167" s="72"/>
      <c r="J2167" s="72"/>
      <c r="K2167" s="72"/>
      <c r="L2167" s="72"/>
      <c r="M2167" s="72"/>
      <c r="N2167" s="51"/>
      <c r="O2167" s="51"/>
    </row>
    <row r="2168" spans="1:15" x14ac:dyDescent="0.5">
      <c r="A2168" s="49">
        <v>2164</v>
      </c>
      <c r="B2168" s="72"/>
      <c r="C2168" s="72"/>
      <c r="D2168" s="72"/>
      <c r="E2168" s="72"/>
      <c r="F2168" s="72"/>
      <c r="G2168" s="72"/>
      <c r="H2168" s="72"/>
      <c r="I2168" s="72"/>
      <c r="J2168" s="72"/>
      <c r="K2168" s="72"/>
      <c r="L2168" s="72"/>
      <c r="M2168" s="72"/>
      <c r="N2168" s="51"/>
      <c r="O2168" s="51"/>
    </row>
    <row r="2169" spans="1:15" x14ac:dyDescent="0.5">
      <c r="A2169" s="49">
        <v>2165</v>
      </c>
      <c r="B2169" s="72"/>
      <c r="C2169" s="72"/>
      <c r="D2169" s="72"/>
      <c r="E2169" s="72"/>
      <c r="F2169" s="72"/>
      <c r="G2169" s="72"/>
      <c r="H2169" s="72"/>
      <c r="I2169" s="72"/>
      <c r="J2169" s="72"/>
      <c r="K2169" s="72"/>
      <c r="L2169" s="72"/>
      <c r="M2169" s="72"/>
      <c r="N2169" s="51"/>
      <c r="O2169" s="51"/>
    </row>
    <row r="2170" spans="1:15" x14ac:dyDescent="0.5">
      <c r="A2170" s="49">
        <v>2166</v>
      </c>
      <c r="B2170" s="72"/>
      <c r="C2170" s="72"/>
      <c r="D2170" s="72"/>
      <c r="E2170" s="72"/>
      <c r="F2170" s="72"/>
      <c r="G2170" s="72"/>
      <c r="H2170" s="72"/>
      <c r="I2170" s="72"/>
      <c r="J2170" s="72"/>
      <c r="K2170" s="72"/>
      <c r="L2170" s="72"/>
      <c r="M2170" s="72"/>
      <c r="N2170" s="51"/>
      <c r="O2170" s="51"/>
    </row>
    <row r="2171" spans="1:15" x14ac:dyDescent="0.5">
      <c r="A2171" s="49">
        <v>2167</v>
      </c>
      <c r="B2171" s="72"/>
      <c r="C2171" s="72"/>
      <c r="D2171" s="72"/>
      <c r="E2171" s="72"/>
      <c r="F2171" s="72"/>
      <c r="G2171" s="72"/>
      <c r="H2171" s="72"/>
      <c r="I2171" s="72"/>
      <c r="J2171" s="72"/>
      <c r="K2171" s="72"/>
      <c r="L2171" s="72"/>
      <c r="M2171" s="72"/>
      <c r="N2171" s="51"/>
      <c r="O2171" s="51"/>
    </row>
    <row r="2172" spans="1:15" x14ac:dyDescent="0.5">
      <c r="A2172" s="49">
        <v>2168</v>
      </c>
      <c r="B2172" s="72"/>
      <c r="C2172" s="72"/>
      <c r="D2172" s="72"/>
      <c r="E2172" s="72"/>
      <c r="F2172" s="72"/>
      <c r="G2172" s="72"/>
      <c r="H2172" s="72"/>
      <c r="I2172" s="72"/>
      <c r="J2172" s="72"/>
      <c r="K2172" s="72"/>
      <c r="L2172" s="72"/>
      <c r="M2172" s="72"/>
      <c r="N2172" s="51"/>
      <c r="O2172" s="51"/>
    </row>
    <row r="2173" spans="1:15" x14ac:dyDescent="0.5">
      <c r="A2173" s="49">
        <v>2169</v>
      </c>
      <c r="B2173" s="72"/>
      <c r="C2173" s="72"/>
      <c r="D2173" s="72"/>
      <c r="E2173" s="72"/>
      <c r="F2173" s="72"/>
      <c r="G2173" s="72"/>
      <c r="H2173" s="72"/>
      <c r="I2173" s="72"/>
      <c r="J2173" s="72"/>
      <c r="K2173" s="72"/>
      <c r="L2173" s="72"/>
      <c r="M2173" s="72"/>
      <c r="N2173" s="51"/>
      <c r="O2173" s="51"/>
    </row>
    <row r="2174" spans="1:15" x14ac:dyDescent="0.5">
      <c r="A2174" s="49">
        <v>2170</v>
      </c>
      <c r="B2174" s="72"/>
      <c r="C2174" s="72"/>
      <c r="D2174" s="72"/>
      <c r="E2174" s="72"/>
      <c r="F2174" s="72"/>
      <c r="G2174" s="72"/>
      <c r="H2174" s="72"/>
      <c r="I2174" s="72"/>
      <c r="J2174" s="72"/>
      <c r="K2174" s="72"/>
      <c r="L2174" s="72"/>
      <c r="M2174" s="72"/>
      <c r="N2174" s="51"/>
      <c r="O2174" s="51"/>
    </row>
    <row r="2175" spans="1:15" x14ac:dyDescent="0.5">
      <c r="A2175" s="49">
        <v>2171</v>
      </c>
      <c r="B2175" s="72"/>
      <c r="C2175" s="72"/>
      <c r="D2175" s="72"/>
      <c r="E2175" s="72"/>
      <c r="F2175" s="72"/>
      <c r="G2175" s="72"/>
      <c r="H2175" s="72"/>
      <c r="I2175" s="72"/>
      <c r="J2175" s="72"/>
      <c r="K2175" s="72"/>
      <c r="L2175" s="72"/>
      <c r="M2175" s="72"/>
      <c r="N2175" s="51"/>
      <c r="O2175" s="51"/>
    </row>
    <row r="2176" spans="1:15" x14ac:dyDescent="0.5">
      <c r="A2176" s="49">
        <v>2172</v>
      </c>
      <c r="B2176" s="72"/>
      <c r="C2176" s="72"/>
      <c r="D2176" s="72"/>
      <c r="E2176" s="72"/>
      <c r="F2176" s="72"/>
      <c r="G2176" s="72"/>
      <c r="H2176" s="72"/>
      <c r="I2176" s="72"/>
      <c r="J2176" s="72"/>
      <c r="K2176" s="72"/>
      <c r="L2176" s="72"/>
      <c r="M2176" s="72"/>
      <c r="N2176" s="51"/>
      <c r="O2176" s="51"/>
    </row>
    <row r="2177" spans="1:15" x14ac:dyDescent="0.5">
      <c r="A2177" s="49">
        <v>2173</v>
      </c>
      <c r="B2177" s="72"/>
      <c r="C2177" s="72"/>
      <c r="D2177" s="72"/>
      <c r="E2177" s="72"/>
      <c r="F2177" s="72"/>
      <c r="G2177" s="72"/>
      <c r="H2177" s="72"/>
      <c r="I2177" s="72"/>
      <c r="J2177" s="72"/>
      <c r="K2177" s="72"/>
      <c r="L2177" s="72"/>
      <c r="M2177" s="72"/>
      <c r="N2177" s="51"/>
      <c r="O2177" s="51"/>
    </row>
    <row r="2178" spans="1:15" x14ac:dyDescent="0.5">
      <c r="A2178" s="49">
        <v>2174</v>
      </c>
      <c r="B2178" s="72"/>
      <c r="C2178" s="72"/>
      <c r="D2178" s="72"/>
      <c r="E2178" s="72"/>
      <c r="F2178" s="72"/>
      <c r="G2178" s="72"/>
      <c r="H2178" s="72"/>
      <c r="I2178" s="72"/>
      <c r="J2178" s="72"/>
      <c r="K2178" s="72"/>
      <c r="L2178" s="72"/>
      <c r="M2178" s="72"/>
      <c r="N2178" s="51"/>
      <c r="O2178" s="51"/>
    </row>
    <row r="2179" spans="1:15" x14ac:dyDescent="0.5">
      <c r="A2179" s="49">
        <v>2175</v>
      </c>
      <c r="B2179" s="72"/>
      <c r="C2179" s="72"/>
      <c r="D2179" s="72"/>
      <c r="E2179" s="72"/>
      <c r="F2179" s="72"/>
      <c r="G2179" s="72"/>
      <c r="H2179" s="72"/>
      <c r="I2179" s="72"/>
      <c r="J2179" s="72"/>
      <c r="K2179" s="72"/>
      <c r="L2179" s="72"/>
      <c r="M2179" s="72"/>
      <c r="N2179" s="51"/>
      <c r="O2179" s="51"/>
    </row>
    <row r="2180" spans="1:15" x14ac:dyDescent="0.5">
      <c r="A2180" s="49">
        <v>2176</v>
      </c>
      <c r="B2180" s="72"/>
      <c r="C2180" s="72"/>
      <c r="D2180" s="72"/>
      <c r="E2180" s="72"/>
      <c r="F2180" s="72"/>
      <c r="G2180" s="72"/>
      <c r="H2180" s="72"/>
      <c r="I2180" s="72"/>
      <c r="J2180" s="72"/>
      <c r="K2180" s="72"/>
      <c r="L2180" s="72"/>
      <c r="M2180" s="72"/>
      <c r="N2180" s="51"/>
      <c r="O2180" s="51"/>
    </row>
    <row r="2181" spans="1:15" x14ac:dyDescent="0.5">
      <c r="A2181" s="49">
        <v>2177</v>
      </c>
      <c r="B2181" s="72"/>
      <c r="C2181" s="72"/>
      <c r="D2181" s="72"/>
      <c r="E2181" s="72"/>
      <c r="F2181" s="72"/>
      <c r="G2181" s="72"/>
      <c r="H2181" s="72"/>
      <c r="I2181" s="72"/>
      <c r="J2181" s="72"/>
      <c r="K2181" s="72"/>
      <c r="L2181" s="72"/>
      <c r="M2181" s="72"/>
      <c r="N2181" s="51"/>
      <c r="O2181" s="51"/>
    </row>
    <row r="2182" spans="1:15" x14ac:dyDescent="0.5">
      <c r="A2182" s="49">
        <v>2178</v>
      </c>
      <c r="B2182" s="72"/>
      <c r="C2182" s="72"/>
      <c r="D2182" s="72"/>
      <c r="E2182" s="72"/>
      <c r="F2182" s="72"/>
      <c r="G2182" s="72"/>
      <c r="H2182" s="72"/>
      <c r="I2182" s="72"/>
      <c r="J2182" s="72"/>
      <c r="K2182" s="72"/>
      <c r="L2182" s="72"/>
      <c r="M2182" s="72"/>
      <c r="N2182" s="51"/>
      <c r="O2182" s="51"/>
    </row>
    <row r="2183" spans="1:15" x14ac:dyDescent="0.5">
      <c r="A2183" s="49">
        <v>2179</v>
      </c>
      <c r="B2183" s="72"/>
      <c r="C2183" s="72"/>
      <c r="D2183" s="72"/>
      <c r="E2183" s="72"/>
      <c r="F2183" s="72"/>
      <c r="G2183" s="72"/>
      <c r="H2183" s="72"/>
      <c r="I2183" s="72"/>
      <c r="J2183" s="72"/>
      <c r="K2183" s="72"/>
      <c r="L2183" s="72"/>
      <c r="M2183" s="72"/>
      <c r="N2183" s="51"/>
      <c r="O2183" s="51"/>
    </row>
    <row r="2184" spans="1:15" x14ac:dyDescent="0.5">
      <c r="A2184" s="49">
        <v>2180</v>
      </c>
      <c r="B2184" s="72"/>
      <c r="C2184" s="72"/>
      <c r="D2184" s="72"/>
      <c r="E2184" s="72"/>
      <c r="F2184" s="72"/>
      <c r="G2184" s="72"/>
      <c r="H2184" s="72"/>
      <c r="I2184" s="72"/>
      <c r="J2184" s="72"/>
      <c r="K2184" s="72"/>
      <c r="L2184" s="72"/>
      <c r="M2184" s="72"/>
      <c r="N2184" s="51"/>
      <c r="O2184" s="51"/>
    </row>
    <row r="2185" spans="1:15" x14ac:dyDescent="0.5">
      <c r="A2185" s="49">
        <v>2181</v>
      </c>
      <c r="B2185" s="72"/>
      <c r="C2185" s="72"/>
      <c r="D2185" s="72"/>
      <c r="E2185" s="72"/>
      <c r="F2185" s="72"/>
      <c r="G2185" s="72"/>
      <c r="H2185" s="72"/>
      <c r="I2185" s="72"/>
      <c r="J2185" s="72"/>
      <c r="K2185" s="72"/>
      <c r="L2185" s="72"/>
      <c r="M2185" s="72"/>
      <c r="N2185" s="51"/>
      <c r="O2185" s="51"/>
    </row>
    <row r="2186" spans="1:15" x14ac:dyDescent="0.5">
      <c r="A2186" s="49">
        <v>2182</v>
      </c>
      <c r="B2186" s="72"/>
      <c r="C2186" s="72"/>
      <c r="D2186" s="72"/>
      <c r="E2186" s="72"/>
      <c r="F2186" s="72"/>
      <c r="G2186" s="72"/>
      <c r="H2186" s="72"/>
      <c r="I2186" s="72"/>
      <c r="J2186" s="72"/>
      <c r="K2186" s="72"/>
      <c r="L2186" s="72"/>
      <c r="M2186" s="72"/>
      <c r="N2186" s="51"/>
      <c r="O2186" s="51"/>
    </row>
    <row r="2187" spans="1:15" x14ac:dyDescent="0.5">
      <c r="A2187" s="49">
        <v>2183</v>
      </c>
      <c r="B2187" s="72"/>
      <c r="C2187" s="72"/>
      <c r="D2187" s="72"/>
      <c r="E2187" s="72"/>
      <c r="F2187" s="72"/>
      <c r="G2187" s="72"/>
      <c r="H2187" s="72"/>
      <c r="I2187" s="72"/>
      <c r="J2187" s="72"/>
      <c r="K2187" s="72"/>
      <c r="L2187" s="72"/>
      <c r="M2187" s="72"/>
      <c r="N2187" s="51"/>
      <c r="O2187" s="51"/>
    </row>
    <row r="2188" spans="1:15" x14ac:dyDescent="0.5">
      <c r="A2188" s="49">
        <v>2184</v>
      </c>
      <c r="B2188" s="72"/>
      <c r="C2188" s="72"/>
      <c r="D2188" s="72"/>
      <c r="E2188" s="72"/>
      <c r="F2188" s="72"/>
      <c r="G2188" s="72"/>
      <c r="H2188" s="72"/>
      <c r="I2188" s="72"/>
      <c r="J2188" s="72"/>
      <c r="K2188" s="72"/>
      <c r="L2188" s="72"/>
      <c r="M2188" s="72"/>
      <c r="N2188" s="51"/>
      <c r="O2188" s="51"/>
    </row>
    <row r="2189" spans="1:15" x14ac:dyDescent="0.5">
      <c r="A2189" s="49">
        <v>2185</v>
      </c>
      <c r="B2189" s="72"/>
      <c r="C2189" s="72"/>
      <c r="D2189" s="72"/>
      <c r="E2189" s="72"/>
      <c r="F2189" s="72"/>
      <c r="G2189" s="72"/>
      <c r="H2189" s="72"/>
      <c r="I2189" s="72"/>
      <c r="J2189" s="72"/>
      <c r="K2189" s="72"/>
      <c r="L2189" s="72"/>
      <c r="M2189" s="72"/>
      <c r="N2189" s="51"/>
      <c r="O2189" s="51"/>
    </row>
    <row r="2190" spans="1:15" x14ac:dyDescent="0.5">
      <c r="A2190" s="49">
        <v>2186</v>
      </c>
      <c r="B2190" s="72"/>
      <c r="C2190" s="72"/>
      <c r="D2190" s="72"/>
      <c r="E2190" s="72"/>
      <c r="F2190" s="72"/>
      <c r="G2190" s="72"/>
      <c r="H2190" s="72"/>
      <c r="I2190" s="72"/>
      <c r="J2190" s="72"/>
      <c r="K2190" s="72"/>
      <c r="L2190" s="72"/>
      <c r="M2190" s="72"/>
      <c r="N2190" s="51"/>
      <c r="O2190" s="51"/>
    </row>
    <row r="2191" spans="1:15" x14ac:dyDescent="0.5">
      <c r="A2191" s="49">
        <v>2187</v>
      </c>
      <c r="B2191" s="72"/>
      <c r="C2191" s="72"/>
      <c r="D2191" s="72"/>
      <c r="E2191" s="72"/>
      <c r="F2191" s="72"/>
      <c r="G2191" s="72"/>
      <c r="H2191" s="72"/>
      <c r="I2191" s="72"/>
      <c r="J2191" s="72"/>
      <c r="K2191" s="72"/>
      <c r="L2191" s="72"/>
      <c r="M2191" s="72"/>
      <c r="N2191" s="51"/>
      <c r="O2191" s="51"/>
    </row>
    <row r="2192" spans="1:15" x14ac:dyDescent="0.5">
      <c r="A2192" s="49">
        <v>2188</v>
      </c>
      <c r="B2192" s="72"/>
      <c r="C2192" s="72"/>
      <c r="D2192" s="72"/>
      <c r="E2192" s="72"/>
      <c r="F2192" s="72"/>
      <c r="G2192" s="72"/>
      <c r="H2192" s="72"/>
      <c r="I2192" s="72"/>
      <c r="J2192" s="72"/>
      <c r="K2192" s="72"/>
      <c r="L2192" s="72"/>
      <c r="M2192" s="72"/>
      <c r="N2192" s="51"/>
      <c r="O2192" s="51"/>
    </row>
    <row r="2193" spans="1:15" x14ac:dyDescent="0.5">
      <c r="A2193" s="49">
        <v>2189</v>
      </c>
      <c r="B2193" s="72"/>
      <c r="C2193" s="72"/>
      <c r="D2193" s="72"/>
      <c r="E2193" s="72"/>
      <c r="F2193" s="72"/>
      <c r="G2193" s="72"/>
      <c r="H2193" s="72"/>
      <c r="I2193" s="72"/>
      <c r="J2193" s="72"/>
      <c r="K2193" s="72"/>
      <c r="L2193" s="72"/>
      <c r="M2193" s="72"/>
      <c r="N2193" s="51"/>
      <c r="O2193" s="51"/>
    </row>
    <row r="2194" spans="1:15" x14ac:dyDescent="0.5">
      <c r="A2194" s="49">
        <v>2190</v>
      </c>
      <c r="B2194" s="72"/>
      <c r="C2194" s="72"/>
      <c r="D2194" s="72"/>
      <c r="E2194" s="72"/>
      <c r="F2194" s="72"/>
      <c r="G2194" s="72"/>
      <c r="H2194" s="72"/>
      <c r="I2194" s="72"/>
      <c r="J2194" s="72"/>
      <c r="K2194" s="72"/>
      <c r="L2194" s="72"/>
      <c r="M2194" s="72"/>
      <c r="N2194" s="51"/>
      <c r="O2194" s="51"/>
    </row>
    <row r="2195" spans="1:15" x14ac:dyDescent="0.5">
      <c r="A2195" s="49">
        <v>2191</v>
      </c>
      <c r="B2195" s="72"/>
      <c r="C2195" s="72"/>
      <c r="D2195" s="72"/>
      <c r="E2195" s="72"/>
      <c r="F2195" s="72"/>
      <c r="G2195" s="72"/>
      <c r="H2195" s="72"/>
      <c r="I2195" s="72"/>
      <c r="J2195" s="72"/>
      <c r="K2195" s="72"/>
      <c r="L2195" s="72"/>
      <c r="M2195" s="72"/>
      <c r="N2195" s="51"/>
      <c r="O2195" s="51"/>
    </row>
    <row r="2196" spans="1:15" x14ac:dyDescent="0.5">
      <c r="A2196" s="49">
        <v>2192</v>
      </c>
      <c r="B2196" s="72"/>
      <c r="C2196" s="72"/>
      <c r="D2196" s="72"/>
      <c r="E2196" s="72"/>
      <c r="F2196" s="72"/>
      <c r="G2196" s="72"/>
      <c r="H2196" s="72"/>
      <c r="I2196" s="72"/>
      <c r="J2196" s="72"/>
      <c r="K2196" s="72"/>
      <c r="L2196" s="72"/>
      <c r="M2196" s="72"/>
      <c r="N2196" s="51"/>
      <c r="O2196" s="51"/>
    </row>
    <row r="2197" spans="1:15" x14ac:dyDescent="0.5">
      <c r="A2197" s="49">
        <v>2193</v>
      </c>
      <c r="B2197" s="72"/>
      <c r="C2197" s="72"/>
      <c r="D2197" s="72"/>
      <c r="E2197" s="72"/>
      <c r="F2197" s="72"/>
      <c r="G2197" s="72"/>
      <c r="H2197" s="72"/>
      <c r="I2197" s="72"/>
      <c r="J2197" s="72"/>
      <c r="K2197" s="72"/>
      <c r="L2197" s="72"/>
      <c r="M2197" s="72"/>
      <c r="N2197" s="51"/>
      <c r="O2197" s="51"/>
    </row>
    <row r="2198" spans="1:15" x14ac:dyDescent="0.5">
      <c r="A2198" s="49">
        <v>2194</v>
      </c>
      <c r="B2198" s="72"/>
      <c r="C2198" s="72"/>
      <c r="D2198" s="72"/>
      <c r="E2198" s="72"/>
      <c r="F2198" s="72"/>
      <c r="G2198" s="72"/>
      <c r="H2198" s="72"/>
      <c r="I2198" s="72"/>
      <c r="J2198" s="72"/>
      <c r="K2198" s="72"/>
      <c r="L2198" s="72"/>
      <c r="M2198" s="72"/>
      <c r="N2198" s="51"/>
      <c r="O2198" s="51"/>
    </row>
    <row r="2199" spans="1:15" x14ac:dyDescent="0.5">
      <c r="A2199" s="49">
        <v>2195</v>
      </c>
      <c r="B2199" s="72"/>
      <c r="C2199" s="72"/>
      <c r="D2199" s="72"/>
      <c r="E2199" s="72"/>
      <c r="F2199" s="72"/>
      <c r="G2199" s="72"/>
      <c r="H2199" s="72"/>
      <c r="I2199" s="72"/>
      <c r="J2199" s="72"/>
      <c r="K2199" s="72"/>
      <c r="L2199" s="72"/>
      <c r="M2199" s="72"/>
      <c r="N2199" s="51"/>
      <c r="O2199" s="51"/>
    </row>
    <row r="2200" spans="1:15" x14ac:dyDescent="0.5">
      <c r="A2200" s="49">
        <v>2196</v>
      </c>
      <c r="B2200" s="72"/>
      <c r="C2200" s="72"/>
      <c r="D2200" s="72"/>
      <c r="E2200" s="72"/>
      <c r="F2200" s="72"/>
      <c r="G2200" s="72"/>
      <c r="H2200" s="72"/>
      <c r="I2200" s="72"/>
      <c r="J2200" s="72"/>
      <c r="K2200" s="72"/>
      <c r="L2200" s="72"/>
      <c r="M2200" s="72"/>
      <c r="N2200" s="51"/>
      <c r="O2200" s="51"/>
    </row>
    <row r="2201" spans="1:15" x14ac:dyDescent="0.5">
      <c r="A2201" s="49">
        <v>2197</v>
      </c>
      <c r="B2201" s="72"/>
      <c r="C2201" s="72"/>
      <c r="D2201" s="72"/>
      <c r="E2201" s="72"/>
      <c r="F2201" s="72"/>
      <c r="G2201" s="72"/>
      <c r="H2201" s="72"/>
      <c r="I2201" s="72"/>
      <c r="J2201" s="72"/>
      <c r="K2201" s="72"/>
      <c r="L2201" s="72"/>
      <c r="M2201" s="72"/>
      <c r="N2201" s="51"/>
      <c r="O2201" s="51"/>
    </row>
    <row r="2202" spans="1:15" x14ac:dyDescent="0.5">
      <c r="A2202" s="49">
        <v>2198</v>
      </c>
      <c r="B2202" s="72"/>
      <c r="C2202" s="72"/>
      <c r="D2202" s="72"/>
      <c r="E2202" s="72"/>
      <c r="F2202" s="72"/>
      <c r="G2202" s="72"/>
      <c r="H2202" s="72"/>
      <c r="I2202" s="72"/>
      <c r="J2202" s="72"/>
      <c r="K2202" s="72"/>
      <c r="L2202" s="72"/>
      <c r="M2202" s="72"/>
      <c r="N2202" s="51"/>
      <c r="O2202" s="51"/>
    </row>
    <row r="2203" spans="1:15" x14ac:dyDescent="0.5">
      <c r="A2203" s="49">
        <v>2199</v>
      </c>
      <c r="B2203" s="72"/>
      <c r="C2203" s="72"/>
      <c r="D2203" s="72"/>
      <c r="E2203" s="72"/>
      <c r="F2203" s="72"/>
      <c r="G2203" s="72"/>
      <c r="H2203" s="72"/>
      <c r="I2203" s="72"/>
      <c r="J2203" s="72"/>
      <c r="K2203" s="72"/>
      <c r="L2203" s="72"/>
      <c r="M2203" s="72"/>
      <c r="N2203" s="51"/>
      <c r="O2203" s="51"/>
    </row>
    <row r="2204" spans="1:15" x14ac:dyDescent="0.5">
      <c r="A2204" s="49">
        <v>2200</v>
      </c>
      <c r="B2204" s="72"/>
      <c r="C2204" s="72"/>
      <c r="D2204" s="72"/>
      <c r="E2204" s="72"/>
      <c r="F2204" s="72"/>
      <c r="G2204" s="72"/>
      <c r="H2204" s="72"/>
      <c r="I2204" s="72"/>
      <c r="J2204" s="72"/>
      <c r="K2204" s="72"/>
      <c r="L2204" s="72"/>
      <c r="M2204" s="72"/>
      <c r="N2204" s="51"/>
      <c r="O2204" s="51"/>
    </row>
    <row r="2205" spans="1:15" x14ac:dyDescent="0.5">
      <c r="A2205" s="49">
        <v>2201</v>
      </c>
      <c r="B2205" s="72"/>
      <c r="C2205" s="72"/>
      <c r="D2205" s="72"/>
      <c r="E2205" s="72"/>
      <c r="F2205" s="72"/>
      <c r="G2205" s="72"/>
      <c r="H2205" s="72"/>
      <c r="I2205" s="72"/>
      <c r="J2205" s="72"/>
      <c r="K2205" s="72"/>
      <c r="L2205" s="72"/>
      <c r="M2205" s="72"/>
      <c r="N2205" s="51"/>
      <c r="O2205" s="51"/>
    </row>
    <row r="2206" spans="1:15" x14ac:dyDescent="0.5">
      <c r="A2206" s="49">
        <v>2202</v>
      </c>
      <c r="B2206" s="72"/>
      <c r="C2206" s="72"/>
      <c r="D2206" s="72"/>
      <c r="E2206" s="72"/>
      <c r="F2206" s="72"/>
      <c r="G2206" s="72"/>
      <c r="H2206" s="72"/>
      <c r="I2206" s="72"/>
      <c r="J2206" s="72"/>
      <c r="K2206" s="72"/>
      <c r="L2206" s="72"/>
      <c r="M2206" s="72"/>
      <c r="N2206" s="51"/>
      <c r="O2206" s="51"/>
    </row>
    <row r="2207" spans="1:15" x14ac:dyDescent="0.5">
      <c r="A2207" s="49">
        <v>2203</v>
      </c>
      <c r="B2207" s="72"/>
      <c r="C2207" s="72"/>
      <c r="D2207" s="72"/>
      <c r="E2207" s="72"/>
      <c r="F2207" s="72"/>
      <c r="G2207" s="72"/>
      <c r="H2207" s="72"/>
      <c r="I2207" s="72"/>
      <c r="J2207" s="72"/>
      <c r="K2207" s="72"/>
      <c r="L2207" s="72"/>
      <c r="M2207" s="72"/>
      <c r="N2207" s="51"/>
      <c r="O2207" s="51"/>
    </row>
    <row r="2208" spans="1:15" x14ac:dyDescent="0.5">
      <c r="A2208" s="49">
        <v>2204</v>
      </c>
      <c r="B2208" s="72"/>
      <c r="C2208" s="72"/>
      <c r="D2208" s="72"/>
      <c r="E2208" s="72"/>
      <c r="F2208" s="72"/>
      <c r="G2208" s="72"/>
      <c r="H2208" s="72"/>
      <c r="I2208" s="72"/>
      <c r="J2208" s="72"/>
      <c r="K2208" s="72"/>
      <c r="L2208" s="72"/>
      <c r="M2208" s="72"/>
      <c r="N2208" s="51"/>
      <c r="O2208" s="51"/>
    </row>
    <row r="2209" spans="1:15" x14ac:dyDescent="0.5">
      <c r="A2209" s="49">
        <v>2205</v>
      </c>
      <c r="B2209" s="72"/>
      <c r="C2209" s="72"/>
      <c r="D2209" s="72"/>
      <c r="E2209" s="72"/>
      <c r="F2209" s="72"/>
      <c r="G2209" s="72"/>
      <c r="H2209" s="72"/>
      <c r="I2209" s="72"/>
      <c r="J2209" s="72"/>
      <c r="K2209" s="72"/>
      <c r="L2209" s="72"/>
      <c r="M2209" s="72"/>
      <c r="N2209" s="51"/>
      <c r="O2209" s="51"/>
    </row>
    <row r="2210" spans="1:15" x14ac:dyDescent="0.5">
      <c r="A2210" s="49">
        <v>2206</v>
      </c>
      <c r="B2210" s="72"/>
      <c r="C2210" s="72"/>
      <c r="D2210" s="72"/>
      <c r="E2210" s="72"/>
      <c r="F2210" s="72"/>
      <c r="G2210" s="72"/>
      <c r="H2210" s="72"/>
      <c r="I2210" s="72"/>
      <c r="J2210" s="72"/>
      <c r="K2210" s="72"/>
      <c r="L2210" s="72"/>
      <c r="M2210" s="72"/>
      <c r="N2210" s="51"/>
      <c r="O2210" s="51"/>
    </row>
    <row r="2211" spans="1:15" x14ac:dyDescent="0.5">
      <c r="A2211" s="49">
        <v>2207</v>
      </c>
      <c r="B2211" s="72"/>
      <c r="C2211" s="72"/>
      <c r="D2211" s="72"/>
      <c r="E2211" s="72"/>
      <c r="F2211" s="72"/>
      <c r="G2211" s="72"/>
      <c r="H2211" s="72"/>
      <c r="I2211" s="72"/>
      <c r="J2211" s="72"/>
      <c r="K2211" s="72"/>
      <c r="L2211" s="72"/>
      <c r="M2211" s="72"/>
      <c r="N2211" s="51"/>
      <c r="O2211" s="51"/>
    </row>
    <row r="2212" spans="1:15" x14ac:dyDescent="0.5">
      <c r="A2212" s="49">
        <v>2208</v>
      </c>
      <c r="B2212" s="72"/>
      <c r="C2212" s="72"/>
      <c r="D2212" s="72"/>
      <c r="E2212" s="72"/>
      <c r="F2212" s="72"/>
      <c r="G2212" s="72"/>
      <c r="H2212" s="72"/>
      <c r="I2212" s="72"/>
      <c r="J2212" s="72"/>
      <c r="K2212" s="72"/>
      <c r="L2212" s="72"/>
      <c r="M2212" s="72"/>
      <c r="N2212" s="51"/>
      <c r="O2212" s="51"/>
    </row>
    <row r="2213" spans="1:15" x14ac:dyDescent="0.5">
      <c r="A2213" s="49">
        <v>2209</v>
      </c>
      <c r="B2213" s="72"/>
      <c r="C2213" s="72"/>
      <c r="D2213" s="72"/>
      <c r="E2213" s="72"/>
      <c r="F2213" s="72"/>
      <c r="G2213" s="72"/>
      <c r="H2213" s="72"/>
      <c r="I2213" s="72"/>
      <c r="J2213" s="72"/>
      <c r="K2213" s="72"/>
      <c r="L2213" s="72"/>
      <c r="M2213" s="72"/>
      <c r="N2213" s="51"/>
      <c r="O2213" s="51"/>
    </row>
    <row r="2214" spans="1:15" x14ac:dyDescent="0.5">
      <c r="A2214" s="49">
        <v>2210</v>
      </c>
      <c r="B2214" s="72"/>
      <c r="C2214" s="72"/>
      <c r="D2214" s="72"/>
      <c r="E2214" s="72"/>
      <c r="F2214" s="72"/>
      <c r="G2214" s="72"/>
      <c r="H2214" s="72"/>
      <c r="I2214" s="72"/>
      <c r="J2214" s="72"/>
      <c r="K2214" s="72"/>
      <c r="L2214" s="72"/>
      <c r="M2214" s="72"/>
      <c r="N2214" s="51"/>
      <c r="O2214" s="51"/>
    </row>
    <row r="2215" spans="1:15" x14ac:dyDescent="0.5">
      <c r="A2215" s="49">
        <v>2211</v>
      </c>
      <c r="B2215" s="72"/>
      <c r="C2215" s="72"/>
      <c r="D2215" s="72"/>
      <c r="E2215" s="72"/>
      <c r="F2215" s="72"/>
      <c r="G2215" s="72"/>
      <c r="H2215" s="72"/>
      <c r="I2215" s="72"/>
      <c r="J2215" s="72"/>
      <c r="K2215" s="72"/>
      <c r="L2215" s="72"/>
      <c r="M2215" s="72"/>
      <c r="N2215" s="51"/>
      <c r="O2215" s="51"/>
    </row>
    <row r="2216" spans="1:15" x14ac:dyDescent="0.5">
      <c r="A2216" s="49">
        <v>2212</v>
      </c>
      <c r="B2216" s="72"/>
      <c r="C2216" s="72"/>
      <c r="D2216" s="72"/>
      <c r="E2216" s="72"/>
      <c r="F2216" s="72"/>
      <c r="G2216" s="72"/>
      <c r="H2216" s="72"/>
      <c r="I2216" s="72"/>
      <c r="J2216" s="72"/>
      <c r="K2216" s="72"/>
      <c r="L2216" s="72"/>
      <c r="M2216" s="72"/>
      <c r="N2216" s="51"/>
      <c r="O2216" s="51"/>
    </row>
    <row r="2217" spans="1:15" x14ac:dyDescent="0.5">
      <c r="A2217" s="49">
        <v>2213</v>
      </c>
      <c r="B2217" s="72"/>
      <c r="C2217" s="72"/>
      <c r="D2217" s="72"/>
      <c r="E2217" s="72"/>
      <c r="F2217" s="72"/>
      <c r="G2217" s="72"/>
      <c r="H2217" s="72"/>
      <c r="I2217" s="72"/>
      <c r="J2217" s="72"/>
      <c r="K2217" s="72"/>
      <c r="L2217" s="72"/>
      <c r="M2217" s="72"/>
      <c r="N2217" s="51"/>
      <c r="O2217" s="51"/>
    </row>
    <row r="2218" spans="1:15" x14ac:dyDescent="0.5">
      <c r="A2218" s="49">
        <v>2214</v>
      </c>
      <c r="B2218" s="72"/>
      <c r="C2218" s="72"/>
      <c r="D2218" s="72"/>
      <c r="E2218" s="72"/>
      <c r="F2218" s="72"/>
      <c r="G2218" s="72"/>
      <c r="H2218" s="72"/>
      <c r="I2218" s="72"/>
      <c r="J2218" s="72"/>
      <c r="K2218" s="72"/>
      <c r="L2218" s="72"/>
      <c r="M2218" s="72"/>
      <c r="N2218" s="51"/>
      <c r="O2218" s="51"/>
    </row>
    <row r="2219" spans="1:15" x14ac:dyDescent="0.5">
      <c r="A2219" s="49">
        <v>2215</v>
      </c>
      <c r="B2219" s="72"/>
      <c r="C2219" s="72"/>
      <c r="D2219" s="72"/>
      <c r="E2219" s="72"/>
      <c r="F2219" s="72"/>
      <c r="G2219" s="72"/>
      <c r="H2219" s="72"/>
      <c r="I2219" s="72"/>
      <c r="J2219" s="72"/>
      <c r="K2219" s="72"/>
      <c r="L2219" s="72"/>
      <c r="M2219" s="72"/>
      <c r="N2219" s="51"/>
      <c r="O2219" s="51"/>
    </row>
    <row r="2220" spans="1:15" x14ac:dyDescent="0.5">
      <c r="A2220" s="49">
        <v>2216</v>
      </c>
      <c r="B2220" s="72"/>
      <c r="C2220" s="72"/>
      <c r="D2220" s="72"/>
      <c r="E2220" s="72"/>
      <c r="F2220" s="72"/>
      <c r="G2220" s="72"/>
      <c r="H2220" s="72"/>
      <c r="I2220" s="72"/>
      <c r="J2220" s="72"/>
      <c r="K2220" s="72"/>
      <c r="L2220" s="72"/>
      <c r="M2220" s="72"/>
      <c r="N2220" s="51"/>
      <c r="O2220" s="51"/>
    </row>
    <row r="2221" spans="1:15" x14ac:dyDescent="0.5">
      <c r="A2221" s="49">
        <v>2217</v>
      </c>
      <c r="B2221" s="72"/>
      <c r="C2221" s="72"/>
      <c r="D2221" s="72"/>
      <c r="E2221" s="72"/>
      <c r="F2221" s="72"/>
      <c r="G2221" s="72"/>
      <c r="H2221" s="72"/>
      <c r="I2221" s="72"/>
      <c r="J2221" s="72"/>
      <c r="K2221" s="72"/>
      <c r="L2221" s="72"/>
      <c r="M2221" s="72"/>
      <c r="N2221" s="51"/>
      <c r="O2221" s="51"/>
    </row>
    <row r="2222" spans="1:15" x14ac:dyDescent="0.5">
      <c r="A2222" s="49">
        <v>2218</v>
      </c>
      <c r="B2222" s="72"/>
      <c r="C2222" s="72"/>
      <c r="D2222" s="72"/>
      <c r="E2222" s="72"/>
      <c r="F2222" s="72"/>
      <c r="G2222" s="72"/>
      <c r="H2222" s="72"/>
      <c r="I2222" s="72"/>
      <c r="J2222" s="72"/>
      <c r="K2222" s="72"/>
      <c r="L2222" s="72"/>
      <c r="M2222" s="72"/>
      <c r="N2222" s="51"/>
      <c r="O2222" s="51"/>
    </row>
    <row r="2223" spans="1:15" x14ac:dyDescent="0.5">
      <c r="A2223" s="49">
        <v>2219</v>
      </c>
      <c r="B2223" s="72"/>
      <c r="C2223" s="72"/>
      <c r="D2223" s="72"/>
      <c r="E2223" s="72"/>
      <c r="F2223" s="72"/>
      <c r="G2223" s="72"/>
      <c r="H2223" s="72"/>
      <c r="I2223" s="72"/>
      <c r="J2223" s="72"/>
      <c r="K2223" s="72"/>
      <c r="L2223" s="72"/>
      <c r="M2223" s="72"/>
      <c r="N2223" s="51"/>
      <c r="O2223" s="51"/>
    </row>
    <row r="2224" spans="1:15" x14ac:dyDescent="0.5">
      <c r="A2224" s="49">
        <v>2220</v>
      </c>
      <c r="B2224" s="72"/>
      <c r="C2224" s="72"/>
      <c r="D2224" s="72"/>
      <c r="E2224" s="72"/>
      <c r="F2224" s="72"/>
      <c r="G2224" s="72"/>
      <c r="H2224" s="72"/>
      <c r="I2224" s="72"/>
      <c r="J2224" s="72"/>
      <c r="K2224" s="72"/>
      <c r="L2224" s="72"/>
      <c r="M2224" s="72"/>
      <c r="N2224" s="51"/>
      <c r="O2224" s="51"/>
    </row>
    <row r="2225" spans="1:15" x14ac:dyDescent="0.5">
      <c r="A2225" s="49">
        <v>2221</v>
      </c>
      <c r="B2225" s="72"/>
      <c r="C2225" s="72"/>
      <c r="D2225" s="72"/>
      <c r="E2225" s="72"/>
      <c r="F2225" s="72"/>
      <c r="G2225" s="72"/>
      <c r="H2225" s="72"/>
      <c r="I2225" s="72"/>
      <c r="J2225" s="72"/>
      <c r="K2225" s="72"/>
      <c r="L2225" s="72"/>
      <c r="M2225" s="72"/>
      <c r="N2225" s="51"/>
      <c r="O2225" s="51"/>
    </row>
    <row r="2226" spans="1:15" x14ac:dyDescent="0.5">
      <c r="A2226" s="49">
        <v>2222</v>
      </c>
      <c r="B2226" s="72"/>
      <c r="C2226" s="72"/>
      <c r="D2226" s="72"/>
      <c r="E2226" s="72"/>
      <c r="F2226" s="72"/>
      <c r="G2226" s="72"/>
      <c r="H2226" s="72"/>
      <c r="I2226" s="72"/>
      <c r="J2226" s="72"/>
      <c r="K2226" s="72"/>
      <c r="L2226" s="72"/>
      <c r="M2226" s="72"/>
      <c r="N2226" s="51"/>
      <c r="O2226" s="51"/>
    </row>
    <row r="2227" spans="1:15" x14ac:dyDescent="0.5">
      <c r="A2227" s="49">
        <v>2223</v>
      </c>
      <c r="B2227" s="72"/>
      <c r="C2227" s="72"/>
      <c r="D2227" s="72"/>
      <c r="E2227" s="72"/>
      <c r="F2227" s="72"/>
      <c r="G2227" s="72"/>
      <c r="H2227" s="72"/>
      <c r="I2227" s="72"/>
      <c r="J2227" s="72"/>
      <c r="K2227" s="72"/>
      <c r="L2227" s="72"/>
      <c r="M2227" s="72"/>
      <c r="N2227" s="51"/>
      <c r="O2227" s="51"/>
    </row>
    <row r="2228" spans="1:15" x14ac:dyDescent="0.5">
      <c r="A2228" s="49">
        <v>2224</v>
      </c>
      <c r="B2228" s="72"/>
      <c r="C2228" s="72"/>
      <c r="D2228" s="72"/>
      <c r="E2228" s="72"/>
      <c r="F2228" s="72"/>
      <c r="G2228" s="72"/>
      <c r="H2228" s="72"/>
      <c r="I2228" s="72"/>
      <c r="J2228" s="72"/>
      <c r="K2228" s="72"/>
      <c r="L2228" s="72"/>
      <c r="M2228" s="72"/>
      <c r="N2228" s="51"/>
      <c r="O2228" s="51"/>
    </row>
    <row r="2229" spans="1:15" x14ac:dyDescent="0.5">
      <c r="A2229" s="49">
        <v>2225</v>
      </c>
      <c r="B2229" s="72"/>
      <c r="C2229" s="72"/>
      <c r="D2229" s="72"/>
      <c r="E2229" s="72"/>
      <c r="F2229" s="72"/>
      <c r="G2229" s="72"/>
      <c r="H2229" s="72"/>
      <c r="I2229" s="72"/>
      <c r="J2229" s="72"/>
      <c r="K2229" s="72"/>
      <c r="L2229" s="72"/>
      <c r="M2229" s="72"/>
      <c r="N2229" s="51"/>
      <c r="O2229" s="51"/>
    </row>
    <row r="2230" spans="1:15" x14ac:dyDescent="0.5">
      <c r="A2230" s="49">
        <v>2226</v>
      </c>
      <c r="B2230" s="72"/>
      <c r="C2230" s="72"/>
      <c r="D2230" s="72"/>
      <c r="E2230" s="72"/>
      <c r="F2230" s="72"/>
      <c r="G2230" s="72"/>
      <c r="H2230" s="72"/>
      <c r="I2230" s="72"/>
      <c r="J2230" s="72"/>
      <c r="K2230" s="72"/>
      <c r="L2230" s="72"/>
      <c r="M2230" s="72"/>
      <c r="N2230" s="51"/>
      <c r="O2230" s="51"/>
    </row>
    <row r="2231" spans="1:15" x14ac:dyDescent="0.5">
      <c r="A2231" s="49">
        <v>2227</v>
      </c>
      <c r="B2231" s="72"/>
      <c r="C2231" s="72"/>
      <c r="D2231" s="72"/>
      <c r="E2231" s="72"/>
      <c r="F2231" s="72"/>
      <c r="G2231" s="72"/>
      <c r="H2231" s="72"/>
      <c r="I2231" s="72"/>
      <c r="J2231" s="72"/>
      <c r="K2231" s="72"/>
      <c r="L2231" s="72"/>
      <c r="M2231" s="72"/>
      <c r="N2231" s="51"/>
      <c r="O2231" s="51"/>
    </row>
    <row r="2232" spans="1:15" x14ac:dyDescent="0.5">
      <c r="A2232" s="49">
        <v>2228</v>
      </c>
      <c r="B2232" s="72"/>
      <c r="C2232" s="72"/>
      <c r="D2232" s="72"/>
      <c r="E2232" s="72"/>
      <c r="F2232" s="72"/>
      <c r="G2232" s="72"/>
      <c r="H2232" s="72"/>
      <c r="I2232" s="72"/>
      <c r="J2232" s="72"/>
      <c r="K2232" s="72"/>
      <c r="L2232" s="72"/>
      <c r="M2232" s="72"/>
      <c r="N2232" s="51"/>
      <c r="O2232" s="51"/>
    </row>
    <row r="2233" spans="1:15" x14ac:dyDescent="0.5">
      <c r="A2233" s="49">
        <v>2229</v>
      </c>
      <c r="B2233" s="72"/>
      <c r="C2233" s="72"/>
      <c r="D2233" s="72"/>
      <c r="E2233" s="72"/>
      <c r="F2233" s="72"/>
      <c r="G2233" s="72"/>
      <c r="H2233" s="72"/>
      <c r="I2233" s="72"/>
      <c r="J2233" s="72"/>
      <c r="K2233" s="72"/>
      <c r="L2233" s="72"/>
      <c r="M2233" s="72"/>
      <c r="N2233" s="51"/>
      <c r="O2233" s="51"/>
    </row>
    <row r="2234" spans="1:15" x14ac:dyDescent="0.5">
      <c r="A2234" s="49">
        <v>2230</v>
      </c>
      <c r="B2234" s="72"/>
      <c r="C2234" s="72"/>
      <c r="D2234" s="72"/>
      <c r="E2234" s="72"/>
      <c r="F2234" s="72"/>
      <c r="G2234" s="72"/>
      <c r="H2234" s="72"/>
      <c r="I2234" s="72"/>
      <c r="J2234" s="72"/>
      <c r="K2234" s="72"/>
      <c r="L2234" s="72"/>
      <c r="M2234" s="72"/>
      <c r="N2234" s="51"/>
      <c r="O2234" s="51"/>
    </row>
    <row r="2235" spans="1:15" x14ac:dyDescent="0.5">
      <c r="A2235" s="49">
        <v>2231</v>
      </c>
      <c r="B2235" s="72"/>
      <c r="C2235" s="72"/>
      <c r="D2235" s="72"/>
      <c r="E2235" s="72"/>
      <c r="F2235" s="72"/>
      <c r="G2235" s="72"/>
      <c r="H2235" s="72"/>
      <c r="I2235" s="72"/>
      <c r="J2235" s="72"/>
      <c r="K2235" s="72"/>
      <c r="L2235" s="72"/>
      <c r="M2235" s="72"/>
      <c r="N2235" s="51"/>
      <c r="O2235" s="51"/>
    </row>
    <row r="2236" spans="1:15" x14ac:dyDescent="0.5">
      <c r="A2236" s="49">
        <v>2232</v>
      </c>
      <c r="B2236" s="72"/>
      <c r="C2236" s="72"/>
      <c r="D2236" s="72"/>
      <c r="E2236" s="72"/>
      <c r="F2236" s="72"/>
      <c r="G2236" s="72"/>
      <c r="H2236" s="72"/>
      <c r="I2236" s="72"/>
      <c r="J2236" s="72"/>
      <c r="K2236" s="72"/>
      <c r="L2236" s="72"/>
      <c r="M2236" s="72"/>
      <c r="N2236" s="51"/>
      <c r="O2236" s="51"/>
    </row>
    <row r="2237" spans="1:15" x14ac:dyDescent="0.5">
      <c r="A2237" s="49">
        <v>2233</v>
      </c>
      <c r="B2237" s="72"/>
      <c r="C2237" s="72"/>
      <c r="D2237" s="72"/>
      <c r="E2237" s="72"/>
      <c r="F2237" s="72"/>
      <c r="G2237" s="72"/>
      <c r="H2237" s="72"/>
      <c r="I2237" s="72"/>
      <c r="J2237" s="72"/>
      <c r="K2237" s="72"/>
      <c r="L2237" s="72"/>
      <c r="M2237" s="72"/>
      <c r="N2237" s="51"/>
      <c r="O2237" s="51"/>
    </row>
    <row r="2238" spans="1:15" x14ac:dyDescent="0.5">
      <c r="A2238" s="49">
        <v>2234</v>
      </c>
      <c r="B2238" s="72"/>
      <c r="C2238" s="72"/>
      <c r="D2238" s="72"/>
      <c r="E2238" s="72"/>
      <c r="F2238" s="72"/>
      <c r="G2238" s="72"/>
      <c r="H2238" s="72"/>
      <c r="I2238" s="72"/>
      <c r="J2238" s="72"/>
      <c r="K2238" s="72"/>
      <c r="L2238" s="72"/>
      <c r="M2238" s="72"/>
      <c r="N2238" s="51"/>
      <c r="O2238" s="51"/>
    </row>
    <row r="2239" spans="1:15" x14ac:dyDescent="0.5">
      <c r="A2239" s="49">
        <v>2235</v>
      </c>
      <c r="B2239" s="72"/>
      <c r="C2239" s="72"/>
      <c r="D2239" s="72"/>
      <c r="E2239" s="72"/>
      <c r="F2239" s="72"/>
      <c r="G2239" s="72"/>
      <c r="H2239" s="72"/>
      <c r="I2239" s="72"/>
      <c r="J2239" s="72"/>
      <c r="K2239" s="72"/>
      <c r="L2239" s="72"/>
      <c r="M2239" s="72"/>
      <c r="N2239" s="51"/>
      <c r="O2239" s="51"/>
    </row>
    <row r="2240" spans="1:15" x14ac:dyDescent="0.5">
      <c r="A2240" s="49">
        <v>2236</v>
      </c>
      <c r="B2240" s="72"/>
      <c r="C2240" s="72"/>
      <c r="D2240" s="72"/>
      <c r="E2240" s="72"/>
      <c r="F2240" s="72"/>
      <c r="G2240" s="72"/>
      <c r="H2240" s="72"/>
      <c r="I2240" s="72"/>
      <c r="J2240" s="72"/>
      <c r="K2240" s="72"/>
      <c r="L2240" s="72"/>
      <c r="M2240" s="72"/>
      <c r="N2240" s="51"/>
      <c r="O2240" s="51"/>
    </row>
    <row r="2241" spans="1:15" x14ac:dyDescent="0.5">
      <c r="A2241" s="49">
        <v>2237</v>
      </c>
      <c r="B2241" s="72"/>
      <c r="C2241" s="72"/>
      <c r="D2241" s="72"/>
      <c r="E2241" s="72"/>
      <c r="F2241" s="72"/>
      <c r="G2241" s="72"/>
      <c r="H2241" s="72"/>
      <c r="I2241" s="72"/>
      <c r="J2241" s="72"/>
      <c r="K2241" s="72"/>
      <c r="L2241" s="72"/>
      <c r="M2241" s="72"/>
      <c r="N2241" s="51"/>
      <c r="O2241" s="51"/>
    </row>
    <row r="2242" spans="1:15" x14ac:dyDescent="0.5">
      <c r="A2242" s="49">
        <v>2238</v>
      </c>
      <c r="B2242" s="72"/>
      <c r="C2242" s="72"/>
      <c r="D2242" s="72"/>
      <c r="E2242" s="72"/>
      <c r="F2242" s="72"/>
      <c r="G2242" s="72"/>
      <c r="H2242" s="72"/>
      <c r="I2242" s="72"/>
      <c r="J2242" s="72"/>
      <c r="K2242" s="72"/>
      <c r="L2242" s="72"/>
      <c r="M2242" s="72"/>
      <c r="N2242" s="51"/>
      <c r="O2242" s="51"/>
    </row>
    <row r="2243" spans="1:15" x14ac:dyDescent="0.5">
      <c r="A2243" s="49">
        <v>2239</v>
      </c>
      <c r="B2243" s="72"/>
      <c r="C2243" s="72"/>
      <c r="D2243" s="72"/>
      <c r="E2243" s="72"/>
      <c r="F2243" s="72"/>
      <c r="G2243" s="72"/>
      <c r="H2243" s="72"/>
      <c r="I2243" s="72"/>
      <c r="J2243" s="72"/>
      <c r="K2243" s="72"/>
      <c r="L2243" s="72"/>
      <c r="M2243" s="72"/>
      <c r="N2243" s="51"/>
      <c r="O2243" s="51"/>
    </row>
    <row r="2244" spans="1:15" x14ac:dyDescent="0.5">
      <c r="A2244" s="49">
        <v>2240</v>
      </c>
      <c r="B2244" s="72"/>
      <c r="C2244" s="72"/>
      <c r="D2244" s="72"/>
      <c r="E2244" s="72"/>
      <c r="F2244" s="72"/>
      <c r="G2244" s="72"/>
      <c r="H2244" s="72"/>
      <c r="I2244" s="72"/>
      <c r="J2244" s="72"/>
      <c r="K2244" s="72"/>
      <c r="L2244" s="72"/>
      <c r="M2244" s="72"/>
      <c r="N2244" s="51"/>
      <c r="O2244" s="51"/>
    </row>
    <row r="2245" spans="1:15" x14ac:dyDescent="0.5">
      <c r="A2245" s="49">
        <v>2241</v>
      </c>
      <c r="B2245" s="72"/>
      <c r="C2245" s="72"/>
      <c r="D2245" s="72"/>
      <c r="E2245" s="72"/>
      <c r="F2245" s="72"/>
      <c r="G2245" s="72"/>
      <c r="H2245" s="72"/>
      <c r="I2245" s="72"/>
      <c r="J2245" s="72"/>
      <c r="K2245" s="72"/>
      <c r="L2245" s="72"/>
      <c r="M2245" s="72"/>
      <c r="N2245" s="51"/>
      <c r="O2245" s="51"/>
    </row>
    <row r="2246" spans="1:15" x14ac:dyDescent="0.5">
      <c r="A2246" s="49">
        <v>2242</v>
      </c>
      <c r="B2246" s="72"/>
      <c r="C2246" s="72"/>
      <c r="D2246" s="72"/>
      <c r="E2246" s="72"/>
      <c r="F2246" s="72"/>
      <c r="G2246" s="72"/>
      <c r="H2246" s="72"/>
      <c r="I2246" s="72"/>
      <c r="J2246" s="72"/>
      <c r="K2246" s="72"/>
      <c r="L2246" s="72"/>
      <c r="M2246" s="72"/>
      <c r="N2246" s="51"/>
      <c r="O2246" s="51"/>
    </row>
    <row r="2247" spans="1:15" x14ac:dyDescent="0.5">
      <c r="A2247" s="49">
        <v>2243</v>
      </c>
      <c r="B2247" s="72"/>
      <c r="C2247" s="72"/>
      <c r="D2247" s="72"/>
      <c r="E2247" s="72"/>
      <c r="F2247" s="72"/>
      <c r="G2247" s="72"/>
      <c r="H2247" s="72"/>
      <c r="I2247" s="72"/>
      <c r="J2247" s="72"/>
      <c r="K2247" s="72"/>
      <c r="L2247" s="72"/>
      <c r="M2247" s="72"/>
      <c r="N2247" s="51"/>
      <c r="O2247" s="51"/>
    </row>
    <row r="2248" spans="1:15" x14ac:dyDescent="0.5">
      <c r="A2248" s="49">
        <v>2244</v>
      </c>
      <c r="B2248" s="72"/>
      <c r="C2248" s="72"/>
      <c r="D2248" s="72"/>
      <c r="E2248" s="72"/>
      <c r="F2248" s="72"/>
      <c r="G2248" s="72"/>
      <c r="H2248" s="72"/>
      <c r="I2248" s="72"/>
      <c r="J2248" s="72"/>
      <c r="K2248" s="72"/>
      <c r="L2248" s="72"/>
      <c r="M2248" s="72"/>
      <c r="N2248" s="51"/>
      <c r="O2248" s="51"/>
    </row>
    <row r="2249" spans="1:15" x14ac:dyDescent="0.5">
      <c r="A2249" s="49">
        <v>2245</v>
      </c>
      <c r="B2249" s="72"/>
      <c r="C2249" s="72"/>
      <c r="D2249" s="72"/>
      <c r="E2249" s="72"/>
      <c r="F2249" s="72"/>
      <c r="G2249" s="72"/>
      <c r="H2249" s="72"/>
      <c r="I2249" s="72"/>
      <c r="J2249" s="72"/>
      <c r="K2249" s="72"/>
      <c r="L2249" s="72"/>
      <c r="M2249" s="72"/>
      <c r="N2249" s="51"/>
      <c r="O2249" s="51"/>
    </row>
    <row r="2250" spans="1:15" x14ac:dyDescent="0.5">
      <c r="A2250" s="49">
        <v>2246</v>
      </c>
      <c r="B2250" s="72"/>
      <c r="C2250" s="72"/>
      <c r="D2250" s="72"/>
      <c r="E2250" s="72"/>
      <c r="F2250" s="72"/>
      <c r="G2250" s="72"/>
      <c r="H2250" s="72"/>
      <c r="I2250" s="72"/>
      <c r="J2250" s="72"/>
      <c r="K2250" s="72"/>
      <c r="L2250" s="72"/>
      <c r="M2250" s="72"/>
      <c r="N2250" s="51"/>
      <c r="O2250" s="51"/>
    </row>
    <row r="2251" spans="1:15" x14ac:dyDescent="0.5">
      <c r="A2251" s="49">
        <v>2247</v>
      </c>
      <c r="B2251" s="72"/>
      <c r="C2251" s="72"/>
      <c r="D2251" s="72"/>
      <c r="E2251" s="72"/>
      <c r="F2251" s="72"/>
      <c r="G2251" s="72"/>
      <c r="H2251" s="72"/>
      <c r="I2251" s="72"/>
      <c r="J2251" s="72"/>
      <c r="K2251" s="72"/>
      <c r="L2251" s="72"/>
      <c r="M2251" s="72"/>
      <c r="N2251" s="51"/>
      <c r="O2251" s="51"/>
    </row>
    <row r="2252" spans="1:15" x14ac:dyDescent="0.5">
      <c r="A2252" s="49">
        <v>2248</v>
      </c>
      <c r="B2252" s="72"/>
      <c r="C2252" s="72"/>
      <c r="D2252" s="72"/>
      <c r="E2252" s="72"/>
      <c r="F2252" s="72"/>
      <c r="G2252" s="72"/>
      <c r="H2252" s="72"/>
      <c r="I2252" s="72"/>
      <c r="J2252" s="72"/>
      <c r="K2252" s="72"/>
      <c r="L2252" s="72"/>
      <c r="M2252" s="72"/>
      <c r="N2252" s="51"/>
      <c r="O2252" s="51"/>
    </row>
    <row r="2253" spans="1:15" x14ac:dyDescent="0.5">
      <c r="A2253" s="49">
        <v>2249</v>
      </c>
      <c r="B2253" s="72"/>
      <c r="C2253" s="72"/>
      <c r="D2253" s="72"/>
      <c r="E2253" s="72"/>
      <c r="F2253" s="72"/>
      <c r="G2253" s="72"/>
      <c r="H2253" s="72"/>
      <c r="I2253" s="72"/>
      <c r="J2253" s="72"/>
      <c r="K2253" s="72"/>
      <c r="L2253" s="72"/>
      <c r="M2253" s="72"/>
      <c r="N2253" s="51"/>
      <c r="O2253" s="51"/>
    </row>
    <row r="2254" spans="1:15" x14ac:dyDescent="0.5">
      <c r="A2254" s="49">
        <v>2250</v>
      </c>
      <c r="B2254" s="72"/>
      <c r="C2254" s="72"/>
      <c r="D2254" s="72"/>
      <c r="E2254" s="72"/>
      <c r="F2254" s="72"/>
      <c r="G2254" s="72"/>
      <c r="H2254" s="72"/>
      <c r="I2254" s="72"/>
      <c r="J2254" s="72"/>
      <c r="K2254" s="72"/>
      <c r="L2254" s="72"/>
      <c r="M2254" s="72"/>
      <c r="N2254" s="51"/>
      <c r="O2254" s="51"/>
    </row>
    <row r="2255" spans="1:15" x14ac:dyDescent="0.5">
      <c r="A2255" s="49">
        <v>2251</v>
      </c>
      <c r="B2255" s="72"/>
      <c r="C2255" s="72"/>
      <c r="D2255" s="72"/>
      <c r="E2255" s="72"/>
      <c r="F2255" s="72"/>
      <c r="G2255" s="72"/>
      <c r="H2255" s="72"/>
      <c r="I2255" s="72"/>
      <c r="J2255" s="72"/>
      <c r="K2255" s="72"/>
      <c r="L2255" s="72"/>
      <c r="M2255" s="72"/>
      <c r="N2255" s="51"/>
      <c r="O2255" s="51"/>
    </row>
    <row r="2256" spans="1:15" x14ac:dyDescent="0.5">
      <c r="A2256" s="49">
        <v>2252</v>
      </c>
      <c r="B2256" s="72"/>
      <c r="C2256" s="72"/>
      <c r="D2256" s="72"/>
      <c r="E2256" s="72"/>
      <c r="F2256" s="72"/>
      <c r="G2256" s="72"/>
      <c r="H2256" s="72"/>
      <c r="I2256" s="72"/>
      <c r="J2256" s="72"/>
      <c r="K2256" s="72"/>
      <c r="L2256" s="72"/>
      <c r="M2256" s="72"/>
      <c r="N2256" s="51"/>
      <c r="O2256" s="51"/>
    </row>
    <row r="2257" spans="1:15" x14ac:dyDescent="0.5">
      <c r="A2257" s="49">
        <v>2253</v>
      </c>
      <c r="B2257" s="72"/>
      <c r="C2257" s="72"/>
      <c r="D2257" s="72"/>
      <c r="E2257" s="72"/>
      <c r="F2257" s="72"/>
      <c r="G2257" s="72"/>
      <c r="H2257" s="72"/>
      <c r="I2257" s="72"/>
      <c r="J2257" s="72"/>
      <c r="K2257" s="72"/>
      <c r="L2257" s="72"/>
      <c r="M2257" s="72"/>
      <c r="N2257" s="51"/>
      <c r="O2257" s="51"/>
    </row>
    <row r="2258" spans="1:15" x14ac:dyDescent="0.5">
      <c r="A2258" s="49">
        <v>2254</v>
      </c>
      <c r="B2258" s="72"/>
      <c r="C2258" s="72"/>
      <c r="D2258" s="72"/>
      <c r="E2258" s="72"/>
      <c r="F2258" s="72"/>
      <c r="G2258" s="72"/>
      <c r="H2258" s="72"/>
      <c r="I2258" s="72"/>
      <c r="J2258" s="72"/>
      <c r="K2258" s="72"/>
      <c r="L2258" s="72"/>
      <c r="M2258" s="72"/>
      <c r="N2258" s="51"/>
      <c r="O2258" s="51"/>
    </row>
    <row r="2259" spans="1:15" x14ac:dyDescent="0.5">
      <c r="A2259" s="49">
        <v>2255</v>
      </c>
      <c r="B2259" s="72"/>
      <c r="C2259" s="72"/>
      <c r="D2259" s="72"/>
      <c r="E2259" s="72"/>
      <c r="F2259" s="72"/>
      <c r="G2259" s="72"/>
      <c r="H2259" s="72"/>
      <c r="I2259" s="72"/>
      <c r="J2259" s="72"/>
      <c r="K2259" s="72"/>
      <c r="L2259" s="72"/>
      <c r="M2259" s="72"/>
      <c r="N2259" s="51"/>
      <c r="O2259" s="51"/>
    </row>
    <row r="2260" spans="1:15" x14ac:dyDescent="0.5">
      <c r="A2260" s="49">
        <v>2256</v>
      </c>
      <c r="B2260" s="72"/>
      <c r="C2260" s="72"/>
      <c r="D2260" s="72"/>
      <c r="E2260" s="72"/>
      <c r="F2260" s="72"/>
      <c r="G2260" s="72"/>
      <c r="H2260" s="72"/>
      <c r="I2260" s="72"/>
      <c r="J2260" s="72"/>
      <c r="K2260" s="72"/>
      <c r="L2260" s="72"/>
      <c r="M2260" s="72"/>
      <c r="N2260" s="51"/>
      <c r="O2260" s="51"/>
    </row>
    <row r="2261" spans="1:15" x14ac:dyDescent="0.5">
      <c r="A2261" s="49">
        <v>2257</v>
      </c>
      <c r="B2261" s="72"/>
      <c r="C2261" s="72"/>
      <c r="D2261" s="72"/>
      <c r="E2261" s="72"/>
      <c r="F2261" s="72"/>
      <c r="G2261" s="72"/>
      <c r="H2261" s="72"/>
      <c r="I2261" s="72"/>
      <c r="J2261" s="72"/>
      <c r="K2261" s="72"/>
      <c r="L2261" s="72"/>
      <c r="M2261" s="72"/>
      <c r="N2261" s="51"/>
      <c r="O2261" s="51"/>
    </row>
    <row r="2262" spans="1:15" x14ac:dyDescent="0.5">
      <c r="A2262" s="49">
        <v>2258</v>
      </c>
      <c r="B2262" s="72"/>
      <c r="C2262" s="72"/>
      <c r="D2262" s="72"/>
      <c r="E2262" s="72"/>
      <c r="F2262" s="72"/>
      <c r="G2262" s="72"/>
      <c r="H2262" s="72"/>
      <c r="I2262" s="72"/>
      <c r="J2262" s="72"/>
      <c r="K2262" s="72"/>
      <c r="L2262" s="72"/>
      <c r="M2262" s="72"/>
      <c r="N2262" s="51"/>
      <c r="O2262" s="51"/>
    </row>
    <row r="2263" spans="1:15" x14ac:dyDescent="0.5">
      <c r="A2263" s="49">
        <v>2259</v>
      </c>
      <c r="B2263" s="72"/>
      <c r="C2263" s="72"/>
      <c r="D2263" s="72"/>
      <c r="E2263" s="72"/>
      <c r="F2263" s="72"/>
      <c r="G2263" s="72"/>
      <c r="H2263" s="72"/>
      <c r="I2263" s="72"/>
      <c r="J2263" s="72"/>
      <c r="K2263" s="72"/>
      <c r="L2263" s="72"/>
      <c r="M2263" s="72"/>
      <c r="N2263" s="51"/>
      <c r="O2263" s="51"/>
    </row>
    <row r="2264" spans="1:15" x14ac:dyDescent="0.5">
      <c r="A2264" s="49">
        <v>2260</v>
      </c>
      <c r="B2264" s="72"/>
      <c r="C2264" s="72"/>
      <c r="D2264" s="72"/>
      <c r="E2264" s="72"/>
      <c r="F2264" s="72"/>
      <c r="G2264" s="72"/>
      <c r="H2264" s="72"/>
      <c r="I2264" s="72"/>
      <c r="J2264" s="72"/>
      <c r="K2264" s="72"/>
      <c r="L2264" s="72"/>
      <c r="M2264" s="72"/>
      <c r="N2264" s="51"/>
      <c r="O2264" s="51"/>
    </row>
    <row r="2265" spans="1:15" x14ac:dyDescent="0.5">
      <c r="A2265" s="49">
        <v>2261</v>
      </c>
      <c r="B2265" s="72"/>
      <c r="C2265" s="72"/>
      <c r="D2265" s="72"/>
      <c r="E2265" s="72"/>
      <c r="F2265" s="72"/>
      <c r="G2265" s="72"/>
      <c r="H2265" s="72"/>
      <c r="I2265" s="72"/>
      <c r="J2265" s="72"/>
      <c r="K2265" s="72"/>
      <c r="L2265" s="72"/>
      <c r="M2265" s="72"/>
      <c r="N2265" s="51"/>
      <c r="O2265" s="51"/>
    </row>
    <row r="2266" spans="1:15" x14ac:dyDescent="0.5">
      <c r="A2266" s="49">
        <v>2262</v>
      </c>
      <c r="B2266" s="72"/>
      <c r="C2266" s="72"/>
      <c r="D2266" s="72"/>
      <c r="E2266" s="72"/>
      <c r="F2266" s="72"/>
      <c r="G2266" s="72"/>
      <c r="H2266" s="72"/>
      <c r="I2266" s="72"/>
      <c r="J2266" s="72"/>
      <c r="K2266" s="72"/>
      <c r="L2266" s="72"/>
      <c r="M2266" s="72"/>
      <c r="N2266" s="51"/>
      <c r="O2266" s="51"/>
    </row>
    <row r="2267" spans="1:15" x14ac:dyDescent="0.5">
      <c r="A2267" s="49">
        <v>2263</v>
      </c>
      <c r="B2267" s="72"/>
      <c r="C2267" s="72"/>
      <c r="D2267" s="72"/>
      <c r="E2267" s="72"/>
      <c r="F2267" s="72"/>
      <c r="G2267" s="72"/>
      <c r="H2267" s="72"/>
      <c r="I2267" s="72"/>
      <c r="J2267" s="72"/>
      <c r="K2267" s="72"/>
      <c r="L2267" s="72"/>
      <c r="M2267" s="72"/>
      <c r="N2267" s="51"/>
      <c r="O2267" s="51"/>
    </row>
    <row r="2268" spans="1:15" x14ac:dyDescent="0.5">
      <c r="A2268" s="49">
        <v>2264</v>
      </c>
      <c r="B2268" s="72"/>
      <c r="C2268" s="72"/>
      <c r="D2268" s="72"/>
      <c r="E2268" s="72"/>
      <c r="F2268" s="72"/>
      <c r="G2268" s="72"/>
      <c r="H2268" s="72"/>
      <c r="I2268" s="72"/>
      <c r="J2268" s="72"/>
      <c r="K2268" s="72"/>
      <c r="L2268" s="72"/>
      <c r="M2268" s="72"/>
      <c r="N2268" s="51"/>
      <c r="O2268" s="51"/>
    </row>
    <row r="2269" spans="1:15" x14ac:dyDescent="0.5">
      <c r="A2269" s="49">
        <v>2265</v>
      </c>
      <c r="B2269" s="72"/>
      <c r="C2269" s="72"/>
      <c r="D2269" s="72"/>
      <c r="E2269" s="72"/>
      <c r="F2269" s="72"/>
      <c r="G2269" s="72"/>
      <c r="H2269" s="72"/>
      <c r="I2269" s="72"/>
      <c r="J2269" s="72"/>
      <c r="K2269" s="72"/>
      <c r="L2269" s="72"/>
      <c r="M2269" s="72"/>
      <c r="N2269" s="51"/>
      <c r="O2269" s="51"/>
    </row>
    <row r="2270" spans="1:15" x14ac:dyDescent="0.5">
      <c r="A2270" s="49">
        <v>2266</v>
      </c>
      <c r="B2270" s="72"/>
      <c r="C2270" s="72"/>
      <c r="D2270" s="72"/>
      <c r="E2270" s="72"/>
      <c r="F2270" s="72"/>
      <c r="G2270" s="72"/>
      <c r="H2270" s="72"/>
      <c r="I2270" s="72"/>
      <c r="J2270" s="72"/>
      <c r="K2270" s="72"/>
      <c r="L2270" s="72"/>
      <c r="M2270" s="72"/>
      <c r="N2270" s="51"/>
      <c r="O2270" s="51"/>
    </row>
    <row r="2271" spans="1:15" x14ac:dyDescent="0.5">
      <c r="A2271" s="49">
        <v>2267</v>
      </c>
      <c r="B2271" s="72"/>
      <c r="C2271" s="72"/>
      <c r="D2271" s="72"/>
      <c r="E2271" s="72"/>
      <c r="F2271" s="72"/>
      <c r="G2271" s="72"/>
      <c r="H2271" s="72"/>
      <c r="I2271" s="72"/>
      <c r="J2271" s="72"/>
      <c r="K2271" s="72"/>
      <c r="L2271" s="72"/>
      <c r="M2271" s="72"/>
      <c r="N2271" s="51"/>
      <c r="O2271" s="51"/>
    </row>
    <row r="2272" spans="1:15" x14ac:dyDescent="0.5">
      <c r="A2272" s="49">
        <v>2268</v>
      </c>
      <c r="B2272" s="72"/>
      <c r="C2272" s="72"/>
      <c r="D2272" s="72"/>
      <c r="E2272" s="72"/>
      <c r="F2272" s="72"/>
      <c r="G2272" s="72"/>
      <c r="H2272" s="72"/>
      <c r="I2272" s="72"/>
      <c r="J2272" s="72"/>
      <c r="K2272" s="72"/>
      <c r="L2272" s="72"/>
      <c r="M2272" s="72"/>
      <c r="N2272" s="51"/>
      <c r="O2272" s="51"/>
    </row>
    <row r="2273" spans="1:15" x14ac:dyDescent="0.5">
      <c r="A2273" s="49">
        <v>2269</v>
      </c>
      <c r="B2273" s="72"/>
      <c r="C2273" s="72"/>
      <c r="D2273" s="72"/>
      <c r="E2273" s="72"/>
      <c r="F2273" s="72"/>
      <c r="G2273" s="72"/>
      <c r="H2273" s="72"/>
      <c r="I2273" s="72"/>
      <c r="J2273" s="72"/>
      <c r="K2273" s="72"/>
      <c r="L2273" s="72"/>
      <c r="M2273" s="72"/>
      <c r="N2273" s="51"/>
      <c r="O2273" s="51"/>
    </row>
    <row r="2274" spans="1:15" x14ac:dyDescent="0.5">
      <c r="A2274" s="49">
        <v>2270</v>
      </c>
      <c r="B2274" s="72"/>
      <c r="C2274" s="72"/>
      <c r="D2274" s="72"/>
      <c r="E2274" s="72"/>
      <c r="F2274" s="72"/>
      <c r="G2274" s="72"/>
      <c r="H2274" s="72"/>
      <c r="I2274" s="72"/>
      <c r="J2274" s="72"/>
      <c r="K2274" s="72"/>
      <c r="L2274" s="72"/>
      <c r="M2274" s="72"/>
      <c r="N2274" s="51"/>
      <c r="O2274" s="51"/>
    </row>
    <row r="2275" spans="1:15" x14ac:dyDescent="0.5">
      <c r="A2275" s="49">
        <v>2271</v>
      </c>
      <c r="B2275" s="72"/>
      <c r="C2275" s="72"/>
      <c r="D2275" s="72"/>
      <c r="E2275" s="72"/>
      <c r="F2275" s="72"/>
      <c r="G2275" s="72"/>
      <c r="H2275" s="72"/>
      <c r="I2275" s="72"/>
      <c r="J2275" s="72"/>
      <c r="K2275" s="72"/>
      <c r="L2275" s="72"/>
      <c r="M2275" s="72"/>
      <c r="N2275" s="51"/>
      <c r="O2275" s="51"/>
    </row>
    <row r="2276" spans="1:15" x14ac:dyDescent="0.5">
      <c r="A2276" s="49">
        <v>2272</v>
      </c>
      <c r="B2276" s="72"/>
      <c r="C2276" s="72"/>
      <c r="D2276" s="72"/>
      <c r="E2276" s="72"/>
      <c r="F2276" s="72"/>
      <c r="G2276" s="72"/>
      <c r="H2276" s="72"/>
      <c r="I2276" s="72"/>
      <c r="J2276" s="72"/>
      <c r="K2276" s="72"/>
      <c r="L2276" s="72"/>
      <c r="M2276" s="72"/>
      <c r="N2276" s="51"/>
      <c r="O2276" s="51"/>
    </row>
    <row r="2277" spans="1:15" x14ac:dyDescent="0.5">
      <c r="A2277" s="49">
        <v>2273</v>
      </c>
      <c r="B2277" s="72"/>
      <c r="C2277" s="72"/>
      <c r="D2277" s="72"/>
      <c r="E2277" s="72"/>
      <c r="F2277" s="72"/>
      <c r="G2277" s="72"/>
      <c r="H2277" s="72"/>
      <c r="I2277" s="72"/>
      <c r="J2277" s="72"/>
      <c r="K2277" s="72"/>
      <c r="L2277" s="72"/>
      <c r="M2277" s="72"/>
      <c r="N2277" s="51"/>
      <c r="O2277" s="51"/>
    </row>
    <row r="2278" spans="1:15" x14ac:dyDescent="0.5">
      <c r="A2278" s="49">
        <v>2274</v>
      </c>
      <c r="B2278" s="72"/>
      <c r="C2278" s="72"/>
      <c r="D2278" s="72"/>
      <c r="E2278" s="72"/>
      <c r="F2278" s="72"/>
      <c r="G2278" s="72"/>
      <c r="H2278" s="72"/>
      <c r="I2278" s="72"/>
      <c r="J2278" s="72"/>
      <c r="K2278" s="72"/>
      <c r="L2278" s="72"/>
      <c r="M2278" s="72"/>
      <c r="N2278" s="51"/>
      <c r="O2278" s="51"/>
    </row>
    <row r="2279" spans="1:15" x14ac:dyDescent="0.5">
      <c r="A2279" s="49">
        <v>2275</v>
      </c>
      <c r="B2279" s="72"/>
      <c r="C2279" s="72"/>
      <c r="D2279" s="72"/>
      <c r="E2279" s="72"/>
      <c r="F2279" s="72"/>
      <c r="G2279" s="72"/>
      <c r="H2279" s="72"/>
      <c r="I2279" s="72"/>
      <c r="J2279" s="72"/>
      <c r="K2279" s="72"/>
      <c r="L2279" s="72"/>
      <c r="M2279" s="72"/>
      <c r="N2279" s="51"/>
      <c r="O2279" s="51"/>
    </row>
    <row r="2280" spans="1:15" x14ac:dyDescent="0.5">
      <c r="A2280" s="49">
        <v>2276</v>
      </c>
      <c r="B2280" s="72"/>
      <c r="C2280" s="72"/>
      <c r="D2280" s="72"/>
      <c r="E2280" s="72"/>
      <c r="F2280" s="72"/>
      <c r="G2280" s="72"/>
      <c r="H2280" s="72"/>
      <c r="I2280" s="72"/>
      <c r="J2280" s="72"/>
      <c r="K2280" s="72"/>
      <c r="L2280" s="72"/>
      <c r="M2280" s="72"/>
      <c r="N2280" s="51"/>
      <c r="O2280" s="51"/>
    </row>
    <row r="2281" spans="1:15" x14ac:dyDescent="0.5">
      <c r="A2281" s="49">
        <v>2277</v>
      </c>
      <c r="B2281" s="72"/>
      <c r="C2281" s="72"/>
      <c r="D2281" s="72"/>
      <c r="E2281" s="72"/>
      <c r="F2281" s="72"/>
      <c r="G2281" s="72"/>
      <c r="H2281" s="72"/>
      <c r="I2281" s="72"/>
      <c r="J2281" s="72"/>
      <c r="K2281" s="72"/>
      <c r="L2281" s="72"/>
      <c r="M2281" s="72"/>
      <c r="N2281" s="51"/>
      <c r="O2281" s="51"/>
    </row>
    <row r="2282" spans="1:15" x14ac:dyDescent="0.5">
      <c r="A2282" s="49">
        <v>2278</v>
      </c>
      <c r="B2282" s="72"/>
      <c r="C2282" s="72"/>
      <c r="D2282" s="72"/>
      <c r="E2282" s="72"/>
      <c r="F2282" s="72"/>
      <c r="G2282" s="72"/>
      <c r="H2282" s="72"/>
      <c r="I2282" s="72"/>
      <c r="J2282" s="72"/>
      <c r="K2282" s="72"/>
      <c r="L2282" s="72"/>
      <c r="M2282" s="72"/>
      <c r="N2282" s="51"/>
      <c r="O2282" s="51"/>
    </row>
    <row r="2283" spans="1:15" x14ac:dyDescent="0.5">
      <c r="A2283" s="49">
        <v>2279</v>
      </c>
      <c r="B2283" s="72"/>
      <c r="C2283" s="72"/>
      <c r="D2283" s="72"/>
      <c r="E2283" s="72"/>
      <c r="F2283" s="72"/>
      <c r="G2283" s="72"/>
      <c r="H2283" s="72"/>
      <c r="I2283" s="72"/>
      <c r="J2283" s="72"/>
      <c r="K2283" s="72"/>
      <c r="L2283" s="72"/>
      <c r="M2283" s="72"/>
      <c r="N2283" s="51"/>
      <c r="O2283" s="51"/>
    </row>
    <row r="2284" spans="1:15" x14ac:dyDescent="0.5">
      <c r="A2284" s="49">
        <v>2280</v>
      </c>
      <c r="B2284" s="72"/>
      <c r="C2284" s="72"/>
      <c r="D2284" s="72"/>
      <c r="E2284" s="72"/>
      <c r="F2284" s="72"/>
      <c r="G2284" s="72"/>
      <c r="H2284" s="72"/>
      <c r="I2284" s="72"/>
      <c r="J2284" s="72"/>
      <c r="K2284" s="72"/>
      <c r="L2284" s="72"/>
      <c r="M2284" s="72"/>
      <c r="N2284" s="51"/>
      <c r="O2284" s="51"/>
    </row>
    <row r="2285" spans="1:15" x14ac:dyDescent="0.5">
      <c r="A2285" s="49">
        <v>2281</v>
      </c>
      <c r="B2285" s="72"/>
      <c r="C2285" s="72"/>
      <c r="D2285" s="72"/>
      <c r="E2285" s="72"/>
      <c r="F2285" s="72"/>
      <c r="G2285" s="72"/>
      <c r="H2285" s="72"/>
      <c r="I2285" s="72"/>
      <c r="J2285" s="72"/>
      <c r="K2285" s="72"/>
      <c r="L2285" s="72"/>
      <c r="M2285" s="72"/>
      <c r="N2285" s="51"/>
      <c r="O2285" s="51"/>
    </row>
    <row r="2286" spans="1:15" x14ac:dyDescent="0.5">
      <c r="A2286" s="49">
        <v>2282</v>
      </c>
      <c r="B2286" s="72"/>
      <c r="C2286" s="72"/>
      <c r="D2286" s="72"/>
      <c r="E2286" s="72"/>
      <c r="F2286" s="72"/>
      <c r="G2286" s="72"/>
      <c r="H2286" s="72"/>
      <c r="I2286" s="72"/>
      <c r="J2286" s="72"/>
      <c r="K2286" s="72"/>
      <c r="L2286" s="72"/>
      <c r="M2286" s="72"/>
      <c r="N2286" s="51"/>
      <c r="O2286" s="51"/>
    </row>
    <row r="2287" spans="1:15" x14ac:dyDescent="0.5">
      <c r="A2287" s="49">
        <v>2283</v>
      </c>
      <c r="B2287" s="72"/>
      <c r="C2287" s="72"/>
      <c r="D2287" s="72"/>
      <c r="E2287" s="72"/>
      <c r="F2287" s="72"/>
      <c r="G2287" s="72"/>
      <c r="H2287" s="72"/>
      <c r="I2287" s="72"/>
      <c r="J2287" s="72"/>
      <c r="K2287" s="72"/>
      <c r="L2287" s="72"/>
      <c r="M2287" s="72"/>
      <c r="N2287" s="51"/>
      <c r="O2287" s="51"/>
    </row>
    <row r="2288" spans="1:15" x14ac:dyDescent="0.5">
      <c r="A2288" s="49">
        <v>2284</v>
      </c>
      <c r="B2288" s="72"/>
      <c r="C2288" s="72"/>
      <c r="D2288" s="72"/>
      <c r="E2288" s="72"/>
      <c r="F2288" s="72"/>
      <c r="G2288" s="72"/>
      <c r="H2288" s="72"/>
      <c r="I2288" s="72"/>
      <c r="J2288" s="72"/>
      <c r="K2288" s="72"/>
      <c r="L2288" s="72"/>
      <c r="M2288" s="72"/>
      <c r="N2288" s="51"/>
      <c r="O2288" s="51"/>
    </row>
    <row r="2289" spans="1:15" x14ac:dyDescent="0.5">
      <c r="A2289" s="49">
        <v>2285</v>
      </c>
      <c r="B2289" s="72"/>
      <c r="C2289" s="72"/>
      <c r="D2289" s="72"/>
      <c r="E2289" s="72"/>
      <c r="F2289" s="72"/>
      <c r="G2289" s="72"/>
      <c r="H2289" s="72"/>
      <c r="I2289" s="72"/>
      <c r="J2289" s="72"/>
      <c r="K2289" s="72"/>
      <c r="L2289" s="72"/>
      <c r="M2289" s="72"/>
      <c r="N2289" s="51"/>
      <c r="O2289" s="51"/>
    </row>
    <row r="2290" spans="1:15" x14ac:dyDescent="0.5">
      <c r="A2290" s="49">
        <v>2286</v>
      </c>
      <c r="B2290" s="72"/>
      <c r="C2290" s="72"/>
      <c r="D2290" s="72"/>
      <c r="E2290" s="72"/>
      <c r="F2290" s="72"/>
      <c r="G2290" s="72"/>
      <c r="H2290" s="72"/>
      <c r="I2290" s="72"/>
      <c r="J2290" s="72"/>
      <c r="K2290" s="72"/>
      <c r="L2290" s="72"/>
      <c r="M2290" s="72"/>
      <c r="N2290" s="51"/>
      <c r="O2290" s="51"/>
    </row>
    <row r="2291" spans="1:15" x14ac:dyDescent="0.5">
      <c r="A2291" s="49">
        <v>2287</v>
      </c>
      <c r="B2291" s="72"/>
      <c r="C2291" s="72"/>
      <c r="D2291" s="72"/>
      <c r="E2291" s="72"/>
      <c r="F2291" s="72"/>
      <c r="G2291" s="72"/>
      <c r="H2291" s="72"/>
      <c r="I2291" s="72"/>
      <c r="J2291" s="72"/>
      <c r="K2291" s="72"/>
      <c r="L2291" s="72"/>
      <c r="M2291" s="72"/>
      <c r="N2291" s="51"/>
      <c r="O2291" s="51"/>
    </row>
    <row r="2292" spans="1:15" x14ac:dyDescent="0.5">
      <c r="A2292" s="49">
        <v>2288</v>
      </c>
      <c r="B2292" s="72"/>
      <c r="C2292" s="72"/>
      <c r="D2292" s="72"/>
      <c r="E2292" s="72"/>
      <c r="F2292" s="72"/>
      <c r="G2292" s="72"/>
      <c r="H2292" s="72"/>
      <c r="I2292" s="72"/>
      <c r="J2292" s="72"/>
      <c r="K2292" s="72"/>
      <c r="L2292" s="72"/>
      <c r="M2292" s="72"/>
      <c r="N2292" s="51"/>
      <c r="O2292" s="51"/>
    </row>
    <row r="2293" spans="1:15" x14ac:dyDescent="0.5">
      <c r="A2293" s="49">
        <v>2289</v>
      </c>
      <c r="B2293" s="72"/>
      <c r="C2293" s="72"/>
      <c r="D2293" s="72"/>
      <c r="E2293" s="72"/>
      <c r="F2293" s="72"/>
      <c r="G2293" s="72"/>
      <c r="H2293" s="72"/>
      <c r="I2293" s="72"/>
      <c r="J2293" s="72"/>
      <c r="K2293" s="72"/>
      <c r="L2293" s="72"/>
      <c r="M2293" s="72"/>
      <c r="N2293" s="51"/>
      <c r="O2293" s="51"/>
    </row>
    <row r="2294" spans="1:15" x14ac:dyDescent="0.5">
      <c r="A2294" s="49">
        <v>2290</v>
      </c>
      <c r="B2294" s="72"/>
      <c r="C2294" s="72"/>
      <c r="D2294" s="72"/>
      <c r="E2294" s="72"/>
      <c r="F2294" s="72"/>
      <c r="G2294" s="72"/>
      <c r="H2294" s="72"/>
      <c r="I2294" s="72"/>
      <c r="J2294" s="72"/>
      <c r="K2294" s="72"/>
      <c r="L2294" s="72"/>
      <c r="M2294" s="72"/>
      <c r="N2294" s="51"/>
      <c r="O2294" s="51"/>
    </row>
    <row r="2295" spans="1:15" x14ac:dyDescent="0.5">
      <c r="A2295" s="49">
        <v>2291</v>
      </c>
      <c r="B2295" s="72"/>
      <c r="C2295" s="72"/>
      <c r="D2295" s="72"/>
      <c r="E2295" s="72"/>
      <c r="F2295" s="72"/>
      <c r="G2295" s="72"/>
      <c r="H2295" s="72"/>
      <c r="I2295" s="72"/>
      <c r="J2295" s="72"/>
      <c r="K2295" s="72"/>
      <c r="L2295" s="72"/>
      <c r="M2295" s="72"/>
      <c r="N2295" s="51"/>
      <c r="O2295" s="51"/>
    </row>
    <row r="2296" spans="1:15" x14ac:dyDescent="0.5">
      <c r="A2296" s="49">
        <v>2292</v>
      </c>
      <c r="B2296" s="72"/>
      <c r="C2296" s="72"/>
      <c r="D2296" s="72"/>
      <c r="E2296" s="72"/>
      <c r="F2296" s="72"/>
      <c r="G2296" s="72"/>
      <c r="H2296" s="72"/>
      <c r="I2296" s="72"/>
      <c r="J2296" s="72"/>
      <c r="K2296" s="72"/>
      <c r="L2296" s="72"/>
      <c r="M2296" s="72"/>
      <c r="N2296" s="51"/>
      <c r="O2296" s="51"/>
    </row>
    <row r="2297" spans="1:15" x14ac:dyDescent="0.5">
      <c r="A2297" s="49">
        <v>2293</v>
      </c>
      <c r="B2297" s="72"/>
      <c r="C2297" s="72"/>
      <c r="D2297" s="72"/>
      <c r="E2297" s="72"/>
      <c r="F2297" s="72"/>
      <c r="G2297" s="72"/>
      <c r="H2297" s="72"/>
      <c r="I2297" s="72"/>
      <c r="J2297" s="72"/>
      <c r="K2297" s="72"/>
      <c r="L2297" s="72"/>
      <c r="M2297" s="72"/>
      <c r="N2297" s="51"/>
      <c r="O2297" s="51"/>
    </row>
    <row r="2298" spans="1:15" x14ac:dyDescent="0.5">
      <c r="A2298" s="49">
        <v>2294</v>
      </c>
      <c r="B2298" s="72"/>
      <c r="C2298" s="72"/>
      <c r="D2298" s="72"/>
      <c r="E2298" s="72"/>
      <c r="F2298" s="72"/>
      <c r="G2298" s="72"/>
      <c r="H2298" s="72"/>
      <c r="I2298" s="72"/>
      <c r="J2298" s="72"/>
      <c r="K2298" s="72"/>
      <c r="L2298" s="72"/>
      <c r="M2298" s="72"/>
      <c r="N2298" s="51"/>
      <c r="O2298" s="51"/>
    </row>
    <row r="2299" spans="1:15" x14ac:dyDescent="0.5">
      <c r="A2299" s="49">
        <v>2295</v>
      </c>
      <c r="B2299" s="72"/>
      <c r="C2299" s="72"/>
      <c r="D2299" s="72"/>
      <c r="E2299" s="72"/>
      <c r="F2299" s="72"/>
      <c r="G2299" s="72"/>
      <c r="H2299" s="72"/>
      <c r="I2299" s="72"/>
      <c r="J2299" s="72"/>
      <c r="K2299" s="72"/>
      <c r="L2299" s="72"/>
      <c r="M2299" s="72"/>
      <c r="N2299" s="51"/>
      <c r="O2299" s="51"/>
    </row>
    <row r="2300" spans="1:15" x14ac:dyDescent="0.5">
      <c r="A2300" s="49">
        <v>2296</v>
      </c>
      <c r="B2300" s="72"/>
      <c r="C2300" s="72"/>
      <c r="D2300" s="72"/>
      <c r="E2300" s="72"/>
      <c r="F2300" s="72"/>
      <c r="G2300" s="72"/>
      <c r="H2300" s="72"/>
      <c r="I2300" s="72"/>
      <c r="J2300" s="72"/>
      <c r="K2300" s="72"/>
      <c r="L2300" s="72"/>
      <c r="M2300" s="72"/>
      <c r="N2300" s="51"/>
      <c r="O2300" s="51"/>
    </row>
    <row r="2301" spans="1:15" x14ac:dyDescent="0.5">
      <c r="A2301" s="49">
        <v>2297</v>
      </c>
      <c r="B2301" s="72"/>
      <c r="C2301" s="72"/>
      <c r="D2301" s="72"/>
      <c r="E2301" s="72"/>
      <c r="F2301" s="72"/>
      <c r="G2301" s="72"/>
      <c r="H2301" s="72"/>
      <c r="I2301" s="72"/>
      <c r="J2301" s="72"/>
      <c r="K2301" s="72"/>
      <c r="L2301" s="72"/>
      <c r="M2301" s="72"/>
      <c r="N2301" s="51"/>
      <c r="O2301" s="51"/>
    </row>
    <row r="2302" spans="1:15" x14ac:dyDescent="0.5">
      <c r="A2302" s="49">
        <v>2298</v>
      </c>
      <c r="B2302" s="72"/>
      <c r="C2302" s="72"/>
      <c r="D2302" s="72"/>
      <c r="E2302" s="72"/>
      <c r="F2302" s="72"/>
      <c r="G2302" s="72"/>
      <c r="H2302" s="72"/>
      <c r="I2302" s="72"/>
      <c r="J2302" s="72"/>
      <c r="K2302" s="72"/>
      <c r="L2302" s="72"/>
      <c r="M2302" s="72"/>
      <c r="N2302" s="51"/>
      <c r="O2302" s="51"/>
    </row>
    <row r="2303" spans="1:15" x14ac:dyDescent="0.5">
      <c r="A2303" s="49">
        <v>2299</v>
      </c>
      <c r="B2303" s="72"/>
      <c r="C2303" s="72"/>
      <c r="D2303" s="72"/>
      <c r="E2303" s="72"/>
      <c r="F2303" s="72"/>
      <c r="G2303" s="72"/>
      <c r="H2303" s="72"/>
      <c r="I2303" s="72"/>
      <c r="J2303" s="72"/>
      <c r="K2303" s="72"/>
      <c r="L2303" s="72"/>
      <c r="M2303" s="72"/>
      <c r="N2303" s="51"/>
      <c r="O2303" s="51"/>
    </row>
    <row r="2304" spans="1:15" x14ac:dyDescent="0.5">
      <c r="A2304" s="49">
        <v>2300</v>
      </c>
      <c r="B2304" s="72"/>
      <c r="C2304" s="72"/>
      <c r="D2304" s="72"/>
      <c r="E2304" s="72"/>
      <c r="F2304" s="72"/>
      <c r="G2304" s="72"/>
      <c r="H2304" s="72"/>
      <c r="I2304" s="72"/>
      <c r="J2304" s="72"/>
      <c r="K2304" s="72"/>
      <c r="L2304" s="72"/>
      <c r="M2304" s="72"/>
      <c r="N2304" s="51"/>
      <c r="O2304" s="51"/>
    </row>
    <row r="2305" spans="1:15" x14ac:dyDescent="0.5">
      <c r="A2305" s="49">
        <v>2301</v>
      </c>
      <c r="B2305" s="72"/>
      <c r="C2305" s="72"/>
      <c r="D2305" s="72"/>
      <c r="E2305" s="72"/>
      <c r="F2305" s="72"/>
      <c r="G2305" s="72"/>
      <c r="H2305" s="72"/>
      <c r="I2305" s="72"/>
      <c r="J2305" s="72"/>
      <c r="K2305" s="72"/>
      <c r="L2305" s="72"/>
      <c r="M2305" s="72"/>
      <c r="N2305" s="51"/>
      <c r="O2305" s="51"/>
    </row>
    <row r="2306" spans="1:15" x14ac:dyDescent="0.5">
      <c r="A2306" s="49">
        <v>2302</v>
      </c>
      <c r="B2306" s="72"/>
      <c r="C2306" s="72"/>
      <c r="D2306" s="72"/>
      <c r="E2306" s="72"/>
      <c r="F2306" s="72"/>
      <c r="G2306" s="72"/>
      <c r="H2306" s="72"/>
      <c r="I2306" s="72"/>
      <c r="J2306" s="72"/>
      <c r="K2306" s="72"/>
      <c r="L2306" s="72"/>
      <c r="M2306" s="72"/>
      <c r="N2306" s="51"/>
      <c r="O2306" s="51"/>
    </row>
    <row r="2307" spans="1:15" x14ac:dyDescent="0.5">
      <c r="A2307" s="49">
        <v>2303</v>
      </c>
      <c r="B2307" s="72"/>
      <c r="C2307" s="72"/>
      <c r="D2307" s="72"/>
      <c r="E2307" s="72"/>
      <c r="F2307" s="72"/>
      <c r="G2307" s="72"/>
      <c r="H2307" s="72"/>
      <c r="I2307" s="72"/>
      <c r="J2307" s="72"/>
      <c r="K2307" s="72"/>
      <c r="L2307" s="72"/>
      <c r="M2307" s="72"/>
      <c r="N2307" s="51"/>
      <c r="O2307" s="51"/>
    </row>
    <row r="2308" spans="1:15" x14ac:dyDescent="0.5">
      <c r="A2308" s="49">
        <v>2304</v>
      </c>
      <c r="B2308" s="72"/>
      <c r="C2308" s="72"/>
      <c r="D2308" s="72"/>
      <c r="E2308" s="72"/>
      <c r="F2308" s="72"/>
      <c r="G2308" s="72"/>
      <c r="H2308" s="72"/>
      <c r="I2308" s="72"/>
      <c r="J2308" s="72"/>
      <c r="K2308" s="72"/>
      <c r="L2308" s="72"/>
      <c r="M2308" s="72"/>
      <c r="N2308" s="51"/>
      <c r="O2308" s="51"/>
    </row>
    <row r="2309" spans="1:15" x14ac:dyDescent="0.5">
      <c r="A2309" s="49">
        <v>2305</v>
      </c>
      <c r="B2309" s="72"/>
      <c r="C2309" s="72"/>
      <c r="D2309" s="72"/>
      <c r="E2309" s="72"/>
      <c r="F2309" s="72"/>
      <c r="G2309" s="72"/>
      <c r="H2309" s="72"/>
      <c r="I2309" s="72"/>
      <c r="J2309" s="72"/>
      <c r="K2309" s="72"/>
      <c r="L2309" s="72"/>
      <c r="M2309" s="72"/>
      <c r="N2309" s="51"/>
      <c r="O2309" s="51"/>
    </row>
    <row r="2310" spans="1:15" x14ac:dyDescent="0.5">
      <c r="A2310" s="49">
        <v>2306</v>
      </c>
      <c r="B2310" s="72"/>
      <c r="C2310" s="72"/>
      <c r="D2310" s="72"/>
      <c r="E2310" s="72"/>
      <c r="F2310" s="72"/>
      <c r="G2310" s="72"/>
      <c r="H2310" s="72"/>
      <c r="I2310" s="72"/>
      <c r="J2310" s="72"/>
      <c r="K2310" s="72"/>
      <c r="L2310" s="72"/>
      <c r="M2310" s="72"/>
      <c r="N2310" s="51"/>
      <c r="O2310" s="51"/>
    </row>
    <row r="2311" spans="1:15" x14ac:dyDescent="0.5">
      <c r="A2311" s="49">
        <v>2307</v>
      </c>
      <c r="B2311" s="72"/>
      <c r="C2311" s="72"/>
      <c r="D2311" s="72"/>
      <c r="E2311" s="72"/>
      <c r="F2311" s="72"/>
      <c r="G2311" s="72"/>
      <c r="H2311" s="72"/>
      <c r="I2311" s="72"/>
      <c r="J2311" s="72"/>
      <c r="K2311" s="72"/>
      <c r="L2311" s="72"/>
      <c r="M2311" s="72"/>
      <c r="N2311" s="51"/>
      <c r="O2311" s="51"/>
    </row>
    <row r="2312" spans="1:15" x14ac:dyDescent="0.5">
      <c r="A2312" s="49">
        <v>2308</v>
      </c>
      <c r="B2312" s="72"/>
      <c r="C2312" s="72"/>
      <c r="D2312" s="72"/>
      <c r="E2312" s="72"/>
      <c r="F2312" s="72"/>
      <c r="G2312" s="72"/>
      <c r="H2312" s="72"/>
      <c r="I2312" s="72"/>
      <c r="J2312" s="72"/>
      <c r="K2312" s="72"/>
      <c r="L2312" s="72"/>
      <c r="M2312" s="72"/>
      <c r="N2312" s="51"/>
      <c r="O2312" s="51"/>
    </row>
    <row r="2313" spans="1:15" x14ac:dyDescent="0.5">
      <c r="A2313" s="49">
        <v>2309</v>
      </c>
      <c r="B2313" s="72"/>
      <c r="C2313" s="72"/>
      <c r="D2313" s="72"/>
      <c r="E2313" s="72"/>
      <c r="F2313" s="72"/>
      <c r="G2313" s="72"/>
      <c r="H2313" s="72"/>
      <c r="I2313" s="72"/>
      <c r="J2313" s="72"/>
      <c r="K2313" s="72"/>
      <c r="L2313" s="72"/>
      <c r="M2313" s="72"/>
      <c r="N2313" s="51"/>
      <c r="O2313" s="51"/>
    </row>
    <row r="2314" spans="1:15" x14ac:dyDescent="0.5">
      <c r="A2314" s="49">
        <v>2310</v>
      </c>
      <c r="B2314" s="72"/>
      <c r="C2314" s="72"/>
      <c r="D2314" s="72"/>
      <c r="E2314" s="72"/>
      <c r="F2314" s="72"/>
      <c r="G2314" s="72"/>
      <c r="H2314" s="72"/>
      <c r="I2314" s="72"/>
      <c r="J2314" s="72"/>
      <c r="K2314" s="72"/>
      <c r="L2314" s="72"/>
      <c r="M2314" s="72"/>
      <c r="N2314" s="51"/>
      <c r="O2314" s="51"/>
    </row>
    <row r="2315" spans="1:15" x14ac:dyDescent="0.5">
      <c r="A2315" s="49">
        <v>2311</v>
      </c>
      <c r="B2315" s="72"/>
      <c r="C2315" s="72"/>
      <c r="D2315" s="72"/>
      <c r="E2315" s="72"/>
      <c r="F2315" s="72"/>
      <c r="G2315" s="72"/>
      <c r="H2315" s="72"/>
      <c r="I2315" s="72"/>
      <c r="J2315" s="72"/>
      <c r="K2315" s="72"/>
      <c r="L2315" s="72"/>
      <c r="M2315" s="72"/>
      <c r="N2315" s="51"/>
      <c r="O2315" s="51"/>
    </row>
    <row r="2316" spans="1:15" x14ac:dyDescent="0.5">
      <c r="A2316" s="49">
        <v>2312</v>
      </c>
      <c r="B2316" s="72"/>
      <c r="C2316" s="72"/>
      <c r="D2316" s="72"/>
      <c r="E2316" s="72"/>
      <c r="F2316" s="72"/>
      <c r="G2316" s="72"/>
      <c r="H2316" s="72"/>
      <c r="I2316" s="72"/>
      <c r="J2316" s="72"/>
      <c r="K2316" s="72"/>
      <c r="L2316" s="72"/>
      <c r="M2316" s="72"/>
      <c r="N2316" s="51"/>
      <c r="O2316" s="51"/>
    </row>
    <row r="2317" spans="1:15" x14ac:dyDescent="0.5">
      <c r="A2317" s="49">
        <v>2313</v>
      </c>
      <c r="B2317" s="72"/>
      <c r="C2317" s="72"/>
      <c r="D2317" s="72"/>
      <c r="E2317" s="72"/>
      <c r="F2317" s="72"/>
      <c r="G2317" s="72"/>
      <c r="H2317" s="72"/>
      <c r="I2317" s="72"/>
      <c r="J2317" s="72"/>
      <c r="K2317" s="72"/>
      <c r="L2317" s="72"/>
      <c r="M2317" s="72"/>
      <c r="N2317" s="51"/>
      <c r="O2317" s="51"/>
    </row>
    <row r="2318" spans="1:15" x14ac:dyDescent="0.5">
      <c r="A2318" s="49">
        <v>2314</v>
      </c>
      <c r="B2318" s="72"/>
      <c r="C2318" s="72"/>
      <c r="D2318" s="72"/>
      <c r="E2318" s="72"/>
      <c r="F2318" s="72"/>
      <c r="G2318" s="72"/>
      <c r="H2318" s="72"/>
      <c r="I2318" s="72"/>
      <c r="J2318" s="72"/>
      <c r="K2318" s="72"/>
      <c r="L2318" s="72"/>
      <c r="M2318" s="72"/>
      <c r="N2318" s="51"/>
      <c r="O2318" s="51"/>
    </row>
    <row r="2319" spans="1:15" x14ac:dyDescent="0.5">
      <c r="A2319" s="49">
        <v>2315</v>
      </c>
      <c r="B2319" s="72"/>
      <c r="C2319" s="72"/>
      <c r="D2319" s="72"/>
      <c r="E2319" s="72"/>
      <c r="F2319" s="72"/>
      <c r="G2319" s="72"/>
      <c r="H2319" s="72"/>
      <c r="I2319" s="72"/>
      <c r="J2319" s="72"/>
      <c r="K2319" s="72"/>
      <c r="L2319" s="72"/>
      <c r="M2319" s="72"/>
      <c r="N2319" s="51"/>
      <c r="O2319" s="51"/>
    </row>
    <row r="2320" spans="1:15" x14ac:dyDescent="0.5">
      <c r="A2320" s="49">
        <v>2316</v>
      </c>
      <c r="B2320" s="72"/>
      <c r="C2320" s="72"/>
      <c r="D2320" s="72"/>
      <c r="E2320" s="72"/>
      <c r="F2320" s="72"/>
      <c r="G2320" s="72"/>
      <c r="H2320" s="72"/>
      <c r="I2320" s="72"/>
      <c r="J2320" s="72"/>
      <c r="K2320" s="72"/>
      <c r="L2320" s="72"/>
      <c r="M2320" s="72"/>
      <c r="N2320" s="51"/>
      <c r="O2320" s="51"/>
    </row>
    <row r="2321" spans="1:15" x14ac:dyDescent="0.5">
      <c r="A2321" s="49">
        <v>2317</v>
      </c>
      <c r="B2321" s="72"/>
      <c r="C2321" s="72"/>
      <c r="D2321" s="72"/>
      <c r="E2321" s="72"/>
      <c r="F2321" s="72"/>
      <c r="G2321" s="72"/>
      <c r="H2321" s="72"/>
      <c r="I2321" s="72"/>
      <c r="J2321" s="72"/>
      <c r="K2321" s="72"/>
      <c r="L2321" s="72"/>
      <c r="M2321" s="72"/>
      <c r="N2321" s="51"/>
      <c r="O2321" s="51"/>
    </row>
    <row r="2322" spans="1:15" x14ac:dyDescent="0.5">
      <c r="A2322" s="49">
        <v>2318</v>
      </c>
      <c r="B2322" s="72"/>
      <c r="C2322" s="72"/>
      <c r="D2322" s="72"/>
      <c r="E2322" s="72"/>
      <c r="F2322" s="72"/>
      <c r="G2322" s="72"/>
      <c r="H2322" s="72"/>
      <c r="I2322" s="72"/>
      <c r="J2322" s="72"/>
      <c r="K2322" s="72"/>
      <c r="L2322" s="72"/>
      <c r="M2322" s="72"/>
      <c r="N2322" s="51"/>
      <c r="O2322" s="51"/>
    </row>
    <row r="2323" spans="1:15" x14ac:dyDescent="0.5">
      <c r="A2323" s="49">
        <v>2319</v>
      </c>
      <c r="B2323" s="72"/>
      <c r="C2323" s="72"/>
      <c r="D2323" s="72"/>
      <c r="E2323" s="72"/>
      <c r="F2323" s="72"/>
      <c r="G2323" s="72"/>
      <c r="H2323" s="72"/>
      <c r="I2323" s="72"/>
      <c r="J2323" s="72"/>
      <c r="K2323" s="72"/>
      <c r="L2323" s="72"/>
      <c r="M2323" s="72"/>
      <c r="N2323" s="51"/>
      <c r="O2323" s="51"/>
    </row>
    <row r="2324" spans="1:15" x14ac:dyDescent="0.5">
      <c r="A2324" s="49">
        <v>2320</v>
      </c>
      <c r="B2324" s="72"/>
      <c r="C2324" s="72"/>
      <c r="D2324" s="72"/>
      <c r="E2324" s="72"/>
      <c r="F2324" s="72"/>
      <c r="G2324" s="72"/>
      <c r="H2324" s="72"/>
      <c r="I2324" s="72"/>
      <c r="J2324" s="72"/>
      <c r="K2324" s="72"/>
      <c r="L2324" s="72"/>
      <c r="M2324" s="72"/>
      <c r="N2324" s="51"/>
      <c r="O2324" s="51"/>
    </row>
    <row r="2325" spans="1:15" x14ac:dyDescent="0.5">
      <c r="A2325" s="49">
        <v>2321</v>
      </c>
      <c r="B2325" s="72"/>
      <c r="C2325" s="72"/>
      <c r="D2325" s="72"/>
      <c r="E2325" s="72"/>
      <c r="F2325" s="72"/>
      <c r="G2325" s="72"/>
      <c r="H2325" s="72"/>
      <c r="I2325" s="72"/>
      <c r="J2325" s="72"/>
      <c r="K2325" s="72"/>
      <c r="L2325" s="72"/>
      <c r="M2325" s="72"/>
      <c r="N2325" s="51"/>
      <c r="O2325" s="51"/>
    </row>
    <row r="2326" spans="1:15" x14ac:dyDescent="0.5">
      <c r="A2326" s="49">
        <v>2322</v>
      </c>
      <c r="B2326" s="72"/>
      <c r="C2326" s="72"/>
      <c r="D2326" s="72"/>
      <c r="E2326" s="72"/>
      <c r="F2326" s="72"/>
      <c r="G2326" s="72"/>
      <c r="H2326" s="72"/>
      <c r="I2326" s="72"/>
      <c r="J2326" s="72"/>
      <c r="K2326" s="72"/>
      <c r="L2326" s="72"/>
      <c r="M2326" s="72"/>
      <c r="N2326" s="51"/>
      <c r="O2326" s="51"/>
    </row>
    <row r="2327" spans="1:15" x14ac:dyDescent="0.5">
      <c r="A2327" s="49">
        <v>2323</v>
      </c>
      <c r="B2327" s="72"/>
      <c r="C2327" s="72"/>
      <c r="D2327" s="72"/>
      <c r="E2327" s="72"/>
      <c r="F2327" s="72"/>
      <c r="G2327" s="72"/>
      <c r="H2327" s="72"/>
      <c r="I2327" s="72"/>
      <c r="J2327" s="72"/>
      <c r="K2327" s="72"/>
      <c r="L2327" s="72"/>
      <c r="M2327" s="72"/>
      <c r="N2327" s="51"/>
      <c r="O2327" s="51"/>
    </row>
    <row r="2328" spans="1:15" x14ac:dyDescent="0.5">
      <c r="A2328" s="49">
        <v>2324</v>
      </c>
      <c r="B2328" s="72"/>
      <c r="C2328" s="72"/>
      <c r="D2328" s="72"/>
      <c r="E2328" s="72"/>
      <c r="F2328" s="72"/>
      <c r="G2328" s="72"/>
      <c r="H2328" s="72"/>
      <c r="I2328" s="72"/>
      <c r="J2328" s="72"/>
      <c r="K2328" s="72"/>
      <c r="L2328" s="72"/>
      <c r="M2328" s="72"/>
      <c r="N2328" s="51"/>
      <c r="O2328" s="51"/>
    </row>
    <row r="2329" spans="1:15" x14ac:dyDescent="0.5">
      <c r="A2329" s="49">
        <v>2325</v>
      </c>
      <c r="B2329" s="72"/>
      <c r="C2329" s="72"/>
      <c r="D2329" s="72"/>
      <c r="E2329" s="72"/>
      <c r="F2329" s="72"/>
      <c r="G2329" s="72"/>
      <c r="H2329" s="72"/>
      <c r="I2329" s="72"/>
      <c r="J2329" s="72"/>
      <c r="K2329" s="72"/>
      <c r="L2329" s="72"/>
      <c r="M2329" s="72"/>
      <c r="N2329" s="51"/>
      <c r="O2329" s="51"/>
    </row>
    <row r="2330" spans="1:15" x14ac:dyDescent="0.5">
      <c r="A2330" s="49">
        <v>2326</v>
      </c>
      <c r="B2330" s="72"/>
      <c r="C2330" s="72"/>
      <c r="D2330" s="72"/>
      <c r="E2330" s="72"/>
      <c r="F2330" s="72"/>
      <c r="G2330" s="72"/>
      <c r="H2330" s="72"/>
      <c r="I2330" s="72"/>
      <c r="J2330" s="72"/>
      <c r="K2330" s="72"/>
      <c r="L2330" s="72"/>
      <c r="M2330" s="72"/>
      <c r="N2330" s="51"/>
      <c r="O2330" s="51"/>
    </row>
    <row r="2331" spans="1:15" x14ac:dyDescent="0.5">
      <c r="A2331" s="49">
        <v>2327</v>
      </c>
      <c r="B2331" s="72"/>
      <c r="C2331" s="72"/>
      <c r="D2331" s="72"/>
      <c r="E2331" s="72"/>
      <c r="F2331" s="72"/>
      <c r="G2331" s="72"/>
      <c r="H2331" s="72"/>
      <c r="I2331" s="72"/>
      <c r="J2331" s="72"/>
      <c r="K2331" s="72"/>
      <c r="L2331" s="72"/>
      <c r="M2331" s="72"/>
      <c r="N2331" s="51"/>
      <c r="O2331" s="51"/>
    </row>
    <row r="2332" spans="1:15" x14ac:dyDescent="0.5">
      <c r="A2332" s="49">
        <v>2328</v>
      </c>
      <c r="B2332" s="72"/>
      <c r="C2332" s="72"/>
      <c r="D2332" s="72"/>
      <c r="E2332" s="72"/>
      <c r="F2332" s="72"/>
      <c r="G2332" s="72"/>
      <c r="H2332" s="72"/>
      <c r="I2332" s="72"/>
      <c r="J2332" s="72"/>
      <c r="K2332" s="72"/>
      <c r="L2332" s="72"/>
      <c r="M2332" s="72"/>
      <c r="N2332" s="51"/>
      <c r="O2332" s="51"/>
    </row>
    <row r="2333" spans="1:15" x14ac:dyDescent="0.5">
      <c r="A2333" s="49">
        <v>2329</v>
      </c>
      <c r="B2333" s="72"/>
      <c r="C2333" s="72"/>
      <c r="D2333" s="72"/>
      <c r="E2333" s="72"/>
      <c r="F2333" s="72"/>
      <c r="G2333" s="72"/>
      <c r="H2333" s="72"/>
      <c r="I2333" s="72"/>
      <c r="J2333" s="72"/>
      <c r="K2333" s="72"/>
      <c r="L2333" s="72"/>
      <c r="M2333" s="72"/>
      <c r="N2333" s="51"/>
      <c r="O2333" s="51"/>
    </row>
    <row r="2334" spans="1:15" x14ac:dyDescent="0.5">
      <c r="A2334" s="49">
        <v>2330</v>
      </c>
      <c r="B2334" s="72"/>
      <c r="C2334" s="72"/>
      <c r="D2334" s="72"/>
      <c r="E2334" s="72"/>
      <c r="F2334" s="72"/>
      <c r="G2334" s="72"/>
      <c r="H2334" s="72"/>
      <c r="I2334" s="72"/>
      <c r="J2334" s="72"/>
      <c r="K2334" s="72"/>
      <c r="L2334" s="72"/>
      <c r="M2334" s="72"/>
      <c r="N2334" s="51"/>
      <c r="O2334" s="51"/>
    </row>
    <row r="2335" spans="1:15" x14ac:dyDescent="0.5">
      <c r="A2335" s="49">
        <v>2331</v>
      </c>
      <c r="B2335" s="72"/>
      <c r="C2335" s="72"/>
      <c r="D2335" s="72"/>
      <c r="E2335" s="72"/>
      <c r="F2335" s="72"/>
      <c r="G2335" s="72"/>
      <c r="H2335" s="72"/>
      <c r="I2335" s="72"/>
      <c r="J2335" s="72"/>
      <c r="K2335" s="72"/>
      <c r="L2335" s="72"/>
      <c r="M2335" s="72"/>
      <c r="N2335" s="51"/>
      <c r="O2335" s="51"/>
    </row>
    <row r="2336" spans="1:15" x14ac:dyDescent="0.5">
      <c r="A2336" s="49">
        <v>2332</v>
      </c>
      <c r="B2336" s="72"/>
      <c r="C2336" s="72"/>
      <c r="D2336" s="72"/>
      <c r="E2336" s="72"/>
      <c r="F2336" s="72"/>
      <c r="G2336" s="72"/>
      <c r="H2336" s="72"/>
      <c r="I2336" s="72"/>
      <c r="J2336" s="72"/>
      <c r="K2336" s="72"/>
      <c r="L2336" s="72"/>
      <c r="M2336" s="72"/>
      <c r="N2336" s="51"/>
      <c r="O2336" s="51"/>
    </row>
    <row r="2337" spans="1:15" x14ac:dyDescent="0.5">
      <c r="A2337" s="49">
        <v>2333</v>
      </c>
      <c r="B2337" s="72"/>
      <c r="C2337" s="72"/>
      <c r="D2337" s="72"/>
      <c r="E2337" s="72"/>
      <c r="F2337" s="72"/>
      <c r="G2337" s="72"/>
      <c r="H2337" s="72"/>
      <c r="I2337" s="72"/>
      <c r="J2337" s="72"/>
      <c r="K2337" s="72"/>
      <c r="L2337" s="72"/>
      <c r="M2337" s="72"/>
      <c r="N2337" s="51"/>
      <c r="O2337" s="51"/>
    </row>
    <row r="2338" spans="1:15" x14ac:dyDescent="0.5">
      <c r="A2338" s="49">
        <v>2334</v>
      </c>
      <c r="B2338" s="72"/>
      <c r="C2338" s="72"/>
      <c r="D2338" s="72"/>
      <c r="E2338" s="72"/>
      <c r="F2338" s="72"/>
      <c r="G2338" s="72"/>
      <c r="H2338" s="72"/>
      <c r="I2338" s="72"/>
      <c r="J2338" s="72"/>
      <c r="K2338" s="72"/>
      <c r="L2338" s="72"/>
      <c r="M2338" s="72"/>
      <c r="N2338" s="51"/>
      <c r="O2338" s="51"/>
    </row>
    <row r="2339" spans="1:15" x14ac:dyDescent="0.5">
      <c r="A2339" s="49">
        <v>2335</v>
      </c>
      <c r="B2339" s="72"/>
      <c r="C2339" s="72"/>
      <c r="D2339" s="72"/>
      <c r="E2339" s="72"/>
      <c r="F2339" s="72"/>
      <c r="G2339" s="72"/>
      <c r="H2339" s="72"/>
      <c r="I2339" s="72"/>
      <c r="J2339" s="72"/>
      <c r="K2339" s="72"/>
      <c r="L2339" s="72"/>
      <c r="M2339" s="72"/>
      <c r="N2339" s="51"/>
      <c r="O2339" s="51"/>
    </row>
    <row r="2340" spans="1:15" x14ac:dyDescent="0.5">
      <c r="A2340" s="49">
        <v>2336</v>
      </c>
      <c r="B2340" s="72"/>
      <c r="C2340" s="72"/>
      <c r="D2340" s="72"/>
      <c r="E2340" s="72"/>
      <c r="F2340" s="72"/>
      <c r="G2340" s="72"/>
      <c r="H2340" s="72"/>
      <c r="I2340" s="72"/>
      <c r="J2340" s="72"/>
      <c r="K2340" s="72"/>
      <c r="L2340" s="72"/>
      <c r="M2340" s="72"/>
      <c r="N2340" s="51"/>
      <c r="O2340" s="51"/>
    </row>
    <row r="2341" spans="1:15" x14ac:dyDescent="0.5">
      <c r="A2341" s="49">
        <v>2337</v>
      </c>
      <c r="B2341" s="72"/>
      <c r="C2341" s="72"/>
      <c r="D2341" s="72"/>
      <c r="E2341" s="72"/>
      <c r="F2341" s="72"/>
      <c r="G2341" s="72"/>
      <c r="H2341" s="72"/>
      <c r="I2341" s="72"/>
      <c r="J2341" s="72"/>
      <c r="K2341" s="72"/>
      <c r="L2341" s="72"/>
      <c r="M2341" s="72"/>
      <c r="N2341" s="51"/>
      <c r="O2341" s="51"/>
    </row>
    <row r="2342" spans="1:15" x14ac:dyDescent="0.5">
      <c r="A2342" s="49">
        <v>2338</v>
      </c>
      <c r="B2342" s="72"/>
      <c r="C2342" s="72"/>
      <c r="D2342" s="72"/>
      <c r="E2342" s="72"/>
      <c r="F2342" s="72"/>
      <c r="G2342" s="72"/>
      <c r="H2342" s="72"/>
      <c r="I2342" s="72"/>
      <c r="J2342" s="72"/>
      <c r="K2342" s="72"/>
      <c r="L2342" s="72"/>
      <c r="M2342" s="72"/>
      <c r="N2342" s="51"/>
      <c r="O2342" s="51"/>
    </row>
    <row r="2343" spans="1:15" x14ac:dyDescent="0.5">
      <c r="A2343" s="49">
        <v>2339</v>
      </c>
      <c r="B2343" s="72"/>
      <c r="C2343" s="72"/>
      <c r="D2343" s="72"/>
      <c r="E2343" s="72"/>
      <c r="F2343" s="72"/>
      <c r="G2343" s="72"/>
      <c r="H2343" s="72"/>
      <c r="I2343" s="72"/>
      <c r="J2343" s="72"/>
      <c r="K2343" s="72"/>
      <c r="L2343" s="72"/>
      <c r="M2343" s="72"/>
      <c r="N2343" s="51"/>
      <c r="O2343" s="51"/>
    </row>
    <row r="2344" spans="1:15" x14ac:dyDescent="0.5">
      <c r="A2344" s="49">
        <v>2340</v>
      </c>
      <c r="B2344" s="72"/>
      <c r="C2344" s="72"/>
      <c r="D2344" s="72"/>
      <c r="E2344" s="72"/>
      <c r="F2344" s="72"/>
      <c r="G2344" s="72"/>
      <c r="H2344" s="72"/>
      <c r="I2344" s="72"/>
      <c r="J2344" s="72"/>
      <c r="K2344" s="72"/>
      <c r="L2344" s="72"/>
      <c r="M2344" s="72"/>
      <c r="N2344" s="51"/>
      <c r="O2344" s="51"/>
    </row>
    <row r="2345" spans="1:15" x14ac:dyDescent="0.5">
      <c r="A2345" s="49">
        <v>2341</v>
      </c>
      <c r="B2345" s="72"/>
      <c r="C2345" s="72"/>
      <c r="D2345" s="72"/>
      <c r="E2345" s="72"/>
      <c r="F2345" s="72"/>
      <c r="G2345" s="72"/>
      <c r="H2345" s="72"/>
      <c r="I2345" s="72"/>
      <c r="J2345" s="72"/>
      <c r="K2345" s="72"/>
      <c r="L2345" s="72"/>
      <c r="M2345" s="72"/>
      <c r="N2345" s="51"/>
      <c r="O2345" s="51"/>
    </row>
    <row r="2346" spans="1:15" x14ac:dyDescent="0.5">
      <c r="A2346" s="49">
        <v>2342</v>
      </c>
      <c r="B2346" s="72"/>
      <c r="C2346" s="72"/>
      <c r="D2346" s="72"/>
      <c r="E2346" s="72"/>
      <c r="F2346" s="72"/>
      <c r="G2346" s="72"/>
      <c r="H2346" s="72"/>
      <c r="I2346" s="72"/>
      <c r="J2346" s="72"/>
      <c r="K2346" s="72"/>
      <c r="L2346" s="72"/>
      <c r="M2346" s="72"/>
      <c r="N2346" s="51"/>
      <c r="O2346" s="51"/>
    </row>
    <row r="2347" spans="1:15" x14ac:dyDescent="0.5">
      <c r="A2347" s="49">
        <v>2343</v>
      </c>
      <c r="B2347" s="72"/>
      <c r="C2347" s="72"/>
      <c r="D2347" s="72"/>
      <c r="E2347" s="72"/>
      <c r="F2347" s="72"/>
      <c r="G2347" s="72"/>
      <c r="H2347" s="72"/>
      <c r="I2347" s="72"/>
      <c r="J2347" s="72"/>
      <c r="K2347" s="72"/>
      <c r="L2347" s="72"/>
      <c r="M2347" s="72"/>
      <c r="N2347" s="51"/>
      <c r="O2347" s="51"/>
    </row>
    <row r="2348" spans="1:15" x14ac:dyDescent="0.5">
      <c r="A2348" s="49">
        <v>2344</v>
      </c>
      <c r="B2348" s="72"/>
      <c r="C2348" s="72"/>
      <c r="D2348" s="72"/>
      <c r="E2348" s="72"/>
      <c r="F2348" s="72"/>
      <c r="G2348" s="72"/>
      <c r="H2348" s="72"/>
      <c r="I2348" s="72"/>
      <c r="J2348" s="72"/>
      <c r="K2348" s="72"/>
      <c r="L2348" s="72"/>
      <c r="M2348" s="72"/>
      <c r="N2348" s="51"/>
      <c r="O2348" s="51"/>
    </row>
    <row r="2349" spans="1:15" x14ac:dyDescent="0.5">
      <c r="A2349" s="49">
        <v>2345</v>
      </c>
      <c r="B2349" s="72"/>
      <c r="C2349" s="72"/>
      <c r="D2349" s="72"/>
      <c r="E2349" s="72"/>
      <c r="F2349" s="72"/>
      <c r="G2349" s="72"/>
      <c r="H2349" s="72"/>
      <c r="I2349" s="72"/>
      <c r="J2349" s="72"/>
      <c r="K2349" s="72"/>
      <c r="L2349" s="72"/>
      <c r="M2349" s="72"/>
      <c r="N2349" s="51"/>
      <c r="O2349" s="51"/>
    </row>
    <row r="2350" spans="1:15" x14ac:dyDescent="0.5">
      <c r="A2350" s="49">
        <v>2346</v>
      </c>
      <c r="B2350" s="72"/>
      <c r="C2350" s="72"/>
      <c r="D2350" s="72"/>
      <c r="E2350" s="72"/>
      <c r="F2350" s="72"/>
      <c r="G2350" s="72"/>
      <c r="H2350" s="72"/>
      <c r="I2350" s="72"/>
      <c r="J2350" s="72"/>
      <c r="K2350" s="72"/>
      <c r="L2350" s="72"/>
      <c r="M2350" s="72"/>
      <c r="N2350" s="51"/>
      <c r="O2350" s="51"/>
    </row>
    <row r="2351" spans="1:15" x14ac:dyDescent="0.5">
      <c r="A2351" s="49">
        <v>2347</v>
      </c>
      <c r="B2351" s="72"/>
      <c r="C2351" s="72"/>
      <c r="D2351" s="72"/>
      <c r="E2351" s="72"/>
      <c r="F2351" s="72"/>
      <c r="G2351" s="72"/>
      <c r="H2351" s="72"/>
      <c r="I2351" s="72"/>
      <c r="J2351" s="72"/>
      <c r="K2351" s="72"/>
      <c r="L2351" s="72"/>
      <c r="M2351" s="72"/>
      <c r="N2351" s="51"/>
      <c r="O2351" s="51"/>
    </row>
    <row r="2352" spans="1:15" x14ac:dyDescent="0.5">
      <c r="A2352" s="49">
        <v>2348</v>
      </c>
      <c r="B2352" s="72"/>
      <c r="C2352" s="72"/>
      <c r="D2352" s="72"/>
      <c r="E2352" s="72"/>
      <c r="F2352" s="72"/>
      <c r="G2352" s="72"/>
      <c r="H2352" s="72"/>
      <c r="I2352" s="72"/>
      <c r="J2352" s="72"/>
      <c r="K2352" s="72"/>
      <c r="L2352" s="72"/>
      <c r="M2352" s="72"/>
      <c r="N2352" s="51"/>
      <c r="O2352" s="51"/>
    </row>
    <row r="2353" spans="1:15" x14ac:dyDescent="0.5">
      <c r="A2353" s="49">
        <v>2349</v>
      </c>
      <c r="B2353" s="72"/>
      <c r="C2353" s="72"/>
      <c r="D2353" s="72"/>
      <c r="E2353" s="72"/>
      <c r="F2353" s="72"/>
      <c r="G2353" s="72"/>
      <c r="H2353" s="72"/>
      <c r="I2353" s="72"/>
      <c r="J2353" s="72"/>
      <c r="K2353" s="72"/>
      <c r="L2353" s="72"/>
      <c r="M2353" s="72"/>
      <c r="N2353" s="51"/>
      <c r="O2353" s="51"/>
    </row>
    <row r="2354" spans="1:15" x14ac:dyDescent="0.5">
      <c r="A2354" s="49">
        <v>2350</v>
      </c>
      <c r="B2354" s="72"/>
      <c r="C2354" s="72"/>
      <c r="D2354" s="72"/>
      <c r="E2354" s="72"/>
      <c r="F2354" s="72"/>
      <c r="G2354" s="72"/>
      <c r="H2354" s="72"/>
      <c r="I2354" s="72"/>
      <c r="J2354" s="72"/>
      <c r="K2354" s="72"/>
      <c r="L2354" s="72"/>
      <c r="M2354" s="72"/>
      <c r="N2354" s="51"/>
      <c r="O2354" s="51"/>
    </row>
    <row r="2355" spans="1:15" x14ac:dyDescent="0.5">
      <c r="A2355" s="49">
        <v>2351</v>
      </c>
      <c r="B2355" s="72"/>
      <c r="C2355" s="72"/>
      <c r="D2355" s="72"/>
      <c r="E2355" s="72"/>
      <c r="F2355" s="72"/>
      <c r="G2355" s="72"/>
      <c r="H2355" s="72"/>
      <c r="I2355" s="72"/>
      <c r="J2355" s="72"/>
      <c r="K2355" s="72"/>
      <c r="L2355" s="72"/>
      <c r="M2355" s="72"/>
      <c r="N2355" s="51"/>
      <c r="O2355" s="51"/>
    </row>
    <row r="2356" spans="1:15" x14ac:dyDescent="0.5">
      <c r="A2356" s="49">
        <v>2352</v>
      </c>
      <c r="B2356" s="72"/>
      <c r="C2356" s="72"/>
      <c r="D2356" s="72"/>
      <c r="E2356" s="72"/>
      <c r="F2356" s="72"/>
      <c r="G2356" s="72"/>
      <c r="H2356" s="72"/>
      <c r="I2356" s="72"/>
      <c r="J2356" s="72"/>
      <c r="K2356" s="72"/>
      <c r="L2356" s="72"/>
      <c r="M2356" s="72"/>
      <c r="N2356" s="51"/>
      <c r="O2356" s="51"/>
    </row>
    <row r="2357" spans="1:15" x14ac:dyDescent="0.5">
      <c r="A2357" s="49">
        <v>2353</v>
      </c>
      <c r="B2357" s="72"/>
      <c r="C2357" s="72"/>
      <c r="D2357" s="72"/>
      <c r="E2357" s="72"/>
      <c r="F2357" s="72"/>
      <c r="G2357" s="72"/>
      <c r="H2357" s="72"/>
      <c r="I2357" s="72"/>
      <c r="J2357" s="72"/>
      <c r="K2357" s="72"/>
      <c r="L2357" s="72"/>
      <c r="M2357" s="72"/>
      <c r="N2357" s="51"/>
      <c r="O2357" s="51"/>
    </row>
    <row r="2358" spans="1:15" x14ac:dyDescent="0.5">
      <c r="A2358" s="49">
        <v>2354</v>
      </c>
      <c r="B2358" s="72"/>
      <c r="C2358" s="72"/>
      <c r="D2358" s="72"/>
      <c r="E2358" s="72"/>
      <c r="F2358" s="72"/>
      <c r="G2358" s="72"/>
      <c r="H2358" s="72"/>
      <c r="I2358" s="72"/>
      <c r="J2358" s="72"/>
      <c r="K2358" s="72"/>
      <c r="L2358" s="72"/>
      <c r="M2358" s="72"/>
      <c r="N2358" s="51"/>
      <c r="O2358" s="51"/>
    </row>
    <row r="2359" spans="1:15" x14ac:dyDescent="0.5">
      <c r="A2359" s="49">
        <v>2355</v>
      </c>
      <c r="B2359" s="72"/>
      <c r="C2359" s="72"/>
      <c r="D2359" s="72"/>
      <c r="E2359" s="72"/>
      <c r="F2359" s="72"/>
      <c r="G2359" s="72"/>
      <c r="H2359" s="72"/>
      <c r="I2359" s="72"/>
      <c r="J2359" s="72"/>
      <c r="K2359" s="72"/>
      <c r="L2359" s="72"/>
      <c r="M2359" s="72"/>
      <c r="N2359" s="51"/>
      <c r="O2359" s="51"/>
    </row>
    <row r="2360" spans="1:15" x14ac:dyDescent="0.5">
      <c r="A2360" s="49">
        <v>2356</v>
      </c>
      <c r="B2360" s="72"/>
      <c r="C2360" s="72"/>
      <c r="D2360" s="72"/>
      <c r="E2360" s="72"/>
      <c r="F2360" s="72"/>
      <c r="G2360" s="72"/>
      <c r="H2360" s="72"/>
      <c r="I2360" s="72"/>
      <c r="J2360" s="72"/>
      <c r="K2360" s="72"/>
      <c r="L2360" s="72"/>
      <c r="M2360" s="72"/>
      <c r="N2360" s="51"/>
      <c r="O2360" s="51"/>
    </row>
    <row r="2361" spans="1:15" x14ac:dyDescent="0.5">
      <c r="A2361" s="49">
        <v>2357</v>
      </c>
      <c r="B2361" s="72"/>
      <c r="C2361" s="72"/>
      <c r="D2361" s="72"/>
      <c r="E2361" s="72"/>
      <c r="F2361" s="72"/>
      <c r="G2361" s="72"/>
      <c r="H2361" s="72"/>
      <c r="I2361" s="72"/>
      <c r="J2361" s="72"/>
      <c r="K2361" s="72"/>
      <c r="L2361" s="72"/>
      <c r="M2361" s="72"/>
      <c r="N2361" s="51"/>
      <c r="O2361" s="51"/>
    </row>
    <row r="2362" spans="1:15" x14ac:dyDescent="0.5">
      <c r="A2362" s="49">
        <v>2358</v>
      </c>
      <c r="B2362" s="72"/>
      <c r="C2362" s="72"/>
      <c r="D2362" s="72"/>
      <c r="E2362" s="72"/>
      <c r="F2362" s="72"/>
      <c r="G2362" s="72"/>
      <c r="H2362" s="72"/>
      <c r="I2362" s="72"/>
      <c r="J2362" s="72"/>
      <c r="K2362" s="72"/>
      <c r="L2362" s="72"/>
      <c r="M2362" s="72"/>
      <c r="N2362" s="51"/>
      <c r="O2362" s="51"/>
    </row>
    <row r="2363" spans="1:15" x14ac:dyDescent="0.5">
      <c r="A2363" s="49">
        <v>2359</v>
      </c>
      <c r="B2363" s="72"/>
      <c r="C2363" s="72"/>
      <c r="D2363" s="72"/>
      <c r="E2363" s="72"/>
      <c r="F2363" s="72"/>
      <c r="G2363" s="72"/>
      <c r="H2363" s="72"/>
      <c r="I2363" s="72"/>
      <c r="J2363" s="72"/>
      <c r="K2363" s="72"/>
      <c r="L2363" s="72"/>
      <c r="M2363" s="72"/>
      <c r="N2363" s="51"/>
      <c r="O2363" s="51"/>
    </row>
    <row r="2364" spans="1:15" x14ac:dyDescent="0.5">
      <c r="A2364" s="49">
        <v>2360</v>
      </c>
      <c r="B2364" s="72"/>
      <c r="C2364" s="72"/>
      <c r="D2364" s="72"/>
      <c r="E2364" s="72"/>
      <c r="F2364" s="72"/>
      <c r="G2364" s="72"/>
      <c r="H2364" s="72"/>
      <c r="I2364" s="72"/>
      <c r="J2364" s="72"/>
      <c r="K2364" s="72"/>
      <c r="L2364" s="72"/>
      <c r="M2364" s="72"/>
      <c r="N2364" s="51"/>
      <c r="O2364" s="51"/>
    </row>
    <row r="2365" spans="1:15" x14ac:dyDescent="0.5">
      <c r="A2365" s="49">
        <v>2361</v>
      </c>
      <c r="B2365" s="72"/>
      <c r="C2365" s="72"/>
      <c r="D2365" s="72"/>
      <c r="E2365" s="72"/>
      <c r="F2365" s="72"/>
      <c r="G2365" s="72"/>
      <c r="H2365" s="72"/>
      <c r="I2365" s="72"/>
      <c r="J2365" s="72"/>
      <c r="K2365" s="72"/>
      <c r="L2365" s="72"/>
      <c r="M2365" s="72"/>
      <c r="N2365" s="51"/>
      <c r="O2365" s="51"/>
    </row>
    <row r="2366" spans="1:15" x14ac:dyDescent="0.5">
      <c r="A2366" s="49">
        <v>2362</v>
      </c>
      <c r="B2366" s="72"/>
      <c r="C2366" s="72"/>
      <c r="D2366" s="72"/>
      <c r="E2366" s="72"/>
      <c r="F2366" s="72"/>
      <c r="G2366" s="72"/>
      <c r="H2366" s="72"/>
      <c r="I2366" s="72"/>
      <c r="J2366" s="72"/>
      <c r="K2366" s="72"/>
      <c r="L2366" s="72"/>
      <c r="M2366" s="72"/>
      <c r="N2366" s="51"/>
      <c r="O2366" s="51"/>
    </row>
    <row r="2367" spans="1:15" x14ac:dyDescent="0.5">
      <c r="A2367" s="49">
        <v>2363</v>
      </c>
      <c r="B2367" s="72"/>
      <c r="C2367" s="72"/>
      <c r="D2367" s="72"/>
      <c r="E2367" s="72"/>
      <c r="F2367" s="72"/>
      <c r="G2367" s="72"/>
      <c r="H2367" s="72"/>
      <c r="I2367" s="72"/>
      <c r="J2367" s="72"/>
      <c r="K2367" s="72"/>
      <c r="L2367" s="72"/>
      <c r="M2367" s="72"/>
      <c r="N2367" s="51"/>
      <c r="O2367" s="51"/>
    </row>
    <row r="2368" spans="1:15" x14ac:dyDescent="0.5">
      <c r="A2368" s="49">
        <v>2364</v>
      </c>
      <c r="B2368" s="72"/>
      <c r="C2368" s="72"/>
      <c r="D2368" s="72"/>
      <c r="E2368" s="72"/>
      <c r="F2368" s="72"/>
      <c r="G2368" s="72"/>
      <c r="H2368" s="72"/>
      <c r="I2368" s="72"/>
      <c r="J2368" s="72"/>
      <c r="K2368" s="72"/>
      <c r="L2368" s="72"/>
      <c r="M2368" s="72"/>
      <c r="N2368" s="51"/>
      <c r="O2368" s="51"/>
    </row>
    <row r="2369" spans="1:15" x14ac:dyDescent="0.5">
      <c r="A2369" s="49">
        <v>2365</v>
      </c>
      <c r="B2369" s="72"/>
      <c r="C2369" s="72"/>
      <c r="D2369" s="72"/>
      <c r="E2369" s="72"/>
      <c r="F2369" s="72"/>
      <c r="G2369" s="72"/>
      <c r="H2369" s="72"/>
      <c r="I2369" s="72"/>
      <c r="J2369" s="72"/>
      <c r="K2369" s="72"/>
      <c r="L2369" s="72"/>
      <c r="M2369" s="72"/>
      <c r="N2369" s="51"/>
      <c r="O2369" s="51"/>
    </row>
    <row r="2370" spans="1:15" x14ac:dyDescent="0.5">
      <c r="A2370" s="49">
        <v>2366</v>
      </c>
      <c r="B2370" s="72"/>
      <c r="C2370" s="72"/>
      <c r="D2370" s="72"/>
      <c r="E2370" s="72"/>
      <c r="F2370" s="72"/>
      <c r="G2370" s="72"/>
      <c r="H2370" s="72"/>
      <c r="I2370" s="72"/>
      <c r="J2370" s="72"/>
      <c r="K2370" s="72"/>
      <c r="L2370" s="72"/>
      <c r="M2370" s="72"/>
      <c r="N2370" s="51"/>
      <c r="O2370" s="51"/>
    </row>
    <row r="2371" spans="1:15" x14ac:dyDescent="0.5">
      <c r="A2371" s="49">
        <v>2367</v>
      </c>
      <c r="B2371" s="72"/>
      <c r="C2371" s="72"/>
      <c r="D2371" s="72"/>
      <c r="E2371" s="72"/>
      <c r="F2371" s="72"/>
      <c r="G2371" s="72"/>
      <c r="H2371" s="72"/>
      <c r="I2371" s="72"/>
      <c r="J2371" s="72"/>
      <c r="K2371" s="72"/>
      <c r="L2371" s="72"/>
      <c r="M2371" s="72"/>
      <c r="N2371" s="51"/>
      <c r="O2371" s="51"/>
    </row>
    <row r="2372" spans="1:15" x14ac:dyDescent="0.5">
      <c r="A2372" s="49">
        <v>2368</v>
      </c>
      <c r="B2372" s="72"/>
      <c r="C2372" s="72"/>
      <c r="D2372" s="72"/>
      <c r="E2372" s="72"/>
      <c r="F2372" s="72"/>
      <c r="G2372" s="72"/>
      <c r="H2372" s="72"/>
      <c r="I2372" s="72"/>
      <c r="J2372" s="72"/>
      <c r="K2372" s="72"/>
      <c r="L2372" s="72"/>
      <c r="M2372" s="72"/>
      <c r="N2372" s="51"/>
      <c r="O2372" s="51"/>
    </row>
    <row r="2373" spans="1:15" x14ac:dyDescent="0.5">
      <c r="A2373" s="49">
        <v>2369</v>
      </c>
      <c r="B2373" s="72"/>
      <c r="C2373" s="72"/>
      <c r="D2373" s="72"/>
      <c r="E2373" s="72"/>
      <c r="F2373" s="72"/>
      <c r="G2373" s="72"/>
      <c r="H2373" s="72"/>
      <c r="I2373" s="72"/>
      <c r="J2373" s="72"/>
      <c r="K2373" s="72"/>
      <c r="L2373" s="72"/>
      <c r="M2373" s="72"/>
      <c r="N2373" s="51"/>
      <c r="O2373" s="51"/>
    </row>
    <row r="2374" spans="1:15" x14ac:dyDescent="0.5">
      <c r="A2374" s="49">
        <v>2370</v>
      </c>
      <c r="B2374" s="72"/>
      <c r="C2374" s="72"/>
      <c r="D2374" s="72"/>
      <c r="E2374" s="72"/>
      <c r="F2374" s="72"/>
      <c r="G2374" s="72"/>
      <c r="H2374" s="72"/>
      <c r="I2374" s="72"/>
      <c r="J2374" s="72"/>
      <c r="K2374" s="72"/>
      <c r="L2374" s="72"/>
      <c r="M2374" s="72"/>
      <c r="N2374" s="51"/>
      <c r="O2374" s="51"/>
    </row>
    <row r="2375" spans="1:15" x14ac:dyDescent="0.5">
      <c r="A2375" s="49">
        <v>2371</v>
      </c>
      <c r="B2375" s="72"/>
      <c r="C2375" s="72"/>
      <c r="D2375" s="72"/>
      <c r="E2375" s="72"/>
      <c r="F2375" s="72"/>
      <c r="G2375" s="72"/>
      <c r="H2375" s="72"/>
      <c r="I2375" s="72"/>
      <c r="J2375" s="72"/>
      <c r="K2375" s="72"/>
      <c r="L2375" s="72"/>
      <c r="M2375" s="72"/>
      <c r="N2375" s="51"/>
      <c r="O2375" s="51"/>
    </row>
    <row r="2376" spans="1:15" x14ac:dyDescent="0.5">
      <c r="A2376" s="49">
        <v>2372</v>
      </c>
      <c r="B2376" s="72"/>
      <c r="C2376" s="72"/>
      <c r="D2376" s="72"/>
      <c r="E2376" s="72"/>
      <c r="F2376" s="72"/>
      <c r="G2376" s="72"/>
      <c r="H2376" s="72"/>
      <c r="I2376" s="72"/>
      <c r="J2376" s="72"/>
      <c r="K2376" s="72"/>
      <c r="L2376" s="72"/>
      <c r="M2376" s="72"/>
      <c r="N2376" s="51"/>
      <c r="O2376" s="51"/>
    </row>
    <row r="2377" spans="1:15" x14ac:dyDescent="0.5">
      <c r="A2377" s="49">
        <v>2373</v>
      </c>
      <c r="B2377" s="72"/>
      <c r="C2377" s="72"/>
      <c r="D2377" s="72"/>
      <c r="E2377" s="72"/>
      <c r="F2377" s="72"/>
      <c r="G2377" s="72"/>
      <c r="H2377" s="72"/>
      <c r="I2377" s="72"/>
      <c r="J2377" s="72"/>
      <c r="K2377" s="72"/>
      <c r="L2377" s="72"/>
      <c r="M2377" s="72"/>
      <c r="N2377" s="51"/>
      <c r="O2377" s="51"/>
    </row>
    <row r="2378" spans="1:15" x14ac:dyDescent="0.5">
      <c r="A2378" s="49">
        <v>2374</v>
      </c>
      <c r="B2378" s="72"/>
      <c r="C2378" s="72"/>
      <c r="D2378" s="72"/>
      <c r="E2378" s="72"/>
      <c r="F2378" s="72"/>
      <c r="G2378" s="72"/>
      <c r="H2378" s="72"/>
      <c r="I2378" s="72"/>
      <c r="J2378" s="72"/>
      <c r="K2378" s="72"/>
      <c r="L2378" s="72"/>
      <c r="M2378" s="72"/>
      <c r="N2378" s="51"/>
      <c r="O2378" s="51"/>
    </row>
    <row r="2379" spans="1:15" x14ac:dyDescent="0.5">
      <c r="A2379" s="49">
        <v>2375</v>
      </c>
      <c r="B2379" s="72"/>
      <c r="C2379" s="72"/>
      <c r="D2379" s="72"/>
      <c r="E2379" s="72"/>
      <c r="F2379" s="72"/>
      <c r="G2379" s="72"/>
      <c r="H2379" s="72"/>
      <c r="I2379" s="72"/>
      <c r="J2379" s="72"/>
      <c r="K2379" s="72"/>
      <c r="L2379" s="72"/>
      <c r="M2379" s="72"/>
      <c r="N2379" s="51"/>
      <c r="O2379" s="51"/>
    </row>
    <row r="2380" spans="1:15" x14ac:dyDescent="0.5">
      <c r="A2380" s="49">
        <v>2376</v>
      </c>
      <c r="B2380" s="72"/>
      <c r="C2380" s="72"/>
      <c r="D2380" s="72"/>
      <c r="E2380" s="72"/>
      <c r="F2380" s="72"/>
      <c r="G2380" s="72"/>
      <c r="H2380" s="72"/>
      <c r="I2380" s="72"/>
      <c r="J2380" s="72"/>
      <c r="K2380" s="72"/>
      <c r="L2380" s="72"/>
      <c r="M2380" s="72"/>
      <c r="N2380" s="51"/>
      <c r="O2380" s="51"/>
    </row>
    <row r="2381" spans="1:15" x14ac:dyDescent="0.5">
      <c r="A2381" s="49">
        <v>2377</v>
      </c>
      <c r="B2381" s="72"/>
      <c r="C2381" s="72"/>
      <c r="D2381" s="72"/>
      <c r="E2381" s="72"/>
      <c r="F2381" s="72"/>
      <c r="G2381" s="72"/>
      <c r="H2381" s="72"/>
      <c r="I2381" s="72"/>
      <c r="J2381" s="72"/>
      <c r="K2381" s="72"/>
      <c r="L2381" s="72"/>
      <c r="M2381" s="72"/>
      <c r="N2381" s="51"/>
      <c r="O2381" s="51"/>
    </row>
    <row r="2382" spans="1:15" x14ac:dyDescent="0.5">
      <c r="A2382" s="49">
        <v>2378</v>
      </c>
      <c r="B2382" s="72"/>
      <c r="C2382" s="72"/>
      <c r="D2382" s="72"/>
      <c r="E2382" s="72"/>
      <c r="F2382" s="72"/>
      <c r="G2382" s="72"/>
      <c r="H2382" s="72"/>
      <c r="I2382" s="72"/>
      <c r="J2382" s="72"/>
      <c r="K2382" s="72"/>
      <c r="L2382" s="72"/>
      <c r="M2382" s="72"/>
      <c r="N2382" s="51"/>
      <c r="O2382" s="51"/>
    </row>
    <row r="2383" spans="1:15" x14ac:dyDescent="0.5">
      <c r="A2383" s="49">
        <v>2379</v>
      </c>
      <c r="B2383" s="72"/>
      <c r="C2383" s="72"/>
      <c r="D2383" s="72"/>
      <c r="E2383" s="72"/>
      <c r="F2383" s="72"/>
      <c r="G2383" s="72"/>
      <c r="H2383" s="72"/>
      <c r="I2383" s="72"/>
      <c r="J2383" s="72"/>
      <c r="K2383" s="72"/>
      <c r="L2383" s="72"/>
      <c r="M2383" s="72"/>
      <c r="N2383" s="51"/>
      <c r="O2383" s="51"/>
    </row>
    <row r="2384" spans="1:15" x14ac:dyDescent="0.5">
      <c r="A2384" s="49">
        <v>2380</v>
      </c>
      <c r="B2384" s="72"/>
      <c r="C2384" s="72"/>
      <c r="D2384" s="72"/>
      <c r="E2384" s="72"/>
      <c r="F2384" s="72"/>
      <c r="G2384" s="72"/>
      <c r="H2384" s="72"/>
      <c r="I2384" s="72"/>
      <c r="J2384" s="72"/>
      <c r="K2384" s="72"/>
      <c r="L2384" s="72"/>
      <c r="M2384" s="72"/>
      <c r="N2384" s="51"/>
      <c r="O2384" s="51"/>
    </row>
    <row r="2385" spans="1:15" x14ac:dyDescent="0.5">
      <c r="A2385" s="49">
        <v>2381</v>
      </c>
      <c r="B2385" s="72"/>
      <c r="C2385" s="72"/>
      <c r="D2385" s="72"/>
      <c r="E2385" s="72"/>
      <c r="F2385" s="72"/>
      <c r="G2385" s="72"/>
      <c r="H2385" s="72"/>
      <c r="I2385" s="72"/>
      <c r="J2385" s="72"/>
      <c r="K2385" s="72"/>
      <c r="L2385" s="72"/>
      <c r="M2385" s="72"/>
      <c r="N2385" s="51"/>
      <c r="O2385" s="51"/>
    </row>
    <row r="2386" spans="1:15" x14ac:dyDescent="0.5">
      <c r="A2386" s="49">
        <v>2382</v>
      </c>
      <c r="B2386" s="72"/>
      <c r="C2386" s="72"/>
      <c r="D2386" s="72"/>
      <c r="E2386" s="72"/>
      <c r="F2386" s="72"/>
      <c r="G2386" s="72"/>
      <c r="H2386" s="72"/>
      <c r="I2386" s="72"/>
      <c r="J2386" s="72"/>
      <c r="K2386" s="72"/>
      <c r="L2386" s="72"/>
      <c r="M2386" s="72"/>
      <c r="N2386" s="51"/>
      <c r="O2386" s="51"/>
    </row>
    <row r="2387" spans="1:15" x14ac:dyDescent="0.5">
      <c r="A2387" s="49">
        <v>2383</v>
      </c>
      <c r="B2387" s="72"/>
      <c r="C2387" s="72"/>
      <c r="D2387" s="72"/>
      <c r="E2387" s="72"/>
      <c r="F2387" s="72"/>
      <c r="G2387" s="72"/>
      <c r="H2387" s="72"/>
      <c r="I2387" s="72"/>
      <c r="J2387" s="72"/>
      <c r="K2387" s="72"/>
      <c r="L2387" s="72"/>
      <c r="M2387" s="72"/>
      <c r="N2387" s="51"/>
      <c r="O2387" s="51"/>
    </row>
    <row r="2388" spans="1:15" x14ac:dyDescent="0.5">
      <c r="A2388" s="49">
        <v>2384</v>
      </c>
      <c r="B2388" s="72"/>
      <c r="C2388" s="72"/>
      <c r="D2388" s="72"/>
      <c r="E2388" s="72"/>
      <c r="F2388" s="72"/>
      <c r="G2388" s="72"/>
      <c r="H2388" s="72"/>
      <c r="I2388" s="72"/>
      <c r="J2388" s="72"/>
      <c r="K2388" s="72"/>
      <c r="L2388" s="72"/>
      <c r="M2388" s="72"/>
      <c r="N2388" s="51"/>
      <c r="O2388" s="51"/>
    </row>
    <row r="2389" spans="1:15" x14ac:dyDescent="0.5">
      <c r="A2389" s="49">
        <v>2385</v>
      </c>
      <c r="B2389" s="72"/>
      <c r="C2389" s="72"/>
      <c r="D2389" s="72"/>
      <c r="E2389" s="72"/>
      <c r="F2389" s="72"/>
      <c r="G2389" s="72"/>
      <c r="H2389" s="72"/>
      <c r="I2389" s="72"/>
      <c r="J2389" s="72"/>
      <c r="K2389" s="72"/>
      <c r="L2389" s="72"/>
      <c r="M2389" s="72"/>
      <c r="N2389" s="51"/>
      <c r="O2389" s="51"/>
    </row>
    <row r="2390" spans="1:15" x14ac:dyDescent="0.5">
      <c r="A2390" s="49">
        <v>2386</v>
      </c>
      <c r="B2390" s="72"/>
      <c r="C2390" s="72"/>
      <c r="D2390" s="72"/>
      <c r="E2390" s="72"/>
      <c r="F2390" s="72"/>
      <c r="G2390" s="72"/>
      <c r="H2390" s="72"/>
      <c r="I2390" s="72"/>
      <c r="J2390" s="72"/>
      <c r="K2390" s="72"/>
      <c r="L2390" s="72"/>
      <c r="M2390" s="72"/>
      <c r="N2390" s="51"/>
      <c r="O2390" s="51"/>
    </row>
    <row r="2391" spans="1:15" x14ac:dyDescent="0.5">
      <c r="A2391" s="49">
        <v>2387</v>
      </c>
      <c r="B2391" s="72"/>
      <c r="C2391" s="72"/>
      <c r="D2391" s="72"/>
      <c r="E2391" s="72"/>
      <c r="F2391" s="72"/>
      <c r="G2391" s="72"/>
      <c r="H2391" s="72"/>
      <c r="I2391" s="72"/>
      <c r="J2391" s="72"/>
      <c r="K2391" s="72"/>
      <c r="L2391" s="72"/>
      <c r="M2391" s="72"/>
      <c r="N2391" s="51"/>
      <c r="O2391" s="51"/>
    </row>
    <row r="2392" spans="1:15" x14ac:dyDescent="0.5">
      <c r="A2392" s="49">
        <v>2388</v>
      </c>
      <c r="B2392" s="72"/>
      <c r="C2392" s="72"/>
      <c r="D2392" s="72"/>
      <c r="E2392" s="72"/>
      <c r="F2392" s="72"/>
      <c r="G2392" s="72"/>
      <c r="H2392" s="72"/>
      <c r="I2392" s="72"/>
      <c r="J2392" s="72"/>
      <c r="K2392" s="72"/>
      <c r="L2392" s="72"/>
      <c r="M2392" s="72"/>
      <c r="N2392" s="51"/>
      <c r="O2392" s="51"/>
    </row>
    <row r="2393" spans="1:15" x14ac:dyDescent="0.5">
      <c r="A2393" s="49">
        <v>2389</v>
      </c>
      <c r="B2393" s="72"/>
      <c r="C2393" s="72"/>
      <c r="D2393" s="72"/>
      <c r="E2393" s="72"/>
      <c r="F2393" s="72"/>
      <c r="G2393" s="72"/>
      <c r="H2393" s="72"/>
      <c r="I2393" s="72"/>
      <c r="J2393" s="72"/>
      <c r="K2393" s="72"/>
      <c r="L2393" s="72"/>
      <c r="M2393" s="72"/>
      <c r="N2393" s="51"/>
      <c r="O2393" s="51"/>
    </row>
    <row r="2394" spans="1:15" x14ac:dyDescent="0.5">
      <c r="A2394" s="49">
        <v>2390</v>
      </c>
      <c r="B2394" s="72"/>
      <c r="C2394" s="72"/>
      <c r="D2394" s="72"/>
      <c r="E2394" s="72"/>
      <c r="F2394" s="72"/>
      <c r="G2394" s="72"/>
      <c r="H2394" s="72"/>
      <c r="I2394" s="72"/>
      <c r="J2394" s="72"/>
      <c r="K2394" s="72"/>
      <c r="L2394" s="72"/>
      <c r="M2394" s="72"/>
      <c r="N2394" s="51"/>
      <c r="O2394" s="51"/>
    </row>
    <row r="2395" spans="1:15" x14ac:dyDescent="0.5">
      <c r="A2395" s="49">
        <v>2391</v>
      </c>
      <c r="B2395" s="72"/>
      <c r="C2395" s="72"/>
      <c r="D2395" s="72"/>
      <c r="E2395" s="72"/>
      <c r="F2395" s="72"/>
      <c r="G2395" s="72"/>
      <c r="H2395" s="72"/>
      <c r="I2395" s="72"/>
      <c r="J2395" s="72"/>
      <c r="K2395" s="72"/>
      <c r="L2395" s="72"/>
      <c r="M2395" s="72"/>
      <c r="N2395" s="51"/>
      <c r="O2395" s="51"/>
    </row>
    <row r="2396" spans="1:15" x14ac:dyDescent="0.5">
      <c r="A2396" s="49">
        <v>2392</v>
      </c>
      <c r="B2396" s="72"/>
      <c r="C2396" s="72"/>
      <c r="D2396" s="72"/>
      <c r="E2396" s="72"/>
      <c r="F2396" s="72"/>
      <c r="G2396" s="72"/>
      <c r="H2396" s="72"/>
      <c r="I2396" s="72"/>
      <c r="J2396" s="72"/>
      <c r="K2396" s="72"/>
      <c r="L2396" s="72"/>
      <c r="M2396" s="72"/>
      <c r="N2396" s="51"/>
      <c r="O2396" s="51"/>
    </row>
    <row r="2397" spans="1:15" x14ac:dyDescent="0.5">
      <c r="A2397" s="49">
        <v>2393</v>
      </c>
      <c r="B2397" s="72"/>
      <c r="C2397" s="72"/>
      <c r="D2397" s="72"/>
      <c r="E2397" s="72"/>
      <c r="F2397" s="72"/>
      <c r="G2397" s="72"/>
      <c r="H2397" s="72"/>
      <c r="I2397" s="72"/>
      <c r="J2397" s="72"/>
      <c r="K2397" s="72"/>
      <c r="L2397" s="72"/>
      <c r="M2397" s="72"/>
      <c r="N2397" s="51"/>
      <c r="O2397" s="51"/>
    </row>
    <row r="2398" spans="1:15" x14ac:dyDescent="0.5">
      <c r="A2398" s="49">
        <v>2394</v>
      </c>
      <c r="B2398" s="72"/>
      <c r="C2398" s="72"/>
      <c r="D2398" s="72"/>
      <c r="E2398" s="72"/>
      <c r="F2398" s="72"/>
      <c r="G2398" s="72"/>
      <c r="H2398" s="72"/>
      <c r="I2398" s="72"/>
      <c r="J2398" s="72"/>
      <c r="K2398" s="72"/>
      <c r="L2398" s="72"/>
      <c r="M2398" s="72"/>
      <c r="N2398" s="51"/>
      <c r="O2398" s="51"/>
    </row>
    <row r="2399" spans="1:15" x14ac:dyDescent="0.5">
      <c r="A2399" s="49">
        <v>2395</v>
      </c>
      <c r="B2399" s="72"/>
      <c r="C2399" s="72"/>
      <c r="D2399" s="72"/>
      <c r="E2399" s="72"/>
      <c r="F2399" s="72"/>
      <c r="G2399" s="72"/>
      <c r="H2399" s="72"/>
      <c r="I2399" s="72"/>
      <c r="J2399" s="72"/>
      <c r="K2399" s="72"/>
      <c r="L2399" s="72"/>
      <c r="M2399" s="72"/>
      <c r="N2399" s="51"/>
      <c r="O2399" s="51"/>
    </row>
    <row r="2400" spans="1:15" x14ac:dyDescent="0.5">
      <c r="A2400" s="49">
        <v>2396</v>
      </c>
      <c r="B2400" s="72"/>
      <c r="C2400" s="72"/>
      <c r="D2400" s="72"/>
      <c r="E2400" s="72"/>
      <c r="F2400" s="72"/>
      <c r="G2400" s="72"/>
      <c r="H2400" s="72"/>
      <c r="I2400" s="72"/>
      <c r="J2400" s="72"/>
      <c r="K2400" s="72"/>
      <c r="L2400" s="72"/>
      <c r="M2400" s="72"/>
      <c r="N2400" s="51"/>
      <c r="O2400" s="51"/>
    </row>
    <row r="2401" spans="1:15" x14ac:dyDescent="0.5">
      <c r="A2401" s="49">
        <v>2397</v>
      </c>
      <c r="B2401" s="72"/>
      <c r="C2401" s="72"/>
      <c r="D2401" s="72"/>
      <c r="E2401" s="72"/>
      <c r="F2401" s="72"/>
      <c r="G2401" s="72"/>
      <c r="H2401" s="72"/>
      <c r="I2401" s="72"/>
      <c r="J2401" s="72"/>
      <c r="K2401" s="72"/>
      <c r="L2401" s="72"/>
      <c r="M2401" s="72"/>
      <c r="N2401" s="51"/>
      <c r="O2401" s="51"/>
    </row>
    <row r="2402" spans="1:15" x14ac:dyDescent="0.5">
      <c r="A2402" s="49">
        <v>2398</v>
      </c>
      <c r="B2402" s="72"/>
      <c r="C2402" s="72"/>
      <c r="D2402" s="72"/>
      <c r="E2402" s="72"/>
      <c r="F2402" s="72"/>
      <c r="G2402" s="72"/>
      <c r="H2402" s="72"/>
      <c r="I2402" s="72"/>
      <c r="J2402" s="72"/>
      <c r="K2402" s="72"/>
      <c r="L2402" s="72"/>
      <c r="M2402" s="72"/>
      <c r="N2402" s="51"/>
      <c r="O2402" s="51"/>
    </row>
    <row r="2403" spans="1:15" x14ac:dyDescent="0.5">
      <c r="A2403" s="49">
        <v>2399</v>
      </c>
      <c r="B2403" s="72"/>
      <c r="C2403" s="72"/>
      <c r="D2403" s="72"/>
      <c r="E2403" s="72"/>
      <c r="F2403" s="72"/>
      <c r="G2403" s="72"/>
      <c r="H2403" s="72"/>
      <c r="I2403" s="72"/>
      <c r="J2403" s="72"/>
      <c r="K2403" s="72"/>
      <c r="L2403" s="72"/>
      <c r="M2403" s="72"/>
      <c r="N2403" s="51"/>
      <c r="O2403" s="51"/>
    </row>
    <row r="2404" spans="1:15" x14ac:dyDescent="0.5">
      <c r="A2404" s="49">
        <v>2400</v>
      </c>
      <c r="B2404" s="72"/>
      <c r="C2404" s="72"/>
      <c r="D2404" s="72"/>
      <c r="E2404" s="72"/>
      <c r="F2404" s="72"/>
      <c r="G2404" s="72"/>
      <c r="H2404" s="72"/>
      <c r="I2404" s="72"/>
      <c r="J2404" s="72"/>
      <c r="K2404" s="72"/>
      <c r="L2404" s="72"/>
      <c r="M2404" s="72"/>
      <c r="N2404" s="51"/>
      <c r="O2404" s="51"/>
    </row>
    <row r="2405" spans="1:15" x14ac:dyDescent="0.5">
      <c r="A2405" s="49">
        <v>2401</v>
      </c>
      <c r="B2405" s="72"/>
      <c r="C2405" s="72"/>
      <c r="D2405" s="72"/>
      <c r="E2405" s="72"/>
      <c r="F2405" s="72"/>
      <c r="G2405" s="72"/>
      <c r="H2405" s="72"/>
      <c r="I2405" s="72"/>
      <c r="J2405" s="72"/>
      <c r="K2405" s="72"/>
      <c r="L2405" s="72"/>
      <c r="M2405" s="72"/>
      <c r="N2405" s="51"/>
      <c r="O2405" s="51"/>
    </row>
    <row r="2406" spans="1:15" x14ac:dyDescent="0.5">
      <c r="A2406" s="49">
        <v>2402</v>
      </c>
      <c r="B2406" s="72"/>
      <c r="C2406" s="72"/>
      <c r="D2406" s="72"/>
      <c r="E2406" s="72"/>
      <c r="F2406" s="72"/>
      <c r="G2406" s="72"/>
      <c r="H2406" s="72"/>
      <c r="I2406" s="72"/>
      <c r="J2406" s="72"/>
      <c r="K2406" s="72"/>
      <c r="L2406" s="72"/>
      <c r="M2406" s="72"/>
      <c r="N2406" s="51"/>
      <c r="O2406" s="51"/>
    </row>
    <row r="2407" spans="1:15" x14ac:dyDescent="0.5">
      <c r="A2407" s="49">
        <v>2403</v>
      </c>
      <c r="B2407" s="72"/>
      <c r="C2407" s="72"/>
      <c r="D2407" s="72"/>
      <c r="E2407" s="72"/>
      <c r="F2407" s="72"/>
      <c r="G2407" s="72"/>
      <c r="H2407" s="72"/>
      <c r="I2407" s="72"/>
      <c r="J2407" s="72"/>
      <c r="K2407" s="72"/>
      <c r="L2407" s="72"/>
      <c r="M2407" s="72"/>
      <c r="N2407" s="51"/>
      <c r="O2407" s="51"/>
    </row>
    <row r="2408" spans="1:15" x14ac:dyDescent="0.5">
      <c r="A2408" s="49">
        <v>2404</v>
      </c>
      <c r="B2408" s="72"/>
      <c r="C2408" s="72"/>
      <c r="D2408" s="72"/>
      <c r="E2408" s="72"/>
      <c r="F2408" s="72"/>
      <c r="G2408" s="72"/>
      <c r="H2408" s="72"/>
      <c r="I2408" s="72"/>
      <c r="J2408" s="72"/>
      <c r="K2408" s="72"/>
      <c r="L2408" s="72"/>
      <c r="M2408" s="72"/>
      <c r="N2408" s="51"/>
      <c r="O2408" s="51"/>
    </row>
    <row r="2409" spans="1:15" x14ac:dyDescent="0.5">
      <c r="A2409" s="49">
        <v>2405</v>
      </c>
      <c r="B2409" s="72"/>
      <c r="C2409" s="72"/>
      <c r="D2409" s="72"/>
      <c r="E2409" s="72"/>
      <c r="F2409" s="72"/>
      <c r="G2409" s="72"/>
      <c r="H2409" s="72"/>
      <c r="I2409" s="72"/>
      <c r="J2409" s="72"/>
      <c r="K2409" s="72"/>
      <c r="L2409" s="72"/>
      <c r="M2409" s="72"/>
      <c r="N2409" s="51"/>
      <c r="O2409" s="51"/>
    </row>
    <row r="2410" spans="1:15" x14ac:dyDescent="0.5">
      <c r="A2410" s="49">
        <v>2406</v>
      </c>
      <c r="B2410" s="72"/>
      <c r="C2410" s="72"/>
      <c r="D2410" s="72"/>
      <c r="E2410" s="72"/>
      <c r="F2410" s="72"/>
      <c r="G2410" s="72"/>
      <c r="H2410" s="72"/>
      <c r="I2410" s="72"/>
      <c r="J2410" s="72"/>
      <c r="K2410" s="72"/>
      <c r="L2410" s="72"/>
      <c r="M2410" s="72"/>
      <c r="N2410" s="51"/>
      <c r="O2410" s="51"/>
    </row>
    <row r="2411" spans="1:15" x14ac:dyDescent="0.5">
      <c r="A2411" s="49">
        <v>2407</v>
      </c>
      <c r="B2411" s="72"/>
      <c r="C2411" s="72"/>
      <c r="D2411" s="72"/>
      <c r="E2411" s="72"/>
      <c r="F2411" s="72"/>
      <c r="G2411" s="72"/>
      <c r="H2411" s="72"/>
      <c r="I2411" s="72"/>
      <c r="J2411" s="72"/>
      <c r="K2411" s="72"/>
      <c r="L2411" s="72"/>
      <c r="M2411" s="72"/>
      <c r="N2411" s="51"/>
      <c r="O2411" s="51"/>
    </row>
    <row r="2412" spans="1:15" x14ac:dyDescent="0.5">
      <c r="A2412" s="49">
        <v>2408</v>
      </c>
      <c r="B2412" s="72"/>
      <c r="C2412" s="72"/>
      <c r="D2412" s="72"/>
      <c r="E2412" s="72"/>
      <c r="F2412" s="72"/>
      <c r="G2412" s="72"/>
      <c r="H2412" s="72"/>
      <c r="I2412" s="72"/>
      <c r="J2412" s="72"/>
      <c r="K2412" s="72"/>
      <c r="L2412" s="72"/>
      <c r="M2412" s="72"/>
      <c r="N2412" s="51"/>
      <c r="O2412" s="51"/>
    </row>
    <row r="2413" spans="1:15" x14ac:dyDescent="0.5">
      <c r="A2413" s="49">
        <v>2409</v>
      </c>
      <c r="B2413" s="72"/>
      <c r="C2413" s="72"/>
      <c r="D2413" s="72"/>
      <c r="E2413" s="72"/>
      <c r="F2413" s="72"/>
      <c r="G2413" s="72"/>
      <c r="H2413" s="72"/>
      <c r="I2413" s="72"/>
      <c r="J2413" s="72"/>
      <c r="K2413" s="72"/>
      <c r="L2413" s="72"/>
      <c r="M2413" s="72"/>
      <c r="N2413" s="51"/>
      <c r="O2413" s="51"/>
    </row>
    <row r="2414" spans="1:15" x14ac:dyDescent="0.5">
      <c r="A2414" s="49">
        <v>2410</v>
      </c>
      <c r="B2414" s="72"/>
      <c r="C2414" s="72"/>
      <c r="D2414" s="72"/>
      <c r="E2414" s="72"/>
      <c r="F2414" s="72"/>
      <c r="G2414" s="72"/>
      <c r="H2414" s="72"/>
      <c r="I2414" s="72"/>
      <c r="J2414" s="72"/>
      <c r="K2414" s="72"/>
      <c r="L2414" s="72"/>
      <c r="M2414" s="72"/>
      <c r="N2414" s="51"/>
      <c r="O2414" s="51"/>
    </row>
    <row r="2415" spans="1:15" x14ac:dyDescent="0.5">
      <c r="A2415" s="49">
        <v>2411</v>
      </c>
      <c r="B2415" s="72"/>
      <c r="C2415" s="72"/>
      <c r="D2415" s="72"/>
      <c r="E2415" s="72"/>
      <c r="F2415" s="72"/>
      <c r="G2415" s="72"/>
      <c r="H2415" s="72"/>
      <c r="I2415" s="72"/>
      <c r="J2415" s="72"/>
      <c r="K2415" s="72"/>
      <c r="L2415" s="72"/>
      <c r="M2415" s="72"/>
      <c r="N2415" s="51"/>
      <c r="O2415" s="51"/>
    </row>
    <row r="2416" spans="1:15" x14ac:dyDescent="0.5">
      <c r="A2416" s="49">
        <v>2412</v>
      </c>
      <c r="B2416" s="72"/>
      <c r="C2416" s="72"/>
      <c r="D2416" s="72"/>
      <c r="E2416" s="72"/>
      <c r="F2416" s="72"/>
      <c r="G2416" s="72"/>
      <c r="H2416" s="72"/>
      <c r="I2416" s="72"/>
      <c r="J2416" s="72"/>
      <c r="K2416" s="72"/>
      <c r="L2416" s="72"/>
      <c r="M2416" s="72"/>
      <c r="N2416" s="51"/>
      <c r="O2416" s="51"/>
    </row>
    <row r="2417" spans="1:15" x14ac:dyDescent="0.5">
      <c r="A2417" s="49">
        <v>2413</v>
      </c>
      <c r="B2417" s="72"/>
      <c r="C2417" s="72"/>
      <c r="D2417" s="72"/>
      <c r="E2417" s="72"/>
      <c r="F2417" s="72"/>
      <c r="G2417" s="72"/>
      <c r="H2417" s="72"/>
      <c r="I2417" s="72"/>
      <c r="J2417" s="72"/>
      <c r="K2417" s="72"/>
      <c r="L2417" s="72"/>
      <c r="M2417" s="72"/>
      <c r="N2417" s="51"/>
      <c r="O2417" s="51"/>
    </row>
    <row r="2418" spans="1:15" x14ac:dyDescent="0.5">
      <c r="A2418" s="49">
        <v>2414</v>
      </c>
      <c r="B2418" s="72"/>
      <c r="C2418" s="72"/>
      <c r="D2418" s="72"/>
      <c r="E2418" s="72"/>
      <c r="F2418" s="72"/>
      <c r="G2418" s="72"/>
      <c r="H2418" s="72"/>
      <c r="I2418" s="72"/>
      <c r="J2418" s="72"/>
      <c r="K2418" s="72"/>
      <c r="L2418" s="72"/>
      <c r="M2418" s="72"/>
      <c r="N2418" s="51"/>
      <c r="O2418" s="51"/>
    </row>
    <row r="2419" spans="1:15" x14ac:dyDescent="0.5">
      <c r="A2419" s="49">
        <v>2415</v>
      </c>
      <c r="B2419" s="72"/>
      <c r="C2419" s="72"/>
      <c r="D2419" s="72"/>
      <c r="E2419" s="72"/>
      <c r="F2419" s="72"/>
      <c r="G2419" s="72"/>
      <c r="H2419" s="72"/>
      <c r="I2419" s="72"/>
      <c r="J2419" s="72"/>
      <c r="K2419" s="72"/>
      <c r="L2419" s="72"/>
      <c r="M2419" s="72"/>
      <c r="N2419" s="51"/>
      <c r="O2419" s="51"/>
    </row>
    <row r="2420" spans="1:15" x14ac:dyDescent="0.5">
      <c r="A2420" s="49">
        <v>2416</v>
      </c>
      <c r="B2420" s="72"/>
      <c r="C2420" s="72"/>
      <c r="D2420" s="72"/>
      <c r="E2420" s="72"/>
      <c r="F2420" s="72"/>
      <c r="G2420" s="72"/>
      <c r="H2420" s="72"/>
      <c r="I2420" s="72"/>
      <c r="J2420" s="72"/>
      <c r="K2420" s="72"/>
      <c r="L2420" s="72"/>
      <c r="M2420" s="72"/>
      <c r="N2420" s="51"/>
      <c r="O2420" s="51"/>
    </row>
    <row r="2421" spans="1:15" x14ac:dyDescent="0.5">
      <c r="A2421" s="49">
        <v>2417</v>
      </c>
      <c r="B2421" s="72"/>
      <c r="C2421" s="72"/>
      <c r="D2421" s="72"/>
      <c r="E2421" s="72"/>
      <c r="F2421" s="72"/>
      <c r="G2421" s="72"/>
      <c r="H2421" s="72"/>
      <c r="I2421" s="72"/>
      <c r="J2421" s="72"/>
      <c r="K2421" s="72"/>
      <c r="L2421" s="72"/>
      <c r="M2421" s="72"/>
      <c r="N2421" s="51"/>
      <c r="O2421" s="51"/>
    </row>
    <row r="2422" spans="1:15" x14ac:dyDescent="0.5">
      <c r="A2422" s="49">
        <v>2418</v>
      </c>
      <c r="B2422" s="72"/>
      <c r="C2422" s="72"/>
      <c r="D2422" s="72"/>
      <c r="E2422" s="72"/>
      <c r="F2422" s="72"/>
      <c r="G2422" s="72"/>
      <c r="H2422" s="72"/>
      <c r="I2422" s="72"/>
      <c r="J2422" s="72"/>
      <c r="K2422" s="72"/>
      <c r="L2422" s="72"/>
      <c r="M2422" s="72"/>
      <c r="N2422" s="51"/>
      <c r="O2422" s="51"/>
    </row>
    <row r="2423" spans="1:15" x14ac:dyDescent="0.5">
      <c r="A2423" s="49">
        <v>2419</v>
      </c>
      <c r="B2423" s="72"/>
      <c r="C2423" s="72"/>
      <c r="D2423" s="72"/>
      <c r="E2423" s="72"/>
      <c r="F2423" s="72"/>
      <c r="G2423" s="72"/>
      <c r="H2423" s="72"/>
      <c r="I2423" s="72"/>
      <c r="J2423" s="72"/>
      <c r="K2423" s="72"/>
      <c r="L2423" s="72"/>
      <c r="M2423" s="72"/>
      <c r="N2423" s="51"/>
      <c r="O2423" s="51"/>
    </row>
    <row r="2424" spans="1:15" x14ac:dyDescent="0.5">
      <c r="A2424" s="49">
        <v>2420</v>
      </c>
      <c r="B2424" s="72"/>
      <c r="C2424" s="72"/>
      <c r="D2424" s="72"/>
      <c r="E2424" s="72"/>
      <c r="F2424" s="72"/>
      <c r="G2424" s="72"/>
      <c r="H2424" s="72"/>
      <c r="I2424" s="72"/>
      <c r="J2424" s="72"/>
      <c r="K2424" s="72"/>
      <c r="L2424" s="72"/>
      <c r="M2424" s="72"/>
      <c r="N2424" s="51"/>
      <c r="O2424" s="51"/>
    </row>
    <row r="2425" spans="1:15" x14ac:dyDescent="0.5">
      <c r="A2425" s="49">
        <v>2421</v>
      </c>
      <c r="B2425" s="72"/>
      <c r="C2425" s="72"/>
      <c r="D2425" s="72"/>
      <c r="E2425" s="72"/>
      <c r="F2425" s="72"/>
      <c r="G2425" s="72"/>
      <c r="H2425" s="72"/>
      <c r="I2425" s="72"/>
      <c r="J2425" s="72"/>
      <c r="K2425" s="72"/>
      <c r="L2425" s="72"/>
      <c r="M2425" s="72"/>
      <c r="N2425" s="51"/>
      <c r="O2425" s="51"/>
    </row>
    <row r="2426" spans="1:15" x14ac:dyDescent="0.5">
      <c r="A2426" s="49">
        <v>2422</v>
      </c>
      <c r="B2426" s="72"/>
      <c r="C2426" s="72"/>
      <c r="D2426" s="72"/>
      <c r="E2426" s="72"/>
      <c r="F2426" s="72"/>
      <c r="G2426" s="72"/>
      <c r="H2426" s="72"/>
      <c r="I2426" s="72"/>
      <c r="J2426" s="72"/>
      <c r="K2426" s="72"/>
      <c r="L2426" s="72"/>
      <c r="M2426" s="72"/>
      <c r="N2426" s="51"/>
      <c r="O2426" s="51"/>
    </row>
    <row r="2427" spans="1:15" x14ac:dyDescent="0.5">
      <c r="A2427" s="49">
        <v>2423</v>
      </c>
      <c r="B2427" s="72"/>
      <c r="C2427" s="72"/>
      <c r="D2427" s="72"/>
      <c r="E2427" s="72"/>
      <c r="F2427" s="72"/>
      <c r="G2427" s="72"/>
      <c r="H2427" s="72"/>
      <c r="I2427" s="72"/>
      <c r="J2427" s="72"/>
      <c r="K2427" s="72"/>
      <c r="L2427" s="72"/>
      <c r="M2427" s="72"/>
      <c r="N2427" s="51"/>
      <c r="O2427" s="51"/>
    </row>
    <row r="2428" spans="1:15" x14ac:dyDescent="0.5">
      <c r="A2428" s="49">
        <v>2424</v>
      </c>
      <c r="B2428" s="72"/>
      <c r="C2428" s="72"/>
      <c r="D2428" s="72"/>
      <c r="E2428" s="72"/>
      <c r="F2428" s="72"/>
      <c r="G2428" s="72"/>
      <c r="H2428" s="72"/>
      <c r="I2428" s="72"/>
      <c r="J2428" s="72"/>
      <c r="K2428" s="72"/>
      <c r="L2428" s="72"/>
      <c r="M2428" s="72"/>
      <c r="N2428" s="51"/>
      <c r="O2428" s="51"/>
    </row>
    <row r="2429" spans="1:15" x14ac:dyDescent="0.5">
      <c r="A2429" s="49">
        <v>2425</v>
      </c>
      <c r="B2429" s="72"/>
      <c r="C2429" s="72"/>
      <c r="D2429" s="72"/>
      <c r="E2429" s="72"/>
      <c r="F2429" s="72"/>
      <c r="G2429" s="72"/>
      <c r="H2429" s="72"/>
      <c r="I2429" s="72"/>
      <c r="J2429" s="72"/>
      <c r="K2429" s="72"/>
      <c r="L2429" s="72"/>
      <c r="M2429" s="72"/>
      <c r="N2429" s="51"/>
      <c r="O2429" s="51"/>
    </row>
    <row r="2430" spans="1:15" x14ac:dyDescent="0.5">
      <c r="A2430" s="49">
        <v>2426</v>
      </c>
      <c r="B2430" s="72"/>
      <c r="C2430" s="72"/>
      <c r="D2430" s="72"/>
      <c r="E2430" s="72"/>
      <c r="F2430" s="72"/>
      <c r="G2430" s="72"/>
      <c r="H2430" s="72"/>
      <c r="I2430" s="72"/>
      <c r="J2430" s="72"/>
      <c r="K2430" s="72"/>
      <c r="L2430" s="72"/>
      <c r="M2430" s="72"/>
      <c r="N2430" s="51"/>
      <c r="O2430" s="51"/>
    </row>
    <row r="2431" spans="1:15" x14ac:dyDescent="0.5">
      <c r="A2431" s="49">
        <v>2427</v>
      </c>
      <c r="B2431" s="72"/>
      <c r="C2431" s="72"/>
      <c r="D2431" s="72"/>
      <c r="E2431" s="72"/>
      <c r="F2431" s="72"/>
      <c r="G2431" s="72"/>
      <c r="H2431" s="72"/>
      <c r="I2431" s="72"/>
      <c r="J2431" s="72"/>
      <c r="K2431" s="72"/>
      <c r="L2431" s="72"/>
      <c r="M2431" s="72"/>
      <c r="N2431" s="51"/>
      <c r="O2431" s="51"/>
    </row>
    <row r="2432" spans="1:15" x14ac:dyDescent="0.5">
      <c r="A2432" s="49">
        <v>2428</v>
      </c>
      <c r="B2432" s="72"/>
      <c r="C2432" s="72"/>
      <c r="D2432" s="72"/>
      <c r="E2432" s="72"/>
      <c r="F2432" s="72"/>
      <c r="G2432" s="72"/>
      <c r="H2432" s="72"/>
      <c r="I2432" s="72"/>
      <c r="J2432" s="72"/>
      <c r="K2432" s="72"/>
      <c r="L2432" s="72"/>
      <c r="M2432" s="72"/>
      <c r="N2432" s="51"/>
      <c r="O2432" s="51"/>
    </row>
    <row r="2433" spans="1:15" x14ac:dyDescent="0.5">
      <c r="A2433" s="49">
        <v>2429</v>
      </c>
      <c r="B2433" s="72"/>
      <c r="C2433" s="72"/>
      <c r="D2433" s="72"/>
      <c r="E2433" s="72"/>
      <c r="F2433" s="72"/>
      <c r="G2433" s="72"/>
      <c r="H2433" s="72"/>
      <c r="I2433" s="72"/>
      <c r="J2433" s="72"/>
      <c r="K2433" s="72"/>
      <c r="L2433" s="72"/>
      <c r="M2433" s="72"/>
      <c r="N2433" s="51"/>
      <c r="O2433" s="51"/>
    </row>
    <row r="2434" spans="1:15" x14ac:dyDescent="0.5">
      <c r="A2434" s="49">
        <v>2430</v>
      </c>
      <c r="B2434" s="72"/>
      <c r="C2434" s="72"/>
      <c r="D2434" s="72"/>
      <c r="E2434" s="72"/>
      <c r="F2434" s="72"/>
      <c r="G2434" s="72"/>
      <c r="H2434" s="72"/>
      <c r="I2434" s="72"/>
      <c r="J2434" s="72"/>
      <c r="K2434" s="72"/>
      <c r="L2434" s="72"/>
      <c r="M2434" s="72"/>
      <c r="N2434" s="51"/>
      <c r="O2434" s="51"/>
    </row>
    <row r="2435" spans="1:15" x14ac:dyDescent="0.5">
      <c r="A2435" s="49">
        <v>2431</v>
      </c>
      <c r="B2435" s="72"/>
      <c r="C2435" s="72"/>
      <c r="D2435" s="72"/>
      <c r="E2435" s="72"/>
      <c r="F2435" s="72"/>
      <c r="G2435" s="72"/>
      <c r="H2435" s="72"/>
      <c r="I2435" s="72"/>
      <c r="J2435" s="72"/>
      <c r="K2435" s="72"/>
      <c r="L2435" s="72"/>
      <c r="M2435" s="72"/>
      <c r="N2435" s="51"/>
      <c r="O2435" s="51"/>
    </row>
    <row r="2436" spans="1:15" x14ac:dyDescent="0.5">
      <c r="A2436" s="49">
        <v>2432</v>
      </c>
      <c r="B2436" s="72"/>
      <c r="C2436" s="72"/>
      <c r="D2436" s="72"/>
      <c r="E2436" s="72"/>
      <c r="F2436" s="72"/>
      <c r="G2436" s="72"/>
      <c r="H2436" s="72"/>
      <c r="I2436" s="72"/>
      <c r="J2436" s="72"/>
      <c r="K2436" s="72"/>
      <c r="L2436" s="72"/>
      <c r="M2436" s="72"/>
      <c r="N2436" s="51"/>
      <c r="O2436" s="51"/>
    </row>
    <row r="2437" spans="1:15" x14ac:dyDescent="0.5">
      <c r="A2437" s="49">
        <v>2433</v>
      </c>
      <c r="B2437" s="72"/>
      <c r="C2437" s="72"/>
      <c r="D2437" s="72"/>
      <c r="E2437" s="72"/>
      <c r="F2437" s="72"/>
      <c r="G2437" s="72"/>
      <c r="H2437" s="72"/>
      <c r="I2437" s="72"/>
      <c r="J2437" s="72"/>
      <c r="K2437" s="72"/>
      <c r="L2437" s="72"/>
      <c r="M2437" s="72"/>
      <c r="N2437" s="51"/>
      <c r="O2437" s="51"/>
    </row>
    <row r="2438" spans="1:15" x14ac:dyDescent="0.5">
      <c r="A2438" s="49">
        <v>2434</v>
      </c>
      <c r="B2438" s="72"/>
      <c r="C2438" s="72"/>
      <c r="D2438" s="72"/>
      <c r="E2438" s="72"/>
      <c r="F2438" s="72"/>
      <c r="G2438" s="72"/>
      <c r="H2438" s="72"/>
      <c r="I2438" s="72"/>
      <c r="J2438" s="72"/>
      <c r="K2438" s="72"/>
      <c r="L2438" s="72"/>
      <c r="M2438" s="72"/>
      <c r="N2438" s="51"/>
      <c r="O2438" s="51"/>
    </row>
    <row r="2439" spans="1:15" x14ac:dyDescent="0.5">
      <c r="A2439" s="49">
        <v>2435</v>
      </c>
      <c r="B2439" s="72"/>
      <c r="C2439" s="72"/>
      <c r="D2439" s="72"/>
      <c r="E2439" s="72"/>
      <c r="F2439" s="72"/>
      <c r="G2439" s="72"/>
      <c r="H2439" s="72"/>
      <c r="I2439" s="72"/>
      <c r="J2439" s="72"/>
      <c r="K2439" s="72"/>
      <c r="L2439" s="72"/>
      <c r="M2439" s="72"/>
      <c r="N2439" s="51"/>
      <c r="O2439" s="51"/>
    </row>
    <row r="2440" spans="1:15" x14ac:dyDescent="0.5">
      <c r="A2440" s="49">
        <v>2436</v>
      </c>
      <c r="B2440" s="72"/>
      <c r="C2440" s="72"/>
      <c r="D2440" s="72"/>
      <c r="E2440" s="72"/>
      <c r="F2440" s="72"/>
      <c r="G2440" s="72"/>
      <c r="H2440" s="72"/>
      <c r="I2440" s="72"/>
      <c r="J2440" s="72"/>
      <c r="K2440" s="72"/>
      <c r="L2440" s="72"/>
      <c r="M2440" s="72"/>
      <c r="N2440" s="51"/>
      <c r="O2440" s="51"/>
    </row>
    <row r="2441" spans="1:15" x14ac:dyDescent="0.5">
      <c r="A2441" s="49">
        <v>2437</v>
      </c>
      <c r="B2441" s="72"/>
      <c r="C2441" s="72"/>
      <c r="D2441" s="72"/>
      <c r="E2441" s="72"/>
      <c r="F2441" s="72"/>
      <c r="G2441" s="72"/>
      <c r="H2441" s="72"/>
      <c r="I2441" s="72"/>
      <c r="J2441" s="72"/>
      <c r="K2441" s="72"/>
      <c r="L2441" s="72"/>
      <c r="M2441" s="72"/>
      <c r="N2441" s="51"/>
      <c r="O2441" s="51"/>
    </row>
    <row r="2442" spans="1:15" x14ac:dyDescent="0.5">
      <c r="A2442" s="49">
        <v>2438</v>
      </c>
      <c r="B2442" s="72"/>
      <c r="C2442" s="72"/>
      <c r="D2442" s="72"/>
      <c r="E2442" s="72"/>
      <c r="F2442" s="72"/>
      <c r="G2442" s="72"/>
      <c r="H2442" s="72"/>
      <c r="I2442" s="72"/>
      <c r="J2442" s="72"/>
      <c r="K2442" s="72"/>
      <c r="L2442" s="72"/>
      <c r="M2442" s="72"/>
      <c r="N2442" s="51"/>
      <c r="O2442" s="51"/>
    </row>
    <row r="2443" spans="1:15" x14ac:dyDescent="0.5">
      <c r="A2443" s="49">
        <v>2439</v>
      </c>
      <c r="B2443" s="72"/>
      <c r="C2443" s="72"/>
      <c r="D2443" s="72"/>
      <c r="E2443" s="72"/>
      <c r="F2443" s="72"/>
      <c r="G2443" s="72"/>
      <c r="H2443" s="72"/>
      <c r="I2443" s="72"/>
      <c r="J2443" s="72"/>
      <c r="K2443" s="72"/>
      <c r="L2443" s="72"/>
      <c r="M2443" s="72"/>
      <c r="N2443" s="51"/>
      <c r="O2443" s="51"/>
    </row>
    <row r="2444" spans="1:15" x14ac:dyDescent="0.5">
      <c r="A2444" s="49">
        <v>2440</v>
      </c>
      <c r="B2444" s="72"/>
      <c r="C2444" s="72"/>
      <c r="D2444" s="72"/>
      <c r="E2444" s="72"/>
      <c r="F2444" s="72"/>
      <c r="G2444" s="72"/>
      <c r="H2444" s="72"/>
      <c r="I2444" s="72"/>
      <c r="J2444" s="72"/>
      <c r="K2444" s="72"/>
      <c r="L2444" s="72"/>
      <c r="M2444" s="72"/>
      <c r="N2444" s="51"/>
      <c r="O2444" s="51"/>
    </row>
    <row r="2445" spans="1:15" x14ac:dyDescent="0.5">
      <c r="A2445" s="49">
        <v>2441</v>
      </c>
      <c r="B2445" s="72"/>
      <c r="C2445" s="72"/>
      <c r="D2445" s="72"/>
      <c r="E2445" s="72"/>
      <c r="F2445" s="72"/>
      <c r="G2445" s="72"/>
      <c r="H2445" s="72"/>
      <c r="I2445" s="72"/>
      <c r="J2445" s="72"/>
      <c r="K2445" s="72"/>
      <c r="L2445" s="72"/>
      <c r="M2445" s="72"/>
      <c r="N2445" s="51"/>
      <c r="O2445" s="51"/>
    </row>
    <row r="2446" spans="1:15" x14ac:dyDescent="0.5">
      <c r="A2446" s="49">
        <v>2442</v>
      </c>
      <c r="B2446" s="72"/>
      <c r="C2446" s="72"/>
      <c r="D2446" s="72"/>
      <c r="E2446" s="72"/>
      <c r="F2446" s="72"/>
      <c r="G2446" s="72"/>
      <c r="H2446" s="72"/>
      <c r="I2446" s="72"/>
      <c r="J2446" s="72"/>
      <c r="K2446" s="72"/>
      <c r="L2446" s="72"/>
      <c r="M2446" s="72"/>
      <c r="N2446" s="51"/>
      <c r="O2446" s="51"/>
    </row>
    <row r="2447" spans="1:15" x14ac:dyDescent="0.5">
      <c r="A2447" s="49">
        <v>2443</v>
      </c>
      <c r="B2447" s="72"/>
      <c r="C2447" s="72"/>
      <c r="D2447" s="72"/>
      <c r="E2447" s="72"/>
      <c r="F2447" s="72"/>
      <c r="G2447" s="72"/>
      <c r="H2447" s="72"/>
      <c r="I2447" s="72"/>
      <c r="J2447" s="72"/>
      <c r="K2447" s="72"/>
      <c r="L2447" s="72"/>
      <c r="M2447" s="72"/>
      <c r="N2447" s="51"/>
      <c r="O2447" s="51"/>
    </row>
    <row r="2448" spans="1:15" x14ac:dyDescent="0.5">
      <c r="A2448" s="49">
        <v>2444</v>
      </c>
      <c r="B2448" s="72"/>
      <c r="C2448" s="72"/>
      <c r="D2448" s="72"/>
      <c r="E2448" s="72"/>
      <c r="F2448" s="72"/>
      <c r="G2448" s="72"/>
      <c r="H2448" s="72"/>
      <c r="I2448" s="72"/>
      <c r="J2448" s="72"/>
      <c r="K2448" s="72"/>
      <c r="L2448" s="72"/>
      <c r="M2448" s="72"/>
      <c r="N2448" s="51"/>
      <c r="O2448" s="51"/>
    </row>
    <row r="2449" spans="1:15" x14ac:dyDescent="0.5">
      <c r="A2449" s="49">
        <v>2445</v>
      </c>
      <c r="B2449" s="72"/>
      <c r="C2449" s="72"/>
      <c r="D2449" s="72"/>
      <c r="E2449" s="72"/>
      <c r="F2449" s="72"/>
      <c r="G2449" s="72"/>
      <c r="H2449" s="72"/>
      <c r="I2449" s="72"/>
      <c r="J2449" s="72"/>
      <c r="K2449" s="72"/>
      <c r="L2449" s="72"/>
      <c r="M2449" s="72"/>
      <c r="N2449" s="51"/>
      <c r="O2449" s="51"/>
    </row>
    <row r="2450" spans="1:15" x14ac:dyDescent="0.5">
      <c r="A2450" s="49">
        <v>2446</v>
      </c>
      <c r="B2450" s="72"/>
      <c r="C2450" s="72"/>
      <c r="D2450" s="72"/>
      <c r="E2450" s="72"/>
      <c r="F2450" s="72"/>
      <c r="G2450" s="72"/>
      <c r="H2450" s="72"/>
      <c r="I2450" s="72"/>
      <c r="J2450" s="72"/>
      <c r="K2450" s="72"/>
      <c r="L2450" s="72"/>
      <c r="M2450" s="72"/>
      <c r="N2450" s="51"/>
      <c r="O2450" s="51"/>
    </row>
    <row r="2451" spans="1:15" x14ac:dyDescent="0.5">
      <c r="A2451" s="49">
        <v>2447</v>
      </c>
      <c r="B2451" s="72"/>
      <c r="C2451" s="72"/>
      <c r="D2451" s="72"/>
      <c r="E2451" s="72"/>
      <c r="F2451" s="72"/>
      <c r="G2451" s="72"/>
      <c r="H2451" s="72"/>
      <c r="I2451" s="72"/>
      <c r="J2451" s="72"/>
      <c r="K2451" s="72"/>
      <c r="L2451" s="72"/>
      <c r="M2451" s="72"/>
      <c r="N2451" s="51"/>
      <c r="O2451" s="51"/>
    </row>
    <row r="2452" spans="1:15" x14ac:dyDescent="0.5">
      <c r="A2452" s="49">
        <v>2448</v>
      </c>
      <c r="B2452" s="72"/>
      <c r="C2452" s="72"/>
      <c r="D2452" s="72"/>
      <c r="E2452" s="72"/>
      <c r="F2452" s="72"/>
      <c r="G2452" s="72"/>
      <c r="H2452" s="72"/>
      <c r="I2452" s="72"/>
      <c r="J2452" s="72"/>
      <c r="K2452" s="72"/>
      <c r="L2452" s="72"/>
      <c r="M2452" s="72"/>
      <c r="N2452" s="51"/>
      <c r="O2452" s="51"/>
    </row>
    <row r="2453" spans="1:15" x14ac:dyDescent="0.5">
      <c r="A2453" s="49">
        <v>2449</v>
      </c>
      <c r="B2453" s="72"/>
      <c r="C2453" s="72"/>
      <c r="D2453" s="72"/>
      <c r="E2453" s="72"/>
      <c r="F2453" s="72"/>
      <c r="G2453" s="72"/>
      <c r="H2453" s="72"/>
      <c r="I2453" s="72"/>
      <c r="J2453" s="72"/>
      <c r="K2453" s="72"/>
      <c r="L2453" s="72"/>
      <c r="M2453" s="72"/>
      <c r="N2453" s="51"/>
      <c r="O2453" s="51"/>
    </row>
    <row r="2454" spans="1:15" x14ac:dyDescent="0.5">
      <c r="A2454" s="49">
        <v>2450</v>
      </c>
      <c r="B2454" s="72"/>
      <c r="C2454" s="72"/>
      <c r="D2454" s="72"/>
      <c r="E2454" s="72"/>
      <c r="F2454" s="72"/>
      <c r="G2454" s="72"/>
      <c r="H2454" s="72"/>
      <c r="I2454" s="72"/>
      <c r="J2454" s="72"/>
      <c r="K2454" s="72"/>
      <c r="L2454" s="72"/>
      <c r="M2454" s="72"/>
      <c r="N2454" s="51"/>
      <c r="O2454" s="51"/>
    </row>
    <row r="2455" spans="1:15" x14ac:dyDescent="0.5">
      <c r="A2455" s="49">
        <v>2451</v>
      </c>
      <c r="B2455" s="72"/>
      <c r="C2455" s="72"/>
      <c r="D2455" s="72"/>
      <c r="E2455" s="72"/>
      <c r="F2455" s="72"/>
      <c r="G2455" s="72"/>
      <c r="H2455" s="72"/>
      <c r="I2455" s="72"/>
      <c r="J2455" s="72"/>
      <c r="K2455" s="72"/>
      <c r="L2455" s="72"/>
      <c r="M2455" s="72"/>
      <c r="N2455" s="51"/>
      <c r="O2455" s="51"/>
    </row>
    <row r="2456" spans="1:15" x14ac:dyDescent="0.5">
      <c r="A2456" s="49">
        <v>2452</v>
      </c>
      <c r="B2456" s="72"/>
      <c r="C2456" s="72"/>
      <c r="D2456" s="72"/>
      <c r="E2456" s="72"/>
      <c r="F2456" s="72"/>
      <c r="G2456" s="72"/>
      <c r="H2456" s="72"/>
      <c r="I2456" s="72"/>
      <c r="J2456" s="72"/>
      <c r="K2456" s="72"/>
      <c r="L2456" s="72"/>
      <c r="M2456" s="72"/>
      <c r="N2456" s="51"/>
      <c r="O2456" s="51"/>
    </row>
    <row r="2457" spans="1:15" x14ac:dyDescent="0.5">
      <c r="A2457" s="49">
        <v>2453</v>
      </c>
      <c r="B2457" s="72"/>
      <c r="C2457" s="72"/>
      <c r="D2457" s="72"/>
      <c r="E2457" s="72"/>
      <c r="F2457" s="72"/>
      <c r="G2457" s="72"/>
      <c r="H2457" s="72"/>
      <c r="I2457" s="72"/>
      <c r="J2457" s="72"/>
      <c r="K2457" s="72"/>
      <c r="L2457" s="72"/>
      <c r="M2457" s="72"/>
      <c r="N2457" s="51"/>
      <c r="O2457" s="51"/>
    </row>
    <row r="2458" spans="1:15" x14ac:dyDescent="0.5">
      <c r="A2458" s="49">
        <v>2454</v>
      </c>
      <c r="B2458" s="72"/>
      <c r="C2458" s="72"/>
      <c r="D2458" s="72"/>
      <c r="E2458" s="72"/>
      <c r="F2458" s="72"/>
      <c r="G2458" s="72"/>
      <c r="H2458" s="72"/>
      <c r="I2458" s="72"/>
      <c r="J2458" s="72"/>
      <c r="K2458" s="72"/>
      <c r="L2458" s="72"/>
      <c r="M2458" s="72"/>
      <c r="N2458" s="51"/>
      <c r="O2458" s="51"/>
    </row>
    <row r="2459" spans="1:15" x14ac:dyDescent="0.5">
      <c r="A2459" s="49">
        <v>2455</v>
      </c>
      <c r="B2459" s="72"/>
      <c r="C2459" s="72"/>
      <c r="D2459" s="72"/>
      <c r="E2459" s="72"/>
      <c r="F2459" s="72"/>
      <c r="G2459" s="72"/>
      <c r="H2459" s="72"/>
      <c r="I2459" s="72"/>
      <c r="J2459" s="72"/>
      <c r="K2459" s="72"/>
      <c r="L2459" s="72"/>
      <c r="M2459" s="72"/>
      <c r="N2459" s="51"/>
      <c r="O2459" s="51"/>
    </row>
    <row r="2460" spans="1:15" x14ac:dyDescent="0.5">
      <c r="A2460" s="49">
        <v>2456</v>
      </c>
      <c r="B2460" s="72"/>
      <c r="C2460" s="72"/>
      <c r="D2460" s="72"/>
      <c r="E2460" s="72"/>
      <c r="F2460" s="72"/>
      <c r="G2460" s="72"/>
      <c r="H2460" s="72"/>
      <c r="I2460" s="72"/>
      <c r="J2460" s="72"/>
      <c r="K2460" s="72"/>
      <c r="L2460" s="72"/>
      <c r="M2460" s="72"/>
      <c r="N2460" s="51"/>
      <c r="O2460" s="51"/>
    </row>
    <row r="2461" spans="1:15" x14ac:dyDescent="0.5">
      <c r="A2461" s="49">
        <v>2457</v>
      </c>
      <c r="B2461" s="72"/>
      <c r="C2461" s="72"/>
      <c r="D2461" s="72"/>
      <c r="E2461" s="72"/>
      <c r="F2461" s="72"/>
      <c r="G2461" s="72"/>
      <c r="H2461" s="72"/>
      <c r="I2461" s="72"/>
      <c r="J2461" s="72"/>
      <c r="K2461" s="72"/>
      <c r="L2461" s="72"/>
      <c r="M2461" s="72"/>
      <c r="N2461" s="51"/>
      <c r="O2461" s="51"/>
    </row>
    <row r="2462" spans="1:15" x14ac:dyDescent="0.5">
      <c r="A2462" s="49">
        <v>2458</v>
      </c>
      <c r="B2462" s="72"/>
      <c r="C2462" s="72"/>
      <c r="D2462" s="72"/>
      <c r="E2462" s="72"/>
      <c r="F2462" s="72"/>
      <c r="G2462" s="72"/>
      <c r="H2462" s="72"/>
      <c r="I2462" s="72"/>
      <c r="J2462" s="72"/>
      <c r="K2462" s="72"/>
      <c r="L2462" s="72"/>
      <c r="M2462" s="72"/>
      <c r="N2462" s="51"/>
      <c r="O2462" s="51"/>
    </row>
    <row r="2463" spans="1:15" x14ac:dyDescent="0.5">
      <c r="A2463" s="49">
        <v>2459</v>
      </c>
      <c r="B2463" s="72"/>
      <c r="C2463" s="72"/>
      <c r="D2463" s="72"/>
      <c r="E2463" s="72"/>
      <c r="F2463" s="72"/>
      <c r="G2463" s="72"/>
      <c r="H2463" s="72"/>
      <c r="I2463" s="72"/>
      <c r="J2463" s="72"/>
      <c r="K2463" s="72"/>
      <c r="L2463" s="72"/>
      <c r="M2463" s="72"/>
      <c r="N2463" s="51"/>
      <c r="O2463" s="51"/>
    </row>
    <row r="2464" spans="1:15" x14ac:dyDescent="0.5">
      <c r="A2464" s="49">
        <v>2460</v>
      </c>
      <c r="B2464" s="72"/>
      <c r="C2464" s="72"/>
      <c r="D2464" s="72"/>
      <c r="E2464" s="72"/>
      <c r="F2464" s="72"/>
      <c r="G2464" s="72"/>
      <c r="H2464" s="72"/>
      <c r="I2464" s="72"/>
      <c r="J2464" s="72"/>
      <c r="K2464" s="72"/>
      <c r="L2464" s="72"/>
      <c r="M2464" s="72"/>
      <c r="N2464" s="51"/>
      <c r="O2464" s="51"/>
    </row>
    <row r="2465" spans="1:15" x14ac:dyDescent="0.5">
      <c r="A2465" s="49">
        <v>2461</v>
      </c>
      <c r="B2465" s="72"/>
      <c r="C2465" s="72"/>
      <c r="D2465" s="72"/>
      <c r="E2465" s="72"/>
      <c r="F2465" s="72"/>
      <c r="G2465" s="72"/>
      <c r="H2465" s="72"/>
      <c r="I2465" s="72"/>
      <c r="J2465" s="72"/>
      <c r="K2465" s="72"/>
      <c r="L2465" s="72"/>
      <c r="M2465" s="72"/>
      <c r="N2465" s="51"/>
      <c r="O2465" s="51"/>
    </row>
    <row r="2466" spans="1:15" x14ac:dyDescent="0.5">
      <c r="A2466" s="49">
        <v>2462</v>
      </c>
      <c r="B2466" s="72"/>
      <c r="C2466" s="72"/>
      <c r="D2466" s="72"/>
      <c r="E2466" s="72"/>
      <c r="F2466" s="72"/>
      <c r="G2466" s="72"/>
      <c r="H2466" s="72"/>
      <c r="I2466" s="72"/>
      <c r="J2466" s="72"/>
      <c r="K2466" s="72"/>
      <c r="L2466" s="72"/>
      <c r="M2466" s="72"/>
      <c r="N2466" s="51"/>
      <c r="O2466" s="51"/>
    </row>
    <row r="2467" spans="1:15" x14ac:dyDescent="0.5">
      <c r="A2467" s="49">
        <v>2463</v>
      </c>
      <c r="B2467" s="72"/>
      <c r="C2467" s="72"/>
      <c r="D2467" s="72"/>
      <c r="E2467" s="72"/>
      <c r="F2467" s="72"/>
      <c r="G2467" s="72"/>
      <c r="H2467" s="72"/>
      <c r="I2467" s="72"/>
      <c r="J2467" s="72"/>
      <c r="K2467" s="72"/>
      <c r="L2467" s="72"/>
      <c r="M2467" s="72"/>
      <c r="N2467" s="51"/>
      <c r="O2467" s="51"/>
    </row>
    <row r="2468" spans="1:15" x14ac:dyDescent="0.5">
      <c r="A2468" s="49">
        <v>2464</v>
      </c>
      <c r="B2468" s="72"/>
      <c r="C2468" s="72"/>
      <c r="D2468" s="72"/>
      <c r="E2468" s="72"/>
      <c r="F2468" s="72"/>
      <c r="G2468" s="72"/>
      <c r="H2468" s="72"/>
      <c r="I2468" s="72"/>
      <c r="J2468" s="72"/>
      <c r="K2468" s="72"/>
      <c r="L2468" s="72"/>
      <c r="M2468" s="72"/>
      <c r="N2468" s="51"/>
      <c r="O2468" s="51"/>
    </row>
    <row r="2469" spans="1:15" x14ac:dyDescent="0.5">
      <c r="A2469" s="49">
        <v>2465</v>
      </c>
      <c r="B2469" s="72"/>
      <c r="C2469" s="72"/>
      <c r="D2469" s="72"/>
      <c r="E2469" s="72"/>
      <c r="F2469" s="72"/>
      <c r="G2469" s="72"/>
      <c r="H2469" s="72"/>
      <c r="I2469" s="72"/>
      <c r="J2469" s="72"/>
      <c r="K2469" s="72"/>
      <c r="L2469" s="72"/>
      <c r="M2469" s="72"/>
      <c r="N2469" s="51"/>
      <c r="O2469" s="51"/>
    </row>
    <row r="2470" spans="1:15" x14ac:dyDescent="0.5">
      <c r="A2470" s="49">
        <v>2466</v>
      </c>
      <c r="B2470" s="72"/>
      <c r="C2470" s="72"/>
      <c r="D2470" s="72"/>
      <c r="E2470" s="72"/>
      <c r="F2470" s="72"/>
      <c r="G2470" s="72"/>
      <c r="H2470" s="72"/>
      <c r="I2470" s="72"/>
      <c r="J2470" s="72"/>
      <c r="K2470" s="72"/>
      <c r="L2470" s="72"/>
      <c r="M2470" s="72"/>
      <c r="N2470" s="51"/>
      <c r="O2470" s="51"/>
    </row>
    <row r="2471" spans="1:15" x14ac:dyDescent="0.5">
      <c r="A2471" s="49">
        <v>2467</v>
      </c>
      <c r="B2471" s="72"/>
      <c r="C2471" s="72"/>
      <c r="D2471" s="72"/>
      <c r="E2471" s="72"/>
      <c r="F2471" s="72"/>
      <c r="G2471" s="72"/>
      <c r="H2471" s="72"/>
      <c r="I2471" s="72"/>
      <c r="J2471" s="72"/>
      <c r="K2471" s="72"/>
      <c r="L2471" s="72"/>
      <c r="M2471" s="72"/>
      <c r="N2471" s="51"/>
      <c r="O2471" s="51"/>
    </row>
    <row r="2472" spans="1:15" x14ac:dyDescent="0.5">
      <c r="A2472" s="49">
        <v>2468</v>
      </c>
      <c r="B2472" s="72"/>
      <c r="C2472" s="72"/>
      <c r="D2472" s="72"/>
      <c r="E2472" s="72"/>
      <c r="F2472" s="72"/>
      <c r="G2472" s="72"/>
      <c r="H2472" s="72"/>
      <c r="I2472" s="72"/>
      <c r="J2472" s="72"/>
      <c r="K2472" s="72"/>
      <c r="L2472" s="72"/>
      <c r="M2472" s="72"/>
      <c r="N2472" s="51"/>
      <c r="O2472" s="51"/>
    </row>
    <row r="2473" spans="1:15" x14ac:dyDescent="0.5">
      <c r="A2473" s="49">
        <v>2469</v>
      </c>
      <c r="B2473" s="72"/>
      <c r="C2473" s="72"/>
      <c r="D2473" s="72"/>
      <c r="E2473" s="72"/>
      <c r="F2473" s="72"/>
      <c r="G2473" s="72"/>
      <c r="H2473" s="72"/>
      <c r="I2473" s="72"/>
      <c r="J2473" s="72"/>
      <c r="K2473" s="72"/>
      <c r="L2473" s="72"/>
      <c r="M2473" s="72"/>
      <c r="N2473" s="51"/>
      <c r="O2473" s="51"/>
    </row>
    <row r="2474" spans="1:15" x14ac:dyDescent="0.5">
      <c r="A2474" s="49">
        <v>2470</v>
      </c>
      <c r="B2474" s="72"/>
      <c r="C2474" s="72"/>
      <c r="D2474" s="72"/>
      <c r="E2474" s="72"/>
      <c r="F2474" s="72"/>
      <c r="G2474" s="72"/>
      <c r="H2474" s="72"/>
      <c r="I2474" s="72"/>
      <c r="J2474" s="72"/>
      <c r="K2474" s="72"/>
      <c r="L2474" s="72"/>
      <c r="M2474" s="72"/>
      <c r="N2474" s="51"/>
      <c r="O2474" s="51"/>
    </row>
    <row r="2475" spans="1:15" x14ac:dyDescent="0.5">
      <c r="A2475" s="49">
        <v>2471</v>
      </c>
      <c r="B2475" s="72"/>
      <c r="C2475" s="72"/>
      <c r="D2475" s="72"/>
      <c r="E2475" s="72"/>
      <c r="F2475" s="72"/>
      <c r="G2475" s="72"/>
      <c r="H2475" s="72"/>
      <c r="I2475" s="72"/>
      <c r="J2475" s="72"/>
      <c r="K2475" s="72"/>
      <c r="L2475" s="72"/>
      <c r="M2475" s="72"/>
      <c r="N2475" s="51"/>
      <c r="O2475" s="51"/>
    </row>
    <row r="2476" spans="1:15" x14ac:dyDescent="0.5">
      <c r="A2476" s="49">
        <v>2472</v>
      </c>
      <c r="B2476" s="72"/>
      <c r="C2476" s="72"/>
      <c r="D2476" s="72"/>
      <c r="E2476" s="72"/>
      <c r="F2476" s="72"/>
      <c r="G2476" s="72"/>
      <c r="H2476" s="72"/>
      <c r="I2476" s="72"/>
      <c r="J2476" s="72"/>
      <c r="K2476" s="72"/>
      <c r="L2476" s="72"/>
      <c r="M2476" s="72"/>
      <c r="N2476" s="51"/>
      <c r="O2476" s="51"/>
    </row>
    <row r="2477" spans="1:15" x14ac:dyDescent="0.5">
      <c r="A2477" s="49">
        <v>2473</v>
      </c>
      <c r="B2477" s="72"/>
      <c r="C2477" s="72"/>
      <c r="D2477" s="72"/>
      <c r="E2477" s="72"/>
      <c r="F2477" s="72"/>
      <c r="G2477" s="72"/>
      <c r="H2477" s="72"/>
      <c r="I2477" s="72"/>
      <c r="J2477" s="72"/>
      <c r="K2477" s="72"/>
      <c r="L2477" s="72"/>
      <c r="M2477" s="72"/>
      <c r="N2477" s="51"/>
      <c r="O2477" s="51"/>
    </row>
    <row r="2478" spans="1:15" x14ac:dyDescent="0.5">
      <c r="A2478" s="49">
        <v>2474</v>
      </c>
      <c r="B2478" s="72"/>
      <c r="C2478" s="72"/>
      <c r="D2478" s="72"/>
      <c r="E2478" s="72"/>
      <c r="F2478" s="72"/>
      <c r="G2478" s="72"/>
      <c r="H2478" s="72"/>
      <c r="I2478" s="72"/>
      <c r="J2478" s="72"/>
      <c r="K2478" s="72"/>
      <c r="L2478" s="72"/>
      <c r="M2478" s="72"/>
      <c r="N2478" s="51"/>
      <c r="O2478" s="51"/>
    </row>
    <row r="2479" spans="1:15" x14ac:dyDescent="0.5">
      <c r="A2479" s="49">
        <v>2475</v>
      </c>
      <c r="B2479" s="72"/>
      <c r="C2479" s="72"/>
      <c r="D2479" s="72"/>
      <c r="E2479" s="72"/>
      <c r="F2479" s="72"/>
      <c r="G2479" s="72"/>
      <c r="H2479" s="72"/>
      <c r="I2479" s="72"/>
      <c r="J2479" s="72"/>
      <c r="K2479" s="72"/>
      <c r="L2479" s="72"/>
      <c r="M2479" s="72"/>
      <c r="N2479" s="51"/>
      <c r="O2479" s="51"/>
    </row>
    <row r="2480" spans="1:15" x14ac:dyDescent="0.5">
      <c r="A2480" s="49">
        <v>2476</v>
      </c>
      <c r="B2480" s="72"/>
      <c r="C2480" s="72"/>
      <c r="D2480" s="72"/>
      <c r="E2480" s="72"/>
      <c r="F2480" s="72"/>
      <c r="G2480" s="72"/>
      <c r="H2480" s="72"/>
      <c r="I2480" s="72"/>
      <c r="J2480" s="72"/>
      <c r="K2480" s="72"/>
      <c r="L2480" s="72"/>
      <c r="M2480" s="72"/>
      <c r="N2480" s="51"/>
      <c r="O2480" s="51"/>
    </row>
    <row r="2481" spans="1:15" x14ac:dyDescent="0.5">
      <c r="A2481" s="49">
        <v>2477</v>
      </c>
      <c r="B2481" s="72"/>
      <c r="C2481" s="72"/>
      <c r="D2481" s="72"/>
      <c r="E2481" s="72"/>
      <c r="F2481" s="72"/>
      <c r="G2481" s="72"/>
      <c r="H2481" s="72"/>
      <c r="I2481" s="72"/>
      <c r="J2481" s="72"/>
      <c r="K2481" s="72"/>
      <c r="L2481" s="72"/>
      <c r="M2481" s="72"/>
      <c r="N2481" s="51"/>
      <c r="O2481" s="51"/>
    </row>
    <row r="2482" spans="1:15" x14ac:dyDescent="0.5">
      <c r="A2482" s="49">
        <v>2478</v>
      </c>
      <c r="B2482" s="72"/>
      <c r="C2482" s="72"/>
      <c r="D2482" s="72"/>
      <c r="E2482" s="72"/>
      <c r="F2482" s="72"/>
      <c r="G2482" s="72"/>
      <c r="H2482" s="72"/>
      <c r="I2482" s="72"/>
      <c r="J2482" s="72"/>
      <c r="K2482" s="72"/>
      <c r="L2482" s="72"/>
      <c r="M2482" s="72"/>
      <c r="N2482" s="51"/>
      <c r="O2482" s="51"/>
    </row>
    <row r="2483" spans="1:15" x14ac:dyDescent="0.5">
      <c r="A2483" s="49">
        <v>2479</v>
      </c>
      <c r="B2483" s="72"/>
      <c r="C2483" s="72"/>
      <c r="D2483" s="72"/>
      <c r="E2483" s="72"/>
      <c r="F2483" s="72"/>
      <c r="G2483" s="72"/>
      <c r="H2483" s="72"/>
      <c r="I2483" s="72"/>
      <c r="J2483" s="72"/>
      <c r="K2483" s="72"/>
      <c r="L2483" s="72"/>
      <c r="M2483" s="72"/>
      <c r="N2483" s="51"/>
      <c r="O2483" s="51"/>
    </row>
    <row r="2484" spans="1:15" x14ac:dyDescent="0.5">
      <c r="A2484" s="49">
        <v>2480</v>
      </c>
      <c r="B2484" s="72"/>
      <c r="C2484" s="72"/>
      <c r="D2484" s="72"/>
      <c r="E2484" s="72"/>
      <c r="F2484" s="72"/>
      <c r="G2484" s="72"/>
      <c r="H2484" s="72"/>
      <c r="I2484" s="72"/>
      <c r="J2484" s="72"/>
      <c r="K2484" s="72"/>
      <c r="L2484" s="72"/>
      <c r="M2484" s="72"/>
      <c r="N2484" s="51"/>
      <c r="O2484" s="51"/>
    </row>
    <row r="2485" spans="1:15" x14ac:dyDescent="0.5">
      <c r="A2485" s="49">
        <v>2481</v>
      </c>
      <c r="B2485" s="72"/>
      <c r="C2485" s="72"/>
      <c r="D2485" s="72"/>
      <c r="E2485" s="72"/>
      <c r="F2485" s="72"/>
      <c r="G2485" s="72"/>
      <c r="H2485" s="72"/>
      <c r="I2485" s="72"/>
      <c r="J2485" s="72"/>
      <c r="K2485" s="72"/>
      <c r="L2485" s="72"/>
      <c r="M2485" s="72"/>
      <c r="N2485" s="51"/>
      <c r="O2485" s="51"/>
    </row>
    <row r="2486" spans="1:15" x14ac:dyDescent="0.5">
      <c r="A2486" s="49">
        <v>2482</v>
      </c>
      <c r="B2486" s="72"/>
      <c r="C2486" s="72"/>
      <c r="D2486" s="72"/>
      <c r="E2486" s="72"/>
      <c r="F2486" s="72"/>
      <c r="G2486" s="72"/>
      <c r="H2486" s="72"/>
      <c r="I2486" s="72"/>
      <c r="J2486" s="72"/>
      <c r="K2486" s="72"/>
      <c r="L2486" s="72"/>
      <c r="M2486" s="72"/>
      <c r="N2486" s="51"/>
      <c r="O2486" s="51"/>
    </row>
    <row r="2487" spans="1:15" x14ac:dyDescent="0.5">
      <c r="A2487" s="49">
        <v>2483</v>
      </c>
      <c r="B2487" s="72"/>
      <c r="C2487" s="72"/>
      <c r="D2487" s="72"/>
      <c r="E2487" s="72"/>
      <c r="F2487" s="72"/>
      <c r="G2487" s="72"/>
      <c r="H2487" s="72"/>
      <c r="I2487" s="72"/>
      <c r="J2487" s="72"/>
      <c r="K2487" s="72"/>
      <c r="L2487" s="72"/>
      <c r="M2487" s="72"/>
      <c r="N2487" s="51"/>
      <c r="O2487" s="51"/>
    </row>
    <row r="2488" spans="1:15" x14ac:dyDescent="0.5">
      <c r="A2488" s="49">
        <v>2484</v>
      </c>
      <c r="B2488" s="72"/>
      <c r="C2488" s="72"/>
      <c r="D2488" s="72"/>
      <c r="E2488" s="72"/>
      <c r="F2488" s="72"/>
      <c r="G2488" s="72"/>
      <c r="H2488" s="72"/>
      <c r="I2488" s="72"/>
      <c r="J2488" s="72"/>
      <c r="K2488" s="72"/>
      <c r="L2488" s="72"/>
      <c r="M2488" s="72"/>
      <c r="N2488" s="51"/>
      <c r="O2488" s="51"/>
    </row>
    <row r="2489" spans="1:15" x14ac:dyDescent="0.5">
      <c r="A2489" s="49">
        <v>2485</v>
      </c>
      <c r="B2489" s="72"/>
      <c r="C2489" s="72"/>
      <c r="D2489" s="72"/>
      <c r="E2489" s="72"/>
      <c r="F2489" s="72"/>
      <c r="G2489" s="72"/>
      <c r="H2489" s="72"/>
      <c r="I2489" s="72"/>
      <c r="J2489" s="72"/>
      <c r="K2489" s="72"/>
      <c r="L2489" s="72"/>
      <c r="M2489" s="72"/>
      <c r="N2489" s="51"/>
      <c r="O2489" s="51"/>
    </row>
    <row r="2490" spans="1:15" x14ac:dyDescent="0.5">
      <c r="A2490" s="49">
        <v>2486</v>
      </c>
      <c r="B2490" s="72"/>
      <c r="C2490" s="72"/>
      <c r="D2490" s="72"/>
      <c r="E2490" s="72"/>
      <c r="F2490" s="72"/>
      <c r="G2490" s="72"/>
      <c r="H2490" s="72"/>
      <c r="I2490" s="72"/>
      <c r="J2490" s="72"/>
      <c r="K2490" s="72"/>
      <c r="L2490" s="72"/>
      <c r="M2490" s="72"/>
      <c r="N2490" s="51"/>
      <c r="O2490" s="51"/>
    </row>
    <row r="2491" spans="1:15" x14ac:dyDescent="0.5">
      <c r="A2491" s="49">
        <v>2487</v>
      </c>
      <c r="B2491" s="72"/>
      <c r="C2491" s="72"/>
      <c r="D2491" s="72"/>
      <c r="E2491" s="72"/>
      <c r="F2491" s="72"/>
      <c r="G2491" s="72"/>
      <c r="H2491" s="72"/>
      <c r="I2491" s="72"/>
      <c r="J2491" s="72"/>
      <c r="K2491" s="72"/>
      <c r="L2491" s="72"/>
      <c r="M2491" s="72"/>
      <c r="N2491" s="51"/>
      <c r="O2491" s="51"/>
    </row>
    <row r="2492" spans="1:15" x14ac:dyDescent="0.5">
      <c r="A2492" s="49">
        <v>2488</v>
      </c>
      <c r="B2492" s="72"/>
      <c r="C2492" s="72"/>
      <c r="D2492" s="72"/>
      <c r="E2492" s="72"/>
      <c r="F2492" s="72"/>
      <c r="G2492" s="72"/>
      <c r="H2492" s="72"/>
      <c r="I2492" s="72"/>
      <c r="J2492" s="72"/>
      <c r="K2492" s="72"/>
      <c r="L2492" s="72"/>
      <c r="M2492" s="72"/>
      <c r="N2492" s="51"/>
      <c r="O2492" s="51"/>
    </row>
    <row r="2493" spans="1:15" x14ac:dyDescent="0.5">
      <c r="A2493" s="49">
        <v>2489</v>
      </c>
      <c r="B2493" s="72"/>
      <c r="C2493" s="72"/>
      <c r="D2493" s="72"/>
      <c r="E2493" s="72"/>
      <c r="F2493" s="72"/>
      <c r="G2493" s="72"/>
      <c r="H2493" s="72"/>
      <c r="I2493" s="72"/>
      <c r="J2493" s="72"/>
      <c r="K2493" s="72"/>
      <c r="L2493" s="72"/>
      <c r="M2493" s="72"/>
      <c r="N2493" s="51"/>
      <c r="O2493" s="51"/>
    </row>
    <row r="2494" spans="1:15" x14ac:dyDescent="0.5">
      <c r="A2494" s="49">
        <v>2490</v>
      </c>
      <c r="B2494" s="72"/>
      <c r="C2494" s="72"/>
      <c r="D2494" s="72"/>
      <c r="E2494" s="72"/>
      <c r="F2494" s="72"/>
      <c r="G2494" s="72"/>
      <c r="H2494" s="72"/>
      <c r="I2494" s="72"/>
      <c r="J2494" s="72"/>
      <c r="K2494" s="72"/>
      <c r="L2494" s="72"/>
      <c r="M2494" s="72"/>
      <c r="N2494" s="51"/>
      <c r="O2494" s="51"/>
    </row>
    <row r="2495" spans="1:15" x14ac:dyDescent="0.5">
      <c r="A2495" s="49">
        <v>2491</v>
      </c>
      <c r="B2495" s="72"/>
      <c r="C2495" s="72"/>
      <c r="D2495" s="72"/>
      <c r="E2495" s="72"/>
      <c r="F2495" s="72"/>
      <c r="G2495" s="72"/>
      <c r="H2495" s="72"/>
      <c r="I2495" s="72"/>
      <c r="J2495" s="72"/>
      <c r="K2495" s="72"/>
      <c r="L2495" s="72"/>
      <c r="M2495" s="72"/>
      <c r="N2495" s="51"/>
      <c r="O2495" s="51"/>
    </row>
    <row r="2496" spans="1:15" x14ac:dyDescent="0.5">
      <c r="A2496" s="49">
        <v>2492</v>
      </c>
      <c r="B2496" s="72"/>
      <c r="C2496" s="72"/>
      <c r="D2496" s="72"/>
      <c r="E2496" s="72"/>
      <c r="F2496" s="72"/>
      <c r="G2496" s="72"/>
      <c r="H2496" s="72"/>
      <c r="I2496" s="72"/>
      <c r="J2496" s="72"/>
      <c r="K2496" s="72"/>
      <c r="L2496" s="72"/>
      <c r="M2496" s="72"/>
      <c r="N2496" s="51"/>
      <c r="O2496" s="51"/>
    </row>
    <row r="2497" spans="1:15" x14ac:dyDescent="0.5">
      <c r="A2497" s="49">
        <v>2493</v>
      </c>
      <c r="B2497" s="72"/>
      <c r="C2497" s="72"/>
      <c r="D2497" s="72"/>
      <c r="E2497" s="72"/>
      <c r="F2497" s="72"/>
      <c r="G2497" s="72"/>
      <c r="H2497" s="72"/>
      <c r="I2497" s="72"/>
      <c r="J2497" s="72"/>
      <c r="K2497" s="72"/>
      <c r="L2497" s="72"/>
      <c r="M2497" s="72"/>
      <c r="N2497" s="51"/>
      <c r="O2497" s="51"/>
    </row>
    <row r="2498" spans="1:15" x14ac:dyDescent="0.5">
      <c r="A2498" s="49">
        <v>2494</v>
      </c>
      <c r="B2498" s="72"/>
      <c r="C2498" s="72"/>
      <c r="D2498" s="72"/>
      <c r="E2498" s="72"/>
      <c r="F2498" s="72"/>
      <c r="G2498" s="72"/>
      <c r="H2498" s="72"/>
      <c r="I2498" s="72"/>
      <c r="J2498" s="72"/>
      <c r="K2498" s="72"/>
      <c r="L2498" s="72"/>
      <c r="M2498" s="72"/>
      <c r="N2498" s="51"/>
      <c r="O2498" s="51"/>
    </row>
    <row r="2499" spans="1:15" x14ac:dyDescent="0.5">
      <c r="A2499" s="49">
        <v>2495</v>
      </c>
      <c r="B2499" s="72"/>
      <c r="C2499" s="72"/>
      <c r="D2499" s="72"/>
      <c r="E2499" s="72"/>
      <c r="F2499" s="72"/>
      <c r="G2499" s="72"/>
      <c r="H2499" s="72"/>
      <c r="I2499" s="72"/>
      <c r="J2499" s="72"/>
      <c r="K2499" s="72"/>
      <c r="L2499" s="72"/>
      <c r="M2499" s="72"/>
      <c r="N2499" s="51"/>
      <c r="O2499" s="51"/>
    </row>
    <row r="2500" spans="1:15" x14ac:dyDescent="0.5">
      <c r="A2500" s="49">
        <v>2496</v>
      </c>
      <c r="B2500" s="72"/>
      <c r="C2500" s="72"/>
      <c r="D2500" s="72"/>
      <c r="E2500" s="72"/>
      <c r="F2500" s="72"/>
      <c r="G2500" s="72"/>
      <c r="H2500" s="72"/>
      <c r="I2500" s="72"/>
      <c r="J2500" s="72"/>
      <c r="K2500" s="72"/>
      <c r="L2500" s="72"/>
      <c r="M2500" s="72"/>
      <c r="N2500" s="51"/>
      <c r="O2500" s="51"/>
    </row>
    <row r="2501" spans="1:15" x14ac:dyDescent="0.5">
      <c r="A2501" s="49">
        <v>2497</v>
      </c>
      <c r="B2501" s="72"/>
      <c r="C2501" s="72"/>
      <c r="D2501" s="72"/>
      <c r="E2501" s="72"/>
      <c r="F2501" s="72"/>
      <c r="G2501" s="72"/>
      <c r="H2501" s="72"/>
      <c r="I2501" s="72"/>
      <c r="J2501" s="72"/>
      <c r="K2501" s="72"/>
      <c r="L2501" s="72"/>
      <c r="M2501" s="72"/>
      <c r="N2501" s="51"/>
      <c r="O2501" s="51"/>
    </row>
    <row r="2502" spans="1:15" x14ac:dyDescent="0.5">
      <c r="A2502" s="49">
        <v>2498</v>
      </c>
      <c r="B2502" s="72"/>
      <c r="C2502" s="72"/>
      <c r="D2502" s="72"/>
      <c r="E2502" s="72"/>
      <c r="F2502" s="72"/>
      <c r="G2502" s="72"/>
      <c r="H2502" s="72"/>
      <c r="I2502" s="72"/>
      <c r="J2502" s="72"/>
      <c r="K2502" s="72"/>
      <c r="L2502" s="72"/>
      <c r="M2502" s="72"/>
      <c r="N2502" s="51"/>
      <c r="O2502" s="51"/>
    </row>
    <row r="2503" spans="1:15" x14ac:dyDescent="0.5">
      <c r="A2503" s="49">
        <v>2499</v>
      </c>
      <c r="B2503" s="72"/>
      <c r="C2503" s="72"/>
      <c r="D2503" s="72"/>
      <c r="E2503" s="72"/>
      <c r="F2503" s="72"/>
      <c r="G2503" s="72"/>
      <c r="H2503" s="72"/>
      <c r="I2503" s="72"/>
      <c r="J2503" s="72"/>
      <c r="K2503" s="72"/>
      <c r="L2503" s="72"/>
      <c r="M2503" s="72"/>
      <c r="N2503" s="51"/>
      <c r="O2503" s="51"/>
    </row>
    <row r="2504" spans="1:15" x14ac:dyDescent="0.5">
      <c r="A2504" s="49">
        <v>2500</v>
      </c>
      <c r="B2504" s="72"/>
      <c r="C2504" s="72"/>
      <c r="D2504" s="72"/>
      <c r="E2504" s="72"/>
      <c r="F2504" s="72"/>
      <c r="G2504" s="72"/>
      <c r="H2504" s="72"/>
      <c r="I2504" s="72"/>
      <c r="J2504" s="72"/>
      <c r="K2504" s="72"/>
      <c r="L2504" s="72"/>
      <c r="M2504" s="72"/>
      <c r="N2504" s="51"/>
      <c r="O2504" s="51"/>
    </row>
    <row r="2505" spans="1:15" x14ac:dyDescent="0.5">
      <c r="A2505" s="49">
        <v>2501</v>
      </c>
      <c r="B2505" s="72"/>
      <c r="C2505" s="72"/>
      <c r="D2505" s="72"/>
      <c r="E2505" s="72"/>
      <c r="F2505" s="72"/>
      <c r="G2505" s="72"/>
      <c r="H2505" s="72"/>
      <c r="I2505" s="72"/>
      <c r="J2505" s="72"/>
      <c r="K2505" s="72"/>
      <c r="L2505" s="72"/>
      <c r="M2505" s="72"/>
      <c r="N2505" s="51"/>
      <c r="O2505" s="51"/>
    </row>
    <row r="2506" spans="1:15" x14ac:dyDescent="0.5">
      <c r="A2506" s="49">
        <v>2502</v>
      </c>
      <c r="B2506" s="72"/>
      <c r="C2506" s="72"/>
      <c r="D2506" s="72"/>
      <c r="E2506" s="72"/>
      <c r="F2506" s="72"/>
      <c r="G2506" s="72"/>
      <c r="H2506" s="72"/>
      <c r="I2506" s="72"/>
      <c r="J2506" s="72"/>
      <c r="K2506" s="72"/>
      <c r="L2506" s="72"/>
      <c r="M2506" s="72"/>
      <c r="N2506" s="51"/>
      <c r="O2506" s="51"/>
    </row>
    <row r="2507" spans="1:15" x14ac:dyDescent="0.5">
      <c r="A2507" s="49">
        <v>2503</v>
      </c>
      <c r="B2507" s="72"/>
      <c r="C2507" s="72"/>
      <c r="D2507" s="72"/>
      <c r="E2507" s="72"/>
      <c r="F2507" s="72"/>
      <c r="G2507" s="72"/>
      <c r="H2507" s="72"/>
      <c r="I2507" s="72"/>
      <c r="J2507" s="72"/>
      <c r="K2507" s="72"/>
      <c r="L2507" s="72"/>
      <c r="M2507" s="72"/>
      <c r="N2507" s="51"/>
      <c r="O2507" s="51"/>
    </row>
    <row r="2508" spans="1:15" x14ac:dyDescent="0.5">
      <c r="A2508" s="49">
        <v>2504</v>
      </c>
      <c r="B2508" s="72"/>
      <c r="C2508" s="72"/>
      <c r="D2508" s="72"/>
      <c r="E2508" s="72"/>
      <c r="F2508" s="72"/>
      <c r="G2508" s="72"/>
      <c r="H2508" s="72"/>
      <c r="I2508" s="72"/>
      <c r="J2508" s="72"/>
      <c r="K2508" s="72"/>
      <c r="L2508" s="72"/>
      <c r="M2508" s="72"/>
      <c r="N2508" s="51"/>
      <c r="O2508" s="51"/>
    </row>
    <row r="2509" spans="1:15" x14ac:dyDescent="0.5">
      <c r="A2509" s="49">
        <v>2505</v>
      </c>
      <c r="B2509" s="72"/>
      <c r="C2509" s="72"/>
      <c r="D2509" s="72"/>
      <c r="E2509" s="72"/>
      <c r="F2509" s="72"/>
      <c r="G2509" s="72"/>
      <c r="H2509" s="72"/>
      <c r="I2509" s="72"/>
      <c r="J2509" s="72"/>
      <c r="K2509" s="72"/>
      <c r="L2509" s="72"/>
      <c r="M2509" s="72"/>
      <c r="N2509" s="51"/>
      <c r="O2509" s="51"/>
    </row>
    <row r="2510" spans="1:15" x14ac:dyDescent="0.5">
      <c r="A2510" s="49">
        <v>2506</v>
      </c>
      <c r="B2510" s="72"/>
      <c r="C2510" s="72"/>
      <c r="D2510" s="72"/>
      <c r="E2510" s="72"/>
      <c r="F2510" s="72"/>
      <c r="G2510" s="72"/>
      <c r="H2510" s="72"/>
      <c r="I2510" s="72"/>
      <c r="J2510" s="72"/>
      <c r="K2510" s="72"/>
      <c r="L2510" s="72"/>
      <c r="M2510" s="72"/>
      <c r="N2510" s="51"/>
      <c r="O2510" s="51"/>
    </row>
    <row r="2511" spans="1:15" x14ac:dyDescent="0.5">
      <c r="A2511" s="49">
        <v>2507</v>
      </c>
      <c r="B2511" s="72"/>
      <c r="C2511" s="72"/>
      <c r="D2511" s="72"/>
      <c r="E2511" s="72"/>
      <c r="F2511" s="72"/>
      <c r="G2511" s="72"/>
      <c r="H2511" s="72"/>
      <c r="I2511" s="72"/>
      <c r="J2511" s="72"/>
      <c r="K2511" s="72"/>
      <c r="L2511" s="72"/>
      <c r="M2511" s="72"/>
      <c r="N2511" s="51"/>
      <c r="O2511" s="51"/>
    </row>
    <row r="2512" spans="1:15" x14ac:dyDescent="0.5">
      <c r="A2512" s="49">
        <v>2508</v>
      </c>
      <c r="B2512" s="72"/>
      <c r="C2512" s="72"/>
      <c r="D2512" s="72"/>
      <c r="E2512" s="72"/>
      <c r="F2512" s="72"/>
      <c r="G2512" s="72"/>
      <c r="H2512" s="72"/>
      <c r="I2512" s="72"/>
      <c r="J2512" s="72"/>
      <c r="K2512" s="72"/>
      <c r="L2512" s="72"/>
      <c r="M2512" s="72"/>
      <c r="N2512" s="51"/>
      <c r="O2512" s="51"/>
    </row>
    <row r="2513" spans="1:15" x14ac:dyDescent="0.5">
      <c r="A2513" s="49">
        <v>2509</v>
      </c>
      <c r="B2513" s="72"/>
      <c r="C2513" s="72"/>
      <c r="D2513" s="72"/>
      <c r="E2513" s="72"/>
      <c r="F2513" s="72"/>
      <c r="G2513" s="72"/>
      <c r="H2513" s="72"/>
      <c r="I2513" s="72"/>
      <c r="J2513" s="72"/>
      <c r="K2513" s="72"/>
      <c r="L2513" s="72"/>
      <c r="M2513" s="72"/>
      <c r="N2513" s="51"/>
      <c r="O2513" s="51"/>
    </row>
    <row r="2514" spans="1:15" x14ac:dyDescent="0.5">
      <c r="A2514" s="49">
        <v>2510</v>
      </c>
      <c r="B2514" s="72"/>
      <c r="C2514" s="72"/>
      <c r="D2514" s="72"/>
      <c r="E2514" s="72"/>
      <c r="F2514" s="72"/>
      <c r="G2514" s="72"/>
      <c r="H2514" s="72"/>
      <c r="I2514" s="72"/>
      <c r="J2514" s="72"/>
      <c r="K2514" s="72"/>
      <c r="L2514" s="72"/>
      <c r="M2514" s="72"/>
      <c r="N2514" s="51"/>
      <c r="O2514" s="51"/>
    </row>
    <row r="2515" spans="1:15" x14ac:dyDescent="0.5">
      <c r="A2515" s="49">
        <v>2511</v>
      </c>
      <c r="B2515" s="72"/>
      <c r="C2515" s="72"/>
      <c r="D2515" s="72"/>
      <c r="E2515" s="72"/>
      <c r="F2515" s="72"/>
      <c r="G2515" s="72"/>
      <c r="H2515" s="72"/>
      <c r="I2515" s="72"/>
      <c r="J2515" s="72"/>
      <c r="K2515" s="72"/>
      <c r="L2515" s="72"/>
      <c r="M2515" s="72"/>
      <c r="N2515" s="51"/>
      <c r="O2515" s="51"/>
    </row>
    <row r="2516" spans="1:15" x14ac:dyDescent="0.5">
      <c r="A2516" s="49">
        <v>2512</v>
      </c>
      <c r="B2516" s="72"/>
      <c r="C2516" s="72"/>
      <c r="D2516" s="72"/>
      <c r="E2516" s="72"/>
      <c r="F2516" s="72"/>
      <c r="G2516" s="72"/>
      <c r="H2516" s="72"/>
      <c r="I2516" s="72"/>
      <c r="J2516" s="72"/>
      <c r="K2516" s="72"/>
      <c r="L2516" s="72"/>
      <c r="M2516" s="72"/>
      <c r="N2516" s="51"/>
      <c r="O2516" s="51"/>
    </row>
    <row r="2517" spans="1:15" x14ac:dyDescent="0.5">
      <c r="A2517" s="49">
        <v>2513</v>
      </c>
      <c r="B2517" s="72"/>
      <c r="C2517" s="72"/>
      <c r="D2517" s="72"/>
      <c r="E2517" s="72"/>
      <c r="F2517" s="72"/>
      <c r="G2517" s="72"/>
      <c r="H2517" s="72"/>
      <c r="I2517" s="72"/>
      <c r="J2517" s="72"/>
      <c r="K2517" s="72"/>
      <c r="L2517" s="72"/>
      <c r="M2517" s="72"/>
      <c r="N2517" s="51"/>
      <c r="O2517" s="51"/>
    </row>
    <row r="2518" spans="1:15" x14ac:dyDescent="0.5">
      <c r="A2518" s="49">
        <v>2514</v>
      </c>
      <c r="B2518" s="72"/>
      <c r="C2518" s="72"/>
      <c r="D2518" s="72"/>
      <c r="E2518" s="72"/>
      <c r="F2518" s="72"/>
      <c r="G2518" s="72"/>
      <c r="H2518" s="72"/>
      <c r="I2518" s="72"/>
      <c r="J2518" s="72"/>
      <c r="K2518" s="72"/>
      <c r="L2518" s="72"/>
      <c r="M2518" s="72"/>
      <c r="N2518" s="51"/>
      <c r="O2518" s="51"/>
    </row>
    <row r="2519" spans="1:15" x14ac:dyDescent="0.5">
      <c r="A2519" s="49">
        <v>2515</v>
      </c>
      <c r="B2519" s="72"/>
      <c r="C2519" s="72"/>
      <c r="D2519" s="72"/>
      <c r="E2519" s="72"/>
      <c r="F2519" s="72"/>
      <c r="G2519" s="72"/>
      <c r="H2519" s="72"/>
      <c r="I2519" s="72"/>
      <c r="J2519" s="72"/>
      <c r="K2519" s="72"/>
      <c r="L2519" s="72"/>
      <c r="M2519" s="72"/>
      <c r="N2519" s="51"/>
      <c r="O2519" s="51"/>
    </row>
    <row r="2520" spans="1:15" x14ac:dyDescent="0.5">
      <c r="A2520" s="49">
        <v>2516</v>
      </c>
      <c r="B2520" s="72"/>
      <c r="C2520" s="72"/>
      <c r="D2520" s="72"/>
      <c r="E2520" s="72"/>
      <c r="F2520" s="72"/>
      <c r="G2520" s="72"/>
      <c r="H2520" s="72"/>
      <c r="I2520" s="72"/>
      <c r="J2520" s="72"/>
      <c r="K2520" s="72"/>
      <c r="L2520" s="72"/>
      <c r="M2520" s="72"/>
      <c r="N2520" s="51"/>
      <c r="O2520" s="51"/>
    </row>
    <row r="2521" spans="1:15" x14ac:dyDescent="0.5">
      <c r="A2521" s="49">
        <v>2517</v>
      </c>
      <c r="B2521" s="72"/>
      <c r="C2521" s="72"/>
      <c r="D2521" s="72"/>
      <c r="E2521" s="72"/>
      <c r="F2521" s="72"/>
      <c r="G2521" s="72"/>
      <c r="H2521" s="72"/>
      <c r="I2521" s="72"/>
      <c r="J2521" s="72"/>
      <c r="K2521" s="72"/>
      <c r="L2521" s="72"/>
      <c r="M2521" s="72"/>
      <c r="N2521" s="51"/>
      <c r="O2521" s="51"/>
    </row>
    <row r="2522" spans="1:15" x14ac:dyDescent="0.5">
      <c r="A2522" s="49">
        <v>2518</v>
      </c>
      <c r="B2522" s="72"/>
      <c r="C2522" s="72"/>
      <c r="D2522" s="72"/>
      <c r="E2522" s="72"/>
      <c r="F2522" s="72"/>
      <c r="G2522" s="72"/>
      <c r="H2522" s="72"/>
      <c r="I2522" s="72"/>
      <c r="J2522" s="72"/>
      <c r="K2522" s="72"/>
      <c r="L2522" s="72"/>
      <c r="M2522" s="72"/>
      <c r="N2522" s="51"/>
      <c r="O2522" s="51"/>
    </row>
    <row r="2523" spans="1:15" x14ac:dyDescent="0.5">
      <c r="A2523" s="49">
        <v>2519</v>
      </c>
      <c r="B2523" s="72"/>
      <c r="C2523" s="72"/>
      <c r="D2523" s="72"/>
      <c r="E2523" s="72"/>
      <c r="F2523" s="72"/>
      <c r="G2523" s="72"/>
      <c r="H2523" s="72"/>
      <c r="I2523" s="72"/>
      <c r="J2523" s="72"/>
      <c r="K2523" s="72"/>
      <c r="L2523" s="72"/>
      <c r="M2523" s="72"/>
      <c r="N2523" s="51"/>
      <c r="O2523" s="51"/>
    </row>
    <row r="2524" spans="1:15" x14ac:dyDescent="0.5">
      <c r="A2524" s="49">
        <v>2520</v>
      </c>
      <c r="B2524" s="72"/>
      <c r="C2524" s="72"/>
      <c r="D2524" s="72"/>
      <c r="E2524" s="72"/>
      <c r="F2524" s="72"/>
      <c r="G2524" s="72"/>
      <c r="H2524" s="72"/>
      <c r="I2524" s="72"/>
      <c r="J2524" s="72"/>
      <c r="K2524" s="72"/>
      <c r="L2524" s="72"/>
      <c r="M2524" s="72"/>
      <c r="N2524" s="51"/>
      <c r="O2524" s="51"/>
    </row>
    <row r="2525" spans="1:15" x14ac:dyDescent="0.5">
      <c r="A2525" s="49">
        <v>2521</v>
      </c>
      <c r="B2525" s="72"/>
      <c r="C2525" s="72"/>
      <c r="D2525" s="72"/>
      <c r="E2525" s="72"/>
      <c r="F2525" s="72"/>
      <c r="G2525" s="72"/>
      <c r="H2525" s="72"/>
      <c r="I2525" s="72"/>
      <c r="J2525" s="72"/>
      <c r="K2525" s="72"/>
      <c r="L2525" s="72"/>
      <c r="M2525" s="72"/>
      <c r="N2525" s="51"/>
      <c r="O2525" s="51"/>
    </row>
    <row r="2526" spans="1:15" x14ac:dyDescent="0.5">
      <c r="A2526" s="49">
        <v>2522</v>
      </c>
      <c r="B2526" s="72"/>
      <c r="C2526" s="72"/>
      <c r="D2526" s="72"/>
      <c r="E2526" s="72"/>
      <c r="F2526" s="72"/>
      <c r="G2526" s="72"/>
      <c r="H2526" s="72"/>
      <c r="I2526" s="72"/>
      <c r="J2526" s="72"/>
      <c r="K2526" s="72"/>
      <c r="L2526" s="72"/>
      <c r="M2526" s="72"/>
      <c r="N2526" s="51"/>
      <c r="O2526" s="51"/>
    </row>
    <row r="2527" spans="1:15" x14ac:dyDescent="0.5">
      <c r="A2527" s="49">
        <v>2523</v>
      </c>
      <c r="B2527" s="72"/>
      <c r="C2527" s="72"/>
      <c r="D2527" s="72"/>
      <c r="E2527" s="72"/>
      <c r="F2527" s="72"/>
      <c r="G2527" s="72"/>
      <c r="H2527" s="72"/>
      <c r="I2527" s="72"/>
      <c r="J2527" s="72"/>
      <c r="K2527" s="72"/>
      <c r="L2527" s="72"/>
      <c r="M2527" s="72"/>
      <c r="N2527" s="51"/>
      <c r="O2527" s="51"/>
    </row>
    <row r="2528" spans="1:15" x14ac:dyDescent="0.5">
      <c r="A2528" s="49">
        <v>2524</v>
      </c>
      <c r="B2528" s="72"/>
      <c r="C2528" s="72"/>
      <c r="D2528" s="72"/>
      <c r="E2528" s="72"/>
      <c r="F2528" s="72"/>
      <c r="G2528" s="72"/>
      <c r="H2528" s="72"/>
      <c r="I2528" s="72"/>
      <c r="J2528" s="72"/>
      <c r="K2528" s="72"/>
      <c r="L2528" s="72"/>
      <c r="M2528" s="72"/>
      <c r="N2528" s="51"/>
      <c r="O2528" s="51"/>
    </row>
    <row r="2529" spans="1:15" x14ac:dyDescent="0.5">
      <c r="A2529" s="49">
        <v>2525</v>
      </c>
      <c r="B2529" s="72"/>
      <c r="C2529" s="72"/>
      <c r="D2529" s="72"/>
      <c r="E2529" s="72"/>
      <c r="F2529" s="72"/>
      <c r="G2529" s="72"/>
      <c r="H2529" s="72"/>
      <c r="I2529" s="72"/>
      <c r="J2529" s="72"/>
      <c r="K2529" s="72"/>
      <c r="L2529" s="72"/>
      <c r="M2529" s="72"/>
      <c r="N2529" s="51"/>
      <c r="O2529" s="51"/>
    </row>
    <row r="2530" spans="1:15" x14ac:dyDescent="0.5">
      <c r="A2530" s="49">
        <v>2526</v>
      </c>
      <c r="B2530" s="72"/>
      <c r="C2530" s="72"/>
      <c r="D2530" s="72"/>
      <c r="E2530" s="72"/>
      <c r="F2530" s="72"/>
      <c r="G2530" s="72"/>
      <c r="H2530" s="72"/>
      <c r="I2530" s="72"/>
      <c r="J2530" s="72"/>
      <c r="K2530" s="72"/>
      <c r="L2530" s="72"/>
      <c r="M2530" s="72"/>
      <c r="N2530" s="51"/>
      <c r="O2530" s="51"/>
    </row>
    <row r="2531" spans="1:15" x14ac:dyDescent="0.5">
      <c r="A2531" s="49">
        <v>2527</v>
      </c>
      <c r="B2531" s="72"/>
      <c r="C2531" s="72"/>
      <c r="D2531" s="72"/>
      <c r="E2531" s="72"/>
      <c r="F2531" s="72"/>
      <c r="G2531" s="72"/>
      <c r="H2531" s="72"/>
      <c r="I2531" s="72"/>
      <c r="J2531" s="72"/>
      <c r="K2531" s="72"/>
      <c r="L2531" s="72"/>
      <c r="M2531" s="72"/>
      <c r="N2531" s="51"/>
      <c r="O2531" s="51"/>
    </row>
    <row r="2532" spans="1:15" x14ac:dyDescent="0.5">
      <c r="A2532" s="49">
        <v>2528</v>
      </c>
      <c r="B2532" s="72"/>
      <c r="C2532" s="72"/>
      <c r="D2532" s="72"/>
      <c r="E2532" s="72"/>
      <c r="F2532" s="72"/>
      <c r="G2532" s="72"/>
      <c r="H2532" s="72"/>
      <c r="I2532" s="72"/>
      <c r="J2532" s="72"/>
      <c r="K2532" s="72"/>
      <c r="L2532" s="72"/>
      <c r="M2532" s="72"/>
      <c r="N2532" s="51"/>
      <c r="O2532" s="51"/>
    </row>
    <row r="2533" spans="1:15" x14ac:dyDescent="0.5">
      <c r="A2533" s="49">
        <v>2529</v>
      </c>
      <c r="B2533" s="72"/>
      <c r="C2533" s="72"/>
      <c r="D2533" s="72"/>
      <c r="E2533" s="72"/>
      <c r="F2533" s="72"/>
      <c r="G2533" s="72"/>
      <c r="H2533" s="72"/>
      <c r="I2533" s="72"/>
      <c r="J2533" s="72"/>
      <c r="K2533" s="72"/>
      <c r="L2533" s="72"/>
      <c r="M2533" s="72"/>
      <c r="N2533" s="51"/>
      <c r="O2533" s="51"/>
    </row>
    <row r="2534" spans="1:15" x14ac:dyDescent="0.5">
      <c r="A2534" s="49">
        <v>2530</v>
      </c>
      <c r="B2534" s="72"/>
      <c r="C2534" s="72"/>
      <c r="D2534" s="72"/>
      <c r="E2534" s="72"/>
      <c r="F2534" s="72"/>
      <c r="G2534" s="72"/>
      <c r="H2534" s="72"/>
      <c r="I2534" s="72"/>
      <c r="J2534" s="72"/>
      <c r="K2534" s="72"/>
      <c r="L2534" s="72"/>
      <c r="M2534" s="72"/>
      <c r="N2534" s="51"/>
      <c r="O2534" s="51"/>
    </row>
    <row r="2535" spans="1:15" x14ac:dyDescent="0.5">
      <c r="A2535" s="49">
        <v>2531</v>
      </c>
      <c r="B2535" s="72"/>
      <c r="C2535" s="72"/>
      <c r="D2535" s="72"/>
      <c r="E2535" s="72"/>
      <c r="F2535" s="72"/>
      <c r="G2535" s="72"/>
      <c r="H2535" s="72"/>
      <c r="I2535" s="72"/>
      <c r="J2535" s="72"/>
      <c r="K2535" s="72"/>
      <c r="L2535" s="72"/>
      <c r="M2535" s="72"/>
      <c r="N2535" s="51"/>
      <c r="O2535" s="51"/>
    </row>
    <row r="2536" spans="1:15" x14ac:dyDescent="0.5">
      <c r="A2536" s="49">
        <v>2532</v>
      </c>
      <c r="B2536" s="72"/>
      <c r="C2536" s="72"/>
      <c r="D2536" s="72"/>
      <c r="E2536" s="72"/>
      <c r="F2536" s="72"/>
      <c r="G2536" s="72"/>
      <c r="H2536" s="72"/>
      <c r="I2536" s="72"/>
      <c r="J2536" s="72"/>
      <c r="K2536" s="72"/>
      <c r="L2536" s="72"/>
      <c r="M2536" s="72"/>
      <c r="N2536" s="51"/>
      <c r="O2536" s="51"/>
    </row>
    <row r="2537" spans="1:15" x14ac:dyDescent="0.5">
      <c r="A2537" s="49">
        <v>2533</v>
      </c>
      <c r="B2537" s="72"/>
      <c r="C2537" s="72"/>
      <c r="D2537" s="72"/>
      <c r="E2537" s="72"/>
      <c r="F2537" s="72"/>
      <c r="G2537" s="72"/>
      <c r="H2537" s="72"/>
      <c r="I2537" s="72"/>
      <c r="J2537" s="72"/>
      <c r="K2537" s="72"/>
      <c r="L2537" s="72"/>
      <c r="M2537" s="72"/>
      <c r="N2537" s="51"/>
      <c r="O2537" s="51"/>
    </row>
    <row r="2538" spans="1:15" x14ac:dyDescent="0.5">
      <c r="A2538" s="49">
        <v>2534</v>
      </c>
      <c r="B2538" s="72"/>
      <c r="C2538" s="72"/>
      <c r="D2538" s="72"/>
      <c r="E2538" s="72"/>
      <c r="F2538" s="72"/>
      <c r="G2538" s="72"/>
      <c r="H2538" s="72"/>
      <c r="I2538" s="72"/>
      <c r="J2538" s="72"/>
      <c r="K2538" s="72"/>
      <c r="L2538" s="72"/>
      <c r="M2538" s="72"/>
      <c r="N2538" s="51"/>
      <c r="O2538" s="51"/>
    </row>
    <row r="2539" spans="1:15" x14ac:dyDescent="0.5">
      <c r="A2539" s="49">
        <v>2535</v>
      </c>
      <c r="B2539" s="72"/>
      <c r="C2539" s="72"/>
      <c r="D2539" s="72"/>
      <c r="E2539" s="72"/>
      <c r="F2539" s="72"/>
      <c r="G2539" s="72"/>
      <c r="H2539" s="72"/>
      <c r="I2539" s="72"/>
      <c r="J2539" s="72"/>
      <c r="K2539" s="72"/>
      <c r="L2539" s="72"/>
      <c r="M2539" s="72"/>
      <c r="N2539" s="51"/>
      <c r="O2539" s="51"/>
    </row>
    <row r="2540" spans="1:15" x14ac:dyDescent="0.5">
      <c r="A2540" s="49">
        <v>2536</v>
      </c>
      <c r="B2540" s="72"/>
      <c r="C2540" s="72"/>
      <c r="D2540" s="72"/>
      <c r="E2540" s="72"/>
      <c r="F2540" s="72"/>
      <c r="G2540" s="72"/>
      <c r="H2540" s="72"/>
      <c r="I2540" s="72"/>
      <c r="J2540" s="72"/>
      <c r="K2540" s="72"/>
      <c r="L2540" s="72"/>
      <c r="M2540" s="72"/>
      <c r="N2540" s="51"/>
      <c r="O2540" s="51"/>
    </row>
    <row r="2541" spans="1:15" x14ac:dyDescent="0.5">
      <c r="A2541" s="49">
        <v>2537</v>
      </c>
      <c r="B2541" s="72"/>
      <c r="C2541" s="72"/>
      <c r="D2541" s="72"/>
      <c r="E2541" s="72"/>
      <c r="F2541" s="72"/>
      <c r="G2541" s="72"/>
      <c r="H2541" s="72"/>
      <c r="I2541" s="72"/>
      <c r="J2541" s="72"/>
      <c r="K2541" s="72"/>
      <c r="L2541" s="72"/>
      <c r="M2541" s="72"/>
      <c r="N2541" s="51"/>
      <c r="O2541" s="51"/>
    </row>
    <row r="2542" spans="1:15" x14ac:dyDescent="0.5">
      <c r="A2542" s="49">
        <v>2538</v>
      </c>
      <c r="B2542" s="72"/>
      <c r="C2542" s="72"/>
      <c r="D2542" s="72"/>
      <c r="E2542" s="72"/>
      <c r="F2542" s="72"/>
      <c r="G2542" s="72"/>
      <c r="H2542" s="72"/>
      <c r="I2542" s="72"/>
      <c r="J2542" s="72"/>
      <c r="K2542" s="72"/>
      <c r="L2542" s="72"/>
      <c r="M2542" s="72"/>
      <c r="N2542" s="51"/>
      <c r="O2542" s="51"/>
    </row>
    <row r="2543" spans="1:15" x14ac:dyDescent="0.5">
      <c r="A2543" s="49">
        <v>2539</v>
      </c>
      <c r="B2543" s="72"/>
      <c r="C2543" s="72"/>
      <c r="D2543" s="72"/>
      <c r="E2543" s="72"/>
      <c r="F2543" s="72"/>
      <c r="G2543" s="72"/>
      <c r="H2543" s="72"/>
      <c r="I2543" s="72"/>
      <c r="J2543" s="72"/>
      <c r="K2543" s="72"/>
      <c r="L2543" s="72"/>
      <c r="M2543" s="72"/>
      <c r="N2543" s="51"/>
      <c r="O2543" s="51"/>
    </row>
    <row r="2544" spans="1:15" x14ac:dyDescent="0.5">
      <c r="A2544" s="49">
        <v>2540</v>
      </c>
      <c r="B2544" s="72"/>
      <c r="C2544" s="72"/>
      <c r="D2544" s="72"/>
      <c r="E2544" s="72"/>
      <c r="F2544" s="72"/>
      <c r="G2544" s="72"/>
      <c r="H2544" s="72"/>
      <c r="I2544" s="72"/>
      <c r="J2544" s="72"/>
      <c r="K2544" s="72"/>
      <c r="L2544" s="72"/>
      <c r="M2544" s="72"/>
      <c r="N2544" s="51"/>
      <c r="O2544" s="51"/>
    </row>
    <row r="2545" spans="1:15" x14ac:dyDescent="0.5">
      <c r="A2545" s="49">
        <v>2541</v>
      </c>
      <c r="B2545" s="72"/>
      <c r="C2545" s="72"/>
      <c r="D2545" s="72"/>
      <c r="E2545" s="72"/>
      <c r="F2545" s="72"/>
      <c r="G2545" s="72"/>
      <c r="H2545" s="72"/>
      <c r="I2545" s="72"/>
      <c r="J2545" s="72"/>
      <c r="K2545" s="72"/>
      <c r="L2545" s="72"/>
      <c r="M2545" s="72"/>
      <c r="N2545" s="51"/>
      <c r="O2545" s="51"/>
    </row>
    <row r="2546" spans="1:15" x14ac:dyDescent="0.5">
      <c r="A2546" s="49">
        <v>2542</v>
      </c>
      <c r="B2546" s="72"/>
      <c r="C2546" s="72"/>
      <c r="D2546" s="72"/>
      <c r="E2546" s="72"/>
      <c r="F2546" s="72"/>
      <c r="G2546" s="72"/>
      <c r="H2546" s="72"/>
      <c r="I2546" s="72"/>
      <c r="J2546" s="72"/>
      <c r="K2546" s="72"/>
      <c r="L2546" s="72"/>
      <c r="M2546" s="72"/>
      <c r="N2546" s="51"/>
      <c r="O2546" s="51"/>
    </row>
    <row r="2547" spans="1:15" x14ac:dyDescent="0.5">
      <c r="A2547" s="49">
        <v>2543</v>
      </c>
      <c r="B2547" s="72"/>
      <c r="C2547" s="72"/>
      <c r="D2547" s="72"/>
      <c r="E2547" s="72"/>
      <c r="F2547" s="72"/>
      <c r="G2547" s="72"/>
      <c r="H2547" s="72"/>
      <c r="I2547" s="72"/>
      <c r="J2547" s="72"/>
      <c r="K2547" s="72"/>
      <c r="L2547" s="72"/>
      <c r="M2547" s="72"/>
      <c r="N2547" s="51"/>
      <c r="O2547" s="51"/>
    </row>
    <row r="2548" spans="1:15" x14ac:dyDescent="0.5">
      <c r="A2548" s="49">
        <v>2544</v>
      </c>
      <c r="B2548" s="72"/>
      <c r="C2548" s="72"/>
      <c r="D2548" s="72"/>
      <c r="E2548" s="72"/>
      <c r="F2548" s="72"/>
      <c r="G2548" s="72"/>
      <c r="H2548" s="72"/>
      <c r="I2548" s="72"/>
      <c r="J2548" s="72"/>
      <c r="K2548" s="72"/>
      <c r="L2548" s="72"/>
      <c r="M2548" s="72"/>
      <c r="N2548" s="51"/>
      <c r="O2548" s="51"/>
    </row>
    <row r="2549" spans="1:15" x14ac:dyDescent="0.5">
      <c r="A2549" s="49">
        <v>2545</v>
      </c>
      <c r="B2549" s="72"/>
      <c r="C2549" s="72"/>
      <c r="D2549" s="72"/>
      <c r="E2549" s="72"/>
      <c r="F2549" s="72"/>
      <c r="G2549" s="72"/>
      <c r="H2549" s="72"/>
      <c r="I2549" s="72"/>
      <c r="J2549" s="72"/>
      <c r="K2549" s="72"/>
      <c r="L2549" s="72"/>
      <c r="M2549" s="72"/>
      <c r="N2549" s="51"/>
      <c r="O2549" s="51"/>
    </row>
    <row r="2550" spans="1:15" x14ac:dyDescent="0.5">
      <c r="A2550" s="49">
        <v>2546</v>
      </c>
      <c r="B2550" s="72"/>
      <c r="C2550" s="72"/>
      <c r="D2550" s="72"/>
      <c r="E2550" s="72"/>
      <c r="F2550" s="72"/>
      <c r="G2550" s="72"/>
      <c r="H2550" s="72"/>
      <c r="I2550" s="72"/>
      <c r="J2550" s="72"/>
      <c r="K2550" s="72"/>
      <c r="L2550" s="72"/>
      <c r="M2550" s="72"/>
      <c r="N2550" s="51"/>
      <c r="O2550" s="51"/>
    </row>
    <row r="2551" spans="1:15" x14ac:dyDescent="0.5">
      <c r="A2551" s="49">
        <v>2547</v>
      </c>
      <c r="B2551" s="72"/>
      <c r="C2551" s="72"/>
      <c r="D2551" s="72"/>
      <c r="E2551" s="72"/>
      <c r="F2551" s="72"/>
      <c r="G2551" s="72"/>
      <c r="H2551" s="72"/>
      <c r="I2551" s="72"/>
      <c r="J2551" s="72"/>
      <c r="K2551" s="72"/>
      <c r="L2551" s="72"/>
      <c r="M2551" s="72"/>
      <c r="N2551" s="51"/>
      <c r="O2551" s="51"/>
    </row>
    <row r="2552" spans="1:15" x14ac:dyDescent="0.5">
      <c r="A2552" s="49">
        <v>2548</v>
      </c>
      <c r="B2552" s="72"/>
      <c r="C2552" s="72"/>
      <c r="D2552" s="72"/>
      <c r="E2552" s="72"/>
      <c r="F2552" s="72"/>
      <c r="G2552" s="72"/>
      <c r="H2552" s="72"/>
      <c r="I2552" s="72"/>
      <c r="J2552" s="72"/>
      <c r="K2552" s="72"/>
      <c r="L2552" s="72"/>
      <c r="M2552" s="72"/>
      <c r="N2552" s="51"/>
      <c r="O2552" s="51"/>
    </row>
    <row r="2553" spans="1:15" x14ac:dyDescent="0.5">
      <c r="A2553" s="49">
        <v>2549</v>
      </c>
      <c r="B2553" s="72"/>
      <c r="C2553" s="72"/>
      <c r="D2553" s="72"/>
      <c r="E2553" s="72"/>
      <c r="F2553" s="72"/>
      <c r="G2553" s="72"/>
      <c r="H2553" s="72"/>
      <c r="I2553" s="72"/>
      <c r="J2553" s="72"/>
      <c r="K2553" s="72"/>
      <c r="L2553" s="72"/>
      <c r="M2553" s="72"/>
      <c r="N2553" s="51"/>
      <c r="O2553" s="51"/>
    </row>
    <row r="2554" spans="1:15" x14ac:dyDescent="0.5">
      <c r="A2554" s="49">
        <v>2550</v>
      </c>
      <c r="B2554" s="72"/>
      <c r="C2554" s="72"/>
      <c r="D2554" s="72"/>
      <c r="E2554" s="72"/>
      <c r="F2554" s="72"/>
      <c r="G2554" s="72"/>
      <c r="H2554" s="72"/>
      <c r="I2554" s="72"/>
      <c r="J2554" s="72"/>
      <c r="K2554" s="72"/>
      <c r="L2554" s="72"/>
      <c r="M2554" s="72"/>
      <c r="N2554" s="51"/>
      <c r="O2554" s="51"/>
    </row>
    <row r="2555" spans="1:15" x14ac:dyDescent="0.5">
      <c r="A2555" s="49">
        <v>2551</v>
      </c>
      <c r="B2555" s="72"/>
      <c r="C2555" s="72"/>
      <c r="D2555" s="72"/>
      <c r="E2555" s="72"/>
      <c r="F2555" s="72"/>
      <c r="G2555" s="72"/>
      <c r="H2555" s="72"/>
      <c r="I2555" s="72"/>
      <c r="J2555" s="72"/>
      <c r="K2555" s="72"/>
      <c r="L2555" s="72"/>
      <c r="M2555" s="72"/>
      <c r="N2555" s="51"/>
      <c r="O2555" s="51"/>
    </row>
    <row r="2556" spans="1:15" x14ac:dyDescent="0.5">
      <c r="A2556" s="49">
        <v>2552</v>
      </c>
      <c r="B2556" s="72"/>
      <c r="C2556" s="72"/>
      <c r="D2556" s="72"/>
      <c r="E2556" s="72"/>
      <c r="F2556" s="72"/>
      <c r="G2556" s="72"/>
      <c r="H2556" s="72"/>
      <c r="I2556" s="72"/>
      <c r="J2556" s="72"/>
      <c r="K2556" s="72"/>
      <c r="L2556" s="72"/>
      <c r="M2556" s="72"/>
      <c r="N2556" s="51"/>
      <c r="O2556" s="51"/>
    </row>
    <row r="2557" spans="1:15" x14ac:dyDescent="0.5">
      <c r="A2557" s="49">
        <v>2553</v>
      </c>
      <c r="B2557" s="72"/>
      <c r="C2557" s="72"/>
      <c r="D2557" s="72"/>
      <c r="E2557" s="72"/>
      <c r="F2557" s="72"/>
      <c r="G2557" s="72"/>
      <c r="H2557" s="72"/>
      <c r="I2557" s="72"/>
      <c r="J2557" s="72"/>
      <c r="K2557" s="72"/>
      <c r="L2557" s="72"/>
      <c r="M2557" s="72"/>
      <c r="N2557" s="51"/>
      <c r="O2557" s="51"/>
    </row>
    <row r="2558" spans="1:15" x14ac:dyDescent="0.5">
      <c r="A2558" s="49">
        <v>2554</v>
      </c>
      <c r="B2558" s="72"/>
      <c r="C2558" s="72"/>
      <c r="D2558" s="72"/>
      <c r="E2558" s="72"/>
      <c r="F2558" s="72"/>
      <c r="G2558" s="72"/>
      <c r="H2558" s="72"/>
      <c r="I2558" s="72"/>
      <c r="J2558" s="72"/>
      <c r="K2558" s="72"/>
      <c r="L2558" s="72"/>
      <c r="M2558" s="72"/>
      <c r="N2558" s="51"/>
      <c r="O2558" s="51"/>
    </row>
    <row r="2559" spans="1:15" x14ac:dyDescent="0.5">
      <c r="A2559" s="49">
        <v>2555</v>
      </c>
      <c r="B2559" s="72"/>
      <c r="C2559" s="72"/>
      <c r="D2559" s="72"/>
      <c r="E2559" s="72"/>
      <c r="F2559" s="72"/>
      <c r="G2559" s="72"/>
      <c r="H2559" s="72"/>
      <c r="I2559" s="72"/>
      <c r="J2559" s="72"/>
      <c r="K2559" s="72"/>
      <c r="L2559" s="72"/>
      <c r="M2559" s="72"/>
      <c r="N2559" s="51"/>
      <c r="O2559" s="51"/>
    </row>
    <row r="2560" spans="1:15" x14ac:dyDescent="0.5">
      <c r="A2560" s="49">
        <v>2556</v>
      </c>
      <c r="B2560" s="72"/>
      <c r="C2560" s="72"/>
      <c r="D2560" s="72"/>
      <c r="E2560" s="72"/>
      <c r="F2560" s="72"/>
      <c r="G2560" s="72"/>
      <c r="H2560" s="72"/>
      <c r="I2560" s="72"/>
      <c r="J2560" s="72"/>
      <c r="K2560" s="72"/>
      <c r="L2560" s="72"/>
      <c r="M2560" s="72"/>
      <c r="N2560" s="51"/>
      <c r="O2560" s="51"/>
    </row>
    <row r="2561" spans="1:15" x14ac:dyDescent="0.5">
      <c r="A2561" s="49">
        <v>2557</v>
      </c>
      <c r="B2561" s="72"/>
      <c r="C2561" s="72"/>
      <c r="D2561" s="72"/>
      <c r="E2561" s="72"/>
      <c r="F2561" s="72"/>
      <c r="G2561" s="72"/>
      <c r="H2561" s="72"/>
      <c r="I2561" s="72"/>
      <c r="J2561" s="72"/>
      <c r="K2561" s="72"/>
      <c r="L2561" s="72"/>
      <c r="M2561" s="72"/>
      <c r="N2561" s="51"/>
      <c r="O2561" s="51"/>
    </row>
    <row r="2562" spans="1:15" x14ac:dyDescent="0.5">
      <c r="A2562" s="49">
        <v>2558</v>
      </c>
      <c r="B2562" s="72"/>
      <c r="C2562" s="72"/>
      <c r="D2562" s="72"/>
      <c r="E2562" s="72"/>
      <c r="F2562" s="72"/>
      <c r="G2562" s="72"/>
      <c r="H2562" s="72"/>
      <c r="I2562" s="72"/>
      <c r="J2562" s="72"/>
      <c r="K2562" s="72"/>
      <c r="L2562" s="72"/>
      <c r="M2562" s="72"/>
      <c r="N2562" s="51"/>
      <c r="O2562" s="51"/>
    </row>
    <row r="2563" spans="1:15" x14ac:dyDescent="0.5">
      <c r="A2563" s="49">
        <v>2559</v>
      </c>
      <c r="B2563" s="72"/>
      <c r="C2563" s="72"/>
      <c r="D2563" s="72"/>
      <c r="E2563" s="72"/>
      <c r="F2563" s="72"/>
      <c r="G2563" s="72"/>
      <c r="H2563" s="72"/>
      <c r="I2563" s="72"/>
      <c r="J2563" s="72"/>
      <c r="K2563" s="72"/>
      <c r="L2563" s="72"/>
      <c r="M2563" s="72"/>
      <c r="N2563" s="51"/>
      <c r="O2563" s="51"/>
    </row>
    <row r="2564" spans="1:15" x14ac:dyDescent="0.5">
      <c r="A2564" s="49">
        <v>2560</v>
      </c>
      <c r="B2564" s="72"/>
      <c r="C2564" s="72"/>
      <c r="D2564" s="72"/>
      <c r="E2564" s="72"/>
      <c r="F2564" s="72"/>
      <c r="G2564" s="72"/>
      <c r="H2564" s="72"/>
      <c r="I2564" s="72"/>
      <c r="J2564" s="72"/>
      <c r="K2564" s="72"/>
      <c r="L2564" s="72"/>
      <c r="M2564" s="72"/>
      <c r="N2564" s="51"/>
      <c r="O2564" s="51"/>
    </row>
    <row r="2565" spans="1:15" x14ac:dyDescent="0.5">
      <c r="A2565" s="49">
        <v>2561</v>
      </c>
      <c r="B2565" s="72"/>
      <c r="C2565" s="72"/>
      <c r="D2565" s="72"/>
      <c r="E2565" s="72"/>
      <c r="F2565" s="72"/>
      <c r="G2565" s="72"/>
      <c r="H2565" s="72"/>
      <c r="I2565" s="72"/>
      <c r="J2565" s="72"/>
      <c r="K2565" s="72"/>
      <c r="L2565" s="72"/>
      <c r="M2565" s="72"/>
      <c r="N2565" s="51"/>
      <c r="O2565" s="51"/>
    </row>
    <row r="2566" spans="1:15" x14ac:dyDescent="0.5">
      <c r="A2566" s="49">
        <v>2562</v>
      </c>
      <c r="B2566" s="72"/>
      <c r="C2566" s="72"/>
      <c r="D2566" s="72"/>
      <c r="E2566" s="72"/>
      <c r="F2566" s="72"/>
      <c r="G2566" s="72"/>
      <c r="H2566" s="72"/>
      <c r="I2566" s="72"/>
      <c r="J2566" s="72"/>
      <c r="K2566" s="72"/>
      <c r="L2566" s="72"/>
      <c r="M2566" s="72"/>
      <c r="N2566" s="51"/>
      <c r="O2566" s="51"/>
    </row>
    <row r="2567" spans="1:15" x14ac:dyDescent="0.5">
      <c r="A2567" s="49">
        <v>2563</v>
      </c>
      <c r="B2567" s="72"/>
      <c r="C2567" s="72"/>
      <c r="D2567" s="72"/>
      <c r="E2567" s="72"/>
      <c r="F2567" s="72"/>
      <c r="G2567" s="72"/>
      <c r="H2567" s="72"/>
      <c r="I2567" s="72"/>
      <c r="J2567" s="72"/>
      <c r="K2567" s="72"/>
      <c r="L2567" s="72"/>
      <c r="M2567" s="72"/>
      <c r="N2567" s="51"/>
      <c r="O2567" s="51"/>
    </row>
    <row r="2568" spans="1:15" x14ac:dyDescent="0.5">
      <c r="A2568" s="49">
        <v>2564</v>
      </c>
      <c r="B2568" s="72"/>
      <c r="C2568" s="72"/>
      <c r="D2568" s="72"/>
      <c r="E2568" s="72"/>
      <c r="F2568" s="72"/>
      <c r="G2568" s="72"/>
      <c r="H2568" s="72"/>
      <c r="I2568" s="72"/>
      <c r="J2568" s="72"/>
      <c r="K2568" s="72"/>
      <c r="L2568" s="72"/>
      <c r="M2568" s="72"/>
      <c r="N2568" s="51"/>
      <c r="O2568" s="51"/>
    </row>
    <row r="2569" spans="1:15" x14ac:dyDescent="0.5">
      <c r="A2569" s="49">
        <v>2565</v>
      </c>
      <c r="B2569" s="72"/>
      <c r="C2569" s="72"/>
      <c r="D2569" s="72"/>
      <c r="E2569" s="72"/>
      <c r="F2569" s="72"/>
      <c r="G2569" s="72"/>
      <c r="H2569" s="72"/>
      <c r="I2569" s="72"/>
      <c r="J2569" s="72"/>
      <c r="K2569" s="72"/>
      <c r="L2569" s="72"/>
      <c r="M2569" s="72"/>
      <c r="N2569" s="51"/>
      <c r="O2569" s="51"/>
    </row>
    <row r="2570" spans="1:15" x14ac:dyDescent="0.5">
      <c r="A2570" s="49">
        <v>2566</v>
      </c>
      <c r="B2570" s="72"/>
      <c r="C2570" s="72"/>
      <c r="D2570" s="72"/>
      <c r="E2570" s="72"/>
      <c r="F2570" s="72"/>
      <c r="G2570" s="72"/>
      <c r="H2570" s="72"/>
      <c r="I2570" s="72"/>
      <c r="J2570" s="72"/>
      <c r="K2570" s="72"/>
      <c r="L2570" s="72"/>
      <c r="M2570" s="72"/>
      <c r="N2570" s="51"/>
      <c r="O2570" s="51"/>
    </row>
    <row r="2571" spans="1:15" x14ac:dyDescent="0.5">
      <c r="A2571" s="49">
        <v>2567</v>
      </c>
      <c r="B2571" s="72"/>
      <c r="C2571" s="72"/>
      <c r="D2571" s="72"/>
      <c r="E2571" s="72"/>
      <c r="F2571" s="72"/>
      <c r="G2571" s="72"/>
      <c r="H2571" s="72"/>
      <c r="I2571" s="72"/>
      <c r="J2571" s="72"/>
      <c r="K2571" s="72"/>
      <c r="L2571" s="72"/>
      <c r="M2571" s="72"/>
      <c r="N2571" s="51"/>
      <c r="O2571" s="51"/>
    </row>
    <row r="2572" spans="1:15" x14ac:dyDescent="0.5">
      <c r="A2572" s="49">
        <v>2568</v>
      </c>
      <c r="B2572" s="72"/>
      <c r="C2572" s="72"/>
      <c r="D2572" s="72"/>
      <c r="E2572" s="72"/>
      <c r="F2572" s="72"/>
      <c r="G2572" s="72"/>
      <c r="H2572" s="72"/>
      <c r="I2572" s="72"/>
      <c r="J2572" s="72"/>
      <c r="K2572" s="72"/>
      <c r="L2572" s="72"/>
      <c r="M2572" s="72"/>
      <c r="N2572" s="51"/>
      <c r="O2572" s="51"/>
    </row>
    <row r="2573" spans="1:15" x14ac:dyDescent="0.5">
      <c r="A2573" s="49">
        <v>2569</v>
      </c>
      <c r="B2573" s="72"/>
      <c r="C2573" s="72"/>
      <c r="D2573" s="72"/>
      <c r="E2573" s="72"/>
      <c r="F2573" s="72"/>
      <c r="G2573" s="72"/>
      <c r="H2573" s="72"/>
      <c r="I2573" s="72"/>
      <c r="J2573" s="72"/>
      <c r="K2573" s="72"/>
      <c r="L2573" s="72"/>
      <c r="M2573" s="72"/>
      <c r="N2573" s="51"/>
      <c r="O2573" s="51"/>
    </row>
    <row r="2574" spans="1:15" x14ac:dyDescent="0.5">
      <c r="A2574" s="49">
        <v>2570</v>
      </c>
      <c r="B2574" s="72"/>
      <c r="C2574" s="72"/>
      <c r="D2574" s="72"/>
      <c r="E2574" s="72"/>
      <c r="F2574" s="72"/>
      <c r="G2574" s="72"/>
      <c r="H2574" s="72"/>
      <c r="I2574" s="72"/>
      <c r="J2574" s="72"/>
      <c r="K2574" s="72"/>
      <c r="L2574" s="72"/>
      <c r="M2574" s="72"/>
      <c r="N2574" s="51"/>
      <c r="O2574" s="51"/>
    </row>
    <row r="2575" spans="1:15" x14ac:dyDescent="0.5">
      <c r="A2575" s="49">
        <v>2571</v>
      </c>
      <c r="B2575" s="72"/>
      <c r="C2575" s="72"/>
      <c r="D2575" s="72"/>
      <c r="E2575" s="72"/>
      <c r="F2575" s="72"/>
      <c r="G2575" s="72"/>
      <c r="H2575" s="72"/>
      <c r="I2575" s="72"/>
      <c r="J2575" s="72"/>
      <c r="K2575" s="72"/>
      <c r="L2575" s="72"/>
      <c r="M2575" s="72"/>
      <c r="N2575" s="51"/>
      <c r="O2575" s="51"/>
    </row>
    <row r="2576" spans="1:15" x14ac:dyDescent="0.5">
      <c r="A2576" s="49">
        <v>2572</v>
      </c>
      <c r="B2576" s="72"/>
      <c r="C2576" s="72"/>
      <c r="D2576" s="72"/>
      <c r="E2576" s="72"/>
      <c r="F2576" s="72"/>
      <c r="G2576" s="72"/>
      <c r="H2576" s="72"/>
      <c r="I2576" s="72"/>
      <c r="J2576" s="72"/>
      <c r="K2576" s="72"/>
      <c r="L2576" s="72"/>
      <c r="M2576" s="72"/>
      <c r="N2576" s="51"/>
      <c r="O2576" s="51"/>
    </row>
    <row r="2577" spans="1:15" x14ac:dyDescent="0.5">
      <c r="A2577" s="49">
        <v>2573</v>
      </c>
      <c r="B2577" s="72"/>
      <c r="C2577" s="72"/>
      <c r="D2577" s="72"/>
      <c r="E2577" s="72"/>
      <c r="F2577" s="72"/>
      <c r="G2577" s="72"/>
      <c r="H2577" s="72"/>
      <c r="I2577" s="72"/>
      <c r="J2577" s="72"/>
      <c r="K2577" s="72"/>
      <c r="L2577" s="72"/>
      <c r="M2577" s="72"/>
      <c r="N2577" s="51"/>
      <c r="O2577" s="51"/>
    </row>
    <row r="2578" spans="1:15" x14ac:dyDescent="0.5">
      <c r="A2578" s="49">
        <v>2574</v>
      </c>
      <c r="B2578" s="72"/>
      <c r="C2578" s="72"/>
      <c r="D2578" s="72"/>
      <c r="E2578" s="72"/>
      <c r="F2578" s="72"/>
      <c r="G2578" s="72"/>
      <c r="H2578" s="72"/>
      <c r="I2578" s="72"/>
      <c r="J2578" s="72"/>
      <c r="K2578" s="72"/>
      <c r="L2578" s="72"/>
      <c r="M2578" s="72"/>
      <c r="N2578" s="51"/>
      <c r="O2578" s="51"/>
    </row>
    <row r="2579" spans="1:15" x14ac:dyDescent="0.5">
      <c r="A2579" s="49">
        <v>2575</v>
      </c>
      <c r="B2579" s="72"/>
      <c r="C2579" s="72"/>
      <c r="D2579" s="72"/>
      <c r="E2579" s="72"/>
      <c r="F2579" s="72"/>
      <c r="G2579" s="72"/>
      <c r="H2579" s="72"/>
      <c r="I2579" s="72"/>
      <c r="J2579" s="72"/>
      <c r="K2579" s="72"/>
      <c r="L2579" s="72"/>
      <c r="M2579" s="72"/>
      <c r="N2579" s="51"/>
      <c r="O2579" s="51"/>
    </row>
    <row r="2580" spans="1:15" x14ac:dyDescent="0.5">
      <c r="A2580" s="49">
        <v>2576</v>
      </c>
      <c r="B2580" s="72"/>
      <c r="C2580" s="72"/>
      <c r="D2580" s="72"/>
      <c r="E2580" s="72"/>
      <c r="F2580" s="72"/>
      <c r="G2580" s="72"/>
      <c r="H2580" s="72"/>
      <c r="I2580" s="72"/>
      <c r="J2580" s="72"/>
      <c r="K2580" s="72"/>
      <c r="L2580" s="72"/>
      <c r="M2580" s="72"/>
      <c r="N2580" s="51"/>
      <c r="O2580" s="51"/>
    </row>
    <row r="2581" spans="1:15" x14ac:dyDescent="0.5">
      <c r="A2581" s="49">
        <v>2577</v>
      </c>
      <c r="B2581" s="72"/>
      <c r="C2581" s="72"/>
      <c r="D2581" s="72"/>
      <c r="E2581" s="72"/>
      <c r="F2581" s="72"/>
      <c r="G2581" s="72"/>
      <c r="H2581" s="72"/>
      <c r="I2581" s="72"/>
      <c r="J2581" s="72"/>
      <c r="K2581" s="72"/>
      <c r="L2581" s="72"/>
      <c r="M2581" s="72"/>
      <c r="N2581" s="51"/>
      <c r="O2581" s="51"/>
    </row>
    <row r="2582" spans="1:15" x14ac:dyDescent="0.5">
      <c r="A2582" s="49">
        <v>2578</v>
      </c>
      <c r="B2582" s="72"/>
      <c r="C2582" s="72"/>
      <c r="D2582" s="72"/>
      <c r="E2582" s="72"/>
      <c r="F2582" s="72"/>
      <c r="G2582" s="72"/>
      <c r="H2582" s="72"/>
      <c r="I2582" s="72"/>
      <c r="J2582" s="72"/>
      <c r="K2582" s="72"/>
      <c r="L2582" s="72"/>
      <c r="M2582" s="72"/>
      <c r="N2582" s="51"/>
      <c r="O2582" s="51"/>
    </row>
    <row r="2583" spans="1:15" x14ac:dyDescent="0.5">
      <c r="A2583" s="49">
        <v>2579</v>
      </c>
      <c r="B2583" s="72"/>
      <c r="C2583" s="72"/>
      <c r="D2583" s="72"/>
      <c r="E2583" s="72"/>
      <c r="F2583" s="72"/>
      <c r="G2583" s="72"/>
      <c r="H2583" s="72"/>
      <c r="I2583" s="72"/>
      <c r="J2583" s="72"/>
      <c r="K2583" s="72"/>
      <c r="L2583" s="72"/>
      <c r="M2583" s="72"/>
      <c r="N2583" s="51"/>
      <c r="O2583" s="51"/>
    </row>
    <row r="2584" spans="1:15" x14ac:dyDescent="0.5">
      <c r="A2584" s="49">
        <v>2580</v>
      </c>
      <c r="B2584" s="72"/>
      <c r="C2584" s="72"/>
      <c r="D2584" s="72"/>
      <c r="E2584" s="72"/>
      <c r="F2584" s="72"/>
      <c r="G2584" s="72"/>
      <c r="H2584" s="72"/>
      <c r="I2584" s="72"/>
      <c r="J2584" s="72"/>
      <c r="K2584" s="72"/>
      <c r="L2584" s="72"/>
      <c r="M2584" s="72"/>
      <c r="N2584" s="51"/>
      <c r="O2584" s="51"/>
    </row>
    <row r="2585" spans="1:15" x14ac:dyDescent="0.5">
      <c r="A2585" s="49">
        <v>2581</v>
      </c>
      <c r="B2585" s="72"/>
      <c r="C2585" s="72"/>
      <c r="D2585" s="72"/>
      <c r="E2585" s="72"/>
      <c r="F2585" s="72"/>
      <c r="G2585" s="72"/>
      <c r="H2585" s="72"/>
      <c r="I2585" s="72"/>
      <c r="J2585" s="72"/>
      <c r="K2585" s="72"/>
      <c r="L2585" s="72"/>
      <c r="M2585" s="72"/>
      <c r="N2585" s="51"/>
      <c r="O2585" s="51"/>
    </row>
    <row r="2586" spans="1:15" x14ac:dyDescent="0.5">
      <c r="A2586" s="49">
        <v>2582</v>
      </c>
      <c r="B2586" s="72"/>
      <c r="C2586" s="72"/>
      <c r="D2586" s="72"/>
      <c r="E2586" s="72"/>
      <c r="F2586" s="72"/>
      <c r="G2586" s="72"/>
      <c r="H2586" s="72"/>
      <c r="I2586" s="72"/>
      <c r="J2586" s="72"/>
      <c r="K2586" s="72"/>
      <c r="L2586" s="72"/>
      <c r="M2586" s="72"/>
      <c r="N2586" s="51"/>
      <c r="O2586" s="51"/>
    </row>
    <row r="2587" spans="1:15" x14ac:dyDescent="0.5">
      <c r="A2587" s="49">
        <v>2583</v>
      </c>
      <c r="B2587" s="72"/>
      <c r="C2587" s="72"/>
      <c r="D2587" s="72"/>
      <c r="E2587" s="72"/>
      <c r="F2587" s="72"/>
      <c r="G2587" s="72"/>
      <c r="H2587" s="72"/>
      <c r="I2587" s="72"/>
      <c r="J2587" s="72"/>
      <c r="K2587" s="72"/>
      <c r="L2587" s="72"/>
      <c r="M2587" s="72"/>
      <c r="N2587" s="51"/>
      <c r="O2587" s="51"/>
    </row>
    <row r="2588" spans="1:15" x14ac:dyDescent="0.5">
      <c r="A2588" s="49">
        <v>2584</v>
      </c>
      <c r="B2588" s="72"/>
      <c r="C2588" s="72"/>
      <c r="D2588" s="72"/>
      <c r="E2588" s="72"/>
      <c r="F2588" s="72"/>
      <c r="G2588" s="72"/>
      <c r="H2588" s="72"/>
      <c r="I2588" s="72"/>
      <c r="J2588" s="72"/>
      <c r="K2588" s="72"/>
      <c r="L2588" s="72"/>
      <c r="M2588" s="72"/>
      <c r="N2588" s="51"/>
      <c r="O2588" s="51"/>
    </row>
    <row r="2589" spans="1:15" x14ac:dyDescent="0.5">
      <c r="A2589" s="49">
        <v>2585</v>
      </c>
      <c r="B2589" s="72"/>
      <c r="C2589" s="72"/>
      <c r="D2589" s="72"/>
      <c r="E2589" s="72"/>
      <c r="F2589" s="72"/>
      <c r="G2589" s="72"/>
      <c r="H2589" s="72"/>
      <c r="I2589" s="72"/>
      <c r="J2589" s="72"/>
      <c r="K2589" s="72"/>
      <c r="L2589" s="72"/>
      <c r="M2589" s="72"/>
      <c r="N2589" s="51"/>
      <c r="O2589" s="51"/>
    </row>
    <row r="2590" spans="1:15" x14ac:dyDescent="0.5">
      <c r="A2590" s="49">
        <v>2586</v>
      </c>
      <c r="B2590" s="72"/>
      <c r="C2590" s="72"/>
      <c r="D2590" s="72"/>
      <c r="E2590" s="72"/>
      <c r="F2590" s="72"/>
      <c r="G2590" s="72"/>
      <c r="H2590" s="72"/>
      <c r="I2590" s="72"/>
      <c r="J2590" s="72"/>
      <c r="K2590" s="72"/>
      <c r="L2590" s="72"/>
      <c r="M2590" s="72"/>
      <c r="N2590" s="51"/>
      <c r="O2590" s="51"/>
    </row>
    <row r="2591" spans="1:15" x14ac:dyDescent="0.5">
      <c r="A2591" s="49">
        <v>2587</v>
      </c>
      <c r="B2591" s="72"/>
      <c r="C2591" s="72"/>
      <c r="D2591" s="72"/>
      <c r="E2591" s="72"/>
      <c r="F2591" s="72"/>
      <c r="G2591" s="72"/>
      <c r="H2591" s="72"/>
      <c r="I2591" s="72"/>
      <c r="J2591" s="72"/>
      <c r="K2591" s="72"/>
      <c r="L2591" s="72"/>
      <c r="M2591" s="72"/>
      <c r="N2591" s="51"/>
      <c r="O2591" s="51"/>
    </row>
    <row r="2592" spans="1:15" x14ac:dyDescent="0.5">
      <c r="A2592" s="49">
        <v>2588</v>
      </c>
      <c r="B2592" s="72"/>
      <c r="C2592" s="72"/>
      <c r="D2592" s="72"/>
      <c r="E2592" s="72"/>
      <c r="F2592" s="72"/>
      <c r="G2592" s="72"/>
      <c r="H2592" s="72"/>
      <c r="I2592" s="72"/>
      <c r="J2592" s="72"/>
      <c r="K2592" s="72"/>
      <c r="L2592" s="72"/>
      <c r="M2592" s="72"/>
      <c r="N2592" s="51"/>
      <c r="O2592" s="51"/>
    </row>
    <row r="2593" spans="1:15" x14ac:dyDescent="0.5">
      <c r="A2593" s="49">
        <v>2589</v>
      </c>
      <c r="B2593" s="72"/>
      <c r="C2593" s="72"/>
      <c r="D2593" s="72"/>
      <c r="E2593" s="72"/>
      <c r="F2593" s="72"/>
      <c r="G2593" s="72"/>
      <c r="H2593" s="72"/>
      <c r="I2593" s="72"/>
      <c r="J2593" s="72"/>
      <c r="K2593" s="72"/>
      <c r="L2593" s="72"/>
      <c r="M2593" s="72"/>
      <c r="N2593" s="51"/>
      <c r="O2593" s="51"/>
    </row>
    <row r="2594" spans="1:15" x14ac:dyDescent="0.5">
      <c r="A2594" s="49">
        <v>2590</v>
      </c>
      <c r="B2594" s="72"/>
      <c r="C2594" s="72"/>
      <c r="D2594" s="72"/>
      <c r="E2594" s="72"/>
      <c r="F2594" s="72"/>
      <c r="G2594" s="72"/>
      <c r="H2594" s="72"/>
      <c r="I2594" s="72"/>
      <c r="J2594" s="72"/>
      <c r="K2594" s="72"/>
      <c r="L2594" s="72"/>
      <c r="M2594" s="72"/>
      <c r="N2594" s="51"/>
      <c r="O2594" s="51"/>
    </row>
    <row r="2595" spans="1:15" x14ac:dyDescent="0.5">
      <c r="A2595" s="49">
        <v>2591</v>
      </c>
      <c r="B2595" s="72"/>
      <c r="C2595" s="72"/>
      <c r="D2595" s="72"/>
      <c r="E2595" s="72"/>
      <c r="F2595" s="72"/>
      <c r="G2595" s="72"/>
      <c r="H2595" s="72"/>
      <c r="I2595" s="72"/>
      <c r="J2595" s="72"/>
      <c r="K2595" s="72"/>
      <c r="L2595" s="72"/>
      <c r="M2595" s="72"/>
      <c r="N2595" s="51"/>
      <c r="O2595" s="51"/>
    </row>
    <row r="2596" spans="1:15" x14ac:dyDescent="0.5">
      <c r="A2596" s="49">
        <v>2592</v>
      </c>
      <c r="B2596" s="72"/>
      <c r="C2596" s="72"/>
      <c r="D2596" s="72"/>
      <c r="E2596" s="72"/>
      <c r="F2596" s="72"/>
      <c r="G2596" s="72"/>
      <c r="H2596" s="72"/>
      <c r="I2596" s="72"/>
      <c r="J2596" s="72"/>
      <c r="K2596" s="72"/>
      <c r="L2596" s="72"/>
      <c r="M2596" s="72"/>
      <c r="N2596" s="51"/>
      <c r="O2596" s="51"/>
    </row>
    <row r="2597" spans="1:15" x14ac:dyDescent="0.5">
      <c r="A2597" s="49">
        <v>2593</v>
      </c>
      <c r="B2597" s="72"/>
      <c r="C2597" s="72"/>
      <c r="D2597" s="72"/>
      <c r="E2597" s="72"/>
      <c r="F2597" s="72"/>
      <c r="G2597" s="72"/>
      <c r="H2597" s="72"/>
      <c r="I2597" s="72"/>
      <c r="J2597" s="72"/>
      <c r="K2597" s="72"/>
      <c r="L2597" s="72"/>
      <c r="M2597" s="72"/>
      <c r="N2597" s="51"/>
      <c r="O2597" s="51"/>
    </row>
    <row r="2598" spans="1:15" x14ac:dyDescent="0.5">
      <c r="A2598" s="49">
        <v>2594</v>
      </c>
      <c r="B2598" s="72"/>
      <c r="C2598" s="72"/>
      <c r="D2598" s="72"/>
      <c r="E2598" s="72"/>
      <c r="F2598" s="72"/>
      <c r="G2598" s="72"/>
      <c r="H2598" s="72"/>
      <c r="I2598" s="72"/>
      <c r="J2598" s="72"/>
      <c r="K2598" s="72"/>
      <c r="L2598" s="72"/>
      <c r="M2598" s="72"/>
      <c r="N2598" s="51"/>
      <c r="O2598" s="51"/>
    </row>
    <row r="2599" spans="1:15" x14ac:dyDescent="0.5">
      <c r="A2599" s="49">
        <v>2595</v>
      </c>
      <c r="B2599" s="72"/>
      <c r="C2599" s="72"/>
      <c r="D2599" s="72"/>
      <c r="E2599" s="72"/>
      <c r="F2599" s="72"/>
      <c r="G2599" s="72"/>
      <c r="H2599" s="72"/>
      <c r="I2599" s="72"/>
      <c r="J2599" s="72"/>
      <c r="K2599" s="72"/>
      <c r="L2599" s="72"/>
      <c r="M2599" s="72"/>
      <c r="N2599" s="51"/>
      <c r="O2599" s="51"/>
    </row>
    <row r="2600" spans="1:15" x14ac:dyDescent="0.5">
      <c r="A2600" s="49">
        <v>2596</v>
      </c>
      <c r="B2600" s="72"/>
      <c r="C2600" s="72"/>
      <c r="D2600" s="72"/>
      <c r="E2600" s="72"/>
      <c r="F2600" s="72"/>
      <c r="G2600" s="72"/>
      <c r="H2600" s="72"/>
      <c r="I2600" s="72"/>
      <c r="J2600" s="72"/>
      <c r="K2600" s="72"/>
      <c r="L2600" s="72"/>
      <c r="M2600" s="72"/>
      <c r="N2600" s="51"/>
      <c r="O2600" s="51"/>
    </row>
    <row r="2601" spans="1:15" x14ac:dyDescent="0.5">
      <c r="A2601" s="49">
        <v>2597</v>
      </c>
      <c r="B2601" s="72"/>
      <c r="C2601" s="72"/>
      <c r="D2601" s="72"/>
      <c r="E2601" s="72"/>
      <c r="F2601" s="72"/>
      <c r="G2601" s="72"/>
      <c r="H2601" s="72"/>
      <c r="I2601" s="72"/>
      <c r="J2601" s="72"/>
      <c r="K2601" s="72"/>
      <c r="L2601" s="72"/>
      <c r="M2601" s="72"/>
      <c r="N2601" s="51"/>
      <c r="O2601" s="51"/>
    </row>
    <row r="2602" spans="1:15" x14ac:dyDescent="0.5">
      <c r="A2602" s="49">
        <v>2598</v>
      </c>
      <c r="B2602" s="72"/>
      <c r="C2602" s="72"/>
      <c r="D2602" s="72"/>
      <c r="E2602" s="72"/>
      <c r="F2602" s="72"/>
      <c r="G2602" s="72"/>
      <c r="H2602" s="72"/>
      <c r="I2602" s="72"/>
      <c r="J2602" s="72"/>
      <c r="K2602" s="72"/>
      <c r="L2602" s="72"/>
      <c r="M2602" s="72"/>
      <c r="N2602" s="51"/>
      <c r="O2602" s="51"/>
    </row>
    <row r="2603" spans="1:15" x14ac:dyDescent="0.5">
      <c r="A2603" s="49">
        <v>2599</v>
      </c>
      <c r="B2603" s="72"/>
      <c r="C2603" s="72"/>
      <c r="D2603" s="72"/>
      <c r="E2603" s="72"/>
      <c r="F2603" s="72"/>
      <c r="G2603" s="72"/>
      <c r="H2603" s="72"/>
      <c r="I2603" s="72"/>
      <c r="J2603" s="72"/>
      <c r="K2603" s="72"/>
      <c r="L2603" s="72"/>
      <c r="M2603" s="72"/>
      <c r="N2603" s="51"/>
      <c r="O2603" s="51"/>
    </row>
    <row r="2604" spans="1:15" x14ac:dyDescent="0.5">
      <c r="A2604" s="49">
        <v>2600</v>
      </c>
      <c r="B2604" s="72"/>
      <c r="C2604" s="72"/>
      <c r="D2604" s="72"/>
      <c r="E2604" s="72"/>
      <c r="F2604" s="72"/>
      <c r="G2604" s="72"/>
      <c r="H2604" s="72"/>
      <c r="I2604" s="72"/>
      <c r="J2604" s="72"/>
      <c r="K2604" s="72"/>
      <c r="L2604" s="72"/>
      <c r="M2604" s="72"/>
      <c r="N2604" s="51"/>
      <c r="O2604" s="51"/>
    </row>
    <row r="2605" spans="1:15" x14ac:dyDescent="0.5">
      <c r="A2605" s="49">
        <v>2601</v>
      </c>
      <c r="B2605" s="72"/>
      <c r="C2605" s="72"/>
      <c r="D2605" s="72"/>
      <c r="E2605" s="72"/>
      <c r="F2605" s="72"/>
      <c r="G2605" s="72"/>
      <c r="H2605" s="72"/>
      <c r="I2605" s="72"/>
      <c r="J2605" s="72"/>
      <c r="K2605" s="72"/>
      <c r="L2605" s="72"/>
      <c r="M2605" s="72"/>
      <c r="N2605" s="51"/>
      <c r="O2605" s="51"/>
    </row>
    <row r="2606" spans="1:15" x14ac:dyDescent="0.5">
      <c r="A2606" s="49">
        <v>2602</v>
      </c>
      <c r="B2606" s="72"/>
      <c r="C2606" s="72"/>
      <c r="D2606" s="72"/>
      <c r="E2606" s="72"/>
      <c r="F2606" s="72"/>
      <c r="G2606" s="72"/>
      <c r="H2606" s="72"/>
      <c r="I2606" s="72"/>
      <c r="J2606" s="72"/>
      <c r="K2606" s="72"/>
      <c r="L2606" s="72"/>
      <c r="M2606" s="72"/>
      <c r="N2606" s="51"/>
      <c r="O2606" s="51"/>
    </row>
    <row r="2607" spans="1:15" x14ac:dyDescent="0.5">
      <c r="A2607" s="49">
        <v>2603</v>
      </c>
      <c r="B2607" s="72"/>
      <c r="C2607" s="72"/>
      <c r="D2607" s="72"/>
      <c r="E2607" s="72"/>
      <c r="F2607" s="72"/>
      <c r="G2607" s="72"/>
      <c r="H2607" s="72"/>
      <c r="I2607" s="72"/>
      <c r="J2607" s="72"/>
      <c r="K2607" s="72"/>
      <c r="L2607" s="72"/>
      <c r="M2607" s="72"/>
      <c r="N2607" s="51"/>
      <c r="O2607" s="51"/>
    </row>
    <row r="2608" spans="1:15" x14ac:dyDescent="0.5">
      <c r="A2608" s="49">
        <v>2604</v>
      </c>
      <c r="B2608" s="72"/>
      <c r="C2608" s="72"/>
      <c r="D2608" s="72"/>
      <c r="E2608" s="72"/>
      <c r="F2608" s="72"/>
      <c r="G2608" s="72"/>
      <c r="H2608" s="72"/>
      <c r="I2608" s="72"/>
      <c r="J2608" s="72"/>
      <c r="K2608" s="72"/>
      <c r="L2608" s="72"/>
      <c r="M2608" s="72"/>
      <c r="N2608" s="51"/>
      <c r="O2608" s="51"/>
    </row>
    <row r="2609" spans="1:15" x14ac:dyDescent="0.5">
      <c r="A2609" s="49">
        <v>2605</v>
      </c>
      <c r="B2609" s="72"/>
      <c r="C2609" s="72"/>
      <c r="D2609" s="72"/>
      <c r="E2609" s="72"/>
      <c r="F2609" s="72"/>
      <c r="G2609" s="72"/>
      <c r="H2609" s="72"/>
      <c r="I2609" s="72"/>
      <c r="J2609" s="72"/>
      <c r="K2609" s="72"/>
      <c r="L2609" s="72"/>
      <c r="M2609" s="72"/>
      <c r="N2609" s="51"/>
      <c r="O2609" s="51"/>
    </row>
    <row r="2610" spans="1:15" x14ac:dyDescent="0.5">
      <c r="A2610" s="49">
        <v>2606</v>
      </c>
      <c r="B2610" s="72"/>
      <c r="C2610" s="72"/>
      <c r="D2610" s="72"/>
      <c r="E2610" s="72"/>
      <c r="F2610" s="72"/>
      <c r="G2610" s="72"/>
      <c r="H2610" s="72"/>
      <c r="I2610" s="72"/>
      <c r="J2610" s="72"/>
      <c r="K2610" s="72"/>
      <c r="L2610" s="72"/>
      <c r="M2610" s="72"/>
      <c r="N2610" s="51"/>
      <c r="O2610" s="51"/>
    </row>
    <row r="2611" spans="1:15" x14ac:dyDescent="0.5">
      <c r="A2611" s="49">
        <v>2607</v>
      </c>
      <c r="B2611" s="72"/>
      <c r="C2611" s="72"/>
      <c r="D2611" s="72"/>
      <c r="E2611" s="72"/>
      <c r="F2611" s="72"/>
      <c r="G2611" s="72"/>
      <c r="H2611" s="72"/>
      <c r="I2611" s="72"/>
      <c r="J2611" s="72"/>
      <c r="K2611" s="72"/>
      <c r="L2611" s="72"/>
      <c r="M2611" s="72"/>
      <c r="N2611" s="51"/>
      <c r="O2611" s="51"/>
    </row>
    <row r="2612" spans="1:15" x14ac:dyDescent="0.5">
      <c r="A2612" s="49">
        <v>2608</v>
      </c>
      <c r="B2612" s="72"/>
      <c r="C2612" s="72"/>
      <c r="D2612" s="72"/>
      <c r="E2612" s="72"/>
      <c r="F2612" s="72"/>
      <c r="G2612" s="72"/>
      <c r="H2612" s="72"/>
      <c r="I2612" s="72"/>
      <c r="J2612" s="72"/>
      <c r="K2612" s="72"/>
      <c r="L2612" s="72"/>
      <c r="M2612" s="72"/>
      <c r="N2612" s="51"/>
      <c r="O2612" s="51"/>
    </row>
    <row r="2613" spans="1:15" x14ac:dyDescent="0.5">
      <c r="A2613" s="49">
        <v>2609</v>
      </c>
      <c r="B2613" s="72"/>
      <c r="C2613" s="72"/>
      <c r="D2613" s="72"/>
      <c r="E2613" s="72"/>
      <c r="F2613" s="72"/>
      <c r="G2613" s="72"/>
      <c r="H2613" s="72"/>
      <c r="I2613" s="72"/>
      <c r="J2613" s="72"/>
      <c r="K2613" s="72"/>
      <c r="L2613" s="72"/>
      <c r="M2613" s="72"/>
      <c r="N2613" s="51"/>
      <c r="O2613" s="51"/>
    </row>
    <row r="2614" spans="1:15" x14ac:dyDescent="0.5">
      <c r="A2614" s="49">
        <v>2610</v>
      </c>
      <c r="B2614" s="72"/>
      <c r="C2614" s="72"/>
      <c r="D2614" s="72"/>
      <c r="E2614" s="72"/>
      <c r="F2614" s="72"/>
      <c r="G2614" s="72"/>
      <c r="H2614" s="72"/>
      <c r="I2614" s="72"/>
      <c r="J2614" s="72"/>
      <c r="K2614" s="72"/>
      <c r="L2614" s="72"/>
      <c r="M2614" s="72"/>
      <c r="N2614" s="51"/>
      <c r="O2614" s="51"/>
    </row>
    <row r="2615" spans="1:15" x14ac:dyDescent="0.5">
      <c r="A2615" s="49">
        <v>2611</v>
      </c>
      <c r="B2615" s="72"/>
      <c r="C2615" s="72"/>
      <c r="D2615" s="72"/>
      <c r="E2615" s="72"/>
      <c r="F2615" s="72"/>
      <c r="G2615" s="72"/>
      <c r="H2615" s="72"/>
      <c r="I2615" s="72"/>
      <c r="J2615" s="72"/>
      <c r="K2615" s="72"/>
      <c r="L2615" s="72"/>
      <c r="M2615" s="72"/>
      <c r="N2615" s="51"/>
      <c r="O2615" s="51"/>
    </row>
    <row r="2616" spans="1:15" x14ac:dyDescent="0.5">
      <c r="A2616" s="49">
        <v>2612</v>
      </c>
      <c r="B2616" s="72"/>
      <c r="C2616" s="72"/>
      <c r="D2616" s="72"/>
      <c r="E2616" s="72"/>
      <c r="F2616" s="72"/>
      <c r="G2616" s="72"/>
      <c r="H2616" s="72"/>
      <c r="I2616" s="72"/>
      <c r="J2616" s="72"/>
      <c r="K2616" s="72"/>
      <c r="L2616" s="72"/>
      <c r="M2616" s="72"/>
      <c r="N2616" s="51"/>
      <c r="O2616" s="51"/>
    </row>
    <row r="2617" spans="1:15" x14ac:dyDescent="0.5">
      <c r="A2617" s="49">
        <v>2613</v>
      </c>
      <c r="B2617" s="72"/>
      <c r="C2617" s="72"/>
      <c r="D2617" s="72"/>
      <c r="E2617" s="72"/>
      <c r="F2617" s="72"/>
      <c r="G2617" s="72"/>
      <c r="H2617" s="72"/>
      <c r="I2617" s="72"/>
      <c r="J2617" s="72"/>
      <c r="K2617" s="72"/>
      <c r="L2617" s="72"/>
      <c r="M2617" s="72"/>
      <c r="N2617" s="51"/>
      <c r="O2617" s="51"/>
    </row>
    <row r="2618" spans="1:15" x14ac:dyDescent="0.5">
      <c r="A2618" s="49">
        <v>2614</v>
      </c>
      <c r="B2618" s="72"/>
      <c r="C2618" s="72"/>
      <c r="D2618" s="72"/>
      <c r="E2618" s="72"/>
      <c r="F2618" s="72"/>
      <c r="G2618" s="72"/>
      <c r="H2618" s="72"/>
      <c r="I2618" s="72"/>
      <c r="J2618" s="72"/>
      <c r="K2618" s="72"/>
      <c r="L2618" s="72"/>
      <c r="M2618" s="72"/>
      <c r="N2618" s="51"/>
      <c r="O2618" s="51"/>
    </row>
    <row r="2619" spans="1:15" x14ac:dyDescent="0.5">
      <c r="A2619" s="49">
        <v>2615</v>
      </c>
      <c r="B2619" s="72"/>
      <c r="C2619" s="72"/>
      <c r="D2619" s="72"/>
      <c r="E2619" s="72"/>
      <c r="F2619" s="72"/>
      <c r="G2619" s="72"/>
      <c r="H2619" s="72"/>
      <c r="I2619" s="72"/>
      <c r="J2619" s="72"/>
      <c r="K2619" s="72"/>
      <c r="L2619" s="72"/>
      <c r="M2619" s="72"/>
      <c r="N2619" s="51"/>
      <c r="O2619" s="51"/>
    </row>
    <row r="2620" spans="1:15" x14ac:dyDescent="0.5">
      <c r="A2620" s="49">
        <v>2616</v>
      </c>
      <c r="B2620" s="72"/>
      <c r="C2620" s="72"/>
      <c r="D2620" s="72"/>
      <c r="E2620" s="72"/>
      <c r="F2620" s="72"/>
      <c r="G2620" s="72"/>
      <c r="H2620" s="72"/>
      <c r="I2620" s="72"/>
      <c r="J2620" s="72"/>
      <c r="K2620" s="72"/>
      <c r="L2620" s="72"/>
      <c r="M2620" s="72"/>
      <c r="N2620" s="51"/>
      <c r="O2620" s="51"/>
    </row>
    <row r="2621" spans="1:15" x14ac:dyDescent="0.5">
      <c r="A2621" s="49">
        <v>2617</v>
      </c>
      <c r="B2621" s="72"/>
      <c r="C2621" s="72"/>
      <c r="D2621" s="72"/>
      <c r="E2621" s="72"/>
      <c r="F2621" s="72"/>
      <c r="G2621" s="72"/>
      <c r="H2621" s="72"/>
      <c r="I2621" s="72"/>
      <c r="J2621" s="72"/>
      <c r="K2621" s="72"/>
      <c r="L2621" s="72"/>
      <c r="M2621" s="72"/>
      <c r="N2621" s="51"/>
      <c r="O2621" s="51"/>
    </row>
    <row r="2622" spans="1:15" x14ac:dyDescent="0.5">
      <c r="A2622" s="49">
        <v>2618</v>
      </c>
      <c r="B2622" s="72"/>
      <c r="C2622" s="72"/>
      <c r="D2622" s="72"/>
      <c r="E2622" s="72"/>
      <c r="F2622" s="72"/>
      <c r="G2622" s="72"/>
      <c r="H2622" s="72"/>
      <c r="I2622" s="72"/>
      <c r="J2622" s="72"/>
      <c r="K2622" s="72"/>
      <c r="L2622" s="72"/>
      <c r="M2622" s="72"/>
      <c r="N2622" s="51"/>
      <c r="O2622" s="51"/>
    </row>
    <row r="2623" spans="1:15" x14ac:dyDescent="0.5">
      <c r="A2623" s="49">
        <v>2619</v>
      </c>
      <c r="B2623" s="72"/>
      <c r="C2623" s="72"/>
      <c r="D2623" s="72"/>
      <c r="E2623" s="72"/>
      <c r="F2623" s="72"/>
      <c r="G2623" s="72"/>
      <c r="H2623" s="72"/>
      <c r="I2623" s="72"/>
      <c r="J2623" s="72"/>
      <c r="K2623" s="72"/>
      <c r="L2623" s="72"/>
      <c r="M2623" s="72"/>
      <c r="N2623" s="51"/>
      <c r="O2623" s="51"/>
    </row>
    <row r="2624" spans="1:15" x14ac:dyDescent="0.5">
      <c r="A2624" s="49">
        <v>2620</v>
      </c>
      <c r="B2624" s="72"/>
      <c r="C2624" s="72"/>
      <c r="D2624" s="72"/>
      <c r="E2624" s="72"/>
      <c r="F2624" s="72"/>
      <c r="G2624" s="72"/>
      <c r="H2624" s="72"/>
      <c r="I2624" s="72"/>
      <c r="J2624" s="72"/>
      <c r="K2624" s="72"/>
      <c r="L2624" s="72"/>
      <c r="M2624" s="72"/>
      <c r="N2624" s="51"/>
      <c r="O2624" s="51"/>
    </row>
    <row r="2625" spans="1:15" x14ac:dyDescent="0.5">
      <c r="A2625" s="49">
        <v>2621</v>
      </c>
      <c r="B2625" s="72"/>
      <c r="C2625" s="72"/>
      <c r="D2625" s="72"/>
      <c r="E2625" s="72"/>
      <c r="F2625" s="72"/>
      <c r="G2625" s="72"/>
      <c r="H2625" s="72"/>
      <c r="I2625" s="72"/>
      <c r="J2625" s="72"/>
      <c r="K2625" s="72"/>
      <c r="L2625" s="72"/>
      <c r="M2625" s="72"/>
      <c r="N2625" s="51"/>
      <c r="O2625" s="51"/>
    </row>
    <row r="2626" spans="1:15" x14ac:dyDescent="0.5">
      <c r="A2626" s="49">
        <v>2622</v>
      </c>
      <c r="B2626" s="72"/>
      <c r="C2626" s="72"/>
      <c r="D2626" s="72"/>
      <c r="E2626" s="72"/>
      <c r="F2626" s="72"/>
      <c r="G2626" s="72"/>
      <c r="H2626" s="72"/>
      <c r="I2626" s="72"/>
      <c r="J2626" s="72"/>
      <c r="K2626" s="72"/>
      <c r="L2626" s="72"/>
      <c r="M2626" s="72"/>
      <c r="N2626" s="51"/>
      <c r="O2626" s="51"/>
    </row>
    <row r="2627" spans="1:15" x14ac:dyDescent="0.5">
      <c r="A2627" s="49">
        <v>2623</v>
      </c>
      <c r="B2627" s="72"/>
      <c r="C2627" s="72"/>
      <c r="D2627" s="72"/>
      <c r="E2627" s="72"/>
      <c r="F2627" s="72"/>
      <c r="G2627" s="72"/>
      <c r="H2627" s="72"/>
      <c r="I2627" s="72"/>
      <c r="J2627" s="72"/>
      <c r="K2627" s="72"/>
      <c r="L2627" s="72"/>
      <c r="M2627" s="72"/>
      <c r="N2627" s="51"/>
      <c r="O2627" s="51"/>
    </row>
    <row r="2628" spans="1:15" x14ac:dyDescent="0.5">
      <c r="A2628" s="49">
        <v>2624</v>
      </c>
      <c r="B2628" s="72"/>
      <c r="C2628" s="72"/>
      <c r="D2628" s="72"/>
      <c r="E2628" s="72"/>
      <c r="F2628" s="72"/>
      <c r="G2628" s="72"/>
      <c r="H2628" s="72"/>
      <c r="I2628" s="72"/>
      <c r="J2628" s="72"/>
      <c r="K2628" s="72"/>
      <c r="L2628" s="72"/>
      <c r="M2628" s="72"/>
      <c r="N2628" s="51"/>
      <c r="O2628" s="51"/>
    </row>
    <row r="2629" spans="1:15" x14ac:dyDescent="0.5">
      <c r="A2629" s="49">
        <v>2625</v>
      </c>
      <c r="B2629" s="72"/>
      <c r="C2629" s="72"/>
      <c r="D2629" s="72"/>
      <c r="E2629" s="72"/>
      <c r="F2629" s="72"/>
      <c r="G2629" s="72"/>
      <c r="H2629" s="72"/>
      <c r="I2629" s="72"/>
      <c r="J2629" s="72"/>
      <c r="K2629" s="72"/>
      <c r="L2629" s="72"/>
      <c r="M2629" s="72"/>
      <c r="N2629" s="51"/>
      <c r="O2629" s="51"/>
    </row>
    <row r="2630" spans="1:15" x14ac:dyDescent="0.5">
      <c r="A2630" s="49">
        <v>2626</v>
      </c>
      <c r="B2630" s="72"/>
      <c r="C2630" s="72"/>
      <c r="D2630" s="72"/>
      <c r="E2630" s="72"/>
      <c r="F2630" s="72"/>
      <c r="G2630" s="72"/>
      <c r="H2630" s="72"/>
      <c r="I2630" s="72"/>
      <c r="J2630" s="72"/>
      <c r="K2630" s="72"/>
      <c r="L2630" s="72"/>
      <c r="M2630" s="72"/>
      <c r="N2630" s="51"/>
      <c r="O2630" s="51"/>
    </row>
    <row r="2631" spans="1:15" x14ac:dyDescent="0.5">
      <c r="A2631" s="49">
        <v>2627</v>
      </c>
      <c r="B2631" s="72"/>
      <c r="C2631" s="72"/>
      <c r="D2631" s="72"/>
      <c r="E2631" s="72"/>
      <c r="F2631" s="72"/>
      <c r="G2631" s="72"/>
      <c r="H2631" s="72"/>
      <c r="I2631" s="72"/>
      <c r="J2631" s="72"/>
      <c r="K2631" s="72"/>
      <c r="L2631" s="72"/>
      <c r="M2631" s="72"/>
      <c r="N2631" s="51"/>
      <c r="O2631" s="51"/>
    </row>
    <row r="2632" spans="1:15" x14ac:dyDescent="0.5">
      <c r="A2632" s="49">
        <v>2628</v>
      </c>
      <c r="B2632" s="72"/>
      <c r="C2632" s="72"/>
      <c r="D2632" s="72"/>
      <c r="E2632" s="72"/>
      <c r="F2632" s="72"/>
      <c r="G2632" s="72"/>
      <c r="H2632" s="72"/>
      <c r="I2632" s="72"/>
      <c r="J2632" s="72"/>
      <c r="K2632" s="72"/>
      <c r="L2632" s="72"/>
      <c r="M2632" s="72"/>
      <c r="N2632" s="51"/>
      <c r="O2632" s="51"/>
    </row>
    <row r="2633" spans="1:15" x14ac:dyDescent="0.5">
      <c r="A2633" s="49">
        <v>2629</v>
      </c>
      <c r="B2633" s="72"/>
      <c r="C2633" s="72"/>
      <c r="D2633" s="72"/>
      <c r="E2633" s="72"/>
      <c r="F2633" s="72"/>
      <c r="G2633" s="72"/>
      <c r="H2633" s="72"/>
      <c r="I2633" s="72"/>
      <c r="J2633" s="72"/>
      <c r="K2633" s="72"/>
      <c r="L2633" s="72"/>
      <c r="M2633" s="72"/>
      <c r="N2633" s="51"/>
      <c r="O2633" s="51"/>
    </row>
    <row r="2634" spans="1:15" x14ac:dyDescent="0.5">
      <c r="A2634" s="49">
        <v>2630</v>
      </c>
      <c r="B2634" s="72"/>
      <c r="C2634" s="72"/>
      <c r="D2634" s="72"/>
      <c r="E2634" s="72"/>
      <c r="F2634" s="72"/>
      <c r="G2634" s="72"/>
      <c r="H2634" s="72"/>
      <c r="I2634" s="72"/>
      <c r="J2634" s="72"/>
      <c r="K2634" s="72"/>
      <c r="L2634" s="72"/>
      <c r="M2634" s="72"/>
      <c r="N2634" s="51"/>
      <c r="O2634" s="51"/>
    </row>
    <row r="2635" spans="1:15" x14ac:dyDescent="0.5">
      <c r="A2635" s="49">
        <v>2631</v>
      </c>
      <c r="B2635" s="72"/>
      <c r="C2635" s="72"/>
      <c r="D2635" s="72"/>
      <c r="E2635" s="72"/>
      <c r="F2635" s="72"/>
      <c r="G2635" s="72"/>
      <c r="H2635" s="72"/>
      <c r="I2635" s="72"/>
      <c r="J2635" s="72"/>
      <c r="K2635" s="72"/>
      <c r="L2635" s="72"/>
      <c r="M2635" s="72"/>
      <c r="N2635" s="51"/>
      <c r="O2635" s="51"/>
    </row>
    <row r="2636" spans="1:15" x14ac:dyDescent="0.5">
      <c r="A2636" s="49">
        <v>2632</v>
      </c>
      <c r="B2636" s="72"/>
      <c r="C2636" s="72"/>
      <c r="D2636" s="72"/>
      <c r="E2636" s="72"/>
      <c r="F2636" s="72"/>
      <c r="G2636" s="72"/>
      <c r="H2636" s="72"/>
      <c r="I2636" s="72"/>
      <c r="J2636" s="72"/>
      <c r="K2636" s="72"/>
      <c r="L2636" s="72"/>
      <c r="M2636" s="72"/>
      <c r="N2636" s="51"/>
      <c r="O2636" s="51"/>
    </row>
    <row r="2637" spans="1:15" x14ac:dyDescent="0.5">
      <c r="A2637" s="49">
        <v>2633</v>
      </c>
      <c r="B2637" s="72"/>
      <c r="C2637" s="72"/>
      <c r="D2637" s="72"/>
      <c r="E2637" s="72"/>
      <c r="F2637" s="72"/>
      <c r="G2637" s="72"/>
      <c r="H2637" s="72"/>
      <c r="I2637" s="72"/>
      <c r="J2637" s="72"/>
      <c r="K2637" s="72"/>
      <c r="L2637" s="72"/>
      <c r="M2637" s="72"/>
      <c r="N2637" s="51"/>
      <c r="O2637" s="51"/>
    </row>
    <row r="2638" spans="1:15" x14ac:dyDescent="0.5">
      <c r="A2638" s="49">
        <v>2634</v>
      </c>
      <c r="B2638" s="72"/>
      <c r="C2638" s="72"/>
      <c r="D2638" s="72"/>
      <c r="E2638" s="72"/>
      <c r="F2638" s="72"/>
      <c r="G2638" s="72"/>
      <c r="H2638" s="72"/>
      <c r="I2638" s="72"/>
      <c r="J2638" s="72"/>
      <c r="K2638" s="72"/>
      <c r="L2638" s="72"/>
      <c r="M2638" s="72"/>
      <c r="N2638" s="51"/>
      <c r="O2638" s="51"/>
    </row>
    <row r="2639" spans="1:15" x14ac:dyDescent="0.5">
      <c r="A2639" s="49">
        <v>2635</v>
      </c>
      <c r="B2639" s="72"/>
      <c r="C2639" s="72"/>
      <c r="D2639" s="72"/>
      <c r="E2639" s="72"/>
      <c r="F2639" s="72"/>
      <c r="G2639" s="72"/>
      <c r="H2639" s="72"/>
      <c r="I2639" s="72"/>
      <c r="J2639" s="72"/>
      <c r="K2639" s="72"/>
      <c r="L2639" s="72"/>
      <c r="M2639" s="72"/>
      <c r="N2639" s="51"/>
      <c r="O2639" s="51"/>
    </row>
    <row r="2640" spans="1:15" x14ac:dyDescent="0.5">
      <c r="A2640" s="49">
        <v>2636</v>
      </c>
      <c r="B2640" s="72"/>
      <c r="C2640" s="72"/>
      <c r="D2640" s="72"/>
      <c r="E2640" s="72"/>
      <c r="F2640" s="72"/>
      <c r="G2640" s="72"/>
      <c r="H2640" s="72"/>
      <c r="I2640" s="72"/>
      <c r="J2640" s="72"/>
      <c r="K2640" s="72"/>
      <c r="L2640" s="72"/>
      <c r="M2640" s="72"/>
      <c r="N2640" s="51"/>
      <c r="O2640" s="51"/>
    </row>
    <row r="2641" spans="1:15" x14ac:dyDescent="0.5">
      <c r="A2641" s="49">
        <v>2637</v>
      </c>
      <c r="B2641" s="72"/>
      <c r="C2641" s="72"/>
      <c r="D2641" s="72"/>
      <c r="E2641" s="72"/>
      <c r="F2641" s="72"/>
      <c r="G2641" s="72"/>
      <c r="H2641" s="72"/>
      <c r="I2641" s="72"/>
      <c r="J2641" s="72"/>
      <c r="K2641" s="72"/>
      <c r="L2641" s="72"/>
      <c r="M2641" s="72"/>
      <c r="N2641" s="51"/>
      <c r="O2641" s="51"/>
    </row>
    <row r="2642" spans="1:15" x14ac:dyDescent="0.5">
      <c r="A2642" s="49">
        <v>2638</v>
      </c>
      <c r="B2642" s="72"/>
      <c r="C2642" s="72"/>
      <c r="D2642" s="72"/>
      <c r="E2642" s="72"/>
      <c r="F2642" s="72"/>
      <c r="G2642" s="72"/>
      <c r="H2642" s="72"/>
      <c r="I2642" s="72"/>
      <c r="J2642" s="72"/>
      <c r="K2642" s="72"/>
      <c r="L2642" s="72"/>
      <c r="M2642" s="72"/>
      <c r="N2642" s="51"/>
      <c r="O2642" s="51"/>
    </row>
    <row r="2643" spans="1:15" x14ac:dyDescent="0.5">
      <c r="A2643" s="49">
        <v>2639</v>
      </c>
      <c r="B2643" s="72"/>
      <c r="C2643" s="72"/>
      <c r="D2643" s="72"/>
      <c r="E2643" s="72"/>
      <c r="F2643" s="72"/>
      <c r="G2643" s="72"/>
      <c r="H2643" s="72"/>
      <c r="I2643" s="72"/>
      <c r="J2643" s="72"/>
      <c r="K2643" s="72"/>
      <c r="L2643" s="72"/>
      <c r="M2643" s="72"/>
      <c r="N2643" s="51"/>
      <c r="O2643" s="51"/>
    </row>
    <row r="2644" spans="1:15" x14ac:dyDescent="0.5">
      <c r="A2644" s="49">
        <v>2640</v>
      </c>
      <c r="B2644" s="72"/>
      <c r="C2644" s="72"/>
      <c r="D2644" s="72"/>
      <c r="E2644" s="72"/>
      <c r="F2644" s="72"/>
      <c r="G2644" s="72"/>
      <c r="H2644" s="72"/>
      <c r="I2644" s="72"/>
      <c r="J2644" s="72"/>
      <c r="K2644" s="72"/>
      <c r="L2644" s="72"/>
      <c r="M2644" s="72"/>
      <c r="N2644" s="51"/>
      <c r="O2644" s="51"/>
    </row>
    <row r="2645" spans="1:15" x14ac:dyDescent="0.5">
      <c r="A2645" s="49">
        <v>2641</v>
      </c>
      <c r="B2645" s="72"/>
      <c r="C2645" s="72"/>
      <c r="D2645" s="72"/>
      <c r="E2645" s="72"/>
      <c r="F2645" s="72"/>
      <c r="G2645" s="72"/>
      <c r="H2645" s="72"/>
      <c r="I2645" s="72"/>
      <c r="J2645" s="72"/>
      <c r="K2645" s="72"/>
      <c r="L2645" s="72"/>
      <c r="M2645" s="72"/>
      <c r="N2645" s="51"/>
      <c r="O2645" s="51"/>
    </row>
    <row r="2646" spans="1:15" x14ac:dyDescent="0.5">
      <c r="A2646" s="49">
        <v>2642</v>
      </c>
      <c r="B2646" s="72"/>
      <c r="C2646" s="72"/>
      <c r="D2646" s="72"/>
      <c r="E2646" s="72"/>
      <c r="F2646" s="72"/>
      <c r="G2646" s="72"/>
      <c r="H2646" s="72"/>
      <c r="I2646" s="72"/>
      <c r="J2646" s="72"/>
      <c r="K2646" s="72"/>
      <c r="L2646" s="72"/>
      <c r="M2646" s="72"/>
      <c r="N2646" s="51"/>
      <c r="O2646" s="51"/>
    </row>
    <row r="2647" spans="1:15" x14ac:dyDescent="0.5">
      <c r="A2647" s="49">
        <v>2643</v>
      </c>
      <c r="B2647" s="72"/>
      <c r="C2647" s="72"/>
      <c r="D2647" s="72"/>
      <c r="E2647" s="72"/>
      <c r="F2647" s="72"/>
      <c r="G2647" s="72"/>
      <c r="H2647" s="72"/>
      <c r="I2647" s="72"/>
      <c r="J2647" s="72"/>
      <c r="K2647" s="72"/>
      <c r="L2647" s="72"/>
      <c r="M2647" s="72"/>
      <c r="N2647" s="51"/>
      <c r="O2647" s="51"/>
    </row>
    <row r="2648" spans="1:15" x14ac:dyDescent="0.5">
      <c r="A2648" s="49">
        <v>2644</v>
      </c>
      <c r="B2648" s="72"/>
      <c r="C2648" s="72"/>
      <c r="D2648" s="72"/>
      <c r="E2648" s="72"/>
      <c r="F2648" s="72"/>
      <c r="G2648" s="72"/>
      <c r="H2648" s="72"/>
      <c r="I2648" s="72"/>
      <c r="J2648" s="72"/>
      <c r="K2648" s="72"/>
      <c r="L2648" s="72"/>
      <c r="M2648" s="72"/>
      <c r="N2648" s="51"/>
      <c r="O2648" s="51"/>
    </row>
    <row r="2649" spans="1:15" x14ac:dyDescent="0.5">
      <c r="A2649" s="49">
        <v>2645</v>
      </c>
      <c r="B2649" s="72"/>
      <c r="C2649" s="72"/>
      <c r="D2649" s="72"/>
      <c r="E2649" s="72"/>
      <c r="F2649" s="72"/>
      <c r="G2649" s="72"/>
      <c r="H2649" s="72"/>
      <c r="I2649" s="72"/>
      <c r="J2649" s="72"/>
      <c r="K2649" s="72"/>
      <c r="L2649" s="72"/>
      <c r="M2649" s="72"/>
      <c r="N2649" s="51"/>
      <c r="O2649" s="51"/>
    </row>
    <row r="2650" spans="1:15" x14ac:dyDescent="0.5">
      <c r="A2650" s="49">
        <v>2646</v>
      </c>
      <c r="B2650" s="72"/>
      <c r="C2650" s="72"/>
      <c r="D2650" s="72"/>
      <c r="E2650" s="72"/>
      <c r="F2650" s="72"/>
      <c r="G2650" s="72"/>
      <c r="H2650" s="72"/>
      <c r="I2650" s="72"/>
      <c r="J2650" s="72"/>
      <c r="K2650" s="72"/>
      <c r="L2650" s="72"/>
      <c r="M2650" s="72"/>
      <c r="N2650" s="51"/>
      <c r="O2650" s="51"/>
    </row>
    <row r="2651" spans="1:15" x14ac:dyDescent="0.5">
      <c r="A2651" s="49">
        <v>2647</v>
      </c>
      <c r="B2651" s="72"/>
      <c r="C2651" s="72"/>
      <c r="D2651" s="72"/>
      <c r="E2651" s="72"/>
      <c r="F2651" s="72"/>
      <c r="G2651" s="72"/>
      <c r="H2651" s="72"/>
      <c r="I2651" s="72"/>
      <c r="J2651" s="72"/>
      <c r="K2651" s="72"/>
      <c r="L2651" s="72"/>
      <c r="M2651" s="72"/>
      <c r="N2651" s="51"/>
      <c r="O2651" s="51"/>
    </row>
    <row r="2652" spans="1:15" x14ac:dyDescent="0.5">
      <c r="A2652" s="49">
        <v>2648</v>
      </c>
      <c r="B2652" s="72"/>
      <c r="C2652" s="72"/>
      <c r="D2652" s="72"/>
      <c r="E2652" s="72"/>
      <c r="F2652" s="72"/>
      <c r="G2652" s="72"/>
      <c r="H2652" s="72"/>
      <c r="I2652" s="72"/>
      <c r="J2652" s="72"/>
      <c r="K2652" s="72"/>
      <c r="L2652" s="72"/>
      <c r="M2652" s="72"/>
      <c r="N2652" s="51"/>
      <c r="O2652" s="51"/>
    </row>
    <row r="2653" spans="1:15" x14ac:dyDescent="0.5">
      <c r="A2653" s="49">
        <v>2649</v>
      </c>
      <c r="B2653" s="72"/>
      <c r="C2653" s="72"/>
      <c r="D2653" s="72"/>
      <c r="E2653" s="72"/>
      <c r="F2653" s="72"/>
      <c r="G2653" s="72"/>
      <c r="H2653" s="72"/>
      <c r="I2653" s="72"/>
      <c r="J2653" s="72"/>
      <c r="K2653" s="72"/>
      <c r="L2653" s="72"/>
      <c r="M2653" s="72"/>
      <c r="N2653" s="51"/>
      <c r="O2653" s="51"/>
    </row>
    <row r="2654" spans="1:15" x14ac:dyDescent="0.5">
      <c r="A2654" s="49">
        <v>2650</v>
      </c>
      <c r="B2654" s="72"/>
      <c r="C2654" s="72"/>
      <c r="D2654" s="72"/>
      <c r="E2654" s="72"/>
      <c r="F2654" s="72"/>
      <c r="G2654" s="72"/>
      <c r="H2654" s="72"/>
      <c r="I2654" s="72"/>
      <c r="J2654" s="72"/>
      <c r="K2654" s="72"/>
      <c r="L2654" s="72"/>
      <c r="M2654" s="72"/>
      <c r="N2654" s="51"/>
      <c r="O2654" s="51"/>
    </row>
    <row r="2655" spans="1:15" x14ac:dyDescent="0.5">
      <c r="A2655" s="49">
        <v>2651</v>
      </c>
      <c r="B2655" s="72"/>
      <c r="C2655" s="72"/>
      <c r="D2655" s="72"/>
      <c r="E2655" s="72"/>
      <c r="F2655" s="72"/>
      <c r="G2655" s="72"/>
      <c r="H2655" s="72"/>
      <c r="I2655" s="72"/>
      <c r="J2655" s="72"/>
      <c r="K2655" s="72"/>
      <c r="L2655" s="72"/>
      <c r="M2655" s="72"/>
      <c r="N2655" s="51"/>
      <c r="O2655" s="51"/>
    </row>
    <row r="2656" spans="1:15" x14ac:dyDescent="0.5">
      <c r="A2656" s="49">
        <v>2652</v>
      </c>
      <c r="B2656" s="72"/>
      <c r="C2656" s="72"/>
      <c r="D2656" s="72"/>
      <c r="E2656" s="72"/>
      <c r="F2656" s="72"/>
      <c r="G2656" s="72"/>
      <c r="H2656" s="72"/>
      <c r="I2656" s="72"/>
      <c r="J2656" s="72"/>
      <c r="K2656" s="72"/>
      <c r="L2656" s="72"/>
      <c r="M2656" s="72"/>
      <c r="N2656" s="51"/>
      <c r="O2656" s="51"/>
    </row>
    <row r="2657" spans="1:15" x14ac:dyDescent="0.5">
      <c r="A2657" s="49">
        <v>2653</v>
      </c>
      <c r="B2657" s="72"/>
      <c r="C2657" s="72"/>
      <c r="D2657" s="72"/>
      <c r="E2657" s="72"/>
      <c r="F2657" s="72"/>
      <c r="G2657" s="72"/>
      <c r="H2657" s="72"/>
      <c r="I2657" s="72"/>
      <c r="J2657" s="72"/>
      <c r="K2657" s="72"/>
      <c r="L2657" s="72"/>
      <c r="M2657" s="72"/>
      <c r="N2657" s="51"/>
      <c r="O2657" s="51"/>
    </row>
    <row r="2658" spans="1:15" x14ac:dyDescent="0.5">
      <c r="A2658" s="49">
        <v>2654</v>
      </c>
      <c r="B2658" s="72"/>
      <c r="C2658" s="72"/>
      <c r="D2658" s="72"/>
      <c r="E2658" s="72"/>
      <c r="F2658" s="72"/>
      <c r="G2658" s="72"/>
      <c r="H2658" s="72"/>
      <c r="I2658" s="72"/>
      <c r="J2658" s="72"/>
      <c r="K2658" s="72"/>
      <c r="L2658" s="72"/>
      <c r="M2658" s="72"/>
      <c r="N2658" s="51"/>
      <c r="O2658" s="51"/>
    </row>
    <row r="2659" spans="1:15" x14ac:dyDescent="0.5">
      <c r="A2659" s="49">
        <v>2655</v>
      </c>
      <c r="B2659" s="72"/>
      <c r="C2659" s="72"/>
      <c r="D2659" s="72"/>
      <c r="E2659" s="72"/>
      <c r="F2659" s="72"/>
      <c r="G2659" s="72"/>
      <c r="H2659" s="72"/>
      <c r="I2659" s="72"/>
      <c r="J2659" s="72"/>
      <c r="K2659" s="72"/>
      <c r="L2659" s="72"/>
      <c r="M2659" s="72"/>
      <c r="N2659" s="51"/>
      <c r="O2659" s="51"/>
    </row>
    <row r="2660" spans="1:15" x14ac:dyDescent="0.5">
      <c r="A2660" s="49">
        <v>2656</v>
      </c>
      <c r="B2660" s="72"/>
      <c r="C2660" s="72"/>
      <c r="D2660" s="72"/>
      <c r="E2660" s="72"/>
      <c r="F2660" s="72"/>
      <c r="G2660" s="72"/>
      <c r="H2660" s="72"/>
      <c r="I2660" s="72"/>
      <c r="J2660" s="72"/>
      <c r="K2660" s="72"/>
      <c r="L2660" s="72"/>
      <c r="M2660" s="72"/>
      <c r="N2660" s="51"/>
      <c r="O2660" s="51"/>
    </row>
    <row r="2661" spans="1:15" x14ac:dyDescent="0.5">
      <c r="A2661" s="49">
        <v>2657</v>
      </c>
      <c r="B2661" s="72"/>
      <c r="C2661" s="72"/>
      <c r="D2661" s="72"/>
      <c r="E2661" s="72"/>
      <c r="F2661" s="72"/>
      <c r="G2661" s="72"/>
      <c r="H2661" s="72"/>
      <c r="I2661" s="72"/>
      <c r="J2661" s="72"/>
      <c r="K2661" s="72"/>
      <c r="L2661" s="72"/>
      <c r="M2661" s="72"/>
      <c r="N2661" s="51"/>
      <c r="O2661" s="51"/>
    </row>
    <row r="2662" spans="1:15" x14ac:dyDescent="0.5">
      <c r="A2662" s="49">
        <v>2658</v>
      </c>
      <c r="B2662" s="72"/>
      <c r="C2662" s="72"/>
      <c r="D2662" s="72"/>
      <c r="E2662" s="72"/>
      <c r="F2662" s="72"/>
      <c r="G2662" s="72"/>
      <c r="H2662" s="72"/>
      <c r="I2662" s="72"/>
      <c r="J2662" s="72"/>
      <c r="K2662" s="72"/>
      <c r="L2662" s="72"/>
      <c r="M2662" s="72"/>
      <c r="N2662" s="51"/>
      <c r="O2662" s="51"/>
    </row>
    <row r="2663" spans="1:15" x14ac:dyDescent="0.5">
      <c r="A2663" s="49">
        <v>2659</v>
      </c>
      <c r="B2663" s="72"/>
      <c r="C2663" s="72"/>
      <c r="D2663" s="72"/>
      <c r="E2663" s="72"/>
      <c r="F2663" s="72"/>
      <c r="G2663" s="72"/>
      <c r="H2663" s="72"/>
      <c r="I2663" s="72"/>
      <c r="J2663" s="72"/>
      <c r="K2663" s="72"/>
      <c r="L2663" s="72"/>
      <c r="M2663" s="72"/>
      <c r="N2663" s="51"/>
      <c r="O2663" s="51"/>
    </row>
    <row r="2664" spans="1:15" x14ac:dyDescent="0.5">
      <c r="A2664" s="49">
        <v>2660</v>
      </c>
      <c r="B2664" s="72"/>
      <c r="C2664" s="72"/>
      <c r="D2664" s="72"/>
      <c r="E2664" s="72"/>
      <c r="F2664" s="72"/>
      <c r="G2664" s="72"/>
      <c r="H2664" s="72"/>
      <c r="I2664" s="72"/>
      <c r="J2664" s="72"/>
      <c r="K2664" s="72"/>
      <c r="L2664" s="72"/>
      <c r="M2664" s="72"/>
      <c r="N2664" s="51"/>
      <c r="O2664" s="51"/>
    </row>
    <row r="2665" spans="1:15" x14ac:dyDescent="0.5">
      <c r="A2665" s="49">
        <v>2661</v>
      </c>
      <c r="B2665" s="72"/>
      <c r="C2665" s="72"/>
      <c r="D2665" s="72"/>
      <c r="E2665" s="72"/>
      <c r="F2665" s="72"/>
      <c r="G2665" s="72"/>
      <c r="H2665" s="72"/>
      <c r="I2665" s="72"/>
      <c r="J2665" s="72"/>
      <c r="K2665" s="72"/>
      <c r="L2665" s="72"/>
      <c r="M2665" s="72"/>
      <c r="N2665" s="51"/>
      <c r="O2665" s="51"/>
    </row>
    <row r="2666" spans="1:15" x14ac:dyDescent="0.5">
      <c r="A2666" s="49">
        <v>2662</v>
      </c>
      <c r="B2666" s="72"/>
      <c r="C2666" s="72"/>
      <c r="D2666" s="72"/>
      <c r="E2666" s="72"/>
      <c r="F2666" s="72"/>
      <c r="G2666" s="72"/>
      <c r="H2666" s="72"/>
      <c r="I2666" s="72"/>
      <c r="J2666" s="72"/>
      <c r="K2666" s="72"/>
      <c r="L2666" s="72"/>
      <c r="M2666" s="72"/>
      <c r="N2666" s="51"/>
      <c r="O2666" s="51"/>
    </row>
    <row r="2667" spans="1:15" x14ac:dyDescent="0.5">
      <c r="A2667" s="49">
        <v>2663</v>
      </c>
      <c r="B2667" s="72"/>
      <c r="C2667" s="72"/>
      <c r="D2667" s="72"/>
      <c r="E2667" s="72"/>
      <c r="F2667" s="72"/>
      <c r="G2667" s="72"/>
      <c r="H2667" s="72"/>
      <c r="I2667" s="72"/>
      <c r="J2667" s="72"/>
      <c r="K2667" s="72"/>
      <c r="L2667" s="72"/>
      <c r="M2667" s="72"/>
      <c r="N2667" s="51"/>
      <c r="O2667" s="51"/>
    </row>
    <row r="2668" spans="1:15" x14ac:dyDescent="0.5">
      <c r="A2668" s="49">
        <v>2664</v>
      </c>
      <c r="B2668" s="72"/>
      <c r="C2668" s="72"/>
      <c r="D2668" s="72"/>
      <c r="E2668" s="72"/>
      <c r="F2668" s="72"/>
      <c r="G2668" s="72"/>
      <c r="H2668" s="72"/>
      <c r="I2668" s="72"/>
      <c r="J2668" s="72"/>
      <c r="K2668" s="72"/>
      <c r="L2668" s="72"/>
      <c r="M2668" s="72"/>
      <c r="N2668" s="51"/>
      <c r="O2668" s="51"/>
    </row>
    <row r="2669" spans="1:15" x14ac:dyDescent="0.5">
      <c r="A2669" s="49">
        <v>2665</v>
      </c>
      <c r="B2669" s="72"/>
      <c r="C2669" s="72"/>
      <c r="D2669" s="72"/>
      <c r="E2669" s="72"/>
      <c r="F2669" s="72"/>
      <c r="G2669" s="72"/>
      <c r="H2669" s="72"/>
      <c r="I2669" s="72"/>
      <c r="J2669" s="72"/>
      <c r="K2669" s="72"/>
      <c r="L2669" s="72"/>
      <c r="M2669" s="72"/>
      <c r="N2669" s="51"/>
      <c r="O2669" s="51"/>
    </row>
    <row r="2670" spans="1:15" x14ac:dyDescent="0.5">
      <c r="A2670" s="49">
        <v>2666</v>
      </c>
      <c r="B2670" s="72"/>
      <c r="C2670" s="72"/>
      <c r="D2670" s="72"/>
      <c r="E2670" s="72"/>
      <c r="F2670" s="72"/>
      <c r="G2670" s="72"/>
      <c r="H2670" s="72"/>
      <c r="I2670" s="72"/>
      <c r="J2670" s="72"/>
      <c r="K2670" s="72"/>
      <c r="L2670" s="72"/>
      <c r="M2670" s="72"/>
      <c r="N2670" s="51"/>
      <c r="O2670" s="51"/>
    </row>
    <row r="2671" spans="1:15" x14ac:dyDescent="0.5">
      <c r="A2671" s="49">
        <v>2667</v>
      </c>
      <c r="B2671" s="72"/>
      <c r="C2671" s="72"/>
      <c r="D2671" s="72"/>
      <c r="E2671" s="72"/>
      <c r="F2671" s="72"/>
      <c r="G2671" s="72"/>
      <c r="H2671" s="72"/>
      <c r="I2671" s="72"/>
      <c r="J2671" s="72"/>
      <c r="K2671" s="72"/>
      <c r="L2671" s="72"/>
      <c r="M2671" s="72"/>
      <c r="N2671" s="51"/>
      <c r="O2671" s="51"/>
    </row>
    <row r="2672" spans="1:15" x14ac:dyDescent="0.5">
      <c r="A2672" s="49">
        <v>2668</v>
      </c>
      <c r="B2672" s="72"/>
      <c r="C2672" s="72"/>
      <c r="D2672" s="72"/>
      <c r="E2672" s="72"/>
      <c r="F2672" s="72"/>
      <c r="G2672" s="72"/>
      <c r="H2672" s="72"/>
      <c r="I2672" s="72"/>
      <c r="J2672" s="72"/>
      <c r="K2672" s="72"/>
      <c r="L2672" s="72"/>
      <c r="M2672" s="72"/>
      <c r="N2672" s="51"/>
      <c r="O2672" s="51"/>
    </row>
    <row r="2673" spans="1:15" x14ac:dyDescent="0.5">
      <c r="A2673" s="49">
        <v>2669</v>
      </c>
      <c r="B2673" s="72"/>
      <c r="C2673" s="72"/>
      <c r="D2673" s="72"/>
      <c r="E2673" s="72"/>
      <c r="F2673" s="72"/>
      <c r="G2673" s="72"/>
      <c r="H2673" s="72"/>
      <c r="I2673" s="72"/>
      <c r="J2673" s="72"/>
      <c r="K2673" s="72"/>
      <c r="L2673" s="72"/>
      <c r="M2673" s="72"/>
      <c r="N2673" s="51"/>
      <c r="O2673" s="51"/>
    </row>
    <row r="2674" spans="1:15" x14ac:dyDescent="0.5">
      <c r="A2674" s="49">
        <v>2670</v>
      </c>
      <c r="B2674" s="72"/>
      <c r="C2674" s="72"/>
      <c r="D2674" s="72"/>
      <c r="E2674" s="72"/>
      <c r="F2674" s="72"/>
      <c r="G2674" s="72"/>
      <c r="H2674" s="72"/>
      <c r="I2674" s="72"/>
      <c r="J2674" s="72"/>
      <c r="K2674" s="72"/>
      <c r="L2674" s="72"/>
      <c r="M2674" s="72"/>
      <c r="N2674" s="51"/>
      <c r="O2674" s="51"/>
    </row>
    <row r="2675" spans="1:15" x14ac:dyDescent="0.5">
      <c r="A2675" s="49">
        <v>2671</v>
      </c>
      <c r="B2675" s="72"/>
      <c r="C2675" s="72"/>
      <c r="D2675" s="72"/>
      <c r="E2675" s="72"/>
      <c r="F2675" s="72"/>
      <c r="G2675" s="72"/>
      <c r="H2675" s="72"/>
      <c r="I2675" s="72"/>
      <c r="J2675" s="72"/>
      <c r="K2675" s="72"/>
      <c r="L2675" s="72"/>
      <c r="M2675" s="72"/>
      <c r="N2675" s="51"/>
      <c r="O2675" s="51"/>
    </row>
    <row r="2676" spans="1:15" x14ac:dyDescent="0.5">
      <c r="A2676" s="49">
        <v>2672</v>
      </c>
      <c r="B2676" s="72"/>
      <c r="C2676" s="72"/>
      <c r="D2676" s="72"/>
      <c r="E2676" s="72"/>
      <c r="F2676" s="72"/>
      <c r="G2676" s="72"/>
      <c r="H2676" s="72"/>
      <c r="I2676" s="72"/>
      <c r="J2676" s="72"/>
      <c r="K2676" s="72"/>
      <c r="L2676" s="72"/>
      <c r="M2676" s="72"/>
      <c r="N2676" s="51"/>
      <c r="O2676" s="51"/>
    </row>
    <row r="2677" spans="1:15" x14ac:dyDescent="0.5">
      <c r="A2677" s="49">
        <v>2673</v>
      </c>
      <c r="B2677" s="72"/>
      <c r="C2677" s="72"/>
      <c r="D2677" s="72"/>
      <c r="E2677" s="72"/>
      <c r="F2677" s="72"/>
      <c r="G2677" s="72"/>
      <c r="H2677" s="72"/>
      <c r="I2677" s="72"/>
      <c r="J2677" s="72"/>
      <c r="K2677" s="72"/>
      <c r="L2677" s="72"/>
      <c r="M2677" s="72"/>
      <c r="N2677" s="51"/>
      <c r="O2677" s="51"/>
    </row>
    <row r="2678" spans="1:15" x14ac:dyDescent="0.5">
      <c r="A2678" s="49">
        <v>2674</v>
      </c>
      <c r="B2678" s="72"/>
      <c r="C2678" s="72"/>
      <c r="D2678" s="72"/>
      <c r="E2678" s="72"/>
      <c r="F2678" s="72"/>
      <c r="G2678" s="72"/>
      <c r="H2678" s="72"/>
      <c r="I2678" s="72"/>
      <c r="J2678" s="72"/>
      <c r="K2678" s="72"/>
      <c r="L2678" s="72"/>
      <c r="M2678" s="72"/>
      <c r="N2678" s="51"/>
      <c r="O2678" s="51"/>
    </row>
    <row r="2679" spans="1:15" x14ac:dyDescent="0.5">
      <c r="A2679" s="49">
        <v>2675</v>
      </c>
      <c r="B2679" s="72"/>
      <c r="C2679" s="72"/>
      <c r="D2679" s="72"/>
      <c r="E2679" s="72"/>
      <c r="F2679" s="72"/>
      <c r="G2679" s="72"/>
      <c r="H2679" s="72"/>
      <c r="I2679" s="72"/>
      <c r="J2679" s="72"/>
      <c r="K2679" s="72"/>
      <c r="L2679" s="72"/>
      <c r="M2679" s="72"/>
      <c r="N2679" s="51"/>
      <c r="O2679" s="51"/>
    </row>
    <row r="2680" spans="1:15" x14ac:dyDescent="0.5">
      <c r="A2680" s="49">
        <v>2676</v>
      </c>
      <c r="B2680" s="72"/>
      <c r="C2680" s="72"/>
      <c r="D2680" s="72"/>
      <c r="E2680" s="72"/>
      <c r="F2680" s="72"/>
      <c r="G2680" s="72"/>
      <c r="H2680" s="72"/>
      <c r="I2680" s="72"/>
      <c r="J2680" s="72"/>
      <c r="K2680" s="72"/>
      <c r="L2680" s="72"/>
      <c r="M2680" s="72"/>
      <c r="N2680" s="51"/>
      <c r="O2680" s="51"/>
    </row>
    <row r="2681" spans="1:15" x14ac:dyDescent="0.5">
      <c r="A2681" s="49">
        <v>2677</v>
      </c>
      <c r="B2681" s="72"/>
      <c r="C2681" s="72"/>
      <c r="D2681" s="72"/>
      <c r="E2681" s="72"/>
      <c r="F2681" s="72"/>
      <c r="G2681" s="72"/>
      <c r="H2681" s="72"/>
      <c r="I2681" s="72"/>
      <c r="J2681" s="72"/>
      <c r="K2681" s="72"/>
      <c r="L2681" s="72"/>
      <c r="M2681" s="72"/>
      <c r="N2681" s="51"/>
      <c r="O2681" s="51"/>
    </row>
    <row r="2682" spans="1:15" x14ac:dyDescent="0.5">
      <c r="A2682" s="49">
        <v>2678</v>
      </c>
      <c r="B2682" s="72"/>
      <c r="C2682" s="72"/>
      <c r="D2682" s="72"/>
      <c r="E2682" s="72"/>
      <c r="F2682" s="72"/>
      <c r="G2682" s="72"/>
      <c r="H2682" s="72"/>
      <c r="I2682" s="72"/>
      <c r="J2682" s="72"/>
      <c r="K2682" s="72"/>
      <c r="L2682" s="72"/>
      <c r="M2682" s="72"/>
      <c r="N2682" s="51"/>
      <c r="O2682" s="51"/>
    </row>
    <row r="2683" spans="1:15" x14ac:dyDescent="0.5">
      <c r="A2683" s="49">
        <v>2679</v>
      </c>
      <c r="B2683" s="72"/>
      <c r="C2683" s="72"/>
      <c r="D2683" s="72"/>
      <c r="E2683" s="72"/>
      <c r="F2683" s="72"/>
      <c r="G2683" s="72"/>
      <c r="H2683" s="72"/>
      <c r="I2683" s="72"/>
      <c r="J2683" s="72"/>
      <c r="K2683" s="72"/>
      <c r="L2683" s="72"/>
      <c r="M2683" s="72"/>
      <c r="N2683" s="51"/>
      <c r="O2683" s="51"/>
    </row>
    <row r="2684" spans="1:15" x14ac:dyDescent="0.5">
      <c r="A2684" s="49">
        <v>2680</v>
      </c>
      <c r="B2684" s="72"/>
      <c r="C2684" s="72"/>
      <c r="D2684" s="72"/>
      <c r="E2684" s="72"/>
      <c r="F2684" s="72"/>
      <c r="G2684" s="72"/>
      <c r="H2684" s="72"/>
      <c r="I2684" s="72"/>
      <c r="J2684" s="72"/>
      <c r="K2684" s="72"/>
      <c r="L2684" s="72"/>
      <c r="M2684" s="72"/>
      <c r="N2684" s="51"/>
      <c r="O2684" s="51"/>
    </row>
    <row r="2685" spans="1:15" x14ac:dyDescent="0.5">
      <c r="A2685" s="49">
        <v>2681</v>
      </c>
      <c r="B2685" s="72"/>
      <c r="C2685" s="72"/>
      <c r="D2685" s="72"/>
      <c r="E2685" s="72"/>
      <c r="F2685" s="72"/>
      <c r="G2685" s="72"/>
      <c r="H2685" s="72"/>
      <c r="I2685" s="72"/>
      <c r="J2685" s="72"/>
      <c r="K2685" s="72"/>
      <c r="L2685" s="72"/>
      <c r="M2685" s="72"/>
      <c r="N2685" s="51"/>
      <c r="O2685" s="51"/>
    </row>
    <row r="2686" spans="1:15" x14ac:dyDescent="0.5">
      <c r="A2686" s="49">
        <v>2682</v>
      </c>
      <c r="B2686" s="72"/>
      <c r="C2686" s="72"/>
      <c r="D2686" s="72"/>
      <c r="E2686" s="72"/>
      <c r="F2686" s="72"/>
      <c r="G2686" s="72"/>
      <c r="H2686" s="72"/>
      <c r="I2686" s="72"/>
      <c r="J2686" s="72"/>
      <c r="K2686" s="72"/>
      <c r="L2686" s="72"/>
      <c r="M2686" s="72"/>
      <c r="N2686" s="51"/>
      <c r="O2686" s="51"/>
    </row>
    <row r="2687" spans="1:15" x14ac:dyDescent="0.5">
      <c r="A2687" s="49">
        <v>2683</v>
      </c>
      <c r="B2687" s="72"/>
      <c r="C2687" s="72"/>
      <c r="D2687" s="72"/>
      <c r="E2687" s="72"/>
      <c r="F2687" s="72"/>
      <c r="G2687" s="72"/>
      <c r="H2687" s="72"/>
      <c r="I2687" s="72"/>
      <c r="J2687" s="72"/>
      <c r="K2687" s="72"/>
      <c r="L2687" s="72"/>
      <c r="M2687" s="72"/>
      <c r="N2687" s="51"/>
      <c r="O2687" s="51"/>
    </row>
    <row r="2688" spans="1:15" x14ac:dyDescent="0.5">
      <c r="A2688" s="49">
        <v>2684</v>
      </c>
      <c r="B2688" s="72"/>
      <c r="C2688" s="72"/>
      <c r="D2688" s="72"/>
      <c r="E2688" s="72"/>
      <c r="F2688" s="72"/>
      <c r="G2688" s="72"/>
      <c r="H2688" s="72"/>
      <c r="I2688" s="72"/>
      <c r="J2688" s="72"/>
      <c r="K2688" s="72"/>
      <c r="L2688" s="72"/>
      <c r="M2688" s="72"/>
      <c r="N2688" s="51"/>
      <c r="O2688" s="51"/>
    </row>
    <row r="2689" spans="1:15" x14ac:dyDescent="0.5">
      <c r="A2689" s="49">
        <v>2685</v>
      </c>
      <c r="B2689" s="72"/>
      <c r="C2689" s="72"/>
      <c r="D2689" s="72"/>
      <c r="E2689" s="72"/>
      <c r="F2689" s="72"/>
      <c r="G2689" s="72"/>
      <c r="H2689" s="72"/>
      <c r="I2689" s="72"/>
      <c r="J2689" s="72"/>
      <c r="K2689" s="72"/>
      <c r="L2689" s="72"/>
      <c r="M2689" s="72"/>
      <c r="N2689" s="51"/>
      <c r="O2689" s="51"/>
    </row>
    <row r="2690" spans="1:15" x14ac:dyDescent="0.5">
      <c r="A2690" s="49">
        <v>2686</v>
      </c>
      <c r="B2690" s="72"/>
      <c r="C2690" s="72"/>
      <c r="D2690" s="72"/>
      <c r="E2690" s="72"/>
      <c r="F2690" s="72"/>
      <c r="G2690" s="72"/>
      <c r="H2690" s="72"/>
      <c r="I2690" s="72"/>
      <c r="J2690" s="72"/>
      <c r="K2690" s="72"/>
      <c r="L2690" s="72"/>
      <c r="M2690" s="72"/>
      <c r="N2690" s="51"/>
      <c r="O2690" s="51"/>
    </row>
    <row r="2691" spans="1:15" x14ac:dyDescent="0.5">
      <c r="A2691" s="49">
        <v>2687</v>
      </c>
      <c r="B2691" s="72"/>
      <c r="C2691" s="72"/>
      <c r="D2691" s="72"/>
      <c r="E2691" s="72"/>
      <c r="F2691" s="72"/>
      <c r="G2691" s="72"/>
      <c r="H2691" s="72"/>
      <c r="I2691" s="72"/>
      <c r="J2691" s="72"/>
      <c r="K2691" s="72"/>
      <c r="L2691" s="72"/>
      <c r="M2691" s="72"/>
      <c r="N2691" s="51"/>
      <c r="O2691" s="51"/>
    </row>
    <row r="2692" spans="1:15" x14ac:dyDescent="0.5">
      <c r="A2692" s="49">
        <v>2688</v>
      </c>
      <c r="B2692" s="72"/>
      <c r="C2692" s="72"/>
      <c r="D2692" s="72"/>
      <c r="E2692" s="72"/>
      <c r="F2692" s="72"/>
      <c r="G2692" s="72"/>
      <c r="H2692" s="72"/>
      <c r="I2692" s="72"/>
      <c r="J2692" s="72"/>
      <c r="K2692" s="72"/>
      <c r="L2692" s="72"/>
      <c r="M2692" s="72"/>
      <c r="N2692" s="51"/>
      <c r="O2692" s="51"/>
    </row>
    <row r="2693" spans="1:15" x14ac:dyDescent="0.5">
      <c r="A2693" s="49">
        <v>2689</v>
      </c>
      <c r="B2693" s="72"/>
      <c r="C2693" s="72"/>
      <c r="D2693" s="72"/>
      <c r="E2693" s="72"/>
      <c r="F2693" s="72"/>
      <c r="G2693" s="72"/>
      <c r="H2693" s="72"/>
      <c r="I2693" s="72"/>
      <c r="J2693" s="72"/>
      <c r="K2693" s="72"/>
      <c r="L2693" s="72"/>
      <c r="M2693" s="72"/>
      <c r="N2693" s="51"/>
      <c r="O2693" s="51"/>
    </row>
    <row r="2694" spans="1:15" x14ac:dyDescent="0.5">
      <c r="A2694" s="49">
        <v>2690</v>
      </c>
      <c r="B2694" s="72"/>
      <c r="C2694" s="72"/>
      <c r="D2694" s="72"/>
      <c r="E2694" s="72"/>
      <c r="F2694" s="72"/>
      <c r="G2694" s="72"/>
      <c r="H2694" s="72"/>
      <c r="I2694" s="72"/>
      <c r="J2694" s="72"/>
      <c r="K2694" s="72"/>
      <c r="L2694" s="72"/>
      <c r="M2694" s="72"/>
      <c r="N2694" s="51"/>
      <c r="O2694" s="51"/>
    </row>
    <row r="2695" spans="1:15" x14ac:dyDescent="0.5">
      <c r="A2695" s="49">
        <v>2691</v>
      </c>
      <c r="B2695" s="72"/>
      <c r="C2695" s="72"/>
      <c r="D2695" s="72"/>
      <c r="E2695" s="72"/>
      <c r="F2695" s="72"/>
      <c r="G2695" s="72"/>
      <c r="H2695" s="72"/>
      <c r="I2695" s="72"/>
      <c r="J2695" s="72"/>
      <c r="K2695" s="72"/>
      <c r="L2695" s="72"/>
      <c r="M2695" s="72"/>
      <c r="N2695" s="51"/>
      <c r="O2695" s="51"/>
    </row>
    <row r="2696" spans="1:15" x14ac:dyDescent="0.5">
      <c r="A2696" s="49">
        <v>2692</v>
      </c>
      <c r="B2696" s="72"/>
      <c r="C2696" s="72"/>
      <c r="D2696" s="72"/>
      <c r="E2696" s="72"/>
      <c r="F2696" s="72"/>
      <c r="G2696" s="72"/>
      <c r="H2696" s="72"/>
      <c r="I2696" s="72"/>
      <c r="J2696" s="72"/>
      <c r="K2696" s="72"/>
      <c r="L2696" s="72"/>
      <c r="M2696" s="72"/>
      <c r="N2696" s="51"/>
      <c r="O2696" s="51"/>
    </row>
    <row r="2697" spans="1:15" x14ac:dyDescent="0.5">
      <c r="A2697" s="49">
        <v>2693</v>
      </c>
      <c r="B2697" s="72"/>
      <c r="C2697" s="72"/>
      <c r="D2697" s="72"/>
      <c r="E2697" s="72"/>
      <c r="F2697" s="72"/>
      <c r="G2697" s="72"/>
      <c r="H2697" s="72"/>
      <c r="I2697" s="72"/>
      <c r="J2697" s="72"/>
      <c r="K2697" s="72"/>
      <c r="L2697" s="72"/>
      <c r="M2697" s="72"/>
      <c r="N2697" s="51"/>
      <c r="O2697" s="51"/>
    </row>
    <row r="2698" spans="1:15" x14ac:dyDescent="0.5">
      <c r="A2698" s="49">
        <v>2694</v>
      </c>
      <c r="B2698" s="72"/>
      <c r="C2698" s="72"/>
      <c r="D2698" s="72"/>
      <c r="E2698" s="72"/>
      <c r="F2698" s="72"/>
      <c r="G2698" s="72"/>
      <c r="H2698" s="72"/>
      <c r="I2698" s="72"/>
      <c r="J2698" s="72"/>
      <c r="K2698" s="72"/>
      <c r="L2698" s="72"/>
      <c r="M2698" s="72"/>
      <c r="N2698" s="51"/>
      <c r="O2698" s="51"/>
    </row>
    <row r="2699" spans="1:15" x14ac:dyDescent="0.5">
      <c r="A2699" s="49">
        <v>2695</v>
      </c>
      <c r="B2699" s="72"/>
      <c r="C2699" s="72"/>
      <c r="D2699" s="72"/>
      <c r="E2699" s="72"/>
      <c r="F2699" s="72"/>
      <c r="G2699" s="72"/>
      <c r="H2699" s="72"/>
      <c r="I2699" s="72"/>
      <c r="J2699" s="72"/>
      <c r="K2699" s="72"/>
      <c r="L2699" s="72"/>
      <c r="M2699" s="72"/>
      <c r="N2699" s="51"/>
      <c r="O2699" s="51"/>
    </row>
    <row r="2700" spans="1:15" x14ac:dyDescent="0.5">
      <c r="A2700" s="49">
        <v>2696</v>
      </c>
      <c r="B2700" s="72"/>
      <c r="C2700" s="72"/>
      <c r="D2700" s="72"/>
      <c r="E2700" s="72"/>
      <c r="F2700" s="72"/>
      <c r="G2700" s="72"/>
      <c r="H2700" s="72"/>
      <c r="I2700" s="72"/>
      <c r="J2700" s="72"/>
      <c r="K2700" s="72"/>
      <c r="L2700" s="72"/>
      <c r="M2700" s="72"/>
      <c r="N2700" s="51"/>
      <c r="O2700" s="51"/>
    </row>
    <row r="2701" spans="1:15" x14ac:dyDescent="0.5">
      <c r="A2701" s="49">
        <v>2697</v>
      </c>
      <c r="B2701" s="72"/>
      <c r="C2701" s="72"/>
      <c r="D2701" s="72"/>
      <c r="E2701" s="72"/>
      <c r="F2701" s="72"/>
      <c r="G2701" s="72"/>
      <c r="H2701" s="72"/>
      <c r="I2701" s="72"/>
      <c r="J2701" s="72"/>
      <c r="K2701" s="72"/>
      <c r="L2701" s="72"/>
      <c r="M2701" s="72"/>
      <c r="N2701" s="51"/>
      <c r="O2701" s="51"/>
    </row>
    <row r="2702" spans="1:15" x14ac:dyDescent="0.5">
      <c r="A2702" s="49">
        <v>2698</v>
      </c>
      <c r="B2702" s="72"/>
      <c r="C2702" s="72"/>
      <c r="D2702" s="72"/>
      <c r="E2702" s="72"/>
      <c r="F2702" s="72"/>
      <c r="G2702" s="72"/>
      <c r="H2702" s="72"/>
      <c r="I2702" s="72"/>
      <c r="J2702" s="72"/>
      <c r="K2702" s="72"/>
      <c r="L2702" s="72"/>
      <c r="M2702" s="72"/>
      <c r="N2702" s="51"/>
      <c r="O2702" s="51"/>
    </row>
    <row r="2703" spans="1:15" x14ac:dyDescent="0.5">
      <c r="A2703" s="49">
        <v>2699</v>
      </c>
      <c r="B2703" s="72"/>
      <c r="C2703" s="72"/>
      <c r="D2703" s="72"/>
      <c r="E2703" s="72"/>
      <c r="F2703" s="72"/>
      <c r="G2703" s="72"/>
      <c r="H2703" s="72"/>
      <c r="I2703" s="72"/>
      <c r="J2703" s="72"/>
      <c r="K2703" s="72"/>
      <c r="L2703" s="72"/>
      <c r="M2703" s="72"/>
      <c r="N2703" s="51"/>
      <c r="O2703" s="51"/>
    </row>
    <row r="2704" spans="1:15" x14ac:dyDescent="0.5">
      <c r="A2704" s="49">
        <v>2700</v>
      </c>
      <c r="B2704" s="72"/>
      <c r="C2704" s="72"/>
      <c r="D2704" s="72"/>
      <c r="E2704" s="72"/>
      <c r="F2704" s="72"/>
      <c r="G2704" s="72"/>
      <c r="H2704" s="72"/>
      <c r="I2704" s="72"/>
      <c r="J2704" s="72"/>
      <c r="K2704" s="72"/>
      <c r="L2704" s="72"/>
      <c r="M2704" s="72"/>
      <c r="N2704" s="51"/>
      <c r="O2704" s="51"/>
    </row>
    <row r="2705" spans="1:15" x14ac:dyDescent="0.5">
      <c r="A2705" s="49">
        <v>2701</v>
      </c>
      <c r="B2705" s="72"/>
      <c r="C2705" s="72"/>
      <c r="D2705" s="72"/>
      <c r="E2705" s="72"/>
      <c r="F2705" s="72"/>
      <c r="G2705" s="72"/>
      <c r="H2705" s="72"/>
      <c r="I2705" s="72"/>
      <c r="J2705" s="72"/>
      <c r="K2705" s="72"/>
      <c r="L2705" s="72"/>
      <c r="M2705" s="72"/>
      <c r="N2705" s="51"/>
      <c r="O2705" s="51"/>
    </row>
    <row r="2706" spans="1:15" x14ac:dyDescent="0.5">
      <c r="A2706" s="49">
        <v>2702</v>
      </c>
      <c r="B2706" s="72"/>
      <c r="C2706" s="72"/>
      <c r="D2706" s="72"/>
      <c r="E2706" s="72"/>
      <c r="F2706" s="72"/>
      <c r="G2706" s="72"/>
      <c r="H2706" s="72"/>
      <c r="I2706" s="72"/>
      <c r="J2706" s="72"/>
      <c r="K2706" s="72"/>
      <c r="L2706" s="72"/>
      <c r="M2706" s="72"/>
      <c r="N2706" s="51"/>
      <c r="O2706" s="51"/>
    </row>
    <row r="2707" spans="1:15" x14ac:dyDescent="0.5">
      <c r="A2707" s="49">
        <v>2703</v>
      </c>
      <c r="B2707" s="72"/>
      <c r="C2707" s="72"/>
      <c r="D2707" s="72"/>
      <c r="E2707" s="72"/>
      <c r="F2707" s="72"/>
      <c r="G2707" s="72"/>
      <c r="H2707" s="72"/>
      <c r="I2707" s="72"/>
      <c r="J2707" s="72"/>
      <c r="K2707" s="72"/>
      <c r="L2707" s="72"/>
      <c r="M2707" s="72"/>
      <c r="N2707" s="51"/>
      <c r="O2707" s="51"/>
    </row>
    <row r="2708" spans="1:15" x14ac:dyDescent="0.5">
      <c r="A2708" s="49">
        <v>2704</v>
      </c>
      <c r="B2708" s="72"/>
      <c r="C2708" s="72"/>
      <c r="D2708" s="72"/>
      <c r="E2708" s="72"/>
      <c r="F2708" s="72"/>
      <c r="G2708" s="72"/>
      <c r="H2708" s="72"/>
      <c r="I2708" s="72"/>
      <c r="J2708" s="72"/>
      <c r="K2708" s="72"/>
      <c r="L2708" s="72"/>
      <c r="M2708" s="72"/>
      <c r="N2708" s="51"/>
      <c r="O2708" s="51"/>
    </row>
    <row r="2709" spans="1:15" x14ac:dyDescent="0.5">
      <c r="A2709" s="49">
        <v>2705</v>
      </c>
      <c r="B2709" s="72"/>
      <c r="C2709" s="72"/>
      <c r="D2709" s="72"/>
      <c r="E2709" s="72"/>
      <c r="F2709" s="72"/>
      <c r="G2709" s="72"/>
      <c r="H2709" s="72"/>
      <c r="I2709" s="72"/>
      <c r="J2709" s="72"/>
      <c r="K2709" s="72"/>
      <c r="L2709" s="72"/>
      <c r="M2709" s="72"/>
      <c r="N2709" s="51"/>
      <c r="O2709" s="51"/>
    </row>
    <row r="2710" spans="1:15" x14ac:dyDescent="0.5">
      <c r="A2710" s="49">
        <v>2706</v>
      </c>
      <c r="B2710" s="72"/>
      <c r="C2710" s="72"/>
      <c r="D2710" s="72"/>
      <c r="E2710" s="72"/>
      <c r="F2710" s="72"/>
      <c r="G2710" s="72"/>
      <c r="H2710" s="72"/>
      <c r="I2710" s="72"/>
      <c r="J2710" s="72"/>
      <c r="K2710" s="72"/>
      <c r="L2710" s="72"/>
      <c r="M2710" s="72"/>
      <c r="N2710" s="51"/>
      <c r="O2710" s="51"/>
    </row>
    <row r="2711" spans="1:15" x14ac:dyDescent="0.5">
      <c r="A2711" s="49">
        <v>2707</v>
      </c>
      <c r="B2711" s="72"/>
      <c r="C2711" s="72"/>
      <c r="D2711" s="72"/>
      <c r="E2711" s="72"/>
      <c r="F2711" s="72"/>
      <c r="G2711" s="72"/>
      <c r="H2711" s="72"/>
      <c r="I2711" s="72"/>
      <c r="J2711" s="72"/>
      <c r="K2711" s="72"/>
      <c r="L2711" s="72"/>
      <c r="M2711" s="72"/>
      <c r="N2711" s="51"/>
      <c r="O2711" s="51"/>
    </row>
    <row r="2712" spans="1:15" x14ac:dyDescent="0.5">
      <c r="A2712" s="49">
        <v>2708</v>
      </c>
      <c r="B2712" s="72"/>
      <c r="C2712" s="72"/>
      <c r="D2712" s="72"/>
      <c r="E2712" s="72"/>
      <c r="F2712" s="72"/>
      <c r="G2712" s="72"/>
      <c r="H2712" s="72"/>
      <c r="I2712" s="72"/>
      <c r="J2712" s="72"/>
      <c r="K2712" s="72"/>
      <c r="L2712" s="72"/>
      <c r="M2712" s="72"/>
      <c r="N2712" s="51"/>
      <c r="O2712" s="51"/>
    </row>
    <row r="2713" spans="1:15" x14ac:dyDescent="0.5">
      <c r="A2713" s="49">
        <v>2709</v>
      </c>
      <c r="B2713" s="72"/>
      <c r="C2713" s="72"/>
      <c r="D2713" s="72"/>
      <c r="E2713" s="72"/>
      <c r="F2713" s="72"/>
      <c r="G2713" s="72"/>
      <c r="H2713" s="72"/>
      <c r="I2713" s="72"/>
      <c r="J2713" s="72"/>
      <c r="K2713" s="72"/>
      <c r="L2713" s="72"/>
      <c r="M2713" s="72"/>
      <c r="N2713" s="51"/>
      <c r="O2713" s="51"/>
    </row>
    <row r="2714" spans="1:15" x14ac:dyDescent="0.5">
      <c r="A2714" s="49">
        <v>2710</v>
      </c>
      <c r="B2714" s="72"/>
      <c r="C2714" s="72"/>
      <c r="D2714" s="72"/>
      <c r="E2714" s="72"/>
      <c r="F2714" s="72"/>
      <c r="G2714" s="72"/>
      <c r="H2714" s="72"/>
      <c r="I2714" s="72"/>
      <c r="J2714" s="72"/>
      <c r="K2714" s="72"/>
      <c r="L2714" s="72"/>
      <c r="M2714" s="72"/>
      <c r="N2714" s="51"/>
      <c r="O2714" s="51"/>
    </row>
    <row r="2715" spans="1:15" x14ac:dyDescent="0.5">
      <c r="A2715" s="49">
        <v>2711</v>
      </c>
      <c r="B2715" s="72"/>
      <c r="C2715" s="72"/>
      <c r="D2715" s="72"/>
      <c r="E2715" s="72"/>
      <c r="F2715" s="72"/>
      <c r="G2715" s="72"/>
      <c r="H2715" s="72"/>
      <c r="I2715" s="72"/>
      <c r="J2715" s="72"/>
      <c r="K2715" s="72"/>
      <c r="L2715" s="72"/>
      <c r="M2715" s="72"/>
      <c r="N2715" s="51"/>
      <c r="O2715" s="51"/>
    </row>
    <row r="2716" spans="1:15" x14ac:dyDescent="0.5">
      <c r="A2716" s="49">
        <v>2712</v>
      </c>
      <c r="B2716" s="72"/>
      <c r="C2716" s="72"/>
      <c r="D2716" s="72"/>
      <c r="E2716" s="72"/>
      <c r="F2716" s="72"/>
      <c r="G2716" s="72"/>
      <c r="H2716" s="72"/>
      <c r="I2716" s="72"/>
      <c r="J2716" s="72"/>
      <c r="K2716" s="72"/>
      <c r="L2716" s="72"/>
      <c r="M2716" s="72"/>
      <c r="N2716" s="51"/>
      <c r="O2716" s="51"/>
    </row>
    <row r="2717" spans="1:15" x14ac:dyDescent="0.5">
      <c r="A2717" s="49">
        <v>2713</v>
      </c>
      <c r="B2717" s="72"/>
      <c r="C2717" s="72"/>
      <c r="D2717" s="72"/>
      <c r="E2717" s="72"/>
      <c r="F2717" s="72"/>
      <c r="G2717" s="72"/>
      <c r="H2717" s="72"/>
      <c r="I2717" s="72"/>
      <c r="J2717" s="72"/>
      <c r="K2717" s="72"/>
      <c r="L2717" s="72"/>
      <c r="M2717" s="72"/>
      <c r="N2717" s="51"/>
      <c r="O2717" s="51"/>
    </row>
    <row r="2718" spans="1:15" x14ac:dyDescent="0.5">
      <c r="A2718" s="49">
        <v>2714</v>
      </c>
      <c r="B2718" s="72"/>
      <c r="C2718" s="72"/>
      <c r="D2718" s="72"/>
      <c r="E2718" s="72"/>
      <c r="F2718" s="72"/>
      <c r="G2718" s="72"/>
      <c r="H2718" s="72"/>
      <c r="I2718" s="72"/>
      <c r="J2718" s="72"/>
      <c r="K2718" s="72"/>
      <c r="L2718" s="72"/>
      <c r="M2718" s="72"/>
      <c r="N2718" s="51"/>
      <c r="O2718" s="51"/>
    </row>
    <row r="2719" spans="1:15" x14ac:dyDescent="0.5">
      <c r="A2719" s="49">
        <v>2715</v>
      </c>
      <c r="B2719" s="72"/>
      <c r="C2719" s="72"/>
      <c r="D2719" s="72"/>
      <c r="E2719" s="72"/>
      <c r="F2719" s="72"/>
      <c r="G2719" s="72"/>
      <c r="H2719" s="72"/>
      <c r="I2719" s="72"/>
      <c r="J2719" s="72"/>
      <c r="K2719" s="72"/>
      <c r="L2719" s="72"/>
      <c r="M2719" s="72"/>
      <c r="N2719" s="51"/>
      <c r="O2719" s="51"/>
    </row>
    <row r="2720" spans="1:15" x14ac:dyDescent="0.5">
      <c r="A2720" s="49">
        <v>2716</v>
      </c>
      <c r="B2720" s="72"/>
      <c r="C2720" s="72"/>
      <c r="D2720" s="72"/>
      <c r="E2720" s="72"/>
      <c r="F2720" s="72"/>
      <c r="G2720" s="72"/>
      <c r="H2720" s="72"/>
      <c r="I2720" s="72"/>
      <c r="J2720" s="72"/>
      <c r="K2720" s="72"/>
      <c r="L2720" s="72"/>
      <c r="M2720" s="72"/>
      <c r="N2720" s="51"/>
      <c r="O2720" s="51"/>
    </row>
    <row r="2721" spans="1:15" x14ac:dyDescent="0.5">
      <c r="A2721" s="49">
        <v>2717</v>
      </c>
      <c r="B2721" s="72"/>
      <c r="C2721" s="72"/>
      <c r="D2721" s="72"/>
      <c r="E2721" s="72"/>
      <c r="F2721" s="72"/>
      <c r="G2721" s="72"/>
      <c r="H2721" s="72"/>
      <c r="I2721" s="72"/>
      <c r="J2721" s="72"/>
      <c r="K2721" s="72"/>
      <c r="L2721" s="72"/>
      <c r="M2721" s="72"/>
      <c r="N2721" s="51"/>
      <c r="O2721" s="51"/>
    </row>
    <row r="2722" spans="1:15" x14ac:dyDescent="0.5">
      <c r="A2722" s="49">
        <v>2718</v>
      </c>
      <c r="B2722" s="72"/>
      <c r="C2722" s="72"/>
      <c r="D2722" s="72"/>
      <c r="E2722" s="72"/>
      <c r="F2722" s="72"/>
      <c r="G2722" s="72"/>
      <c r="H2722" s="72"/>
      <c r="I2722" s="72"/>
      <c r="J2722" s="72"/>
      <c r="K2722" s="72"/>
      <c r="L2722" s="72"/>
      <c r="M2722" s="72"/>
      <c r="N2722" s="51"/>
      <c r="O2722" s="51"/>
    </row>
    <row r="2723" spans="1:15" x14ac:dyDescent="0.5">
      <c r="A2723" s="49">
        <v>2719</v>
      </c>
      <c r="B2723" s="72"/>
      <c r="C2723" s="72"/>
      <c r="D2723" s="72"/>
      <c r="E2723" s="72"/>
      <c r="F2723" s="72"/>
      <c r="G2723" s="72"/>
      <c r="H2723" s="72"/>
      <c r="I2723" s="72"/>
      <c r="J2723" s="72"/>
      <c r="K2723" s="72"/>
      <c r="L2723" s="72"/>
      <c r="M2723" s="72"/>
      <c r="N2723" s="51"/>
      <c r="O2723" s="51"/>
    </row>
    <row r="2724" spans="1:15" x14ac:dyDescent="0.5">
      <c r="A2724" s="49">
        <v>2720</v>
      </c>
      <c r="B2724" s="72"/>
      <c r="C2724" s="72"/>
      <c r="D2724" s="72"/>
      <c r="E2724" s="72"/>
      <c r="F2724" s="72"/>
      <c r="G2724" s="72"/>
      <c r="H2724" s="72"/>
      <c r="I2724" s="72"/>
      <c r="J2724" s="72"/>
      <c r="K2724" s="72"/>
      <c r="L2724" s="72"/>
      <c r="M2724" s="72"/>
      <c r="N2724" s="51"/>
      <c r="O2724" s="51"/>
    </row>
    <row r="2725" spans="1:15" x14ac:dyDescent="0.5">
      <c r="A2725" s="49">
        <v>2721</v>
      </c>
      <c r="B2725" s="72"/>
      <c r="C2725" s="72"/>
      <c r="D2725" s="72"/>
      <c r="E2725" s="72"/>
      <c r="F2725" s="72"/>
      <c r="G2725" s="72"/>
      <c r="H2725" s="72"/>
      <c r="I2725" s="72"/>
      <c r="J2725" s="72"/>
      <c r="K2725" s="72"/>
      <c r="L2725" s="72"/>
      <c r="M2725" s="72"/>
      <c r="N2725" s="51"/>
      <c r="O2725" s="51"/>
    </row>
    <row r="2726" spans="1:15" x14ac:dyDescent="0.5">
      <c r="A2726" s="49">
        <v>2722</v>
      </c>
      <c r="B2726" s="72"/>
      <c r="C2726" s="72"/>
      <c r="D2726" s="72"/>
      <c r="E2726" s="72"/>
      <c r="F2726" s="72"/>
      <c r="G2726" s="72"/>
      <c r="H2726" s="72"/>
      <c r="I2726" s="72"/>
      <c r="J2726" s="72"/>
      <c r="K2726" s="72"/>
      <c r="L2726" s="72"/>
      <c r="M2726" s="72"/>
      <c r="N2726" s="51"/>
      <c r="O2726" s="51"/>
    </row>
    <row r="2727" spans="1:15" x14ac:dyDescent="0.5">
      <c r="A2727" s="49">
        <v>2723</v>
      </c>
      <c r="B2727" s="72"/>
      <c r="C2727" s="72"/>
      <c r="D2727" s="72"/>
      <c r="E2727" s="72"/>
      <c r="F2727" s="72"/>
      <c r="G2727" s="72"/>
      <c r="H2727" s="72"/>
      <c r="I2727" s="72"/>
      <c r="J2727" s="72"/>
      <c r="K2727" s="72"/>
      <c r="L2727" s="72"/>
      <c r="M2727" s="72"/>
      <c r="N2727" s="51"/>
      <c r="O2727" s="51"/>
    </row>
    <row r="2728" spans="1:15" x14ac:dyDescent="0.5">
      <c r="A2728" s="49">
        <v>2724</v>
      </c>
      <c r="B2728" s="72"/>
      <c r="C2728" s="72"/>
      <c r="D2728" s="72"/>
      <c r="E2728" s="72"/>
      <c r="F2728" s="72"/>
      <c r="G2728" s="72"/>
      <c r="H2728" s="72"/>
      <c r="I2728" s="72"/>
      <c r="J2728" s="72"/>
      <c r="K2728" s="72"/>
      <c r="L2728" s="72"/>
      <c r="M2728" s="72"/>
      <c r="N2728" s="51"/>
      <c r="O2728" s="51"/>
    </row>
    <row r="2729" spans="1:15" x14ac:dyDescent="0.5">
      <c r="A2729" s="49">
        <v>2725</v>
      </c>
      <c r="B2729" s="72"/>
      <c r="C2729" s="72"/>
      <c r="D2729" s="72"/>
      <c r="E2729" s="72"/>
      <c r="F2729" s="72"/>
      <c r="G2729" s="72"/>
      <c r="H2729" s="72"/>
      <c r="I2729" s="72"/>
      <c r="J2729" s="72"/>
      <c r="K2729" s="72"/>
      <c r="L2729" s="72"/>
      <c r="M2729" s="72"/>
      <c r="N2729" s="51"/>
      <c r="O2729" s="51"/>
    </row>
    <row r="2730" spans="1:15" x14ac:dyDescent="0.5">
      <c r="A2730" s="49">
        <v>2726</v>
      </c>
      <c r="B2730" s="72"/>
      <c r="C2730" s="72"/>
      <c r="D2730" s="72"/>
      <c r="E2730" s="72"/>
      <c r="F2730" s="72"/>
      <c r="G2730" s="72"/>
      <c r="H2730" s="72"/>
      <c r="I2730" s="72"/>
      <c r="J2730" s="72"/>
      <c r="K2730" s="72"/>
      <c r="L2730" s="72"/>
      <c r="M2730" s="72"/>
      <c r="N2730" s="51"/>
      <c r="O2730" s="51"/>
    </row>
    <row r="2731" spans="1:15" x14ac:dyDescent="0.5">
      <c r="A2731" s="49">
        <v>2727</v>
      </c>
      <c r="B2731" s="72"/>
      <c r="C2731" s="72"/>
      <c r="D2731" s="72"/>
      <c r="E2731" s="72"/>
      <c r="F2731" s="72"/>
      <c r="G2731" s="72"/>
      <c r="H2731" s="72"/>
      <c r="I2731" s="72"/>
      <c r="J2731" s="72"/>
      <c r="K2731" s="72"/>
      <c r="L2731" s="72"/>
      <c r="M2731" s="72"/>
      <c r="N2731" s="51"/>
      <c r="O2731" s="51"/>
    </row>
    <row r="2732" spans="1:15" x14ac:dyDescent="0.5">
      <c r="A2732" s="49">
        <v>2728</v>
      </c>
      <c r="B2732" s="72"/>
      <c r="C2732" s="72"/>
      <c r="D2732" s="72"/>
      <c r="E2732" s="72"/>
      <c r="F2732" s="72"/>
      <c r="G2732" s="72"/>
      <c r="H2732" s="72"/>
      <c r="I2732" s="72"/>
      <c r="J2732" s="72"/>
      <c r="K2732" s="72"/>
      <c r="L2732" s="72"/>
      <c r="M2732" s="72"/>
      <c r="N2732" s="51"/>
      <c r="O2732" s="51"/>
    </row>
    <row r="2733" spans="1:15" x14ac:dyDescent="0.5">
      <c r="A2733" s="49">
        <v>2729</v>
      </c>
      <c r="B2733" s="72"/>
      <c r="C2733" s="72"/>
      <c r="D2733" s="72"/>
      <c r="E2733" s="72"/>
      <c r="F2733" s="72"/>
      <c r="G2733" s="72"/>
      <c r="H2733" s="72"/>
      <c r="I2733" s="72"/>
      <c r="J2733" s="72"/>
      <c r="K2733" s="72"/>
      <c r="L2733" s="72"/>
      <c r="M2733" s="72"/>
      <c r="N2733" s="51"/>
      <c r="O2733" s="51"/>
    </row>
    <row r="2734" spans="1:15" x14ac:dyDescent="0.5">
      <c r="A2734" s="49">
        <v>2730</v>
      </c>
      <c r="B2734" s="72"/>
      <c r="C2734" s="72"/>
      <c r="D2734" s="72"/>
      <c r="E2734" s="72"/>
      <c r="F2734" s="72"/>
      <c r="G2734" s="72"/>
      <c r="H2734" s="72"/>
      <c r="I2734" s="72"/>
      <c r="J2734" s="72"/>
      <c r="K2734" s="72"/>
      <c r="L2734" s="72"/>
      <c r="M2734" s="72"/>
      <c r="N2734" s="51"/>
      <c r="O2734" s="51"/>
    </row>
    <row r="2735" spans="1:15" x14ac:dyDescent="0.5">
      <c r="A2735" s="49">
        <v>2731</v>
      </c>
      <c r="B2735" s="72"/>
      <c r="C2735" s="72"/>
      <c r="D2735" s="72"/>
      <c r="E2735" s="72"/>
      <c r="F2735" s="72"/>
      <c r="G2735" s="72"/>
      <c r="H2735" s="72"/>
      <c r="I2735" s="72"/>
      <c r="J2735" s="72"/>
      <c r="K2735" s="72"/>
      <c r="L2735" s="72"/>
      <c r="M2735" s="72"/>
      <c r="N2735" s="51"/>
      <c r="O2735" s="51"/>
    </row>
    <row r="2736" spans="1:15" x14ac:dyDescent="0.5">
      <c r="A2736" s="49">
        <v>2732</v>
      </c>
      <c r="B2736" s="72"/>
      <c r="C2736" s="72"/>
      <c r="D2736" s="72"/>
      <c r="E2736" s="72"/>
      <c r="F2736" s="72"/>
      <c r="G2736" s="72"/>
      <c r="H2736" s="72"/>
      <c r="I2736" s="72"/>
      <c r="J2736" s="72"/>
      <c r="K2736" s="72"/>
      <c r="L2736" s="72"/>
      <c r="M2736" s="72"/>
      <c r="N2736" s="51"/>
      <c r="O2736" s="51"/>
    </row>
    <row r="2737" spans="1:15" x14ac:dyDescent="0.5">
      <c r="A2737" s="49">
        <v>2733</v>
      </c>
      <c r="B2737" s="72"/>
      <c r="C2737" s="72"/>
      <c r="D2737" s="72"/>
      <c r="E2737" s="72"/>
      <c r="F2737" s="72"/>
      <c r="G2737" s="72"/>
      <c r="H2737" s="72"/>
      <c r="I2737" s="72"/>
      <c r="J2737" s="72"/>
      <c r="K2737" s="72"/>
      <c r="L2737" s="72"/>
      <c r="M2737" s="72"/>
      <c r="N2737" s="51"/>
      <c r="O2737" s="51"/>
    </row>
    <row r="2738" spans="1:15" x14ac:dyDescent="0.5">
      <c r="A2738" s="49">
        <v>2734</v>
      </c>
      <c r="B2738" s="72"/>
      <c r="C2738" s="72"/>
      <c r="D2738" s="72"/>
      <c r="E2738" s="72"/>
      <c r="F2738" s="72"/>
      <c r="G2738" s="72"/>
      <c r="H2738" s="72"/>
      <c r="I2738" s="72"/>
      <c r="J2738" s="72"/>
      <c r="K2738" s="72"/>
      <c r="L2738" s="72"/>
      <c r="M2738" s="72"/>
      <c r="N2738" s="51"/>
      <c r="O2738" s="51"/>
    </row>
    <row r="2739" spans="1:15" x14ac:dyDescent="0.5">
      <c r="A2739" s="49">
        <v>2735</v>
      </c>
      <c r="B2739" s="72"/>
      <c r="C2739" s="72"/>
      <c r="D2739" s="72"/>
      <c r="E2739" s="72"/>
      <c r="F2739" s="72"/>
      <c r="G2739" s="72"/>
      <c r="H2739" s="72"/>
      <c r="I2739" s="72"/>
      <c r="J2739" s="72"/>
      <c r="K2739" s="72"/>
      <c r="L2739" s="72"/>
      <c r="M2739" s="72"/>
      <c r="N2739" s="51"/>
      <c r="O2739" s="51"/>
    </row>
    <row r="2740" spans="1:15" x14ac:dyDescent="0.5">
      <c r="A2740" s="49">
        <v>2736</v>
      </c>
      <c r="B2740" s="72"/>
      <c r="C2740" s="72"/>
      <c r="D2740" s="72"/>
      <c r="E2740" s="72"/>
      <c r="F2740" s="72"/>
      <c r="G2740" s="72"/>
      <c r="H2740" s="72"/>
      <c r="I2740" s="72"/>
      <c r="J2740" s="72"/>
      <c r="K2740" s="72"/>
      <c r="L2740" s="72"/>
      <c r="M2740" s="72"/>
      <c r="N2740" s="51"/>
      <c r="O2740" s="51"/>
    </row>
    <row r="2741" spans="1:15" x14ac:dyDescent="0.5">
      <c r="A2741" s="49">
        <v>2737</v>
      </c>
      <c r="B2741" s="72"/>
      <c r="C2741" s="72"/>
      <c r="D2741" s="72"/>
      <c r="E2741" s="72"/>
      <c r="F2741" s="72"/>
      <c r="G2741" s="72"/>
      <c r="H2741" s="72"/>
      <c r="I2741" s="72"/>
      <c r="J2741" s="72"/>
      <c r="K2741" s="72"/>
      <c r="L2741" s="72"/>
      <c r="M2741" s="72"/>
      <c r="N2741" s="51"/>
      <c r="O2741" s="51"/>
    </row>
    <row r="2742" spans="1:15" x14ac:dyDescent="0.5">
      <c r="A2742" s="49">
        <v>2738</v>
      </c>
      <c r="B2742" s="72"/>
      <c r="C2742" s="72"/>
      <c r="D2742" s="72"/>
      <c r="E2742" s="72"/>
      <c r="F2742" s="72"/>
      <c r="G2742" s="72"/>
      <c r="H2742" s="72"/>
      <c r="I2742" s="72"/>
      <c r="J2742" s="72"/>
      <c r="K2742" s="72"/>
      <c r="L2742" s="72"/>
      <c r="M2742" s="72"/>
      <c r="N2742" s="51"/>
      <c r="O2742" s="51"/>
    </row>
    <row r="2743" spans="1:15" x14ac:dyDescent="0.5">
      <c r="A2743" s="49">
        <v>2739</v>
      </c>
      <c r="B2743" s="72"/>
      <c r="C2743" s="72"/>
      <c r="D2743" s="72"/>
      <c r="E2743" s="72"/>
      <c r="F2743" s="72"/>
      <c r="G2743" s="72"/>
      <c r="H2743" s="72"/>
      <c r="I2743" s="72"/>
      <c r="J2743" s="72"/>
      <c r="K2743" s="72"/>
      <c r="L2743" s="72"/>
      <c r="M2743" s="72"/>
      <c r="N2743" s="51"/>
      <c r="O2743" s="51"/>
    </row>
    <row r="2744" spans="1:15" x14ac:dyDescent="0.5">
      <c r="A2744" s="49">
        <v>2740</v>
      </c>
      <c r="B2744" s="72"/>
      <c r="C2744" s="72"/>
      <c r="D2744" s="72"/>
      <c r="E2744" s="72"/>
      <c r="F2744" s="72"/>
      <c r="G2744" s="72"/>
      <c r="H2744" s="72"/>
      <c r="I2744" s="72"/>
      <c r="J2744" s="72"/>
      <c r="K2744" s="72"/>
      <c r="L2744" s="72"/>
      <c r="M2744" s="72"/>
      <c r="N2744" s="51"/>
      <c r="O2744" s="51"/>
    </row>
    <row r="2745" spans="1:15" x14ac:dyDescent="0.5">
      <c r="A2745" s="49">
        <v>2741</v>
      </c>
      <c r="B2745" s="72"/>
      <c r="C2745" s="72"/>
      <c r="D2745" s="72"/>
      <c r="E2745" s="72"/>
      <c r="F2745" s="72"/>
      <c r="G2745" s="72"/>
      <c r="H2745" s="72"/>
      <c r="I2745" s="72"/>
      <c r="J2745" s="72"/>
      <c r="K2745" s="72"/>
      <c r="L2745" s="72"/>
      <c r="M2745" s="72"/>
      <c r="N2745" s="51"/>
      <c r="O2745" s="51"/>
    </row>
    <row r="2746" spans="1:15" x14ac:dyDescent="0.5">
      <c r="A2746" s="49">
        <v>2742</v>
      </c>
      <c r="B2746" s="72"/>
      <c r="C2746" s="72"/>
      <c r="D2746" s="72"/>
      <c r="E2746" s="72"/>
      <c r="F2746" s="72"/>
      <c r="G2746" s="72"/>
      <c r="H2746" s="72"/>
      <c r="I2746" s="72"/>
      <c r="J2746" s="72"/>
      <c r="K2746" s="72"/>
      <c r="L2746" s="72"/>
      <c r="M2746" s="72"/>
      <c r="N2746" s="51"/>
      <c r="O2746" s="51"/>
    </row>
    <row r="2747" spans="1:15" x14ac:dyDescent="0.5">
      <c r="A2747" s="49">
        <v>2743</v>
      </c>
      <c r="B2747" s="72"/>
      <c r="C2747" s="72"/>
      <c r="D2747" s="72"/>
      <c r="E2747" s="72"/>
      <c r="F2747" s="72"/>
      <c r="G2747" s="72"/>
      <c r="H2747" s="72"/>
      <c r="I2747" s="72"/>
      <c r="J2747" s="72"/>
      <c r="K2747" s="72"/>
      <c r="L2747" s="72"/>
      <c r="M2747" s="72"/>
      <c r="N2747" s="51"/>
      <c r="O2747" s="51"/>
    </row>
    <row r="2748" spans="1:15" x14ac:dyDescent="0.5">
      <c r="A2748" s="49">
        <v>2744</v>
      </c>
      <c r="B2748" s="72"/>
      <c r="C2748" s="72"/>
      <c r="D2748" s="72"/>
      <c r="E2748" s="72"/>
      <c r="F2748" s="72"/>
      <c r="G2748" s="72"/>
      <c r="H2748" s="72"/>
      <c r="I2748" s="72"/>
      <c r="J2748" s="72"/>
      <c r="K2748" s="72"/>
      <c r="L2748" s="72"/>
      <c r="M2748" s="72"/>
      <c r="N2748" s="51"/>
      <c r="O2748" s="51"/>
    </row>
    <row r="2749" spans="1:15" x14ac:dyDescent="0.5">
      <c r="A2749" s="49">
        <v>2745</v>
      </c>
      <c r="B2749" s="72"/>
      <c r="C2749" s="72"/>
      <c r="D2749" s="72"/>
      <c r="E2749" s="72"/>
      <c r="F2749" s="72"/>
      <c r="G2749" s="72"/>
      <c r="H2749" s="72"/>
      <c r="I2749" s="72"/>
      <c r="J2749" s="72"/>
      <c r="K2749" s="72"/>
      <c r="L2749" s="72"/>
      <c r="M2749" s="72"/>
      <c r="N2749" s="51"/>
      <c r="O2749" s="51"/>
    </row>
    <row r="2750" spans="1:15" x14ac:dyDescent="0.5">
      <c r="A2750" s="49">
        <v>2746</v>
      </c>
      <c r="B2750" s="72"/>
      <c r="C2750" s="72"/>
      <c r="D2750" s="72"/>
      <c r="E2750" s="72"/>
      <c r="F2750" s="72"/>
      <c r="G2750" s="72"/>
      <c r="H2750" s="72"/>
      <c r="I2750" s="72"/>
      <c r="J2750" s="72"/>
      <c r="K2750" s="72"/>
      <c r="L2750" s="72"/>
      <c r="M2750" s="72"/>
      <c r="N2750" s="51"/>
      <c r="O2750" s="51"/>
    </row>
    <row r="2751" spans="1:15" x14ac:dyDescent="0.5">
      <c r="A2751" s="49">
        <v>2747</v>
      </c>
      <c r="B2751" s="72"/>
      <c r="C2751" s="72"/>
      <c r="D2751" s="72"/>
      <c r="E2751" s="72"/>
      <c r="F2751" s="72"/>
      <c r="G2751" s="72"/>
      <c r="H2751" s="72"/>
      <c r="I2751" s="72"/>
      <c r="J2751" s="72"/>
      <c r="K2751" s="72"/>
      <c r="L2751" s="72"/>
      <c r="M2751" s="72"/>
      <c r="N2751" s="51"/>
      <c r="O2751" s="51"/>
    </row>
    <row r="2752" spans="1:15" x14ac:dyDescent="0.5">
      <c r="A2752" s="49">
        <v>2748</v>
      </c>
      <c r="B2752" s="72"/>
      <c r="C2752" s="72"/>
      <c r="D2752" s="72"/>
      <c r="E2752" s="72"/>
      <c r="F2752" s="72"/>
      <c r="G2752" s="72"/>
      <c r="H2752" s="72"/>
      <c r="I2752" s="72"/>
      <c r="J2752" s="72"/>
      <c r="K2752" s="72"/>
      <c r="L2752" s="72"/>
      <c r="M2752" s="72"/>
      <c r="N2752" s="51"/>
      <c r="O2752" s="51"/>
    </row>
    <row r="2753" spans="1:15" x14ac:dyDescent="0.5">
      <c r="A2753" s="49">
        <v>2749</v>
      </c>
      <c r="B2753" s="72"/>
      <c r="C2753" s="72"/>
      <c r="D2753" s="72"/>
      <c r="E2753" s="72"/>
      <c r="F2753" s="72"/>
      <c r="G2753" s="72"/>
      <c r="H2753" s="72"/>
      <c r="I2753" s="72"/>
      <c r="J2753" s="72"/>
      <c r="K2753" s="72"/>
      <c r="L2753" s="72"/>
      <c r="M2753" s="72"/>
      <c r="N2753" s="51"/>
      <c r="O2753" s="51"/>
    </row>
    <row r="2754" spans="1:15" x14ac:dyDescent="0.5">
      <c r="A2754" s="49">
        <v>2750</v>
      </c>
      <c r="B2754" s="72"/>
      <c r="C2754" s="72"/>
      <c r="D2754" s="72"/>
      <c r="E2754" s="72"/>
      <c r="F2754" s="72"/>
      <c r="G2754" s="72"/>
      <c r="H2754" s="72"/>
      <c r="I2754" s="72"/>
      <c r="J2754" s="72"/>
      <c r="K2754" s="72"/>
      <c r="L2754" s="72"/>
      <c r="M2754" s="72"/>
      <c r="N2754" s="51"/>
      <c r="O2754" s="51"/>
    </row>
    <row r="2755" spans="1:15" x14ac:dyDescent="0.5">
      <c r="A2755" s="49">
        <v>2751</v>
      </c>
      <c r="B2755" s="72"/>
      <c r="C2755" s="72"/>
      <c r="D2755" s="72"/>
      <c r="E2755" s="72"/>
      <c r="F2755" s="72"/>
      <c r="G2755" s="72"/>
      <c r="H2755" s="72"/>
      <c r="I2755" s="72"/>
      <c r="J2755" s="72"/>
      <c r="K2755" s="72"/>
      <c r="L2755" s="72"/>
      <c r="M2755" s="72"/>
      <c r="N2755" s="51"/>
      <c r="O2755" s="51"/>
    </row>
    <row r="2756" spans="1:15" x14ac:dyDescent="0.5">
      <c r="A2756" s="49">
        <v>2752</v>
      </c>
      <c r="B2756" s="72"/>
      <c r="C2756" s="72"/>
      <c r="D2756" s="72"/>
      <c r="E2756" s="72"/>
      <c r="F2756" s="72"/>
      <c r="G2756" s="72"/>
      <c r="H2756" s="72"/>
      <c r="I2756" s="72"/>
      <c r="J2756" s="72"/>
      <c r="K2756" s="72"/>
      <c r="L2756" s="72"/>
      <c r="M2756" s="72"/>
      <c r="N2756" s="51"/>
      <c r="O2756" s="51"/>
    </row>
    <row r="2757" spans="1:15" x14ac:dyDescent="0.5">
      <c r="A2757" s="49">
        <v>2753</v>
      </c>
      <c r="B2757" s="72"/>
      <c r="C2757" s="72"/>
      <c r="D2757" s="72"/>
      <c r="E2757" s="72"/>
      <c r="F2757" s="72"/>
      <c r="G2757" s="72"/>
      <c r="H2757" s="72"/>
      <c r="I2757" s="72"/>
      <c r="J2757" s="72"/>
      <c r="K2757" s="72"/>
      <c r="L2757" s="72"/>
      <c r="M2757" s="72"/>
      <c r="N2757" s="51"/>
      <c r="O2757" s="51"/>
    </row>
    <row r="2758" spans="1:15" x14ac:dyDescent="0.5">
      <c r="A2758" s="49">
        <v>2754</v>
      </c>
      <c r="B2758" s="72"/>
      <c r="C2758" s="72"/>
      <c r="D2758" s="72"/>
      <c r="E2758" s="72"/>
      <c r="F2758" s="72"/>
      <c r="G2758" s="72"/>
      <c r="H2758" s="72"/>
      <c r="I2758" s="72"/>
      <c r="J2758" s="72"/>
      <c r="K2758" s="72"/>
      <c r="L2758" s="72"/>
      <c r="M2758" s="72"/>
      <c r="N2758" s="51"/>
      <c r="O2758" s="51"/>
    </row>
    <row r="2759" spans="1:15" x14ac:dyDescent="0.5">
      <c r="A2759" s="49">
        <v>2755</v>
      </c>
      <c r="B2759" s="72"/>
      <c r="C2759" s="72"/>
      <c r="D2759" s="72"/>
      <c r="E2759" s="72"/>
      <c r="F2759" s="72"/>
      <c r="G2759" s="72"/>
      <c r="H2759" s="72"/>
      <c r="I2759" s="72"/>
      <c r="J2759" s="72"/>
      <c r="K2759" s="72"/>
      <c r="L2759" s="72"/>
      <c r="M2759" s="72"/>
      <c r="N2759" s="51"/>
      <c r="O2759" s="51"/>
    </row>
    <row r="2760" spans="1:15" x14ac:dyDescent="0.5">
      <c r="A2760" s="49">
        <v>2756</v>
      </c>
      <c r="B2760" s="72"/>
      <c r="C2760" s="72"/>
      <c r="D2760" s="72"/>
      <c r="E2760" s="72"/>
      <c r="F2760" s="72"/>
      <c r="G2760" s="72"/>
      <c r="H2760" s="72"/>
      <c r="I2760" s="72"/>
      <c r="J2760" s="72"/>
      <c r="K2760" s="72"/>
      <c r="L2760" s="72"/>
      <c r="M2760" s="72"/>
      <c r="N2760" s="51"/>
      <c r="O2760" s="51"/>
    </row>
    <row r="2761" spans="1:15" x14ac:dyDescent="0.5">
      <c r="A2761" s="49">
        <v>2757</v>
      </c>
      <c r="B2761" s="72"/>
      <c r="C2761" s="72"/>
      <c r="D2761" s="72"/>
      <c r="E2761" s="72"/>
      <c r="F2761" s="72"/>
      <c r="G2761" s="72"/>
      <c r="H2761" s="72"/>
      <c r="I2761" s="72"/>
      <c r="J2761" s="72"/>
      <c r="K2761" s="72"/>
      <c r="L2761" s="72"/>
      <c r="M2761" s="72"/>
      <c r="N2761" s="51"/>
      <c r="O2761" s="51"/>
    </row>
    <row r="2762" spans="1:15" x14ac:dyDescent="0.5">
      <c r="A2762" s="49">
        <v>2758</v>
      </c>
      <c r="B2762" s="72"/>
      <c r="C2762" s="72"/>
      <c r="D2762" s="72"/>
      <c r="E2762" s="72"/>
      <c r="F2762" s="72"/>
      <c r="G2762" s="72"/>
      <c r="H2762" s="72"/>
      <c r="I2762" s="72"/>
      <c r="J2762" s="72"/>
      <c r="K2762" s="72"/>
      <c r="L2762" s="72"/>
      <c r="M2762" s="72"/>
      <c r="N2762" s="51"/>
      <c r="O2762" s="51"/>
    </row>
    <row r="2763" spans="1:15" x14ac:dyDescent="0.5">
      <c r="A2763" s="49">
        <v>2759</v>
      </c>
      <c r="B2763" s="72"/>
      <c r="C2763" s="72"/>
      <c r="D2763" s="72"/>
      <c r="E2763" s="72"/>
      <c r="F2763" s="72"/>
      <c r="G2763" s="72"/>
      <c r="H2763" s="72"/>
      <c r="I2763" s="72"/>
      <c r="J2763" s="72"/>
      <c r="K2763" s="72"/>
      <c r="L2763" s="72"/>
      <c r="M2763" s="72"/>
      <c r="N2763" s="51"/>
      <c r="O2763" s="51"/>
    </row>
    <row r="2764" spans="1:15" x14ac:dyDescent="0.5">
      <c r="A2764" s="49">
        <v>2760</v>
      </c>
      <c r="B2764" s="72"/>
      <c r="C2764" s="72"/>
      <c r="D2764" s="72"/>
      <c r="E2764" s="72"/>
      <c r="F2764" s="72"/>
      <c r="G2764" s="72"/>
      <c r="H2764" s="72"/>
      <c r="I2764" s="72"/>
      <c r="J2764" s="72"/>
      <c r="K2764" s="72"/>
      <c r="L2764" s="72"/>
      <c r="M2764" s="72"/>
      <c r="N2764" s="51"/>
      <c r="O2764" s="51"/>
    </row>
    <row r="2765" spans="1:15" x14ac:dyDescent="0.5">
      <c r="A2765" s="49">
        <v>2761</v>
      </c>
      <c r="B2765" s="72"/>
      <c r="C2765" s="72"/>
      <c r="D2765" s="72"/>
      <c r="E2765" s="72"/>
      <c r="F2765" s="72"/>
      <c r="G2765" s="72"/>
      <c r="H2765" s="72"/>
      <c r="I2765" s="72"/>
      <c r="J2765" s="72"/>
      <c r="K2765" s="72"/>
      <c r="L2765" s="72"/>
      <c r="M2765" s="72"/>
      <c r="N2765" s="51"/>
      <c r="O2765" s="51"/>
    </row>
    <row r="2766" spans="1:15" x14ac:dyDescent="0.5">
      <c r="A2766" s="49">
        <v>2762</v>
      </c>
      <c r="B2766" s="72"/>
      <c r="C2766" s="72"/>
      <c r="D2766" s="72"/>
      <c r="E2766" s="72"/>
      <c r="F2766" s="72"/>
      <c r="G2766" s="72"/>
      <c r="H2766" s="72"/>
      <c r="I2766" s="72"/>
      <c r="J2766" s="72"/>
      <c r="K2766" s="72"/>
      <c r="L2766" s="72"/>
      <c r="M2766" s="72"/>
      <c r="N2766" s="51"/>
      <c r="O2766" s="51"/>
    </row>
    <row r="2767" spans="1:15" x14ac:dyDescent="0.5">
      <c r="A2767" s="49">
        <v>2763</v>
      </c>
      <c r="B2767" s="72"/>
      <c r="C2767" s="72"/>
      <c r="D2767" s="72"/>
      <c r="E2767" s="72"/>
      <c r="F2767" s="72"/>
      <c r="G2767" s="72"/>
      <c r="H2767" s="72"/>
      <c r="I2767" s="72"/>
      <c r="J2767" s="72"/>
      <c r="K2767" s="72"/>
      <c r="L2767" s="72"/>
      <c r="M2767" s="72"/>
      <c r="N2767" s="51"/>
      <c r="O2767" s="51"/>
    </row>
    <row r="2768" spans="1:15" x14ac:dyDescent="0.5">
      <c r="A2768" s="49">
        <v>2764</v>
      </c>
      <c r="B2768" s="72"/>
      <c r="C2768" s="72"/>
      <c r="D2768" s="72"/>
      <c r="E2768" s="72"/>
      <c r="F2768" s="72"/>
      <c r="G2768" s="72"/>
      <c r="H2768" s="72"/>
      <c r="I2768" s="72"/>
      <c r="J2768" s="72"/>
      <c r="K2768" s="72"/>
      <c r="L2768" s="72"/>
      <c r="M2768" s="72"/>
      <c r="N2768" s="51"/>
      <c r="O2768" s="51"/>
    </row>
    <row r="2769" spans="1:15" x14ac:dyDescent="0.5">
      <c r="A2769" s="49">
        <v>2765</v>
      </c>
      <c r="B2769" s="72"/>
      <c r="C2769" s="72"/>
      <c r="D2769" s="72"/>
      <c r="E2769" s="72"/>
      <c r="F2769" s="72"/>
      <c r="G2769" s="72"/>
      <c r="H2769" s="72"/>
      <c r="I2769" s="72"/>
      <c r="J2769" s="72"/>
      <c r="K2769" s="72"/>
      <c r="L2769" s="72"/>
      <c r="M2769" s="72"/>
      <c r="N2769" s="51"/>
      <c r="O2769" s="51"/>
    </row>
    <row r="2770" spans="1:15" x14ac:dyDescent="0.5">
      <c r="A2770" s="49">
        <v>2766</v>
      </c>
      <c r="B2770" s="72"/>
      <c r="C2770" s="72"/>
      <c r="D2770" s="72"/>
      <c r="E2770" s="72"/>
      <c r="F2770" s="72"/>
      <c r="G2770" s="72"/>
      <c r="H2770" s="72"/>
      <c r="I2770" s="72"/>
      <c r="J2770" s="72"/>
      <c r="K2770" s="72"/>
      <c r="L2770" s="72"/>
      <c r="M2770" s="72"/>
      <c r="N2770" s="51"/>
      <c r="O2770" s="51"/>
    </row>
    <row r="2771" spans="1:15" x14ac:dyDescent="0.5">
      <c r="A2771" s="49">
        <v>2767</v>
      </c>
      <c r="B2771" s="72"/>
      <c r="C2771" s="72"/>
      <c r="D2771" s="72"/>
      <c r="E2771" s="72"/>
      <c r="F2771" s="72"/>
      <c r="G2771" s="72"/>
      <c r="H2771" s="72"/>
      <c r="I2771" s="72"/>
      <c r="J2771" s="72"/>
      <c r="K2771" s="72"/>
      <c r="L2771" s="72"/>
      <c r="M2771" s="72"/>
      <c r="N2771" s="51"/>
      <c r="O2771" s="51"/>
    </row>
    <row r="2772" spans="1:15" x14ac:dyDescent="0.5">
      <c r="A2772" s="49">
        <v>2768</v>
      </c>
      <c r="B2772" s="72"/>
      <c r="C2772" s="72"/>
      <c r="D2772" s="72"/>
      <c r="E2772" s="72"/>
      <c r="F2772" s="72"/>
      <c r="G2772" s="72"/>
      <c r="H2772" s="72"/>
      <c r="I2772" s="72"/>
      <c r="J2772" s="72"/>
      <c r="K2772" s="72"/>
      <c r="L2772" s="72"/>
      <c r="M2772" s="72"/>
      <c r="N2772" s="51"/>
      <c r="O2772" s="51"/>
    </row>
    <row r="2773" spans="1:15" x14ac:dyDescent="0.5">
      <c r="A2773" s="49">
        <v>2769</v>
      </c>
      <c r="B2773" s="72"/>
      <c r="C2773" s="72"/>
      <c r="D2773" s="72"/>
      <c r="E2773" s="72"/>
      <c r="F2773" s="72"/>
      <c r="G2773" s="72"/>
      <c r="H2773" s="72"/>
      <c r="I2773" s="72"/>
      <c r="J2773" s="72"/>
      <c r="K2773" s="72"/>
      <c r="L2773" s="72"/>
      <c r="M2773" s="72"/>
      <c r="N2773" s="51"/>
      <c r="O2773" s="51"/>
    </row>
    <row r="2774" spans="1:15" x14ac:dyDescent="0.5">
      <c r="A2774" s="49">
        <v>2770</v>
      </c>
      <c r="B2774" s="72"/>
      <c r="C2774" s="72"/>
      <c r="D2774" s="72"/>
      <c r="E2774" s="72"/>
      <c r="F2774" s="72"/>
      <c r="G2774" s="72"/>
      <c r="H2774" s="72"/>
      <c r="I2774" s="72"/>
      <c r="J2774" s="72"/>
      <c r="K2774" s="72"/>
      <c r="L2774" s="72"/>
      <c r="M2774" s="72"/>
      <c r="N2774" s="51"/>
      <c r="O2774" s="51"/>
    </row>
    <row r="2775" spans="1:15" x14ac:dyDescent="0.5">
      <c r="A2775" s="49">
        <v>2771</v>
      </c>
      <c r="B2775" s="72"/>
      <c r="C2775" s="72"/>
      <c r="D2775" s="72"/>
      <c r="E2775" s="72"/>
      <c r="F2775" s="72"/>
      <c r="G2775" s="72"/>
      <c r="H2775" s="72"/>
      <c r="I2775" s="72"/>
      <c r="J2775" s="72"/>
      <c r="K2775" s="72"/>
      <c r="L2775" s="72"/>
      <c r="M2775" s="72"/>
      <c r="N2775" s="51"/>
      <c r="O2775" s="51"/>
    </row>
    <row r="2776" spans="1:15" x14ac:dyDescent="0.5">
      <c r="A2776" s="49">
        <v>2772</v>
      </c>
      <c r="B2776" s="72"/>
      <c r="C2776" s="72"/>
      <c r="D2776" s="72"/>
      <c r="E2776" s="72"/>
      <c r="F2776" s="72"/>
      <c r="G2776" s="72"/>
      <c r="H2776" s="72"/>
      <c r="I2776" s="72"/>
      <c r="J2776" s="72"/>
      <c r="K2776" s="72"/>
      <c r="L2776" s="72"/>
      <c r="M2776" s="72"/>
      <c r="N2776" s="51"/>
      <c r="O2776" s="51"/>
    </row>
    <row r="2777" spans="1:15" x14ac:dyDescent="0.5">
      <c r="A2777" s="49">
        <v>2773</v>
      </c>
      <c r="B2777" s="72"/>
      <c r="C2777" s="72"/>
      <c r="D2777" s="72"/>
      <c r="E2777" s="72"/>
      <c r="F2777" s="72"/>
      <c r="G2777" s="72"/>
      <c r="H2777" s="72"/>
      <c r="I2777" s="72"/>
      <c r="J2777" s="72"/>
      <c r="K2777" s="72"/>
      <c r="L2777" s="72"/>
      <c r="M2777" s="72"/>
      <c r="N2777" s="51"/>
      <c r="O2777" s="51"/>
    </row>
    <row r="2778" spans="1:15" x14ac:dyDescent="0.5">
      <c r="A2778" s="49">
        <v>2774</v>
      </c>
      <c r="B2778" s="72"/>
      <c r="C2778" s="72"/>
      <c r="D2778" s="72"/>
      <c r="E2778" s="72"/>
      <c r="F2778" s="72"/>
      <c r="G2778" s="72"/>
      <c r="H2778" s="72"/>
      <c r="I2778" s="72"/>
      <c r="J2778" s="72"/>
      <c r="K2778" s="72"/>
      <c r="L2778" s="72"/>
      <c r="M2778" s="72"/>
      <c r="N2778" s="51"/>
      <c r="O2778" s="51"/>
    </row>
    <row r="2779" spans="1:15" x14ac:dyDescent="0.5">
      <c r="A2779" s="49">
        <v>2775</v>
      </c>
      <c r="B2779" s="72"/>
      <c r="C2779" s="72"/>
      <c r="D2779" s="72"/>
      <c r="E2779" s="72"/>
      <c r="F2779" s="72"/>
      <c r="G2779" s="72"/>
      <c r="H2779" s="72"/>
      <c r="I2779" s="72"/>
      <c r="J2779" s="72"/>
      <c r="K2779" s="72"/>
      <c r="L2779" s="72"/>
      <c r="M2779" s="72"/>
      <c r="N2779" s="51"/>
      <c r="O2779" s="51"/>
    </row>
    <row r="2780" spans="1:15" x14ac:dyDescent="0.5">
      <c r="A2780" s="49">
        <v>2776</v>
      </c>
      <c r="B2780" s="72"/>
      <c r="C2780" s="72"/>
      <c r="D2780" s="72"/>
      <c r="E2780" s="72"/>
      <c r="F2780" s="72"/>
      <c r="G2780" s="72"/>
      <c r="H2780" s="72"/>
      <c r="I2780" s="72"/>
      <c r="J2780" s="72"/>
      <c r="K2780" s="72"/>
      <c r="L2780" s="72"/>
      <c r="M2780" s="72"/>
      <c r="N2780" s="51"/>
      <c r="O2780" s="51"/>
    </row>
    <row r="2781" spans="1:15" x14ac:dyDescent="0.5">
      <c r="A2781" s="49">
        <v>2777</v>
      </c>
      <c r="B2781" s="72"/>
      <c r="C2781" s="72"/>
      <c r="D2781" s="72"/>
      <c r="E2781" s="72"/>
      <c r="F2781" s="72"/>
      <c r="G2781" s="72"/>
      <c r="H2781" s="72"/>
      <c r="I2781" s="72"/>
      <c r="J2781" s="72"/>
      <c r="K2781" s="72"/>
      <c r="L2781" s="72"/>
      <c r="M2781" s="72"/>
      <c r="N2781" s="51"/>
      <c r="O2781" s="51"/>
    </row>
    <row r="2782" spans="1:15" x14ac:dyDescent="0.5">
      <c r="A2782" s="49">
        <v>2778</v>
      </c>
      <c r="B2782" s="72"/>
      <c r="C2782" s="72"/>
      <c r="D2782" s="72"/>
      <c r="E2782" s="72"/>
      <c r="F2782" s="72"/>
      <c r="G2782" s="72"/>
      <c r="H2782" s="72"/>
      <c r="I2782" s="72"/>
      <c r="J2782" s="72"/>
      <c r="K2782" s="72"/>
      <c r="L2782" s="72"/>
      <c r="M2782" s="72"/>
      <c r="N2782" s="51"/>
      <c r="O2782" s="51"/>
    </row>
    <row r="2783" spans="1:15" x14ac:dyDescent="0.5">
      <c r="A2783" s="49">
        <v>2779</v>
      </c>
      <c r="B2783" s="72"/>
      <c r="C2783" s="72"/>
      <c r="D2783" s="72"/>
      <c r="E2783" s="72"/>
      <c r="F2783" s="72"/>
      <c r="G2783" s="72"/>
      <c r="H2783" s="72"/>
      <c r="I2783" s="72"/>
      <c r="J2783" s="72"/>
      <c r="K2783" s="72"/>
      <c r="L2783" s="72"/>
      <c r="M2783" s="72"/>
      <c r="N2783" s="51"/>
      <c r="O2783" s="51"/>
    </row>
    <row r="2784" spans="1:15" x14ac:dyDescent="0.5">
      <c r="A2784" s="49">
        <v>2780</v>
      </c>
      <c r="B2784" s="72"/>
      <c r="C2784" s="72"/>
      <c r="D2784" s="72"/>
      <c r="E2784" s="72"/>
      <c r="F2784" s="72"/>
      <c r="G2784" s="72"/>
      <c r="H2784" s="72"/>
      <c r="I2784" s="72"/>
      <c r="J2784" s="72"/>
      <c r="K2784" s="72"/>
      <c r="L2784" s="72"/>
      <c r="M2784" s="72"/>
      <c r="N2784" s="51"/>
      <c r="O2784" s="51"/>
    </row>
    <row r="2785" spans="1:15" x14ac:dyDescent="0.5">
      <c r="A2785" s="49">
        <v>2781</v>
      </c>
      <c r="B2785" s="72"/>
      <c r="C2785" s="72"/>
      <c r="D2785" s="72"/>
      <c r="E2785" s="72"/>
      <c r="F2785" s="72"/>
      <c r="G2785" s="72"/>
      <c r="H2785" s="72"/>
      <c r="I2785" s="72"/>
      <c r="J2785" s="72"/>
      <c r="K2785" s="72"/>
      <c r="L2785" s="72"/>
      <c r="M2785" s="72"/>
      <c r="N2785" s="51"/>
      <c r="O2785" s="51"/>
    </row>
    <row r="2786" spans="1:15" x14ac:dyDescent="0.5">
      <c r="A2786" s="49">
        <v>2782</v>
      </c>
      <c r="B2786" s="72"/>
      <c r="C2786" s="72"/>
      <c r="D2786" s="72"/>
      <c r="E2786" s="72"/>
      <c r="F2786" s="72"/>
      <c r="G2786" s="72"/>
      <c r="H2786" s="72"/>
      <c r="I2786" s="72"/>
      <c r="J2786" s="72"/>
      <c r="K2786" s="72"/>
      <c r="L2786" s="72"/>
      <c r="M2786" s="72"/>
      <c r="N2786" s="51"/>
      <c r="O2786" s="51"/>
    </row>
    <row r="2787" spans="1:15" x14ac:dyDescent="0.5">
      <c r="A2787" s="49">
        <v>2783</v>
      </c>
      <c r="B2787" s="72"/>
      <c r="C2787" s="72"/>
      <c r="D2787" s="72"/>
      <c r="E2787" s="72"/>
      <c r="F2787" s="72"/>
      <c r="G2787" s="72"/>
      <c r="H2787" s="72"/>
      <c r="I2787" s="72"/>
      <c r="J2787" s="72"/>
      <c r="K2787" s="72"/>
      <c r="L2787" s="72"/>
      <c r="M2787" s="72"/>
      <c r="N2787" s="51"/>
      <c r="O2787" s="51"/>
    </row>
    <row r="2788" spans="1:15" x14ac:dyDescent="0.5">
      <c r="A2788" s="49">
        <v>2784</v>
      </c>
      <c r="B2788" s="72"/>
      <c r="C2788" s="72"/>
      <c r="D2788" s="72"/>
      <c r="E2788" s="72"/>
      <c r="F2788" s="72"/>
      <c r="G2788" s="72"/>
      <c r="H2788" s="72"/>
      <c r="I2788" s="72"/>
      <c r="J2788" s="72"/>
      <c r="K2788" s="72"/>
      <c r="L2788" s="72"/>
      <c r="M2788" s="72"/>
      <c r="N2788" s="51"/>
      <c r="O2788" s="51"/>
    </row>
    <row r="2789" spans="1:15" x14ac:dyDescent="0.5">
      <c r="A2789" s="49">
        <v>2785</v>
      </c>
      <c r="B2789" s="72"/>
      <c r="C2789" s="72"/>
      <c r="D2789" s="72"/>
      <c r="E2789" s="72"/>
      <c r="F2789" s="72"/>
      <c r="G2789" s="72"/>
      <c r="H2789" s="72"/>
      <c r="I2789" s="72"/>
      <c r="J2789" s="72"/>
      <c r="K2789" s="72"/>
      <c r="L2789" s="72"/>
      <c r="M2789" s="72"/>
      <c r="N2789" s="51"/>
      <c r="O2789" s="51"/>
    </row>
    <row r="2790" spans="1:15" x14ac:dyDescent="0.5">
      <c r="A2790" s="49">
        <v>2786</v>
      </c>
      <c r="B2790" s="72"/>
      <c r="C2790" s="72"/>
      <c r="D2790" s="72"/>
      <c r="E2790" s="72"/>
      <c r="F2790" s="72"/>
      <c r="G2790" s="72"/>
      <c r="H2790" s="72"/>
      <c r="I2790" s="72"/>
      <c r="J2790" s="72"/>
      <c r="K2790" s="72"/>
      <c r="L2790" s="72"/>
      <c r="M2790" s="72"/>
      <c r="N2790" s="51"/>
      <c r="O2790" s="51"/>
    </row>
    <row r="2791" spans="1:15" x14ac:dyDescent="0.5">
      <c r="A2791" s="49">
        <v>2787</v>
      </c>
      <c r="B2791" s="72"/>
      <c r="C2791" s="72"/>
      <c r="D2791" s="72"/>
      <c r="E2791" s="72"/>
      <c r="F2791" s="72"/>
      <c r="G2791" s="72"/>
      <c r="H2791" s="72"/>
      <c r="I2791" s="72"/>
      <c r="J2791" s="72"/>
      <c r="K2791" s="72"/>
      <c r="L2791" s="72"/>
      <c r="M2791" s="72"/>
      <c r="N2791" s="51"/>
      <c r="O2791" s="51"/>
    </row>
    <row r="2792" spans="1:15" x14ac:dyDescent="0.5">
      <c r="A2792" s="49">
        <v>2788</v>
      </c>
      <c r="B2792" s="72"/>
      <c r="C2792" s="72"/>
      <c r="D2792" s="72"/>
      <c r="E2792" s="72"/>
      <c r="F2792" s="72"/>
      <c r="G2792" s="72"/>
      <c r="H2792" s="72"/>
      <c r="I2792" s="72"/>
      <c r="J2792" s="72"/>
      <c r="K2792" s="72"/>
      <c r="L2792" s="72"/>
      <c r="M2792" s="72"/>
      <c r="N2792" s="51"/>
      <c r="O2792" s="51"/>
    </row>
    <row r="2793" spans="1:15" x14ac:dyDescent="0.5">
      <c r="A2793" s="49">
        <v>2789</v>
      </c>
      <c r="B2793" s="72"/>
      <c r="C2793" s="72"/>
      <c r="D2793" s="72"/>
      <c r="E2793" s="72"/>
      <c r="F2793" s="72"/>
      <c r="G2793" s="72"/>
      <c r="H2793" s="72"/>
      <c r="I2793" s="72"/>
      <c r="J2793" s="72"/>
      <c r="K2793" s="72"/>
      <c r="L2793" s="72"/>
      <c r="M2793" s="72"/>
      <c r="N2793" s="51"/>
      <c r="O2793" s="51"/>
    </row>
    <row r="2794" spans="1:15" x14ac:dyDescent="0.5">
      <c r="A2794" s="49">
        <v>2790</v>
      </c>
      <c r="B2794" s="72"/>
      <c r="C2794" s="72"/>
      <c r="D2794" s="72"/>
      <c r="E2794" s="72"/>
      <c r="F2794" s="72"/>
      <c r="G2794" s="72"/>
      <c r="H2794" s="72"/>
      <c r="I2794" s="72"/>
      <c r="J2794" s="72"/>
      <c r="K2794" s="72"/>
      <c r="L2794" s="72"/>
      <c r="M2794" s="72"/>
      <c r="N2794" s="51"/>
      <c r="O2794" s="51"/>
    </row>
    <row r="2795" spans="1:15" x14ac:dyDescent="0.5">
      <c r="A2795" s="49">
        <v>2791</v>
      </c>
      <c r="B2795" s="72"/>
      <c r="C2795" s="72"/>
      <c r="D2795" s="72"/>
      <c r="E2795" s="72"/>
      <c r="F2795" s="72"/>
      <c r="G2795" s="72"/>
      <c r="H2795" s="72"/>
      <c r="I2795" s="72"/>
      <c r="J2795" s="72"/>
      <c r="K2795" s="72"/>
      <c r="L2795" s="72"/>
      <c r="M2795" s="72"/>
      <c r="N2795" s="51"/>
      <c r="O2795" s="51"/>
    </row>
    <row r="2796" spans="1:15" x14ac:dyDescent="0.5">
      <c r="A2796" s="49">
        <v>2792</v>
      </c>
      <c r="B2796" s="72"/>
      <c r="C2796" s="72"/>
      <c r="D2796" s="72"/>
      <c r="E2796" s="72"/>
      <c r="F2796" s="72"/>
      <c r="G2796" s="72"/>
      <c r="H2796" s="72"/>
      <c r="I2796" s="72"/>
      <c r="J2796" s="72"/>
      <c r="K2796" s="72"/>
      <c r="L2796" s="72"/>
      <c r="M2796" s="72"/>
      <c r="N2796" s="51"/>
      <c r="O2796" s="51"/>
    </row>
    <row r="2797" spans="1:15" x14ac:dyDescent="0.5">
      <c r="A2797" s="49">
        <v>2793</v>
      </c>
      <c r="B2797" s="72"/>
      <c r="C2797" s="72"/>
      <c r="D2797" s="72"/>
      <c r="E2797" s="72"/>
      <c r="F2797" s="72"/>
      <c r="G2797" s="72"/>
      <c r="H2797" s="72"/>
      <c r="I2797" s="72"/>
      <c r="J2797" s="72"/>
      <c r="K2797" s="72"/>
      <c r="L2797" s="72"/>
      <c r="M2797" s="72"/>
      <c r="N2797" s="51"/>
      <c r="O2797" s="51"/>
    </row>
    <row r="2798" spans="1:15" x14ac:dyDescent="0.5">
      <c r="A2798" s="49">
        <v>2794</v>
      </c>
      <c r="B2798" s="72"/>
      <c r="C2798" s="72"/>
      <c r="D2798" s="72"/>
      <c r="E2798" s="72"/>
      <c r="F2798" s="72"/>
      <c r="G2798" s="72"/>
      <c r="H2798" s="72"/>
      <c r="I2798" s="72"/>
      <c r="J2798" s="72"/>
      <c r="K2798" s="72"/>
      <c r="L2798" s="72"/>
      <c r="M2798" s="72"/>
      <c r="N2798" s="51"/>
      <c r="O2798" s="51"/>
    </row>
    <row r="2799" spans="1:15" x14ac:dyDescent="0.5">
      <c r="A2799" s="49">
        <v>2795</v>
      </c>
      <c r="B2799" s="72"/>
      <c r="C2799" s="72"/>
      <c r="D2799" s="72"/>
      <c r="E2799" s="72"/>
      <c r="F2799" s="72"/>
      <c r="G2799" s="72"/>
      <c r="H2799" s="72"/>
      <c r="I2799" s="72"/>
      <c r="J2799" s="72"/>
      <c r="K2799" s="72"/>
      <c r="L2799" s="72"/>
      <c r="M2799" s="72"/>
      <c r="N2799" s="51"/>
      <c r="O2799" s="51"/>
    </row>
    <row r="2800" spans="1:15" x14ac:dyDescent="0.5">
      <c r="A2800" s="49">
        <v>2796</v>
      </c>
      <c r="B2800" s="72"/>
      <c r="C2800" s="72"/>
      <c r="D2800" s="72"/>
      <c r="E2800" s="72"/>
      <c r="F2800" s="72"/>
      <c r="G2800" s="72"/>
      <c r="H2800" s="72"/>
      <c r="I2800" s="72"/>
      <c r="J2800" s="72"/>
      <c r="K2800" s="72"/>
      <c r="L2800" s="72"/>
      <c r="M2800" s="72"/>
      <c r="N2800" s="51"/>
      <c r="O2800" s="51"/>
    </row>
    <row r="2801" spans="1:15" x14ac:dyDescent="0.5">
      <c r="A2801" s="49">
        <v>2797</v>
      </c>
      <c r="B2801" s="72"/>
      <c r="C2801" s="72"/>
      <c r="D2801" s="72"/>
      <c r="E2801" s="72"/>
      <c r="F2801" s="72"/>
      <c r="G2801" s="72"/>
      <c r="H2801" s="72"/>
      <c r="I2801" s="72"/>
      <c r="J2801" s="72"/>
      <c r="K2801" s="72"/>
      <c r="L2801" s="72"/>
      <c r="M2801" s="72"/>
      <c r="N2801" s="51"/>
      <c r="O2801" s="51"/>
    </row>
    <row r="2802" spans="1:15" x14ac:dyDescent="0.5">
      <c r="A2802" s="49">
        <v>2798</v>
      </c>
      <c r="B2802" s="72"/>
      <c r="C2802" s="72"/>
      <c r="D2802" s="72"/>
      <c r="E2802" s="72"/>
      <c r="F2802" s="72"/>
      <c r="G2802" s="72"/>
      <c r="H2802" s="72"/>
      <c r="I2802" s="72"/>
      <c r="J2802" s="72"/>
      <c r="K2802" s="72"/>
      <c r="L2802" s="72"/>
      <c r="M2802" s="72"/>
      <c r="N2802" s="51"/>
      <c r="O2802" s="51"/>
    </row>
    <row r="2803" spans="1:15" x14ac:dyDescent="0.5">
      <c r="A2803" s="49">
        <v>2799</v>
      </c>
      <c r="B2803" s="72"/>
      <c r="C2803" s="72"/>
      <c r="D2803" s="72"/>
      <c r="E2803" s="72"/>
      <c r="F2803" s="72"/>
      <c r="G2803" s="72"/>
      <c r="H2803" s="72"/>
      <c r="I2803" s="72"/>
      <c r="J2803" s="72"/>
      <c r="K2803" s="72"/>
      <c r="L2803" s="72"/>
      <c r="M2803" s="72"/>
      <c r="N2803" s="51"/>
      <c r="O2803" s="51"/>
    </row>
    <row r="2804" spans="1:15" x14ac:dyDescent="0.5">
      <c r="A2804" s="49">
        <v>2800</v>
      </c>
      <c r="B2804" s="72"/>
      <c r="C2804" s="72"/>
      <c r="D2804" s="72"/>
      <c r="E2804" s="72"/>
      <c r="F2804" s="72"/>
      <c r="G2804" s="72"/>
      <c r="H2804" s="72"/>
      <c r="I2804" s="72"/>
      <c r="J2804" s="72"/>
      <c r="K2804" s="72"/>
      <c r="L2804" s="72"/>
      <c r="M2804" s="72"/>
      <c r="N2804" s="51"/>
      <c r="O2804" s="51"/>
    </row>
    <row r="2805" spans="1:15" x14ac:dyDescent="0.5">
      <c r="A2805" s="49">
        <v>2801</v>
      </c>
      <c r="B2805" s="72"/>
      <c r="C2805" s="72"/>
      <c r="D2805" s="72"/>
      <c r="E2805" s="72"/>
      <c r="F2805" s="72"/>
      <c r="G2805" s="72"/>
      <c r="H2805" s="72"/>
      <c r="I2805" s="72"/>
      <c r="J2805" s="72"/>
      <c r="K2805" s="72"/>
      <c r="L2805" s="72"/>
      <c r="M2805" s="72"/>
      <c r="N2805" s="51"/>
      <c r="O2805" s="51"/>
    </row>
    <row r="2806" spans="1:15" x14ac:dyDescent="0.5">
      <c r="A2806" s="49">
        <v>2802</v>
      </c>
      <c r="B2806" s="72"/>
      <c r="C2806" s="72"/>
      <c r="D2806" s="72"/>
      <c r="E2806" s="72"/>
      <c r="F2806" s="72"/>
      <c r="G2806" s="72"/>
      <c r="H2806" s="72"/>
      <c r="I2806" s="72"/>
      <c r="J2806" s="72"/>
      <c r="K2806" s="72"/>
      <c r="L2806" s="72"/>
      <c r="M2806" s="72"/>
      <c r="N2806" s="51"/>
      <c r="O2806" s="51"/>
    </row>
    <row r="2807" spans="1:15" x14ac:dyDescent="0.5">
      <c r="A2807" s="49">
        <v>2803</v>
      </c>
      <c r="B2807" s="72"/>
      <c r="C2807" s="72"/>
      <c r="D2807" s="72"/>
      <c r="E2807" s="72"/>
      <c r="F2807" s="72"/>
      <c r="G2807" s="72"/>
      <c r="H2807" s="72"/>
      <c r="I2807" s="72"/>
      <c r="J2807" s="72"/>
      <c r="K2807" s="72"/>
      <c r="L2807" s="72"/>
      <c r="M2807" s="72"/>
      <c r="N2807" s="51"/>
      <c r="O2807" s="51"/>
    </row>
    <row r="2808" spans="1:15" x14ac:dyDescent="0.5">
      <c r="A2808" s="49">
        <v>2804</v>
      </c>
      <c r="B2808" s="72"/>
      <c r="C2808" s="72"/>
      <c r="D2808" s="72"/>
      <c r="E2808" s="72"/>
      <c r="F2808" s="72"/>
      <c r="G2808" s="72"/>
      <c r="H2808" s="72"/>
      <c r="I2808" s="72"/>
      <c r="J2808" s="72"/>
      <c r="K2808" s="72"/>
      <c r="L2808" s="72"/>
      <c r="M2808" s="72"/>
      <c r="N2808" s="51"/>
      <c r="O2808" s="51"/>
    </row>
    <row r="2809" spans="1:15" x14ac:dyDescent="0.5">
      <c r="A2809" s="49">
        <v>2805</v>
      </c>
      <c r="B2809" s="72"/>
      <c r="C2809" s="72"/>
      <c r="D2809" s="72"/>
      <c r="E2809" s="72"/>
      <c r="F2809" s="72"/>
      <c r="G2809" s="72"/>
      <c r="H2809" s="72"/>
      <c r="I2809" s="72"/>
      <c r="J2809" s="72"/>
      <c r="K2809" s="72"/>
      <c r="L2809" s="72"/>
      <c r="M2809" s="72"/>
      <c r="N2809" s="51"/>
      <c r="O2809" s="51"/>
    </row>
    <row r="2810" spans="1:15" x14ac:dyDescent="0.5">
      <c r="A2810" s="49">
        <v>2806</v>
      </c>
      <c r="B2810" s="72"/>
      <c r="C2810" s="72"/>
      <c r="D2810" s="72"/>
      <c r="E2810" s="72"/>
      <c r="F2810" s="72"/>
      <c r="G2810" s="72"/>
      <c r="H2810" s="72"/>
      <c r="I2810" s="72"/>
      <c r="J2810" s="72"/>
      <c r="K2810" s="72"/>
      <c r="L2810" s="72"/>
      <c r="M2810" s="72"/>
      <c r="N2810" s="51"/>
      <c r="O2810" s="51"/>
    </row>
    <row r="2811" spans="1:15" x14ac:dyDescent="0.5">
      <c r="A2811" s="49">
        <v>2807</v>
      </c>
      <c r="B2811" s="72"/>
      <c r="C2811" s="72"/>
      <c r="D2811" s="72"/>
      <c r="E2811" s="72"/>
      <c r="F2811" s="72"/>
      <c r="G2811" s="72"/>
      <c r="H2811" s="72"/>
      <c r="I2811" s="72"/>
      <c r="J2811" s="72"/>
      <c r="K2811" s="72"/>
      <c r="L2811" s="72"/>
      <c r="M2811" s="72"/>
      <c r="N2811" s="51"/>
      <c r="O2811" s="51"/>
    </row>
    <row r="2812" spans="1:15" x14ac:dyDescent="0.5">
      <c r="A2812" s="49">
        <v>2808</v>
      </c>
      <c r="B2812" s="72"/>
      <c r="C2812" s="72"/>
      <c r="D2812" s="72"/>
      <c r="E2812" s="72"/>
      <c r="F2812" s="72"/>
      <c r="G2812" s="72"/>
      <c r="H2812" s="72"/>
      <c r="I2812" s="72"/>
      <c r="J2812" s="72"/>
      <c r="K2812" s="72"/>
      <c r="L2812" s="72"/>
      <c r="M2812" s="72"/>
      <c r="N2812" s="51"/>
      <c r="O2812" s="51"/>
    </row>
    <row r="2813" spans="1:15" x14ac:dyDescent="0.5">
      <c r="A2813" s="49">
        <v>2809</v>
      </c>
      <c r="B2813" s="72"/>
      <c r="C2813" s="72"/>
      <c r="D2813" s="72"/>
      <c r="E2813" s="72"/>
      <c r="F2813" s="72"/>
      <c r="G2813" s="72"/>
      <c r="H2813" s="72"/>
      <c r="I2813" s="72"/>
      <c r="J2813" s="72"/>
      <c r="K2813" s="72"/>
      <c r="L2813" s="72"/>
      <c r="M2813" s="72"/>
      <c r="N2813" s="51"/>
      <c r="O2813" s="51"/>
    </row>
    <row r="2814" spans="1:15" x14ac:dyDescent="0.5">
      <c r="A2814" s="49">
        <v>2810</v>
      </c>
      <c r="B2814" s="72"/>
      <c r="C2814" s="72"/>
      <c r="D2814" s="72"/>
      <c r="E2814" s="72"/>
      <c r="F2814" s="72"/>
      <c r="G2814" s="72"/>
      <c r="H2814" s="72"/>
      <c r="I2814" s="72"/>
      <c r="J2814" s="72"/>
      <c r="K2814" s="72"/>
      <c r="L2814" s="72"/>
      <c r="M2814" s="72"/>
      <c r="N2814" s="51"/>
      <c r="O2814" s="51"/>
    </row>
    <row r="2815" spans="1:15" x14ac:dyDescent="0.5">
      <c r="A2815" s="49">
        <v>2811</v>
      </c>
      <c r="B2815" s="72"/>
      <c r="C2815" s="72"/>
      <c r="D2815" s="72"/>
      <c r="E2815" s="72"/>
      <c r="F2815" s="72"/>
      <c r="G2815" s="72"/>
      <c r="H2815" s="72"/>
      <c r="I2815" s="72"/>
      <c r="J2815" s="72"/>
      <c r="K2815" s="72"/>
      <c r="L2815" s="72"/>
      <c r="M2815" s="72"/>
      <c r="N2815" s="51"/>
      <c r="O2815" s="51"/>
    </row>
    <row r="2816" spans="1:15" x14ac:dyDescent="0.5">
      <c r="A2816" s="49">
        <v>2812</v>
      </c>
      <c r="B2816" s="72"/>
      <c r="C2816" s="72"/>
      <c r="D2816" s="72"/>
      <c r="E2816" s="72"/>
      <c r="F2816" s="72"/>
      <c r="G2816" s="72"/>
      <c r="H2816" s="72"/>
      <c r="I2816" s="72"/>
      <c r="J2816" s="72"/>
      <c r="K2816" s="72"/>
      <c r="L2816" s="72"/>
      <c r="M2816" s="72"/>
      <c r="N2816" s="51"/>
      <c r="O2816" s="51"/>
    </row>
    <row r="2817" spans="1:15" x14ac:dyDescent="0.5">
      <c r="A2817" s="49">
        <v>2813</v>
      </c>
      <c r="B2817" s="72"/>
      <c r="C2817" s="72"/>
      <c r="D2817" s="72"/>
      <c r="E2817" s="72"/>
      <c r="F2817" s="72"/>
      <c r="G2817" s="72"/>
      <c r="H2817" s="72"/>
      <c r="I2817" s="72"/>
      <c r="J2817" s="72"/>
      <c r="K2817" s="72"/>
      <c r="L2817" s="72"/>
      <c r="M2817" s="72"/>
      <c r="N2817" s="51"/>
      <c r="O2817" s="51"/>
    </row>
    <row r="2818" spans="1:15" x14ac:dyDescent="0.5">
      <c r="A2818" s="49">
        <v>2814</v>
      </c>
      <c r="B2818" s="72"/>
      <c r="C2818" s="72"/>
      <c r="D2818" s="72"/>
      <c r="E2818" s="72"/>
      <c r="F2818" s="72"/>
      <c r="G2818" s="72"/>
      <c r="H2818" s="72"/>
      <c r="I2818" s="72"/>
      <c r="J2818" s="72"/>
      <c r="K2818" s="72"/>
      <c r="L2818" s="72"/>
      <c r="M2818" s="72"/>
      <c r="N2818" s="51"/>
      <c r="O2818" s="51"/>
    </row>
    <row r="2819" spans="1:15" x14ac:dyDescent="0.5">
      <c r="A2819" s="49">
        <v>2815</v>
      </c>
      <c r="B2819" s="72"/>
      <c r="C2819" s="72"/>
      <c r="D2819" s="72"/>
      <c r="E2819" s="72"/>
      <c r="F2819" s="72"/>
      <c r="G2819" s="72"/>
      <c r="H2819" s="72"/>
      <c r="I2819" s="72"/>
      <c r="J2819" s="72"/>
      <c r="K2819" s="72"/>
      <c r="L2819" s="72"/>
      <c r="M2819" s="72"/>
      <c r="N2819" s="51"/>
      <c r="O2819" s="51"/>
    </row>
    <row r="2820" spans="1:15" x14ac:dyDescent="0.5">
      <c r="A2820" s="49">
        <v>2816</v>
      </c>
      <c r="B2820" s="72"/>
      <c r="C2820" s="72"/>
      <c r="D2820" s="72"/>
      <c r="E2820" s="72"/>
      <c r="F2820" s="72"/>
      <c r="G2820" s="72"/>
      <c r="H2820" s="72"/>
      <c r="I2820" s="72"/>
      <c r="J2820" s="72"/>
      <c r="K2820" s="72"/>
      <c r="L2820" s="72"/>
      <c r="M2820" s="72"/>
      <c r="N2820" s="51"/>
      <c r="O2820" s="51"/>
    </row>
    <row r="2821" spans="1:15" x14ac:dyDescent="0.5">
      <c r="A2821" s="49">
        <v>2817</v>
      </c>
      <c r="B2821" s="72"/>
      <c r="C2821" s="72"/>
      <c r="D2821" s="72"/>
      <c r="E2821" s="72"/>
      <c r="F2821" s="72"/>
      <c r="G2821" s="72"/>
      <c r="H2821" s="72"/>
      <c r="I2821" s="72"/>
      <c r="J2821" s="72"/>
      <c r="K2821" s="72"/>
      <c r="L2821" s="72"/>
      <c r="M2821" s="72"/>
      <c r="N2821" s="51"/>
      <c r="O2821" s="51"/>
    </row>
    <row r="2822" spans="1:15" x14ac:dyDescent="0.5">
      <c r="A2822" s="49">
        <v>2818</v>
      </c>
      <c r="B2822" s="72"/>
      <c r="C2822" s="72"/>
      <c r="D2822" s="72"/>
      <c r="E2822" s="72"/>
      <c r="F2822" s="72"/>
      <c r="G2822" s="72"/>
      <c r="H2822" s="72"/>
      <c r="I2822" s="72"/>
      <c r="J2822" s="72"/>
      <c r="K2822" s="72"/>
      <c r="L2822" s="72"/>
      <c r="M2822" s="72"/>
      <c r="N2822" s="51"/>
      <c r="O2822" s="51"/>
    </row>
    <row r="2823" spans="1:15" x14ac:dyDescent="0.5">
      <c r="A2823" s="49">
        <v>2819</v>
      </c>
      <c r="B2823" s="72"/>
      <c r="C2823" s="72"/>
      <c r="D2823" s="72"/>
      <c r="E2823" s="72"/>
      <c r="F2823" s="72"/>
      <c r="G2823" s="72"/>
      <c r="H2823" s="72"/>
      <c r="I2823" s="72"/>
      <c r="J2823" s="72"/>
      <c r="K2823" s="72"/>
      <c r="L2823" s="72"/>
      <c r="M2823" s="72"/>
      <c r="N2823" s="51"/>
      <c r="O2823" s="51"/>
    </row>
    <row r="2824" spans="1:15" x14ac:dyDescent="0.5">
      <c r="A2824" s="49">
        <v>2820</v>
      </c>
      <c r="B2824" s="72"/>
      <c r="C2824" s="72"/>
      <c r="D2824" s="72"/>
      <c r="E2824" s="72"/>
      <c r="F2824" s="72"/>
      <c r="G2824" s="72"/>
      <c r="H2824" s="72"/>
      <c r="I2824" s="72"/>
      <c r="J2824" s="72"/>
      <c r="K2824" s="72"/>
      <c r="L2824" s="72"/>
      <c r="M2824" s="72"/>
      <c r="N2824" s="51"/>
      <c r="O2824" s="51"/>
    </row>
    <row r="2825" spans="1:15" x14ac:dyDescent="0.5">
      <c r="A2825" s="49">
        <v>2821</v>
      </c>
      <c r="B2825" s="72"/>
      <c r="C2825" s="72"/>
      <c r="D2825" s="72"/>
      <c r="E2825" s="72"/>
      <c r="F2825" s="72"/>
      <c r="G2825" s="72"/>
      <c r="H2825" s="72"/>
      <c r="I2825" s="72"/>
      <c r="J2825" s="72"/>
      <c r="K2825" s="72"/>
      <c r="L2825" s="72"/>
      <c r="M2825" s="72"/>
      <c r="N2825" s="51"/>
      <c r="O2825" s="51"/>
    </row>
    <row r="2826" spans="1:15" x14ac:dyDescent="0.5">
      <c r="A2826" s="49">
        <v>2822</v>
      </c>
      <c r="B2826" s="72"/>
      <c r="C2826" s="72"/>
      <c r="D2826" s="72"/>
      <c r="E2826" s="72"/>
      <c r="F2826" s="72"/>
      <c r="G2826" s="72"/>
      <c r="H2826" s="72"/>
      <c r="I2826" s="72"/>
      <c r="J2826" s="72"/>
      <c r="K2826" s="72"/>
      <c r="L2826" s="72"/>
      <c r="M2826" s="72"/>
      <c r="N2826" s="51"/>
      <c r="O2826" s="51"/>
    </row>
    <row r="2827" spans="1:15" x14ac:dyDescent="0.5">
      <c r="A2827" s="49">
        <v>2823</v>
      </c>
      <c r="B2827" s="72"/>
      <c r="C2827" s="72"/>
      <c r="D2827" s="72"/>
      <c r="E2827" s="72"/>
      <c r="F2827" s="72"/>
      <c r="G2827" s="72"/>
      <c r="H2827" s="72"/>
      <c r="I2827" s="72"/>
      <c r="J2827" s="72"/>
      <c r="K2827" s="72"/>
      <c r="L2827" s="72"/>
      <c r="M2827" s="72"/>
      <c r="N2827" s="51"/>
      <c r="O2827" s="51"/>
    </row>
    <row r="2828" spans="1:15" x14ac:dyDescent="0.5">
      <c r="A2828" s="49">
        <v>2824</v>
      </c>
      <c r="B2828" s="72"/>
      <c r="C2828" s="72"/>
      <c r="D2828" s="72"/>
      <c r="E2828" s="72"/>
      <c r="F2828" s="72"/>
      <c r="G2828" s="72"/>
      <c r="H2828" s="72"/>
      <c r="I2828" s="72"/>
      <c r="J2828" s="72"/>
      <c r="K2828" s="72"/>
      <c r="L2828" s="72"/>
      <c r="M2828" s="72"/>
      <c r="N2828" s="51"/>
      <c r="O2828" s="51"/>
    </row>
    <row r="2829" spans="1:15" x14ac:dyDescent="0.5">
      <c r="A2829" s="49">
        <v>2825</v>
      </c>
      <c r="B2829" s="72"/>
      <c r="C2829" s="72"/>
      <c r="D2829" s="72"/>
      <c r="E2829" s="72"/>
      <c r="F2829" s="72"/>
      <c r="G2829" s="72"/>
      <c r="H2829" s="72"/>
      <c r="I2829" s="72"/>
      <c r="J2829" s="72"/>
      <c r="K2829" s="72"/>
      <c r="L2829" s="72"/>
      <c r="M2829" s="72"/>
      <c r="N2829" s="51"/>
      <c r="O2829" s="51"/>
    </row>
    <row r="2830" spans="1:15" x14ac:dyDescent="0.5">
      <c r="A2830" s="49">
        <v>2826</v>
      </c>
      <c r="B2830" s="72"/>
      <c r="C2830" s="72"/>
      <c r="D2830" s="72"/>
      <c r="E2830" s="72"/>
      <c r="F2830" s="72"/>
      <c r="G2830" s="72"/>
      <c r="H2830" s="72"/>
      <c r="I2830" s="72"/>
      <c r="J2830" s="72"/>
      <c r="K2830" s="72"/>
      <c r="L2830" s="72"/>
      <c r="M2830" s="72"/>
      <c r="N2830" s="51"/>
      <c r="O2830" s="51"/>
    </row>
    <row r="2831" spans="1:15" x14ac:dyDescent="0.5">
      <c r="A2831" s="49">
        <v>2827</v>
      </c>
      <c r="B2831" s="72"/>
      <c r="C2831" s="72"/>
      <c r="D2831" s="72"/>
      <c r="E2831" s="72"/>
      <c r="F2831" s="72"/>
      <c r="G2831" s="72"/>
      <c r="H2831" s="72"/>
      <c r="I2831" s="72"/>
      <c r="J2831" s="72"/>
      <c r="K2831" s="72"/>
      <c r="L2831" s="72"/>
      <c r="M2831" s="72"/>
      <c r="N2831" s="51"/>
      <c r="O2831" s="51"/>
    </row>
    <row r="2832" spans="1:15" x14ac:dyDescent="0.5">
      <c r="A2832" s="49">
        <v>2828</v>
      </c>
      <c r="B2832" s="72"/>
      <c r="C2832" s="72"/>
      <c r="D2832" s="72"/>
      <c r="E2832" s="72"/>
      <c r="F2832" s="72"/>
      <c r="G2832" s="72"/>
      <c r="H2832" s="72"/>
      <c r="I2832" s="72"/>
      <c r="J2832" s="72"/>
      <c r="K2832" s="72"/>
      <c r="L2832" s="72"/>
      <c r="M2832" s="72"/>
      <c r="N2832" s="51"/>
      <c r="O2832" s="51"/>
    </row>
    <row r="2833" spans="1:15" x14ac:dyDescent="0.5">
      <c r="A2833" s="49">
        <v>2829</v>
      </c>
      <c r="B2833" s="72"/>
      <c r="C2833" s="72"/>
      <c r="D2833" s="72"/>
      <c r="E2833" s="72"/>
      <c r="F2833" s="72"/>
      <c r="G2833" s="72"/>
      <c r="H2833" s="72"/>
      <c r="I2833" s="72"/>
      <c r="J2833" s="72"/>
      <c r="K2833" s="72"/>
      <c r="L2833" s="72"/>
      <c r="M2833" s="72"/>
      <c r="N2833" s="51"/>
      <c r="O2833" s="51"/>
    </row>
    <row r="2834" spans="1:15" x14ac:dyDescent="0.5">
      <c r="A2834" s="49">
        <v>2830</v>
      </c>
      <c r="B2834" s="72"/>
      <c r="C2834" s="72"/>
      <c r="D2834" s="72"/>
      <c r="E2834" s="72"/>
      <c r="F2834" s="72"/>
      <c r="G2834" s="72"/>
      <c r="H2834" s="72"/>
      <c r="I2834" s="72"/>
      <c r="J2834" s="72"/>
      <c r="K2834" s="72"/>
      <c r="L2834" s="72"/>
      <c r="M2834" s="72"/>
      <c r="N2834" s="51"/>
      <c r="O2834" s="51"/>
    </row>
    <row r="2835" spans="1:15" x14ac:dyDescent="0.5">
      <c r="A2835" s="49">
        <v>2831</v>
      </c>
      <c r="B2835" s="72"/>
      <c r="C2835" s="72"/>
      <c r="D2835" s="72"/>
      <c r="E2835" s="72"/>
      <c r="F2835" s="72"/>
      <c r="G2835" s="72"/>
      <c r="H2835" s="72"/>
      <c r="I2835" s="72"/>
      <c r="J2835" s="72"/>
      <c r="K2835" s="72"/>
      <c r="L2835" s="72"/>
      <c r="M2835" s="72"/>
      <c r="N2835" s="51"/>
      <c r="O2835" s="51"/>
    </row>
    <row r="2836" spans="1:15" x14ac:dyDescent="0.5">
      <c r="A2836" s="49">
        <v>2832</v>
      </c>
      <c r="B2836" s="72"/>
      <c r="C2836" s="72"/>
      <c r="D2836" s="72"/>
      <c r="E2836" s="72"/>
      <c r="F2836" s="72"/>
      <c r="G2836" s="72"/>
      <c r="H2836" s="72"/>
      <c r="I2836" s="72"/>
      <c r="J2836" s="72"/>
      <c r="K2836" s="72"/>
      <c r="L2836" s="72"/>
      <c r="M2836" s="72"/>
      <c r="N2836" s="51"/>
      <c r="O2836" s="51"/>
    </row>
    <row r="2837" spans="1:15" x14ac:dyDescent="0.5">
      <c r="A2837" s="49">
        <v>2833</v>
      </c>
      <c r="B2837" s="72"/>
      <c r="C2837" s="72"/>
      <c r="D2837" s="72"/>
      <c r="E2837" s="72"/>
      <c r="F2837" s="72"/>
      <c r="G2837" s="72"/>
      <c r="H2837" s="72"/>
      <c r="I2837" s="72"/>
      <c r="J2837" s="72"/>
      <c r="K2837" s="72"/>
      <c r="L2837" s="72"/>
      <c r="M2837" s="72"/>
      <c r="N2837" s="51"/>
      <c r="O2837" s="51"/>
    </row>
    <row r="2838" spans="1:15" x14ac:dyDescent="0.5">
      <c r="A2838" s="49">
        <v>2834</v>
      </c>
      <c r="B2838" s="72"/>
      <c r="C2838" s="72"/>
      <c r="D2838" s="72"/>
      <c r="E2838" s="72"/>
      <c r="F2838" s="72"/>
      <c r="G2838" s="72"/>
      <c r="H2838" s="72"/>
      <c r="I2838" s="72"/>
      <c r="J2838" s="72"/>
      <c r="K2838" s="72"/>
      <c r="L2838" s="72"/>
      <c r="M2838" s="72"/>
      <c r="N2838" s="51"/>
      <c r="O2838" s="51"/>
    </row>
    <row r="2839" spans="1:15" x14ac:dyDescent="0.5">
      <c r="A2839" s="49">
        <v>2835</v>
      </c>
      <c r="B2839" s="72"/>
      <c r="C2839" s="72"/>
      <c r="D2839" s="72"/>
      <c r="E2839" s="72"/>
      <c r="F2839" s="72"/>
      <c r="G2839" s="72"/>
      <c r="H2839" s="72"/>
      <c r="I2839" s="72"/>
      <c r="J2839" s="72"/>
      <c r="K2839" s="72"/>
      <c r="L2839" s="72"/>
      <c r="M2839" s="72"/>
      <c r="N2839" s="51"/>
      <c r="O2839" s="51"/>
    </row>
    <row r="2840" spans="1:15" x14ac:dyDescent="0.5">
      <c r="A2840" s="49">
        <v>2836</v>
      </c>
      <c r="B2840" s="72"/>
      <c r="C2840" s="72"/>
      <c r="D2840" s="72"/>
      <c r="E2840" s="72"/>
      <c r="F2840" s="72"/>
      <c r="G2840" s="72"/>
      <c r="H2840" s="72"/>
      <c r="I2840" s="72"/>
      <c r="J2840" s="72"/>
      <c r="K2840" s="72"/>
      <c r="L2840" s="72"/>
      <c r="M2840" s="72"/>
      <c r="N2840" s="51"/>
      <c r="O2840" s="51"/>
    </row>
    <row r="2841" spans="1:15" x14ac:dyDescent="0.5">
      <c r="A2841" s="49">
        <v>2837</v>
      </c>
      <c r="B2841" s="72"/>
      <c r="C2841" s="72"/>
      <c r="D2841" s="72"/>
      <c r="E2841" s="72"/>
      <c r="F2841" s="72"/>
      <c r="G2841" s="72"/>
      <c r="H2841" s="72"/>
      <c r="I2841" s="72"/>
      <c r="J2841" s="72"/>
      <c r="K2841" s="72"/>
      <c r="L2841" s="72"/>
      <c r="M2841" s="72"/>
      <c r="N2841" s="51"/>
      <c r="O2841" s="51"/>
    </row>
    <row r="2842" spans="1:15" x14ac:dyDescent="0.5">
      <c r="A2842" s="49">
        <v>2838</v>
      </c>
      <c r="B2842" s="72"/>
      <c r="C2842" s="72"/>
      <c r="D2842" s="72"/>
      <c r="E2842" s="72"/>
      <c r="F2842" s="72"/>
      <c r="G2842" s="72"/>
      <c r="H2842" s="72"/>
      <c r="I2842" s="72"/>
      <c r="J2842" s="72"/>
      <c r="K2842" s="72"/>
      <c r="L2842" s="72"/>
      <c r="M2842" s="72"/>
      <c r="N2842" s="51"/>
      <c r="O2842" s="51"/>
    </row>
    <row r="2843" spans="1:15" x14ac:dyDescent="0.5">
      <c r="A2843" s="49">
        <v>2839</v>
      </c>
      <c r="B2843" s="72"/>
      <c r="C2843" s="72"/>
      <c r="D2843" s="72"/>
      <c r="E2843" s="72"/>
      <c r="F2843" s="72"/>
      <c r="G2843" s="72"/>
      <c r="H2843" s="72"/>
      <c r="I2843" s="72"/>
      <c r="J2843" s="72"/>
      <c r="K2843" s="72"/>
      <c r="L2843" s="72"/>
      <c r="M2843" s="72"/>
      <c r="N2843" s="51"/>
      <c r="O2843" s="51"/>
    </row>
    <row r="2844" spans="1:15" x14ac:dyDescent="0.5">
      <c r="A2844" s="49">
        <v>2840</v>
      </c>
      <c r="B2844" s="72"/>
      <c r="C2844" s="72"/>
      <c r="D2844" s="72"/>
      <c r="E2844" s="72"/>
      <c r="F2844" s="72"/>
      <c r="G2844" s="72"/>
      <c r="H2844" s="72"/>
      <c r="I2844" s="72"/>
      <c r="J2844" s="72"/>
      <c r="K2844" s="72"/>
      <c r="L2844" s="72"/>
      <c r="M2844" s="72"/>
      <c r="N2844" s="51"/>
      <c r="O2844" s="51"/>
    </row>
    <row r="2845" spans="1:15" x14ac:dyDescent="0.5">
      <c r="A2845" s="49">
        <v>2841</v>
      </c>
      <c r="B2845" s="72"/>
      <c r="C2845" s="72"/>
      <c r="D2845" s="72"/>
      <c r="E2845" s="72"/>
      <c r="F2845" s="72"/>
      <c r="G2845" s="72"/>
      <c r="H2845" s="72"/>
      <c r="I2845" s="72"/>
      <c r="J2845" s="72"/>
      <c r="K2845" s="72"/>
      <c r="L2845" s="72"/>
      <c r="M2845" s="72"/>
      <c r="N2845" s="51"/>
      <c r="O2845" s="51"/>
    </row>
    <row r="2846" spans="1:15" x14ac:dyDescent="0.5">
      <c r="A2846" s="49">
        <v>2842</v>
      </c>
      <c r="B2846" s="72"/>
      <c r="C2846" s="72"/>
      <c r="D2846" s="72"/>
      <c r="E2846" s="72"/>
      <c r="F2846" s="72"/>
      <c r="G2846" s="72"/>
      <c r="H2846" s="72"/>
      <c r="I2846" s="72"/>
      <c r="J2846" s="72"/>
      <c r="K2846" s="72"/>
      <c r="L2846" s="72"/>
      <c r="M2846" s="72"/>
      <c r="N2846" s="51"/>
      <c r="O2846" s="51"/>
    </row>
    <row r="2847" spans="1:15" x14ac:dyDescent="0.5">
      <c r="A2847" s="49">
        <v>2843</v>
      </c>
      <c r="B2847" s="72"/>
      <c r="C2847" s="72"/>
      <c r="D2847" s="72"/>
      <c r="E2847" s="72"/>
      <c r="F2847" s="72"/>
      <c r="G2847" s="72"/>
      <c r="H2847" s="72"/>
      <c r="I2847" s="72"/>
      <c r="J2847" s="72"/>
      <c r="K2847" s="72"/>
      <c r="L2847" s="72"/>
      <c r="M2847" s="72"/>
      <c r="N2847" s="51"/>
      <c r="O2847" s="51"/>
    </row>
    <row r="2848" spans="1:15" x14ac:dyDescent="0.5">
      <c r="A2848" s="49">
        <v>2844</v>
      </c>
      <c r="B2848" s="72"/>
      <c r="C2848" s="72"/>
      <c r="D2848" s="72"/>
      <c r="E2848" s="72"/>
      <c r="F2848" s="72"/>
      <c r="G2848" s="72"/>
      <c r="H2848" s="72"/>
      <c r="I2848" s="72"/>
      <c r="J2848" s="72"/>
      <c r="K2848" s="72"/>
      <c r="L2848" s="72"/>
      <c r="M2848" s="72"/>
      <c r="N2848" s="51"/>
      <c r="O2848" s="51"/>
    </row>
    <row r="2849" spans="1:15" x14ac:dyDescent="0.5">
      <c r="A2849" s="49">
        <v>2845</v>
      </c>
      <c r="B2849" s="72"/>
      <c r="C2849" s="72"/>
      <c r="D2849" s="72"/>
      <c r="E2849" s="72"/>
      <c r="F2849" s="72"/>
      <c r="G2849" s="72"/>
      <c r="H2849" s="72"/>
      <c r="I2849" s="72"/>
      <c r="J2849" s="72"/>
      <c r="K2849" s="72"/>
      <c r="L2849" s="72"/>
      <c r="M2849" s="72"/>
      <c r="N2849" s="51"/>
      <c r="O2849" s="51"/>
    </row>
    <row r="2850" spans="1:15" x14ac:dyDescent="0.5">
      <c r="A2850" s="49">
        <v>2846</v>
      </c>
      <c r="B2850" s="72"/>
      <c r="C2850" s="72"/>
      <c r="D2850" s="72"/>
      <c r="E2850" s="72"/>
      <c r="F2850" s="72"/>
      <c r="G2850" s="72"/>
      <c r="H2850" s="72"/>
      <c r="I2850" s="72"/>
      <c r="J2850" s="72"/>
      <c r="K2850" s="72"/>
      <c r="L2850" s="72"/>
      <c r="M2850" s="72"/>
      <c r="N2850" s="51"/>
      <c r="O2850" s="51"/>
    </row>
    <row r="2851" spans="1:15" x14ac:dyDescent="0.5">
      <c r="A2851" s="49">
        <v>2847</v>
      </c>
      <c r="B2851" s="72"/>
      <c r="C2851" s="72"/>
      <c r="D2851" s="72"/>
      <c r="E2851" s="72"/>
      <c r="F2851" s="72"/>
      <c r="G2851" s="72"/>
      <c r="H2851" s="72"/>
      <c r="I2851" s="72"/>
      <c r="J2851" s="72"/>
      <c r="K2851" s="72"/>
      <c r="L2851" s="72"/>
      <c r="M2851" s="72"/>
      <c r="N2851" s="51"/>
      <c r="O2851" s="51"/>
    </row>
    <row r="2852" spans="1:15" x14ac:dyDescent="0.5">
      <c r="A2852" s="49">
        <v>2848</v>
      </c>
      <c r="B2852" s="72"/>
      <c r="C2852" s="72"/>
      <c r="D2852" s="72"/>
      <c r="E2852" s="72"/>
      <c r="F2852" s="72"/>
      <c r="G2852" s="72"/>
      <c r="H2852" s="72"/>
      <c r="I2852" s="72"/>
      <c r="J2852" s="72"/>
      <c r="K2852" s="72"/>
      <c r="L2852" s="72"/>
      <c r="M2852" s="72"/>
      <c r="N2852" s="51"/>
      <c r="O2852" s="51"/>
    </row>
    <row r="2853" spans="1:15" x14ac:dyDescent="0.5">
      <c r="A2853" s="49">
        <v>2849</v>
      </c>
      <c r="B2853" s="72"/>
      <c r="C2853" s="72"/>
      <c r="D2853" s="72"/>
      <c r="E2853" s="72"/>
      <c r="F2853" s="72"/>
      <c r="G2853" s="72"/>
      <c r="H2853" s="72"/>
      <c r="I2853" s="72"/>
      <c r="J2853" s="72"/>
      <c r="K2853" s="72"/>
      <c r="L2853" s="72"/>
      <c r="M2853" s="72"/>
      <c r="N2853" s="51"/>
      <c r="O2853" s="51"/>
    </row>
    <row r="2854" spans="1:15" x14ac:dyDescent="0.5">
      <c r="A2854" s="49">
        <v>2850</v>
      </c>
      <c r="B2854" s="72"/>
      <c r="C2854" s="72"/>
      <c r="D2854" s="72"/>
      <c r="E2854" s="72"/>
      <c r="F2854" s="72"/>
      <c r="G2854" s="72"/>
      <c r="H2854" s="72"/>
      <c r="I2854" s="72"/>
      <c r="J2854" s="72"/>
      <c r="K2854" s="72"/>
      <c r="L2854" s="72"/>
      <c r="M2854" s="72"/>
      <c r="N2854" s="51"/>
      <c r="O2854" s="51"/>
    </row>
    <row r="2855" spans="1:15" x14ac:dyDescent="0.5">
      <c r="A2855" s="49">
        <v>2851</v>
      </c>
      <c r="B2855" s="72"/>
      <c r="C2855" s="72"/>
      <c r="D2855" s="72"/>
      <c r="E2855" s="72"/>
      <c r="F2855" s="72"/>
      <c r="G2855" s="72"/>
      <c r="H2855" s="72"/>
      <c r="I2855" s="72"/>
      <c r="J2855" s="72"/>
      <c r="K2855" s="72"/>
      <c r="L2855" s="72"/>
      <c r="M2855" s="72"/>
      <c r="N2855" s="51"/>
      <c r="O2855" s="51"/>
    </row>
    <row r="2856" spans="1:15" x14ac:dyDescent="0.5">
      <c r="A2856" s="49">
        <v>2852</v>
      </c>
      <c r="B2856" s="72"/>
      <c r="C2856" s="72"/>
      <c r="D2856" s="72"/>
      <c r="E2856" s="72"/>
      <c r="F2856" s="72"/>
      <c r="G2856" s="72"/>
      <c r="H2856" s="72"/>
      <c r="I2856" s="72"/>
      <c r="J2856" s="72"/>
      <c r="K2856" s="72"/>
      <c r="L2856" s="72"/>
      <c r="M2856" s="72"/>
      <c r="N2856" s="51"/>
      <c r="O2856" s="51"/>
    </row>
    <row r="2857" spans="1:15" x14ac:dyDescent="0.5">
      <c r="A2857" s="49">
        <v>2853</v>
      </c>
      <c r="B2857" s="72"/>
      <c r="C2857" s="72"/>
      <c r="D2857" s="72"/>
      <c r="E2857" s="72"/>
      <c r="F2857" s="72"/>
      <c r="G2857" s="72"/>
      <c r="H2857" s="72"/>
      <c r="I2857" s="72"/>
      <c r="J2857" s="72"/>
      <c r="K2857" s="72"/>
      <c r="L2857" s="72"/>
      <c r="M2857" s="72"/>
      <c r="N2857" s="51"/>
      <c r="O2857" s="51"/>
    </row>
    <row r="2858" spans="1:15" x14ac:dyDescent="0.5">
      <c r="A2858" s="49">
        <v>2854</v>
      </c>
      <c r="B2858" s="72"/>
      <c r="C2858" s="72"/>
      <c r="D2858" s="72"/>
      <c r="E2858" s="72"/>
      <c r="F2858" s="72"/>
      <c r="G2858" s="72"/>
      <c r="H2858" s="72"/>
      <c r="I2858" s="72"/>
      <c r="J2858" s="72"/>
      <c r="K2858" s="72"/>
      <c r="L2858" s="72"/>
      <c r="M2858" s="72"/>
      <c r="N2858" s="51"/>
      <c r="O2858" s="51"/>
    </row>
    <row r="2859" spans="1:15" x14ac:dyDescent="0.5">
      <c r="A2859" s="49">
        <v>2855</v>
      </c>
      <c r="B2859" s="72"/>
      <c r="C2859" s="72"/>
      <c r="D2859" s="72"/>
      <c r="E2859" s="72"/>
      <c r="F2859" s="72"/>
      <c r="G2859" s="72"/>
      <c r="H2859" s="72"/>
      <c r="I2859" s="72"/>
      <c r="J2859" s="72"/>
      <c r="K2859" s="72"/>
      <c r="L2859" s="72"/>
      <c r="M2859" s="72"/>
      <c r="N2859" s="51"/>
      <c r="O2859" s="51"/>
    </row>
    <row r="2860" spans="1:15" x14ac:dyDescent="0.5">
      <c r="A2860" s="49">
        <v>2856</v>
      </c>
      <c r="B2860" s="72"/>
      <c r="C2860" s="72"/>
      <c r="D2860" s="72"/>
      <c r="E2860" s="72"/>
      <c r="F2860" s="72"/>
      <c r="G2860" s="72"/>
      <c r="H2860" s="72"/>
      <c r="I2860" s="72"/>
      <c r="J2860" s="72"/>
      <c r="K2860" s="72"/>
      <c r="L2860" s="72"/>
      <c r="M2860" s="72"/>
      <c r="N2860" s="51"/>
      <c r="O2860" s="51"/>
    </row>
    <row r="2861" spans="1:15" x14ac:dyDescent="0.5">
      <c r="A2861" s="49">
        <v>2857</v>
      </c>
      <c r="B2861" s="72"/>
      <c r="C2861" s="72"/>
      <c r="D2861" s="72"/>
      <c r="E2861" s="72"/>
      <c r="F2861" s="72"/>
      <c r="G2861" s="72"/>
      <c r="H2861" s="72"/>
      <c r="I2861" s="72"/>
      <c r="J2861" s="72"/>
      <c r="K2861" s="72"/>
      <c r="L2861" s="72"/>
      <c r="M2861" s="72"/>
      <c r="N2861" s="51"/>
      <c r="O2861" s="51"/>
    </row>
    <row r="2862" spans="1:15" x14ac:dyDescent="0.5">
      <c r="A2862" s="49">
        <v>2858</v>
      </c>
      <c r="B2862" s="72"/>
      <c r="C2862" s="72"/>
      <c r="D2862" s="72"/>
      <c r="E2862" s="72"/>
      <c r="F2862" s="72"/>
      <c r="G2862" s="72"/>
      <c r="H2862" s="72"/>
      <c r="I2862" s="72"/>
      <c r="J2862" s="72"/>
      <c r="K2862" s="72"/>
      <c r="L2862" s="72"/>
      <c r="M2862" s="72"/>
      <c r="N2862" s="51"/>
      <c r="O2862" s="51"/>
    </row>
    <row r="2863" spans="1:15" x14ac:dyDescent="0.5">
      <c r="A2863" s="49">
        <v>2859</v>
      </c>
      <c r="B2863" s="72"/>
      <c r="C2863" s="72"/>
      <c r="D2863" s="72"/>
      <c r="E2863" s="72"/>
      <c r="F2863" s="72"/>
      <c r="G2863" s="72"/>
      <c r="H2863" s="72"/>
      <c r="I2863" s="72"/>
      <c r="J2863" s="72"/>
      <c r="K2863" s="72"/>
      <c r="L2863" s="72"/>
      <c r="M2863" s="72"/>
      <c r="N2863" s="51"/>
      <c r="O2863" s="51"/>
    </row>
    <row r="2864" spans="1:15" x14ac:dyDescent="0.5">
      <c r="A2864" s="49">
        <v>2860</v>
      </c>
      <c r="B2864" s="72"/>
      <c r="C2864" s="72"/>
      <c r="D2864" s="72"/>
      <c r="E2864" s="72"/>
      <c r="F2864" s="72"/>
      <c r="G2864" s="72"/>
      <c r="H2864" s="72"/>
      <c r="I2864" s="72"/>
      <c r="J2864" s="72"/>
      <c r="K2864" s="72"/>
      <c r="L2864" s="72"/>
      <c r="M2864" s="72"/>
      <c r="N2864" s="51"/>
      <c r="O2864" s="51"/>
    </row>
    <row r="2865" spans="1:15" x14ac:dyDescent="0.5">
      <c r="A2865" s="49">
        <v>2861</v>
      </c>
      <c r="B2865" s="72"/>
      <c r="C2865" s="72"/>
      <c r="D2865" s="72"/>
      <c r="E2865" s="72"/>
      <c r="F2865" s="72"/>
      <c r="G2865" s="72"/>
      <c r="H2865" s="72"/>
      <c r="I2865" s="72"/>
      <c r="J2865" s="72"/>
      <c r="K2865" s="72"/>
      <c r="L2865" s="72"/>
      <c r="M2865" s="72"/>
      <c r="N2865" s="51"/>
      <c r="O2865" s="51"/>
    </row>
    <row r="2866" spans="1:15" x14ac:dyDescent="0.5">
      <c r="A2866" s="49">
        <v>2862</v>
      </c>
      <c r="B2866" s="72"/>
      <c r="C2866" s="72"/>
      <c r="D2866" s="72"/>
      <c r="E2866" s="72"/>
      <c r="F2866" s="72"/>
      <c r="G2866" s="72"/>
      <c r="H2866" s="72"/>
      <c r="I2866" s="72"/>
      <c r="J2866" s="72"/>
      <c r="K2866" s="72"/>
      <c r="L2866" s="72"/>
      <c r="M2866" s="72"/>
      <c r="N2866" s="51"/>
      <c r="O2866" s="51"/>
    </row>
    <row r="2867" spans="1:15" x14ac:dyDescent="0.5">
      <c r="A2867" s="49">
        <v>2863</v>
      </c>
      <c r="B2867" s="72"/>
      <c r="C2867" s="72"/>
      <c r="D2867" s="72"/>
      <c r="E2867" s="72"/>
      <c r="F2867" s="72"/>
      <c r="G2867" s="72"/>
      <c r="H2867" s="72"/>
      <c r="I2867" s="72"/>
      <c r="J2867" s="72"/>
      <c r="K2867" s="72"/>
      <c r="L2867" s="72"/>
      <c r="M2867" s="72"/>
      <c r="N2867" s="51"/>
      <c r="O2867" s="51"/>
    </row>
    <row r="2868" spans="1:15" x14ac:dyDescent="0.5">
      <c r="A2868" s="49">
        <v>2864</v>
      </c>
      <c r="B2868" s="72"/>
      <c r="C2868" s="72"/>
      <c r="D2868" s="72"/>
      <c r="E2868" s="72"/>
      <c r="F2868" s="72"/>
      <c r="G2868" s="72"/>
      <c r="H2868" s="72"/>
      <c r="I2868" s="72"/>
      <c r="J2868" s="72"/>
      <c r="K2868" s="72"/>
      <c r="L2868" s="72"/>
      <c r="M2868" s="72"/>
      <c r="N2868" s="51"/>
      <c r="O2868" s="51"/>
    </row>
    <row r="2869" spans="1:15" x14ac:dyDescent="0.5">
      <c r="A2869" s="49">
        <v>2865</v>
      </c>
      <c r="B2869" s="72"/>
      <c r="C2869" s="72"/>
      <c r="D2869" s="72"/>
      <c r="E2869" s="72"/>
      <c r="F2869" s="72"/>
      <c r="G2869" s="72"/>
      <c r="H2869" s="72"/>
      <c r="I2869" s="72"/>
      <c r="J2869" s="72"/>
      <c r="K2869" s="72"/>
      <c r="L2869" s="72"/>
      <c r="M2869" s="72"/>
      <c r="N2869" s="51"/>
      <c r="O2869" s="51"/>
    </row>
    <row r="2870" spans="1:15" x14ac:dyDescent="0.5">
      <c r="A2870" s="49">
        <v>2866</v>
      </c>
      <c r="B2870" s="72"/>
      <c r="C2870" s="72"/>
      <c r="D2870" s="72"/>
      <c r="E2870" s="72"/>
      <c r="F2870" s="72"/>
      <c r="G2870" s="72"/>
      <c r="H2870" s="72"/>
      <c r="I2870" s="72"/>
      <c r="J2870" s="72"/>
      <c r="K2870" s="72"/>
      <c r="L2870" s="72"/>
      <c r="M2870" s="72"/>
      <c r="N2870" s="51"/>
      <c r="O2870" s="51"/>
    </row>
    <row r="2871" spans="1:15" x14ac:dyDescent="0.5">
      <c r="A2871" s="49">
        <v>2867</v>
      </c>
      <c r="B2871" s="72"/>
      <c r="C2871" s="72"/>
      <c r="D2871" s="72"/>
      <c r="E2871" s="72"/>
      <c r="F2871" s="72"/>
      <c r="G2871" s="72"/>
      <c r="H2871" s="72"/>
      <c r="I2871" s="72"/>
      <c r="J2871" s="72"/>
      <c r="K2871" s="72"/>
      <c r="L2871" s="72"/>
      <c r="M2871" s="72"/>
      <c r="N2871" s="51"/>
      <c r="O2871" s="51"/>
    </row>
    <row r="2872" spans="1:15" x14ac:dyDescent="0.5">
      <c r="A2872" s="49">
        <v>2868</v>
      </c>
      <c r="B2872" s="72"/>
      <c r="C2872" s="72"/>
      <c r="D2872" s="72"/>
      <c r="E2872" s="72"/>
      <c r="F2872" s="72"/>
      <c r="G2872" s="72"/>
      <c r="H2872" s="72"/>
      <c r="I2872" s="72"/>
      <c r="J2872" s="72"/>
      <c r="K2872" s="72"/>
      <c r="L2872" s="72"/>
      <c r="M2872" s="72"/>
      <c r="N2872" s="51"/>
      <c r="O2872" s="51"/>
    </row>
    <row r="2873" spans="1:15" x14ac:dyDescent="0.5">
      <c r="A2873" s="49">
        <v>2869</v>
      </c>
      <c r="B2873" s="72"/>
      <c r="C2873" s="72"/>
      <c r="D2873" s="72"/>
      <c r="E2873" s="72"/>
      <c r="F2873" s="72"/>
      <c r="G2873" s="72"/>
      <c r="H2873" s="72"/>
      <c r="I2873" s="72"/>
      <c r="J2873" s="72"/>
      <c r="K2873" s="72"/>
      <c r="L2873" s="72"/>
      <c r="M2873" s="72"/>
      <c r="N2873" s="51"/>
      <c r="O2873" s="51"/>
    </row>
    <row r="2874" spans="1:15" x14ac:dyDescent="0.5">
      <c r="A2874" s="49">
        <v>2870</v>
      </c>
      <c r="B2874" s="72"/>
      <c r="C2874" s="72"/>
      <c r="D2874" s="72"/>
      <c r="E2874" s="72"/>
      <c r="F2874" s="72"/>
      <c r="G2874" s="72"/>
      <c r="H2874" s="72"/>
      <c r="I2874" s="72"/>
      <c r="J2874" s="72"/>
      <c r="K2874" s="72"/>
      <c r="L2874" s="72"/>
      <c r="M2874" s="72"/>
      <c r="N2874" s="51"/>
      <c r="O2874" s="51"/>
    </row>
    <row r="2875" spans="1:15" x14ac:dyDescent="0.5">
      <c r="A2875" s="49">
        <v>2871</v>
      </c>
      <c r="B2875" s="72"/>
      <c r="C2875" s="72"/>
      <c r="D2875" s="72"/>
      <c r="E2875" s="72"/>
      <c r="F2875" s="72"/>
      <c r="G2875" s="72"/>
      <c r="H2875" s="72"/>
      <c r="I2875" s="72"/>
      <c r="J2875" s="72"/>
      <c r="K2875" s="72"/>
      <c r="L2875" s="72"/>
      <c r="M2875" s="72"/>
      <c r="N2875" s="51"/>
      <c r="O2875" s="51"/>
    </row>
    <row r="2876" spans="1:15" x14ac:dyDescent="0.5">
      <c r="A2876" s="49">
        <v>2872</v>
      </c>
      <c r="B2876" s="72"/>
      <c r="C2876" s="72"/>
      <c r="D2876" s="72"/>
      <c r="E2876" s="72"/>
      <c r="F2876" s="72"/>
      <c r="G2876" s="72"/>
      <c r="H2876" s="72"/>
      <c r="I2876" s="72"/>
      <c r="J2876" s="72"/>
      <c r="K2876" s="72"/>
      <c r="L2876" s="72"/>
      <c r="M2876" s="72"/>
      <c r="N2876" s="51"/>
      <c r="O2876" s="51"/>
    </row>
    <row r="2877" spans="1:15" x14ac:dyDescent="0.5">
      <c r="A2877" s="49">
        <v>2873</v>
      </c>
      <c r="B2877" s="72"/>
      <c r="C2877" s="72"/>
      <c r="D2877" s="72"/>
      <c r="E2877" s="72"/>
      <c r="F2877" s="72"/>
      <c r="G2877" s="72"/>
      <c r="H2877" s="72"/>
      <c r="I2877" s="72"/>
      <c r="J2877" s="72"/>
      <c r="K2877" s="72"/>
      <c r="L2877" s="72"/>
      <c r="M2877" s="72"/>
      <c r="N2877" s="51"/>
      <c r="O2877" s="51"/>
    </row>
    <row r="2878" spans="1:15" x14ac:dyDescent="0.5">
      <c r="A2878" s="49">
        <v>2874</v>
      </c>
      <c r="B2878" s="72"/>
      <c r="C2878" s="72"/>
      <c r="D2878" s="72"/>
      <c r="E2878" s="72"/>
      <c r="F2878" s="72"/>
      <c r="G2878" s="72"/>
      <c r="H2878" s="72"/>
      <c r="I2878" s="72"/>
      <c r="J2878" s="72"/>
      <c r="K2878" s="72"/>
      <c r="L2878" s="72"/>
      <c r="M2878" s="72"/>
      <c r="N2878" s="51"/>
      <c r="O2878" s="51"/>
    </row>
    <row r="2879" spans="1:15" x14ac:dyDescent="0.5">
      <c r="A2879" s="49">
        <v>2875</v>
      </c>
      <c r="B2879" s="72"/>
      <c r="C2879" s="72"/>
      <c r="D2879" s="72"/>
      <c r="E2879" s="72"/>
      <c r="F2879" s="72"/>
      <c r="G2879" s="72"/>
      <c r="H2879" s="72"/>
      <c r="I2879" s="72"/>
      <c r="J2879" s="72"/>
      <c r="K2879" s="72"/>
      <c r="L2879" s="72"/>
      <c r="M2879" s="72"/>
      <c r="N2879" s="51"/>
      <c r="O2879" s="51"/>
    </row>
    <row r="2880" spans="1:15" x14ac:dyDescent="0.5">
      <c r="A2880" s="49">
        <v>2876</v>
      </c>
      <c r="B2880" s="72"/>
      <c r="C2880" s="72"/>
      <c r="D2880" s="72"/>
      <c r="E2880" s="72"/>
      <c r="F2880" s="72"/>
      <c r="G2880" s="72"/>
      <c r="H2880" s="72"/>
      <c r="I2880" s="72"/>
      <c r="J2880" s="72"/>
      <c r="K2880" s="72"/>
      <c r="L2880" s="72"/>
      <c r="M2880" s="72"/>
      <c r="N2880" s="51"/>
      <c r="O2880" s="51"/>
    </row>
    <row r="2881" spans="1:15" x14ac:dyDescent="0.5">
      <c r="A2881" s="49">
        <v>2877</v>
      </c>
      <c r="B2881" s="72"/>
      <c r="C2881" s="72"/>
      <c r="D2881" s="72"/>
      <c r="E2881" s="72"/>
      <c r="F2881" s="72"/>
      <c r="G2881" s="72"/>
      <c r="H2881" s="72"/>
      <c r="I2881" s="72"/>
      <c r="J2881" s="72"/>
      <c r="K2881" s="72"/>
      <c r="L2881" s="72"/>
      <c r="M2881" s="72"/>
      <c r="N2881" s="51"/>
      <c r="O2881" s="51"/>
    </row>
    <row r="2882" spans="1:15" x14ac:dyDescent="0.5">
      <c r="A2882" s="49">
        <v>2878</v>
      </c>
      <c r="B2882" s="72"/>
      <c r="C2882" s="72"/>
      <c r="D2882" s="72"/>
      <c r="E2882" s="72"/>
      <c r="F2882" s="72"/>
      <c r="G2882" s="72"/>
      <c r="H2882" s="72"/>
      <c r="I2882" s="72"/>
      <c r="J2882" s="72"/>
      <c r="K2882" s="72"/>
      <c r="L2882" s="72"/>
      <c r="M2882" s="72"/>
      <c r="N2882" s="51"/>
      <c r="O2882" s="51"/>
    </row>
    <row r="2883" spans="1:15" x14ac:dyDescent="0.5">
      <c r="A2883" s="49">
        <v>2879</v>
      </c>
      <c r="B2883" s="72"/>
      <c r="C2883" s="72"/>
      <c r="D2883" s="72"/>
      <c r="E2883" s="72"/>
      <c r="F2883" s="72"/>
      <c r="G2883" s="72"/>
      <c r="H2883" s="72"/>
      <c r="I2883" s="72"/>
      <c r="J2883" s="72"/>
      <c r="K2883" s="72"/>
      <c r="L2883" s="72"/>
      <c r="M2883" s="72"/>
      <c r="N2883" s="51"/>
      <c r="O2883" s="51"/>
    </row>
    <row r="2884" spans="1:15" x14ac:dyDescent="0.5">
      <c r="A2884" s="49">
        <v>2880</v>
      </c>
      <c r="B2884" s="72"/>
      <c r="C2884" s="72"/>
      <c r="D2884" s="72"/>
      <c r="E2884" s="72"/>
      <c r="F2884" s="72"/>
      <c r="G2884" s="72"/>
      <c r="H2884" s="72"/>
      <c r="I2884" s="72"/>
      <c r="J2884" s="72"/>
      <c r="K2884" s="72"/>
      <c r="L2884" s="72"/>
      <c r="M2884" s="72"/>
      <c r="N2884" s="51"/>
      <c r="O2884" s="51"/>
    </row>
    <row r="2885" spans="1:15" x14ac:dyDescent="0.5">
      <c r="A2885" s="49">
        <v>2881</v>
      </c>
      <c r="B2885" s="72"/>
      <c r="C2885" s="72"/>
      <c r="D2885" s="72"/>
      <c r="E2885" s="72"/>
      <c r="F2885" s="72"/>
      <c r="G2885" s="72"/>
      <c r="H2885" s="72"/>
      <c r="I2885" s="72"/>
      <c r="J2885" s="72"/>
      <c r="K2885" s="72"/>
      <c r="L2885" s="72"/>
      <c r="M2885" s="72"/>
      <c r="N2885" s="51"/>
      <c r="O2885" s="51"/>
    </row>
    <row r="2886" spans="1:15" x14ac:dyDescent="0.5">
      <c r="A2886" s="49">
        <v>2882</v>
      </c>
      <c r="B2886" s="72"/>
      <c r="C2886" s="72"/>
      <c r="D2886" s="72"/>
      <c r="E2886" s="72"/>
      <c r="F2886" s="72"/>
      <c r="G2886" s="72"/>
      <c r="H2886" s="72"/>
      <c r="I2886" s="72"/>
      <c r="J2886" s="72"/>
      <c r="K2886" s="72"/>
      <c r="L2886" s="72"/>
      <c r="M2886" s="72"/>
      <c r="N2886" s="51"/>
      <c r="O2886" s="51"/>
    </row>
    <row r="2887" spans="1:15" x14ac:dyDescent="0.5">
      <c r="A2887" s="49">
        <v>2883</v>
      </c>
      <c r="B2887" s="72"/>
      <c r="C2887" s="72"/>
      <c r="D2887" s="72"/>
      <c r="E2887" s="72"/>
      <c r="F2887" s="72"/>
      <c r="G2887" s="72"/>
      <c r="H2887" s="72"/>
      <c r="I2887" s="72"/>
      <c r="J2887" s="72"/>
      <c r="K2887" s="72"/>
      <c r="L2887" s="72"/>
      <c r="M2887" s="72"/>
      <c r="N2887" s="51"/>
      <c r="O2887" s="51"/>
    </row>
    <row r="2888" spans="1:15" x14ac:dyDescent="0.5">
      <c r="A2888" s="49">
        <v>2884</v>
      </c>
      <c r="B2888" s="72"/>
      <c r="C2888" s="72"/>
      <c r="D2888" s="72"/>
      <c r="E2888" s="72"/>
      <c r="F2888" s="72"/>
      <c r="G2888" s="72"/>
      <c r="H2888" s="72"/>
      <c r="I2888" s="72"/>
      <c r="J2888" s="72"/>
      <c r="K2888" s="72"/>
      <c r="L2888" s="72"/>
      <c r="M2888" s="72"/>
      <c r="N2888" s="51"/>
      <c r="O2888" s="51"/>
    </row>
    <row r="2889" spans="1:15" x14ac:dyDescent="0.5">
      <c r="A2889" s="49">
        <v>2885</v>
      </c>
      <c r="B2889" s="72"/>
      <c r="C2889" s="72"/>
      <c r="D2889" s="72"/>
      <c r="E2889" s="72"/>
      <c r="F2889" s="72"/>
      <c r="G2889" s="72"/>
      <c r="H2889" s="72"/>
      <c r="I2889" s="72"/>
      <c r="J2889" s="72"/>
      <c r="K2889" s="72"/>
      <c r="L2889" s="72"/>
      <c r="M2889" s="72"/>
      <c r="N2889" s="51"/>
      <c r="O2889" s="51"/>
    </row>
    <row r="2890" spans="1:15" x14ac:dyDescent="0.5">
      <c r="A2890" s="49">
        <v>2886</v>
      </c>
      <c r="B2890" s="72"/>
      <c r="C2890" s="72"/>
      <c r="D2890" s="72"/>
      <c r="E2890" s="72"/>
      <c r="F2890" s="72"/>
      <c r="G2890" s="72"/>
      <c r="H2890" s="72"/>
      <c r="I2890" s="72"/>
      <c r="J2890" s="72"/>
      <c r="K2890" s="72"/>
      <c r="L2890" s="72"/>
      <c r="M2890" s="72"/>
      <c r="N2890" s="51"/>
      <c r="O2890" s="51"/>
    </row>
    <row r="2891" spans="1:15" x14ac:dyDescent="0.5">
      <c r="A2891" s="49">
        <v>2887</v>
      </c>
      <c r="B2891" s="72"/>
      <c r="C2891" s="72"/>
      <c r="D2891" s="72"/>
      <c r="E2891" s="72"/>
      <c r="F2891" s="72"/>
      <c r="G2891" s="72"/>
      <c r="H2891" s="72"/>
      <c r="I2891" s="72"/>
      <c r="J2891" s="72"/>
      <c r="K2891" s="72"/>
      <c r="L2891" s="72"/>
      <c r="M2891" s="72"/>
      <c r="N2891" s="51"/>
      <c r="O2891" s="51"/>
    </row>
    <row r="2892" spans="1:15" x14ac:dyDescent="0.5">
      <c r="A2892" s="49">
        <v>2888</v>
      </c>
      <c r="B2892" s="72"/>
      <c r="C2892" s="72"/>
      <c r="D2892" s="72"/>
      <c r="E2892" s="72"/>
      <c r="F2892" s="72"/>
      <c r="G2892" s="72"/>
      <c r="H2892" s="72"/>
      <c r="I2892" s="72"/>
      <c r="J2892" s="72"/>
      <c r="K2892" s="72"/>
      <c r="L2892" s="72"/>
      <c r="M2892" s="72"/>
      <c r="N2892" s="51"/>
      <c r="O2892" s="51"/>
    </row>
    <row r="2893" spans="1:15" x14ac:dyDescent="0.5">
      <c r="A2893" s="49">
        <v>2889</v>
      </c>
      <c r="B2893" s="72"/>
      <c r="C2893" s="72"/>
      <c r="D2893" s="72"/>
      <c r="E2893" s="72"/>
      <c r="F2893" s="72"/>
      <c r="G2893" s="72"/>
      <c r="H2893" s="72"/>
      <c r="I2893" s="72"/>
      <c r="J2893" s="72"/>
      <c r="K2893" s="72"/>
      <c r="L2893" s="72"/>
      <c r="M2893" s="72"/>
      <c r="N2893" s="51"/>
      <c r="O2893" s="51"/>
    </row>
    <row r="2894" spans="1:15" x14ac:dyDescent="0.5">
      <c r="A2894" s="49">
        <v>2890</v>
      </c>
      <c r="B2894" s="72"/>
      <c r="C2894" s="72"/>
      <c r="D2894" s="72"/>
      <c r="E2894" s="72"/>
      <c r="F2894" s="72"/>
      <c r="G2894" s="72"/>
      <c r="H2894" s="72"/>
      <c r="I2894" s="72"/>
      <c r="J2894" s="72"/>
      <c r="K2894" s="72"/>
      <c r="L2894" s="72"/>
      <c r="M2894" s="72"/>
      <c r="N2894" s="51"/>
      <c r="O2894" s="51"/>
    </row>
    <row r="2895" spans="1:15" x14ac:dyDescent="0.5">
      <c r="A2895" s="49">
        <v>2891</v>
      </c>
      <c r="B2895" s="72"/>
      <c r="C2895" s="72"/>
      <c r="D2895" s="72"/>
      <c r="E2895" s="72"/>
      <c r="F2895" s="72"/>
      <c r="G2895" s="72"/>
      <c r="H2895" s="72"/>
      <c r="I2895" s="72"/>
      <c r="J2895" s="72"/>
      <c r="K2895" s="72"/>
      <c r="L2895" s="72"/>
      <c r="M2895" s="72"/>
      <c r="N2895" s="51"/>
      <c r="O2895" s="51"/>
    </row>
    <row r="2896" spans="1:15" x14ac:dyDescent="0.5">
      <c r="A2896" s="49">
        <v>2892</v>
      </c>
      <c r="B2896" s="72"/>
      <c r="C2896" s="72"/>
      <c r="D2896" s="72"/>
      <c r="E2896" s="72"/>
      <c r="F2896" s="72"/>
      <c r="G2896" s="72"/>
      <c r="H2896" s="72"/>
      <c r="I2896" s="72"/>
      <c r="J2896" s="72"/>
      <c r="K2896" s="72"/>
      <c r="L2896" s="72"/>
      <c r="M2896" s="72"/>
      <c r="N2896" s="51"/>
      <c r="O2896" s="51"/>
    </row>
    <row r="2897" spans="1:15" x14ac:dyDescent="0.5">
      <c r="A2897" s="49">
        <v>2893</v>
      </c>
      <c r="B2897" s="72"/>
      <c r="C2897" s="72"/>
      <c r="D2897" s="72"/>
      <c r="E2897" s="72"/>
      <c r="F2897" s="72"/>
      <c r="G2897" s="72"/>
      <c r="H2897" s="72"/>
      <c r="I2897" s="72"/>
      <c r="J2897" s="72"/>
      <c r="K2897" s="72"/>
      <c r="L2897" s="72"/>
      <c r="M2897" s="72"/>
      <c r="N2897" s="51"/>
      <c r="O2897" s="51"/>
    </row>
    <row r="2898" spans="1:15" x14ac:dyDescent="0.5">
      <c r="A2898" s="49">
        <v>2894</v>
      </c>
      <c r="B2898" s="72"/>
      <c r="C2898" s="72"/>
      <c r="D2898" s="72"/>
      <c r="E2898" s="72"/>
      <c r="F2898" s="72"/>
      <c r="G2898" s="72"/>
      <c r="H2898" s="72"/>
      <c r="I2898" s="72"/>
      <c r="J2898" s="72"/>
      <c r="K2898" s="72"/>
      <c r="L2898" s="72"/>
      <c r="M2898" s="72"/>
      <c r="N2898" s="51"/>
      <c r="O2898" s="51"/>
    </row>
    <row r="2899" spans="1:15" x14ac:dyDescent="0.5">
      <c r="A2899" s="49">
        <v>2895</v>
      </c>
      <c r="B2899" s="72"/>
      <c r="C2899" s="72"/>
      <c r="D2899" s="72"/>
      <c r="E2899" s="72"/>
      <c r="F2899" s="72"/>
      <c r="G2899" s="72"/>
      <c r="H2899" s="72"/>
      <c r="I2899" s="72"/>
      <c r="J2899" s="72"/>
      <c r="K2899" s="72"/>
      <c r="L2899" s="72"/>
      <c r="M2899" s="72"/>
      <c r="N2899" s="51"/>
      <c r="O2899" s="51"/>
    </row>
    <row r="2900" spans="1:15" x14ac:dyDescent="0.5">
      <c r="A2900" s="49">
        <v>2896</v>
      </c>
      <c r="B2900" s="72"/>
      <c r="C2900" s="72"/>
      <c r="D2900" s="72"/>
      <c r="E2900" s="72"/>
      <c r="F2900" s="72"/>
      <c r="G2900" s="72"/>
      <c r="H2900" s="72"/>
      <c r="I2900" s="72"/>
      <c r="J2900" s="72"/>
      <c r="K2900" s="72"/>
      <c r="L2900" s="72"/>
      <c r="M2900" s="72"/>
      <c r="N2900" s="51"/>
      <c r="O2900" s="51"/>
    </row>
    <row r="2901" spans="1:15" x14ac:dyDescent="0.5">
      <c r="A2901" s="49">
        <v>2897</v>
      </c>
      <c r="B2901" s="72"/>
      <c r="C2901" s="72"/>
      <c r="D2901" s="72"/>
      <c r="E2901" s="72"/>
      <c r="F2901" s="72"/>
      <c r="G2901" s="72"/>
      <c r="H2901" s="72"/>
      <c r="I2901" s="72"/>
      <c r="J2901" s="72"/>
      <c r="K2901" s="72"/>
      <c r="L2901" s="72"/>
      <c r="M2901" s="72"/>
      <c r="N2901" s="51"/>
      <c r="O2901" s="51"/>
    </row>
    <row r="2902" spans="1:15" x14ac:dyDescent="0.5">
      <c r="A2902" s="49">
        <v>2898</v>
      </c>
      <c r="B2902" s="72"/>
      <c r="C2902" s="72"/>
      <c r="D2902" s="72"/>
      <c r="E2902" s="72"/>
      <c r="F2902" s="72"/>
      <c r="G2902" s="72"/>
      <c r="H2902" s="72"/>
      <c r="I2902" s="72"/>
      <c r="J2902" s="72"/>
      <c r="K2902" s="72"/>
      <c r="L2902" s="72"/>
      <c r="M2902" s="72"/>
      <c r="N2902" s="51"/>
      <c r="O2902" s="51"/>
    </row>
    <row r="2903" spans="1:15" x14ac:dyDescent="0.5">
      <c r="A2903" s="49">
        <v>2899</v>
      </c>
      <c r="B2903" s="72"/>
      <c r="C2903" s="72"/>
      <c r="D2903" s="72"/>
      <c r="E2903" s="72"/>
      <c r="F2903" s="72"/>
      <c r="G2903" s="72"/>
      <c r="H2903" s="72"/>
      <c r="I2903" s="72"/>
      <c r="J2903" s="72"/>
      <c r="K2903" s="72"/>
      <c r="L2903" s="72"/>
      <c r="M2903" s="72"/>
      <c r="N2903" s="51"/>
      <c r="O2903" s="51"/>
    </row>
    <row r="2904" spans="1:15" x14ac:dyDescent="0.5">
      <c r="A2904" s="49">
        <v>2900</v>
      </c>
      <c r="B2904" s="72"/>
      <c r="C2904" s="72"/>
      <c r="D2904" s="72"/>
      <c r="E2904" s="72"/>
      <c r="F2904" s="72"/>
      <c r="G2904" s="72"/>
      <c r="H2904" s="72"/>
      <c r="I2904" s="72"/>
      <c r="J2904" s="72"/>
      <c r="K2904" s="72"/>
      <c r="L2904" s="72"/>
      <c r="M2904" s="72"/>
      <c r="N2904" s="51"/>
      <c r="O2904" s="51"/>
    </row>
    <row r="2905" spans="1:15" x14ac:dyDescent="0.5">
      <c r="A2905" s="49">
        <v>2901</v>
      </c>
      <c r="B2905" s="72"/>
      <c r="C2905" s="72"/>
      <c r="D2905" s="72"/>
      <c r="E2905" s="72"/>
      <c r="F2905" s="72"/>
      <c r="G2905" s="72"/>
      <c r="H2905" s="72"/>
      <c r="I2905" s="72"/>
      <c r="J2905" s="72"/>
      <c r="K2905" s="72"/>
      <c r="L2905" s="72"/>
      <c r="M2905" s="72"/>
      <c r="N2905" s="51"/>
      <c r="O2905" s="51"/>
    </row>
    <row r="2906" spans="1:15" x14ac:dyDescent="0.5">
      <c r="A2906" s="49">
        <v>2902</v>
      </c>
      <c r="B2906" s="72"/>
      <c r="C2906" s="72"/>
      <c r="D2906" s="72"/>
      <c r="E2906" s="72"/>
      <c r="F2906" s="72"/>
      <c r="G2906" s="72"/>
      <c r="H2906" s="72"/>
      <c r="I2906" s="72"/>
      <c r="J2906" s="72"/>
      <c r="K2906" s="72"/>
      <c r="L2906" s="72"/>
      <c r="M2906" s="72"/>
      <c r="N2906" s="51"/>
      <c r="O2906" s="51"/>
    </row>
    <row r="2907" spans="1:15" x14ac:dyDescent="0.5">
      <c r="A2907" s="49">
        <v>2903</v>
      </c>
      <c r="B2907" s="72"/>
      <c r="C2907" s="72"/>
      <c r="D2907" s="72"/>
      <c r="E2907" s="72"/>
      <c r="F2907" s="72"/>
      <c r="G2907" s="72"/>
      <c r="H2907" s="72"/>
      <c r="I2907" s="72"/>
      <c r="J2907" s="72"/>
      <c r="K2907" s="72"/>
      <c r="L2907" s="72"/>
      <c r="M2907" s="72"/>
      <c r="N2907" s="51"/>
      <c r="O2907" s="51"/>
    </row>
    <row r="2908" spans="1:15" x14ac:dyDescent="0.5">
      <c r="A2908" s="49">
        <v>2904</v>
      </c>
      <c r="B2908" s="72"/>
      <c r="C2908" s="72"/>
      <c r="D2908" s="72"/>
      <c r="E2908" s="72"/>
      <c r="F2908" s="72"/>
      <c r="G2908" s="72"/>
      <c r="H2908" s="72"/>
      <c r="I2908" s="72"/>
      <c r="J2908" s="72"/>
      <c r="K2908" s="72"/>
      <c r="L2908" s="72"/>
      <c r="M2908" s="72"/>
      <c r="N2908" s="51"/>
      <c r="O2908" s="51"/>
    </row>
    <row r="2909" spans="1:15" x14ac:dyDescent="0.5">
      <c r="A2909" s="49">
        <v>2905</v>
      </c>
      <c r="B2909" s="72"/>
      <c r="C2909" s="72"/>
      <c r="D2909" s="72"/>
      <c r="E2909" s="72"/>
      <c r="F2909" s="72"/>
      <c r="G2909" s="72"/>
      <c r="H2909" s="72"/>
      <c r="I2909" s="72"/>
      <c r="J2909" s="72"/>
      <c r="K2909" s="72"/>
      <c r="L2909" s="72"/>
      <c r="M2909" s="72"/>
      <c r="N2909" s="51"/>
      <c r="O2909" s="51"/>
    </row>
    <row r="2910" spans="1:15" x14ac:dyDescent="0.5">
      <c r="A2910" s="49">
        <v>2906</v>
      </c>
      <c r="B2910" s="72"/>
      <c r="C2910" s="72"/>
      <c r="D2910" s="72"/>
      <c r="E2910" s="72"/>
      <c r="F2910" s="72"/>
      <c r="G2910" s="72"/>
      <c r="H2910" s="72"/>
      <c r="I2910" s="72"/>
      <c r="J2910" s="72"/>
      <c r="K2910" s="72"/>
      <c r="L2910" s="72"/>
      <c r="M2910" s="72"/>
      <c r="N2910" s="51"/>
      <c r="O2910" s="51"/>
    </row>
    <row r="2911" spans="1:15" x14ac:dyDescent="0.5">
      <c r="A2911" s="49">
        <v>2907</v>
      </c>
      <c r="B2911" s="72"/>
      <c r="C2911" s="72"/>
      <c r="D2911" s="72"/>
      <c r="E2911" s="72"/>
      <c r="F2911" s="72"/>
      <c r="G2911" s="72"/>
      <c r="H2911" s="72"/>
      <c r="I2911" s="72"/>
      <c r="J2911" s="72"/>
      <c r="K2911" s="72"/>
      <c r="L2911" s="72"/>
      <c r="M2911" s="72"/>
      <c r="N2911" s="51"/>
      <c r="O2911" s="51"/>
    </row>
    <row r="2912" spans="1:15" x14ac:dyDescent="0.5">
      <c r="A2912" s="49">
        <v>2908</v>
      </c>
      <c r="B2912" s="72"/>
      <c r="C2912" s="72"/>
      <c r="D2912" s="72"/>
      <c r="E2912" s="72"/>
      <c r="F2912" s="72"/>
      <c r="G2912" s="72"/>
      <c r="H2912" s="72"/>
      <c r="I2912" s="72"/>
      <c r="J2912" s="72"/>
      <c r="K2912" s="72"/>
      <c r="L2912" s="72"/>
      <c r="M2912" s="72"/>
      <c r="N2912" s="51"/>
      <c r="O2912" s="51"/>
    </row>
    <row r="2913" spans="1:15" x14ac:dyDescent="0.5">
      <c r="A2913" s="49">
        <v>2909</v>
      </c>
      <c r="B2913" s="72"/>
      <c r="C2913" s="72"/>
      <c r="D2913" s="72"/>
      <c r="E2913" s="72"/>
      <c r="F2913" s="72"/>
      <c r="G2913" s="72"/>
      <c r="H2913" s="72"/>
      <c r="I2913" s="72"/>
      <c r="J2913" s="72"/>
      <c r="K2913" s="72"/>
      <c r="L2913" s="72"/>
      <c r="M2913" s="72"/>
      <c r="N2913" s="51"/>
      <c r="O2913" s="51"/>
    </row>
    <row r="2914" spans="1:15" x14ac:dyDescent="0.5">
      <c r="A2914" s="49">
        <v>2910</v>
      </c>
      <c r="B2914" s="72"/>
      <c r="C2914" s="72"/>
      <c r="D2914" s="72"/>
      <c r="E2914" s="72"/>
      <c r="F2914" s="72"/>
      <c r="G2914" s="72"/>
      <c r="H2914" s="72"/>
      <c r="I2914" s="72"/>
      <c r="J2914" s="72"/>
      <c r="K2914" s="72"/>
      <c r="L2914" s="72"/>
      <c r="M2914" s="72"/>
      <c r="N2914" s="51"/>
      <c r="O2914" s="51"/>
    </row>
    <row r="2915" spans="1:15" x14ac:dyDescent="0.5">
      <c r="A2915" s="49">
        <v>2911</v>
      </c>
      <c r="B2915" s="72"/>
      <c r="C2915" s="72"/>
      <c r="D2915" s="72"/>
      <c r="E2915" s="72"/>
      <c r="F2915" s="72"/>
      <c r="G2915" s="72"/>
      <c r="H2915" s="72"/>
      <c r="I2915" s="72"/>
      <c r="J2915" s="72"/>
      <c r="K2915" s="72"/>
      <c r="L2915" s="72"/>
      <c r="M2915" s="72"/>
      <c r="N2915" s="51"/>
      <c r="O2915" s="51"/>
    </row>
    <row r="2916" spans="1:15" x14ac:dyDescent="0.5">
      <c r="A2916" s="49">
        <v>2912</v>
      </c>
      <c r="B2916" s="72"/>
      <c r="C2916" s="72"/>
      <c r="D2916" s="72"/>
      <c r="E2916" s="72"/>
      <c r="F2916" s="72"/>
      <c r="G2916" s="72"/>
      <c r="H2916" s="72"/>
      <c r="I2916" s="72"/>
      <c r="J2916" s="72"/>
      <c r="K2916" s="72"/>
      <c r="L2916" s="72"/>
      <c r="M2916" s="72"/>
      <c r="N2916" s="51"/>
      <c r="O2916" s="51"/>
    </row>
    <row r="2917" spans="1:15" x14ac:dyDescent="0.5">
      <c r="A2917" s="49">
        <v>2913</v>
      </c>
      <c r="B2917" s="72"/>
      <c r="C2917" s="72"/>
      <c r="D2917" s="72"/>
      <c r="E2917" s="72"/>
      <c r="F2917" s="72"/>
      <c r="G2917" s="72"/>
      <c r="H2917" s="72"/>
      <c r="I2917" s="72"/>
      <c r="J2917" s="72"/>
      <c r="K2917" s="72"/>
      <c r="L2917" s="72"/>
      <c r="M2917" s="72"/>
      <c r="N2917" s="51"/>
      <c r="O2917" s="51"/>
    </row>
    <row r="2918" spans="1:15" x14ac:dyDescent="0.5">
      <c r="A2918" s="49">
        <v>2914</v>
      </c>
      <c r="B2918" s="72"/>
      <c r="C2918" s="72"/>
      <c r="D2918" s="72"/>
      <c r="E2918" s="72"/>
      <c r="F2918" s="72"/>
      <c r="G2918" s="72"/>
      <c r="H2918" s="72"/>
      <c r="I2918" s="72"/>
      <c r="J2918" s="72"/>
      <c r="K2918" s="72"/>
      <c r="L2918" s="72"/>
      <c r="M2918" s="72"/>
      <c r="N2918" s="51"/>
      <c r="O2918" s="51"/>
    </row>
    <row r="2919" spans="1:15" x14ac:dyDescent="0.5">
      <c r="A2919" s="49">
        <v>2915</v>
      </c>
      <c r="B2919" s="72"/>
      <c r="C2919" s="72"/>
      <c r="D2919" s="72"/>
      <c r="E2919" s="72"/>
      <c r="F2919" s="72"/>
      <c r="G2919" s="72"/>
      <c r="H2919" s="72"/>
      <c r="I2919" s="72"/>
      <c r="J2919" s="72"/>
      <c r="K2919" s="72"/>
      <c r="L2919" s="72"/>
      <c r="M2919" s="72"/>
      <c r="N2919" s="51"/>
      <c r="O2919" s="51"/>
    </row>
    <row r="2920" spans="1:15" x14ac:dyDescent="0.5">
      <c r="A2920" s="49">
        <v>2916</v>
      </c>
      <c r="B2920" s="72"/>
      <c r="C2920" s="72"/>
      <c r="D2920" s="72"/>
      <c r="E2920" s="72"/>
      <c r="F2920" s="72"/>
      <c r="G2920" s="72"/>
      <c r="H2920" s="72"/>
      <c r="I2920" s="72"/>
      <c r="J2920" s="72"/>
      <c r="K2920" s="72"/>
      <c r="L2920" s="72"/>
      <c r="M2920" s="72"/>
      <c r="N2920" s="51"/>
      <c r="O2920" s="51"/>
    </row>
    <row r="2921" spans="1:15" x14ac:dyDescent="0.5">
      <c r="A2921" s="49">
        <v>2917</v>
      </c>
      <c r="B2921" s="72"/>
      <c r="C2921" s="72"/>
      <c r="D2921" s="72"/>
      <c r="E2921" s="72"/>
      <c r="F2921" s="72"/>
      <c r="G2921" s="72"/>
      <c r="H2921" s="72"/>
      <c r="I2921" s="72"/>
      <c r="J2921" s="72"/>
      <c r="K2921" s="72"/>
      <c r="L2921" s="72"/>
      <c r="M2921" s="72"/>
      <c r="N2921" s="51"/>
      <c r="O2921" s="51"/>
    </row>
    <row r="2922" spans="1:15" x14ac:dyDescent="0.5">
      <c r="A2922" s="49">
        <v>2918</v>
      </c>
      <c r="B2922" s="72"/>
      <c r="C2922" s="72"/>
      <c r="D2922" s="72"/>
      <c r="E2922" s="72"/>
      <c r="F2922" s="72"/>
      <c r="G2922" s="72"/>
      <c r="H2922" s="72"/>
      <c r="I2922" s="72"/>
      <c r="J2922" s="72"/>
      <c r="K2922" s="72"/>
      <c r="L2922" s="72"/>
      <c r="M2922" s="72"/>
      <c r="N2922" s="51"/>
      <c r="O2922" s="51"/>
    </row>
    <row r="2923" spans="1:15" x14ac:dyDescent="0.5">
      <c r="A2923" s="49">
        <v>2919</v>
      </c>
      <c r="B2923" s="72"/>
      <c r="C2923" s="72"/>
      <c r="D2923" s="72"/>
      <c r="E2923" s="72"/>
      <c r="F2923" s="72"/>
      <c r="G2923" s="72"/>
      <c r="H2923" s="72"/>
      <c r="I2923" s="72"/>
      <c r="J2923" s="72"/>
      <c r="K2923" s="72"/>
      <c r="L2923" s="72"/>
      <c r="M2923" s="72"/>
      <c r="N2923" s="51"/>
      <c r="O2923" s="51"/>
    </row>
    <row r="2924" spans="1:15" x14ac:dyDescent="0.5">
      <c r="A2924" s="49">
        <v>2920</v>
      </c>
      <c r="B2924" s="72"/>
      <c r="C2924" s="72"/>
      <c r="D2924" s="72"/>
      <c r="E2924" s="72"/>
      <c r="F2924" s="72"/>
      <c r="G2924" s="72"/>
      <c r="H2924" s="72"/>
      <c r="I2924" s="72"/>
      <c r="J2924" s="72"/>
      <c r="K2924" s="72"/>
      <c r="L2924" s="72"/>
      <c r="M2924" s="72"/>
      <c r="N2924" s="51"/>
      <c r="O2924" s="51"/>
    </row>
    <row r="2925" spans="1:15" x14ac:dyDescent="0.5">
      <c r="A2925" s="49">
        <v>2921</v>
      </c>
      <c r="B2925" s="72"/>
      <c r="C2925" s="72"/>
      <c r="D2925" s="72"/>
      <c r="E2925" s="72"/>
      <c r="F2925" s="72"/>
      <c r="G2925" s="72"/>
      <c r="H2925" s="72"/>
      <c r="I2925" s="72"/>
      <c r="J2925" s="72"/>
      <c r="K2925" s="72"/>
      <c r="L2925" s="72"/>
      <c r="M2925" s="72"/>
      <c r="N2925" s="51"/>
      <c r="O2925" s="51"/>
    </row>
    <row r="2926" spans="1:15" x14ac:dyDescent="0.5">
      <c r="A2926" s="49">
        <v>2922</v>
      </c>
      <c r="B2926" s="72"/>
      <c r="C2926" s="72"/>
      <c r="D2926" s="72"/>
      <c r="E2926" s="72"/>
      <c r="F2926" s="72"/>
      <c r="G2926" s="72"/>
      <c r="H2926" s="72"/>
      <c r="I2926" s="72"/>
      <c r="J2926" s="72"/>
      <c r="K2926" s="72"/>
      <c r="L2926" s="72"/>
      <c r="M2926" s="72"/>
      <c r="N2926" s="51"/>
      <c r="O2926" s="51"/>
    </row>
    <row r="2927" spans="1:15" x14ac:dyDescent="0.5">
      <c r="A2927" s="49">
        <v>2923</v>
      </c>
      <c r="B2927" s="72"/>
      <c r="C2927" s="72"/>
      <c r="D2927" s="72"/>
      <c r="E2927" s="72"/>
      <c r="F2927" s="72"/>
      <c r="G2927" s="72"/>
      <c r="H2927" s="72"/>
      <c r="I2927" s="72"/>
      <c r="J2927" s="72"/>
      <c r="K2927" s="72"/>
      <c r="L2927" s="72"/>
      <c r="M2927" s="72"/>
      <c r="N2927" s="51"/>
      <c r="O2927" s="51"/>
    </row>
    <row r="2928" spans="1:15" x14ac:dyDescent="0.5">
      <c r="A2928" s="49">
        <v>2924</v>
      </c>
      <c r="B2928" s="72"/>
      <c r="C2928" s="72"/>
      <c r="D2928" s="72"/>
      <c r="E2928" s="72"/>
      <c r="F2928" s="72"/>
      <c r="G2928" s="72"/>
      <c r="H2928" s="72"/>
      <c r="I2928" s="72"/>
      <c r="J2928" s="72"/>
      <c r="K2928" s="72"/>
      <c r="L2928" s="72"/>
      <c r="M2928" s="72"/>
      <c r="N2928" s="51"/>
      <c r="O2928" s="51"/>
    </row>
    <row r="2929" spans="1:15" x14ac:dyDescent="0.5">
      <c r="A2929" s="49">
        <v>2925</v>
      </c>
      <c r="B2929" s="72"/>
      <c r="C2929" s="72"/>
      <c r="D2929" s="72"/>
      <c r="E2929" s="72"/>
      <c r="F2929" s="72"/>
      <c r="G2929" s="72"/>
      <c r="H2929" s="72"/>
      <c r="I2929" s="72"/>
      <c r="J2929" s="72"/>
      <c r="K2929" s="72"/>
      <c r="L2929" s="72"/>
      <c r="M2929" s="72"/>
      <c r="N2929" s="51"/>
      <c r="O2929" s="51"/>
    </row>
    <row r="2930" spans="1:15" x14ac:dyDescent="0.5">
      <c r="A2930" s="49">
        <v>2926</v>
      </c>
      <c r="B2930" s="72"/>
      <c r="C2930" s="72"/>
      <c r="D2930" s="72"/>
      <c r="E2930" s="72"/>
      <c r="F2930" s="72"/>
      <c r="G2930" s="72"/>
      <c r="H2930" s="72"/>
      <c r="I2930" s="72"/>
      <c r="J2930" s="72"/>
      <c r="K2930" s="72"/>
      <c r="L2930" s="72"/>
      <c r="M2930" s="72"/>
      <c r="N2930" s="51"/>
      <c r="O2930" s="51"/>
    </row>
    <row r="2931" spans="1:15" x14ac:dyDescent="0.5">
      <c r="A2931" s="49">
        <v>2927</v>
      </c>
      <c r="B2931" s="72"/>
      <c r="C2931" s="72"/>
      <c r="D2931" s="72"/>
      <c r="E2931" s="72"/>
      <c r="F2931" s="72"/>
      <c r="G2931" s="72"/>
      <c r="H2931" s="72"/>
      <c r="I2931" s="72"/>
      <c r="J2931" s="72"/>
      <c r="K2931" s="72"/>
      <c r="L2931" s="72"/>
      <c r="M2931" s="72"/>
      <c r="N2931" s="51"/>
      <c r="O2931" s="51"/>
    </row>
    <row r="2932" spans="1:15" x14ac:dyDescent="0.5">
      <c r="A2932" s="49">
        <v>2928</v>
      </c>
      <c r="B2932" s="72"/>
      <c r="C2932" s="72"/>
      <c r="D2932" s="72"/>
      <c r="E2932" s="72"/>
      <c r="F2932" s="72"/>
      <c r="G2932" s="72"/>
      <c r="H2932" s="72"/>
      <c r="I2932" s="72"/>
      <c r="J2932" s="72"/>
      <c r="K2932" s="72"/>
      <c r="L2932" s="72"/>
      <c r="M2932" s="72"/>
      <c r="N2932" s="51"/>
      <c r="O2932" s="51"/>
    </row>
    <row r="2933" spans="1:15" x14ac:dyDescent="0.5">
      <c r="A2933" s="49">
        <v>2929</v>
      </c>
      <c r="B2933" s="72"/>
      <c r="C2933" s="72"/>
      <c r="D2933" s="72"/>
      <c r="E2933" s="72"/>
      <c r="F2933" s="72"/>
      <c r="G2933" s="72"/>
      <c r="H2933" s="72"/>
      <c r="I2933" s="72"/>
      <c r="J2933" s="72"/>
      <c r="K2933" s="72"/>
      <c r="L2933" s="72"/>
      <c r="M2933" s="72"/>
      <c r="N2933" s="51"/>
      <c r="O2933" s="51"/>
    </row>
    <row r="2934" spans="1:15" x14ac:dyDescent="0.5">
      <c r="A2934" s="49">
        <v>2930</v>
      </c>
      <c r="B2934" s="72"/>
      <c r="C2934" s="72"/>
      <c r="D2934" s="72"/>
      <c r="E2934" s="72"/>
      <c r="F2934" s="72"/>
      <c r="G2934" s="72"/>
      <c r="H2934" s="72"/>
      <c r="I2934" s="72"/>
      <c r="J2934" s="72"/>
      <c r="K2934" s="72"/>
      <c r="L2934" s="72"/>
      <c r="M2934" s="72"/>
      <c r="N2934" s="51"/>
      <c r="O2934" s="51"/>
    </row>
    <row r="2935" spans="1:15" x14ac:dyDescent="0.5">
      <c r="A2935" s="49">
        <v>2931</v>
      </c>
      <c r="B2935" s="72"/>
      <c r="C2935" s="72"/>
      <c r="D2935" s="72"/>
      <c r="E2935" s="72"/>
      <c r="F2935" s="72"/>
      <c r="G2935" s="72"/>
      <c r="H2935" s="72"/>
      <c r="I2935" s="72"/>
      <c r="J2935" s="72"/>
      <c r="K2935" s="72"/>
      <c r="L2935" s="72"/>
      <c r="M2935" s="72"/>
      <c r="N2935" s="51"/>
      <c r="O2935" s="51"/>
    </row>
    <row r="2936" spans="1:15" x14ac:dyDescent="0.5">
      <c r="A2936" s="49">
        <v>2932</v>
      </c>
      <c r="B2936" s="72"/>
      <c r="C2936" s="72"/>
      <c r="D2936" s="72"/>
      <c r="E2936" s="72"/>
      <c r="F2936" s="72"/>
      <c r="G2936" s="72"/>
      <c r="H2936" s="72"/>
      <c r="I2936" s="72"/>
      <c r="J2936" s="72"/>
      <c r="K2936" s="72"/>
      <c r="L2936" s="72"/>
      <c r="M2936" s="72"/>
      <c r="N2936" s="51"/>
      <c r="O2936" s="51"/>
    </row>
    <row r="2937" spans="1:15" x14ac:dyDescent="0.5">
      <c r="A2937" s="49">
        <v>2933</v>
      </c>
      <c r="B2937" s="72"/>
      <c r="C2937" s="72"/>
      <c r="D2937" s="72"/>
      <c r="E2937" s="72"/>
      <c r="F2937" s="72"/>
      <c r="G2937" s="72"/>
      <c r="H2937" s="72"/>
      <c r="I2937" s="72"/>
      <c r="J2937" s="72"/>
      <c r="K2937" s="72"/>
      <c r="L2937" s="72"/>
      <c r="M2937" s="72"/>
      <c r="N2937" s="51"/>
      <c r="O2937" s="51"/>
    </row>
    <row r="2938" spans="1:15" x14ac:dyDescent="0.5">
      <c r="A2938" s="49">
        <v>2934</v>
      </c>
      <c r="B2938" s="72"/>
      <c r="C2938" s="72"/>
      <c r="D2938" s="72"/>
      <c r="E2938" s="72"/>
      <c r="F2938" s="72"/>
      <c r="G2938" s="72"/>
      <c r="H2938" s="72"/>
      <c r="I2938" s="72"/>
      <c r="J2938" s="72"/>
      <c r="K2938" s="72"/>
      <c r="L2938" s="72"/>
      <c r="M2938" s="72"/>
      <c r="N2938" s="51"/>
      <c r="O2938" s="51"/>
    </row>
    <row r="2939" spans="1:15" x14ac:dyDescent="0.5">
      <c r="A2939" s="49">
        <v>2935</v>
      </c>
      <c r="B2939" s="72"/>
      <c r="C2939" s="72"/>
      <c r="D2939" s="72"/>
      <c r="E2939" s="72"/>
      <c r="F2939" s="72"/>
      <c r="G2939" s="72"/>
      <c r="H2939" s="72"/>
      <c r="I2939" s="72"/>
      <c r="J2939" s="72"/>
      <c r="K2939" s="72"/>
      <c r="L2939" s="72"/>
      <c r="M2939" s="72"/>
      <c r="N2939" s="51"/>
      <c r="O2939" s="51"/>
    </row>
    <row r="2940" spans="1:15" x14ac:dyDescent="0.5">
      <c r="A2940" s="49">
        <v>2936</v>
      </c>
      <c r="B2940" s="72"/>
      <c r="C2940" s="72"/>
      <c r="D2940" s="72"/>
      <c r="E2940" s="72"/>
      <c r="F2940" s="72"/>
      <c r="G2940" s="72"/>
      <c r="H2940" s="72"/>
      <c r="I2940" s="72"/>
      <c r="J2940" s="72"/>
      <c r="K2940" s="72"/>
      <c r="L2940" s="72"/>
      <c r="M2940" s="72"/>
      <c r="N2940" s="51"/>
      <c r="O2940" s="51"/>
    </row>
    <row r="2941" spans="1:15" x14ac:dyDescent="0.5">
      <c r="A2941" s="49">
        <v>2937</v>
      </c>
      <c r="B2941" s="72"/>
      <c r="C2941" s="72"/>
      <c r="D2941" s="72"/>
      <c r="E2941" s="72"/>
      <c r="F2941" s="72"/>
      <c r="G2941" s="72"/>
      <c r="H2941" s="72"/>
      <c r="I2941" s="72"/>
      <c r="J2941" s="72"/>
      <c r="K2941" s="72"/>
      <c r="L2941" s="72"/>
      <c r="M2941" s="72"/>
      <c r="N2941" s="51"/>
      <c r="O2941" s="51"/>
    </row>
    <row r="2942" spans="1:15" x14ac:dyDescent="0.5">
      <c r="A2942" s="49">
        <v>2938</v>
      </c>
      <c r="B2942" s="72"/>
      <c r="C2942" s="72"/>
      <c r="D2942" s="72"/>
      <c r="E2942" s="72"/>
      <c r="F2942" s="72"/>
      <c r="G2942" s="72"/>
      <c r="H2942" s="72"/>
      <c r="I2942" s="72"/>
      <c r="J2942" s="72"/>
      <c r="K2942" s="72"/>
      <c r="L2942" s="72"/>
      <c r="M2942" s="72"/>
      <c r="N2942" s="51"/>
      <c r="O2942" s="51"/>
    </row>
    <row r="2943" spans="1:15" x14ac:dyDescent="0.5">
      <c r="A2943" s="49">
        <v>2939</v>
      </c>
      <c r="B2943" s="72"/>
      <c r="C2943" s="72"/>
      <c r="D2943" s="72"/>
      <c r="E2943" s="72"/>
      <c r="F2943" s="72"/>
      <c r="G2943" s="72"/>
      <c r="H2943" s="72"/>
      <c r="I2943" s="72"/>
      <c r="J2943" s="72"/>
      <c r="K2943" s="72"/>
      <c r="L2943" s="72"/>
      <c r="M2943" s="72"/>
      <c r="N2943" s="51"/>
      <c r="O2943" s="51"/>
    </row>
    <row r="2944" spans="1:15" x14ac:dyDescent="0.5">
      <c r="A2944" s="49">
        <v>2940</v>
      </c>
      <c r="B2944" s="72"/>
      <c r="C2944" s="72"/>
      <c r="D2944" s="72"/>
      <c r="E2944" s="72"/>
      <c r="F2944" s="72"/>
      <c r="G2944" s="72"/>
      <c r="H2944" s="72"/>
      <c r="I2944" s="72"/>
      <c r="J2944" s="72"/>
      <c r="K2944" s="72"/>
      <c r="L2944" s="72"/>
      <c r="M2944" s="72"/>
      <c r="N2944" s="51"/>
      <c r="O2944" s="51"/>
    </row>
    <row r="2945" spans="1:15" x14ac:dyDescent="0.5">
      <c r="A2945" s="49">
        <v>2941</v>
      </c>
      <c r="B2945" s="72"/>
      <c r="C2945" s="72"/>
      <c r="D2945" s="72"/>
      <c r="E2945" s="72"/>
      <c r="F2945" s="72"/>
      <c r="G2945" s="72"/>
      <c r="H2945" s="72"/>
      <c r="I2945" s="72"/>
      <c r="J2945" s="72"/>
      <c r="K2945" s="72"/>
      <c r="L2945" s="72"/>
      <c r="M2945" s="72"/>
      <c r="N2945" s="51"/>
      <c r="O2945" s="51"/>
    </row>
    <row r="2946" spans="1:15" x14ac:dyDescent="0.5">
      <c r="A2946" s="49">
        <v>2942</v>
      </c>
      <c r="B2946" s="72"/>
      <c r="C2946" s="72"/>
      <c r="D2946" s="72"/>
      <c r="E2946" s="72"/>
      <c r="F2946" s="72"/>
      <c r="G2946" s="72"/>
      <c r="H2946" s="72"/>
      <c r="I2946" s="72"/>
      <c r="J2946" s="72"/>
      <c r="K2946" s="72"/>
      <c r="L2946" s="72"/>
      <c r="M2946" s="72"/>
      <c r="N2946" s="51"/>
      <c r="O2946" s="51"/>
    </row>
    <row r="2947" spans="1:15" x14ac:dyDescent="0.5">
      <c r="A2947" s="49">
        <v>2943</v>
      </c>
      <c r="B2947" s="72"/>
      <c r="C2947" s="72"/>
      <c r="D2947" s="72"/>
      <c r="E2947" s="72"/>
      <c r="F2947" s="72"/>
      <c r="G2947" s="72"/>
      <c r="H2947" s="72"/>
      <c r="I2947" s="72"/>
      <c r="J2947" s="72"/>
      <c r="K2947" s="72"/>
      <c r="L2947" s="72"/>
      <c r="M2947" s="72"/>
      <c r="N2947" s="51"/>
      <c r="O2947" s="51"/>
    </row>
    <row r="2948" spans="1:15" x14ac:dyDescent="0.5">
      <c r="A2948" s="49">
        <v>2944</v>
      </c>
      <c r="B2948" s="72"/>
      <c r="C2948" s="72"/>
      <c r="D2948" s="72"/>
      <c r="E2948" s="72"/>
      <c r="F2948" s="72"/>
      <c r="G2948" s="72"/>
      <c r="H2948" s="72"/>
      <c r="I2948" s="72"/>
      <c r="J2948" s="72"/>
      <c r="K2948" s="72"/>
      <c r="L2948" s="72"/>
      <c r="M2948" s="72"/>
      <c r="N2948" s="51"/>
      <c r="O2948" s="51"/>
    </row>
    <row r="2949" spans="1:15" x14ac:dyDescent="0.5">
      <c r="A2949" s="49">
        <v>2945</v>
      </c>
      <c r="B2949" s="72"/>
      <c r="C2949" s="72"/>
      <c r="D2949" s="72"/>
      <c r="E2949" s="72"/>
      <c r="F2949" s="72"/>
      <c r="G2949" s="72"/>
      <c r="H2949" s="72"/>
      <c r="I2949" s="72"/>
      <c r="J2949" s="72"/>
      <c r="K2949" s="72"/>
      <c r="L2949" s="72"/>
      <c r="M2949" s="72"/>
      <c r="N2949" s="51"/>
      <c r="O2949" s="51"/>
    </row>
    <row r="2950" spans="1:15" x14ac:dyDescent="0.5">
      <c r="A2950" s="49">
        <v>2946</v>
      </c>
      <c r="B2950" s="72"/>
      <c r="C2950" s="72"/>
      <c r="D2950" s="72"/>
      <c r="E2950" s="72"/>
      <c r="F2950" s="72"/>
      <c r="G2950" s="72"/>
      <c r="H2950" s="72"/>
      <c r="I2950" s="72"/>
      <c r="J2950" s="72"/>
      <c r="K2950" s="72"/>
      <c r="L2950" s="72"/>
      <c r="M2950" s="72"/>
      <c r="N2950" s="51"/>
      <c r="O2950" s="51"/>
    </row>
    <row r="2951" spans="1:15" x14ac:dyDescent="0.5">
      <c r="A2951" s="49">
        <v>2947</v>
      </c>
      <c r="B2951" s="72"/>
      <c r="C2951" s="72"/>
      <c r="D2951" s="72"/>
      <c r="E2951" s="72"/>
      <c r="F2951" s="72"/>
      <c r="G2951" s="72"/>
      <c r="H2951" s="72"/>
      <c r="I2951" s="72"/>
      <c r="J2951" s="72"/>
      <c r="K2951" s="72"/>
      <c r="L2951" s="72"/>
      <c r="M2951" s="72"/>
      <c r="N2951" s="51"/>
      <c r="O2951" s="51"/>
    </row>
    <row r="2952" spans="1:15" x14ac:dyDescent="0.5">
      <c r="A2952" s="49">
        <v>2948</v>
      </c>
      <c r="B2952" s="72"/>
      <c r="C2952" s="72"/>
      <c r="D2952" s="72"/>
      <c r="E2952" s="72"/>
      <c r="F2952" s="72"/>
      <c r="G2952" s="72"/>
      <c r="H2952" s="72"/>
      <c r="I2952" s="72"/>
      <c r="J2952" s="72"/>
      <c r="K2952" s="72"/>
      <c r="L2952" s="72"/>
      <c r="M2952" s="72"/>
      <c r="N2952" s="51"/>
      <c r="O2952" s="51"/>
    </row>
    <row r="2953" spans="1:15" x14ac:dyDescent="0.5">
      <c r="A2953" s="49">
        <v>2949</v>
      </c>
      <c r="B2953" s="72"/>
      <c r="C2953" s="72"/>
      <c r="D2953" s="72"/>
      <c r="E2953" s="72"/>
      <c r="F2953" s="72"/>
      <c r="G2953" s="72"/>
      <c r="H2953" s="72"/>
      <c r="I2953" s="72"/>
      <c r="J2953" s="72"/>
      <c r="K2953" s="72"/>
      <c r="L2953" s="72"/>
      <c r="M2953" s="72"/>
      <c r="N2953" s="51"/>
      <c r="O2953" s="51"/>
    </row>
    <row r="2954" spans="1:15" x14ac:dyDescent="0.5">
      <c r="A2954" s="49">
        <v>2950</v>
      </c>
      <c r="B2954" s="72"/>
      <c r="C2954" s="72"/>
      <c r="D2954" s="72"/>
      <c r="E2954" s="72"/>
      <c r="F2954" s="72"/>
      <c r="G2954" s="72"/>
      <c r="H2954" s="72"/>
      <c r="I2954" s="72"/>
      <c r="J2954" s="72"/>
      <c r="K2954" s="72"/>
      <c r="L2954" s="72"/>
      <c r="M2954" s="72"/>
      <c r="N2954" s="51"/>
      <c r="O2954" s="51"/>
    </row>
    <row r="2955" spans="1:15" x14ac:dyDescent="0.5">
      <c r="A2955" s="49">
        <v>2951</v>
      </c>
      <c r="B2955" s="72"/>
      <c r="C2955" s="72"/>
      <c r="D2955" s="72"/>
      <c r="E2955" s="72"/>
      <c r="F2955" s="72"/>
      <c r="G2955" s="72"/>
      <c r="H2955" s="72"/>
      <c r="I2955" s="72"/>
      <c r="J2955" s="72"/>
      <c r="K2955" s="72"/>
      <c r="L2955" s="72"/>
      <c r="M2955" s="72"/>
      <c r="N2955" s="51"/>
      <c r="O2955" s="51"/>
    </row>
    <row r="2956" spans="1:15" x14ac:dyDescent="0.5">
      <c r="A2956" s="49">
        <v>2952</v>
      </c>
      <c r="B2956" s="72"/>
      <c r="C2956" s="72"/>
      <c r="D2956" s="72"/>
      <c r="E2956" s="72"/>
      <c r="F2956" s="72"/>
      <c r="G2956" s="72"/>
      <c r="H2956" s="72"/>
      <c r="I2956" s="72"/>
      <c r="J2956" s="72"/>
      <c r="K2956" s="72"/>
      <c r="L2956" s="72"/>
      <c r="M2956" s="72"/>
      <c r="N2956" s="51"/>
      <c r="O2956" s="51"/>
    </row>
    <row r="2957" spans="1:15" x14ac:dyDescent="0.5">
      <c r="A2957" s="49">
        <v>2953</v>
      </c>
      <c r="B2957" s="72"/>
      <c r="C2957" s="72"/>
      <c r="D2957" s="72"/>
      <c r="E2957" s="72"/>
      <c r="F2957" s="72"/>
      <c r="G2957" s="72"/>
      <c r="H2957" s="72"/>
      <c r="I2957" s="72"/>
      <c r="J2957" s="72"/>
      <c r="K2957" s="72"/>
      <c r="L2957" s="72"/>
      <c r="M2957" s="72"/>
      <c r="N2957" s="51"/>
      <c r="O2957" s="51"/>
    </row>
    <row r="2958" spans="1:15" x14ac:dyDescent="0.5">
      <c r="A2958" s="49">
        <v>2954</v>
      </c>
      <c r="B2958" s="72"/>
      <c r="C2958" s="72"/>
      <c r="D2958" s="72"/>
      <c r="E2958" s="72"/>
      <c r="F2958" s="72"/>
      <c r="G2958" s="72"/>
      <c r="H2958" s="72"/>
      <c r="I2958" s="72"/>
      <c r="J2958" s="72"/>
      <c r="K2958" s="72"/>
      <c r="L2958" s="72"/>
      <c r="M2958" s="72"/>
      <c r="N2958" s="51"/>
      <c r="O2958" s="51"/>
    </row>
    <row r="2959" spans="1:15" x14ac:dyDescent="0.5">
      <c r="A2959" s="49">
        <v>2955</v>
      </c>
      <c r="B2959" s="72"/>
      <c r="C2959" s="72"/>
      <c r="D2959" s="72"/>
      <c r="E2959" s="72"/>
      <c r="F2959" s="72"/>
      <c r="G2959" s="72"/>
      <c r="H2959" s="72"/>
      <c r="I2959" s="72"/>
      <c r="J2959" s="72"/>
      <c r="K2959" s="72"/>
      <c r="L2959" s="72"/>
      <c r="M2959" s="72"/>
      <c r="N2959" s="51"/>
      <c r="O2959" s="51"/>
    </row>
    <row r="2960" spans="1:15" x14ac:dyDescent="0.5">
      <c r="A2960" s="49">
        <v>2956</v>
      </c>
      <c r="B2960" s="72"/>
      <c r="C2960" s="72"/>
      <c r="D2960" s="72"/>
      <c r="E2960" s="72"/>
      <c r="F2960" s="72"/>
      <c r="G2960" s="72"/>
      <c r="H2960" s="72"/>
      <c r="I2960" s="72"/>
      <c r="J2960" s="72"/>
      <c r="K2960" s="72"/>
      <c r="L2960" s="72"/>
      <c r="M2960" s="72"/>
      <c r="N2960" s="51"/>
      <c r="O2960" s="51"/>
    </row>
    <row r="2961" spans="1:15" x14ac:dyDescent="0.5">
      <c r="A2961" s="49">
        <v>2957</v>
      </c>
      <c r="B2961" s="72"/>
      <c r="C2961" s="72"/>
      <c r="D2961" s="72"/>
      <c r="E2961" s="72"/>
      <c r="F2961" s="72"/>
      <c r="G2961" s="72"/>
      <c r="H2961" s="72"/>
      <c r="I2961" s="72"/>
      <c r="J2961" s="72"/>
      <c r="K2961" s="72"/>
      <c r="L2961" s="72"/>
      <c r="M2961" s="72"/>
      <c r="N2961" s="51"/>
      <c r="O2961" s="51"/>
    </row>
    <row r="2962" spans="1:15" x14ac:dyDescent="0.5">
      <c r="A2962" s="49">
        <v>2958</v>
      </c>
      <c r="B2962" s="72"/>
      <c r="C2962" s="72"/>
      <c r="D2962" s="72"/>
      <c r="E2962" s="72"/>
      <c r="F2962" s="72"/>
      <c r="G2962" s="72"/>
      <c r="H2962" s="72"/>
      <c r="I2962" s="72"/>
      <c r="J2962" s="72"/>
      <c r="K2962" s="72"/>
      <c r="L2962" s="72"/>
      <c r="M2962" s="72"/>
      <c r="N2962" s="51"/>
      <c r="O2962" s="51"/>
    </row>
    <row r="2963" spans="1:15" x14ac:dyDescent="0.5">
      <c r="A2963" s="49">
        <v>2959</v>
      </c>
      <c r="B2963" s="72"/>
      <c r="C2963" s="72"/>
      <c r="D2963" s="72"/>
      <c r="E2963" s="72"/>
      <c r="F2963" s="72"/>
      <c r="G2963" s="72"/>
      <c r="H2963" s="72"/>
      <c r="I2963" s="72"/>
      <c r="J2963" s="72"/>
      <c r="K2963" s="72"/>
      <c r="L2963" s="72"/>
      <c r="M2963" s="72"/>
      <c r="N2963" s="51"/>
      <c r="O2963" s="51"/>
    </row>
    <row r="2964" spans="1:15" x14ac:dyDescent="0.5">
      <c r="A2964" s="49">
        <v>2960</v>
      </c>
      <c r="B2964" s="72"/>
      <c r="C2964" s="72"/>
      <c r="D2964" s="72"/>
      <c r="E2964" s="72"/>
      <c r="F2964" s="72"/>
      <c r="G2964" s="72"/>
      <c r="H2964" s="72"/>
      <c r="I2964" s="72"/>
      <c r="J2964" s="72"/>
      <c r="K2964" s="72"/>
      <c r="L2964" s="72"/>
      <c r="M2964" s="72"/>
      <c r="N2964" s="51"/>
      <c r="O2964" s="51"/>
    </row>
    <row r="2965" spans="1:15" x14ac:dyDescent="0.5">
      <c r="A2965" s="49">
        <v>2961</v>
      </c>
      <c r="B2965" s="72"/>
      <c r="C2965" s="72"/>
      <c r="D2965" s="72"/>
      <c r="E2965" s="72"/>
      <c r="F2965" s="72"/>
      <c r="G2965" s="72"/>
      <c r="H2965" s="72"/>
      <c r="I2965" s="72"/>
      <c r="J2965" s="72"/>
      <c r="K2965" s="72"/>
      <c r="L2965" s="72"/>
      <c r="M2965" s="72"/>
      <c r="N2965" s="51"/>
      <c r="O2965" s="51"/>
    </row>
    <row r="2966" spans="1:15" x14ac:dyDescent="0.5">
      <c r="A2966" s="49">
        <v>2962</v>
      </c>
      <c r="B2966" s="72"/>
      <c r="C2966" s="72"/>
      <c r="D2966" s="72"/>
      <c r="E2966" s="72"/>
      <c r="F2966" s="72"/>
      <c r="G2966" s="72"/>
      <c r="H2966" s="72"/>
      <c r="I2966" s="72"/>
      <c r="J2966" s="72"/>
      <c r="K2966" s="72"/>
      <c r="L2966" s="72"/>
      <c r="M2966" s="72"/>
      <c r="N2966" s="51"/>
      <c r="O2966" s="51"/>
    </row>
    <row r="2967" spans="1:15" x14ac:dyDescent="0.5">
      <c r="A2967" s="49">
        <v>2963</v>
      </c>
      <c r="B2967" s="72"/>
      <c r="C2967" s="72"/>
      <c r="D2967" s="72"/>
      <c r="E2967" s="72"/>
      <c r="F2967" s="72"/>
      <c r="G2967" s="72"/>
      <c r="H2967" s="72"/>
      <c r="I2967" s="72"/>
      <c r="J2967" s="72"/>
      <c r="K2967" s="72"/>
      <c r="L2967" s="72"/>
      <c r="M2967" s="72"/>
      <c r="N2967" s="51"/>
      <c r="O2967" s="51"/>
    </row>
    <row r="2968" spans="1:15" x14ac:dyDescent="0.5">
      <c r="A2968" s="49">
        <v>2964</v>
      </c>
      <c r="B2968" s="72"/>
      <c r="C2968" s="72"/>
      <c r="D2968" s="72"/>
      <c r="E2968" s="72"/>
      <c r="F2968" s="72"/>
      <c r="G2968" s="72"/>
      <c r="H2968" s="72"/>
      <c r="I2968" s="72"/>
      <c r="J2968" s="72"/>
      <c r="K2968" s="72"/>
      <c r="L2968" s="72"/>
      <c r="M2968" s="72"/>
      <c r="N2968" s="51"/>
      <c r="O2968" s="51"/>
    </row>
    <row r="2969" spans="1:15" x14ac:dyDescent="0.5">
      <c r="A2969" s="49">
        <v>2965</v>
      </c>
      <c r="B2969" s="72"/>
      <c r="C2969" s="72"/>
      <c r="D2969" s="72"/>
      <c r="E2969" s="72"/>
      <c r="F2969" s="72"/>
      <c r="G2969" s="72"/>
      <c r="H2969" s="72"/>
      <c r="I2969" s="72"/>
      <c r="J2969" s="72"/>
      <c r="K2969" s="72"/>
      <c r="L2969" s="72"/>
      <c r="M2969" s="72"/>
      <c r="N2969" s="51"/>
      <c r="O2969" s="51"/>
    </row>
    <row r="2970" spans="1:15" x14ac:dyDescent="0.5">
      <c r="A2970" s="49">
        <v>2966</v>
      </c>
      <c r="B2970" s="72"/>
      <c r="C2970" s="72"/>
      <c r="D2970" s="72"/>
      <c r="E2970" s="72"/>
      <c r="F2970" s="72"/>
      <c r="G2970" s="72"/>
      <c r="H2970" s="72"/>
      <c r="I2970" s="72"/>
      <c r="J2970" s="72"/>
      <c r="K2970" s="72"/>
      <c r="L2970" s="72"/>
      <c r="M2970" s="72"/>
      <c r="N2970" s="51"/>
      <c r="O2970" s="51"/>
    </row>
    <row r="2971" spans="1:15" x14ac:dyDescent="0.5">
      <c r="A2971" s="49">
        <v>2967</v>
      </c>
      <c r="B2971" s="72"/>
      <c r="C2971" s="72"/>
      <c r="D2971" s="72"/>
      <c r="E2971" s="72"/>
      <c r="F2971" s="72"/>
      <c r="G2971" s="72"/>
      <c r="H2971" s="72"/>
      <c r="I2971" s="72"/>
      <c r="J2971" s="72"/>
      <c r="K2971" s="72"/>
      <c r="L2971" s="72"/>
      <c r="M2971" s="72"/>
      <c r="N2971" s="51"/>
      <c r="O2971" s="51"/>
    </row>
    <row r="2972" spans="1:15" x14ac:dyDescent="0.5">
      <c r="A2972" s="49">
        <v>2968</v>
      </c>
      <c r="B2972" s="72"/>
      <c r="C2972" s="72"/>
      <c r="D2972" s="72"/>
      <c r="E2972" s="72"/>
      <c r="F2972" s="72"/>
      <c r="G2972" s="72"/>
      <c r="H2972" s="72"/>
      <c r="I2972" s="72"/>
      <c r="J2972" s="72"/>
      <c r="K2972" s="72"/>
      <c r="L2972" s="72"/>
      <c r="M2972" s="72"/>
      <c r="N2972" s="51"/>
      <c r="O2972" s="51"/>
    </row>
    <row r="2973" spans="1:15" x14ac:dyDescent="0.5">
      <c r="A2973" s="49">
        <v>2969</v>
      </c>
      <c r="B2973" s="72"/>
      <c r="C2973" s="72"/>
      <c r="D2973" s="72"/>
      <c r="E2973" s="72"/>
      <c r="F2973" s="72"/>
      <c r="G2973" s="72"/>
      <c r="H2973" s="72"/>
      <c r="I2973" s="72"/>
      <c r="J2973" s="72"/>
      <c r="K2973" s="72"/>
      <c r="L2973" s="72"/>
      <c r="M2973" s="72"/>
      <c r="N2973" s="51"/>
      <c r="O2973" s="51"/>
    </row>
    <row r="2974" spans="1:15" x14ac:dyDescent="0.5">
      <c r="A2974" s="49">
        <v>2970</v>
      </c>
      <c r="B2974" s="72"/>
      <c r="C2974" s="72"/>
      <c r="D2974" s="72"/>
      <c r="E2974" s="72"/>
      <c r="F2974" s="72"/>
      <c r="G2974" s="72"/>
      <c r="H2974" s="72"/>
      <c r="I2974" s="72"/>
      <c r="J2974" s="72"/>
      <c r="K2974" s="72"/>
      <c r="L2974" s="72"/>
      <c r="M2974" s="72"/>
      <c r="N2974" s="51"/>
      <c r="O2974" s="51"/>
    </row>
    <row r="2975" spans="1:15" x14ac:dyDescent="0.5">
      <c r="A2975" s="49">
        <v>2971</v>
      </c>
      <c r="B2975" s="72"/>
      <c r="C2975" s="72"/>
      <c r="D2975" s="72"/>
      <c r="E2975" s="72"/>
      <c r="F2975" s="72"/>
      <c r="G2975" s="72"/>
      <c r="H2975" s="72"/>
      <c r="I2975" s="72"/>
      <c r="J2975" s="72"/>
      <c r="K2975" s="72"/>
      <c r="L2975" s="72"/>
      <c r="M2975" s="72"/>
      <c r="N2975" s="51"/>
      <c r="O2975" s="51"/>
    </row>
    <row r="2976" spans="1:15" x14ac:dyDescent="0.5">
      <c r="A2976" s="49">
        <v>2972</v>
      </c>
      <c r="B2976" s="72"/>
      <c r="C2976" s="72"/>
      <c r="D2976" s="72"/>
      <c r="E2976" s="72"/>
      <c r="F2976" s="72"/>
      <c r="G2976" s="72"/>
      <c r="H2976" s="72"/>
      <c r="I2976" s="72"/>
      <c r="J2976" s="72"/>
      <c r="K2976" s="72"/>
      <c r="L2976" s="72"/>
      <c r="M2976" s="72"/>
      <c r="N2976" s="51"/>
      <c r="O2976" s="51"/>
    </row>
    <row r="2977" spans="1:15" x14ac:dyDescent="0.5">
      <c r="A2977" s="49">
        <v>2973</v>
      </c>
      <c r="B2977" s="72"/>
      <c r="C2977" s="72"/>
      <c r="D2977" s="72"/>
      <c r="E2977" s="72"/>
      <c r="F2977" s="72"/>
      <c r="G2977" s="72"/>
      <c r="H2977" s="72"/>
      <c r="I2977" s="72"/>
      <c r="J2977" s="72"/>
      <c r="K2977" s="72"/>
      <c r="L2977" s="72"/>
      <c r="M2977" s="72"/>
      <c r="N2977" s="51"/>
      <c r="O2977" s="51"/>
    </row>
    <row r="2978" spans="1:15" x14ac:dyDescent="0.5">
      <c r="A2978" s="49">
        <v>2974</v>
      </c>
      <c r="B2978" s="72"/>
      <c r="C2978" s="72"/>
      <c r="D2978" s="72"/>
      <c r="E2978" s="72"/>
      <c r="F2978" s="72"/>
      <c r="G2978" s="72"/>
      <c r="H2978" s="72"/>
      <c r="I2978" s="72"/>
      <c r="J2978" s="72"/>
      <c r="K2978" s="72"/>
      <c r="L2978" s="72"/>
      <c r="M2978" s="72"/>
      <c r="N2978" s="51"/>
      <c r="O2978" s="51"/>
    </row>
    <row r="2979" spans="1:15" x14ac:dyDescent="0.5">
      <c r="A2979" s="49">
        <v>2975</v>
      </c>
      <c r="B2979" s="72"/>
      <c r="C2979" s="72"/>
      <c r="D2979" s="72"/>
      <c r="E2979" s="72"/>
      <c r="F2979" s="72"/>
      <c r="G2979" s="72"/>
      <c r="H2979" s="72"/>
      <c r="I2979" s="72"/>
      <c r="J2979" s="72"/>
      <c r="K2979" s="72"/>
      <c r="L2979" s="72"/>
      <c r="M2979" s="72"/>
      <c r="N2979" s="51"/>
      <c r="O2979" s="51"/>
    </row>
    <row r="2980" spans="1:15" x14ac:dyDescent="0.5">
      <c r="A2980" s="49">
        <v>2976</v>
      </c>
      <c r="B2980" s="72"/>
      <c r="C2980" s="72"/>
      <c r="D2980" s="72"/>
      <c r="E2980" s="72"/>
      <c r="F2980" s="72"/>
      <c r="G2980" s="72"/>
      <c r="H2980" s="72"/>
      <c r="I2980" s="72"/>
      <c r="J2980" s="72"/>
      <c r="K2980" s="72"/>
      <c r="L2980" s="72"/>
      <c r="M2980" s="72"/>
      <c r="N2980" s="51"/>
      <c r="O2980" s="51"/>
    </row>
    <row r="2981" spans="1:15" x14ac:dyDescent="0.5">
      <c r="A2981" s="49">
        <v>2977</v>
      </c>
      <c r="B2981" s="72"/>
      <c r="C2981" s="72"/>
      <c r="D2981" s="72"/>
      <c r="E2981" s="72"/>
      <c r="F2981" s="72"/>
      <c r="G2981" s="72"/>
      <c r="H2981" s="72"/>
      <c r="I2981" s="72"/>
      <c r="J2981" s="72"/>
      <c r="K2981" s="72"/>
      <c r="L2981" s="72"/>
      <c r="M2981" s="72"/>
      <c r="N2981" s="51"/>
      <c r="O2981" s="51"/>
    </row>
    <row r="2982" spans="1:15" x14ac:dyDescent="0.5">
      <c r="A2982" s="49">
        <v>2978</v>
      </c>
      <c r="B2982" s="72"/>
      <c r="C2982" s="72"/>
      <c r="D2982" s="72"/>
      <c r="E2982" s="72"/>
      <c r="F2982" s="72"/>
      <c r="G2982" s="72"/>
      <c r="H2982" s="72"/>
      <c r="I2982" s="72"/>
      <c r="J2982" s="72"/>
      <c r="K2982" s="72"/>
      <c r="L2982" s="72"/>
      <c r="M2982" s="72"/>
      <c r="N2982" s="51"/>
      <c r="O2982" s="51"/>
    </row>
    <row r="2983" spans="1:15" x14ac:dyDescent="0.5">
      <c r="A2983" s="49">
        <v>2979</v>
      </c>
      <c r="B2983" s="72"/>
      <c r="C2983" s="72"/>
      <c r="D2983" s="72"/>
      <c r="E2983" s="72"/>
      <c r="F2983" s="72"/>
      <c r="G2983" s="72"/>
      <c r="H2983" s="72"/>
      <c r="I2983" s="72"/>
      <c r="J2983" s="72"/>
      <c r="K2983" s="72"/>
      <c r="L2983" s="72"/>
      <c r="M2983" s="72"/>
      <c r="N2983" s="51"/>
      <c r="O2983" s="51"/>
    </row>
    <row r="2984" spans="1:15" x14ac:dyDescent="0.5">
      <c r="A2984" s="49">
        <v>2980</v>
      </c>
      <c r="B2984" s="72"/>
      <c r="C2984" s="72"/>
      <c r="D2984" s="72"/>
      <c r="E2984" s="72"/>
      <c r="F2984" s="72"/>
      <c r="G2984" s="72"/>
      <c r="H2984" s="72"/>
      <c r="I2984" s="72"/>
      <c r="J2984" s="72"/>
      <c r="K2984" s="72"/>
      <c r="L2984" s="72"/>
      <c r="M2984" s="72"/>
      <c r="N2984" s="51"/>
      <c r="O2984" s="51"/>
    </row>
    <row r="2985" spans="1:15" x14ac:dyDescent="0.5">
      <c r="A2985" s="49">
        <v>2981</v>
      </c>
      <c r="B2985" s="72"/>
      <c r="C2985" s="72"/>
      <c r="D2985" s="72"/>
      <c r="E2985" s="72"/>
      <c r="F2985" s="72"/>
      <c r="G2985" s="72"/>
      <c r="H2985" s="72"/>
      <c r="I2985" s="72"/>
      <c r="J2985" s="72"/>
      <c r="K2985" s="72"/>
      <c r="L2985" s="72"/>
      <c r="M2985" s="72"/>
      <c r="N2985" s="51"/>
      <c r="O2985" s="51"/>
    </row>
    <row r="2986" spans="1:15" x14ac:dyDescent="0.5">
      <c r="A2986" s="49">
        <v>2982</v>
      </c>
      <c r="B2986" s="72"/>
      <c r="C2986" s="72"/>
      <c r="D2986" s="72"/>
      <c r="E2986" s="72"/>
      <c r="F2986" s="72"/>
      <c r="G2986" s="72"/>
      <c r="H2986" s="72"/>
      <c r="I2986" s="72"/>
      <c r="J2986" s="72"/>
      <c r="K2986" s="72"/>
      <c r="L2986" s="72"/>
      <c r="M2986" s="72"/>
      <c r="N2986" s="51"/>
      <c r="O2986" s="51"/>
    </row>
    <row r="2987" spans="1:15" x14ac:dyDescent="0.5">
      <c r="A2987" s="49">
        <v>2983</v>
      </c>
      <c r="B2987" s="72"/>
      <c r="C2987" s="72"/>
      <c r="D2987" s="72"/>
      <c r="E2987" s="72"/>
      <c r="F2987" s="72"/>
      <c r="G2987" s="72"/>
      <c r="H2987" s="72"/>
      <c r="I2987" s="72"/>
      <c r="J2987" s="72"/>
      <c r="K2987" s="72"/>
      <c r="L2987" s="72"/>
      <c r="M2987" s="72"/>
      <c r="N2987" s="51"/>
      <c r="O2987" s="51"/>
    </row>
    <row r="2988" spans="1:15" x14ac:dyDescent="0.5">
      <c r="A2988" s="49">
        <v>2984</v>
      </c>
      <c r="B2988" s="72"/>
      <c r="C2988" s="72"/>
      <c r="D2988" s="72"/>
      <c r="E2988" s="72"/>
      <c r="F2988" s="72"/>
      <c r="G2988" s="72"/>
      <c r="H2988" s="72"/>
      <c r="I2988" s="72"/>
      <c r="J2988" s="72"/>
      <c r="K2988" s="72"/>
      <c r="L2988" s="72"/>
      <c r="M2988" s="72"/>
      <c r="N2988" s="51"/>
      <c r="O2988" s="51"/>
    </row>
    <row r="2989" spans="1:15" x14ac:dyDescent="0.5">
      <c r="A2989" s="49">
        <v>2985</v>
      </c>
      <c r="B2989" s="72"/>
      <c r="C2989" s="72"/>
      <c r="D2989" s="72"/>
      <c r="E2989" s="72"/>
      <c r="F2989" s="72"/>
      <c r="G2989" s="72"/>
      <c r="H2989" s="72"/>
      <c r="I2989" s="72"/>
      <c r="J2989" s="72"/>
      <c r="K2989" s="72"/>
      <c r="L2989" s="72"/>
      <c r="M2989" s="72"/>
      <c r="N2989" s="51"/>
      <c r="O2989" s="51"/>
    </row>
    <row r="2990" spans="1:15" x14ac:dyDescent="0.5">
      <c r="A2990" s="49">
        <v>2986</v>
      </c>
      <c r="B2990" s="72"/>
      <c r="C2990" s="72"/>
      <c r="D2990" s="72"/>
      <c r="E2990" s="72"/>
      <c r="F2990" s="72"/>
      <c r="G2990" s="72"/>
      <c r="H2990" s="72"/>
      <c r="I2990" s="72"/>
      <c r="J2990" s="72"/>
      <c r="K2990" s="72"/>
      <c r="L2990" s="72"/>
      <c r="M2990" s="72"/>
      <c r="N2990" s="51"/>
      <c r="O2990" s="51"/>
    </row>
    <row r="2991" spans="1:15" x14ac:dyDescent="0.5">
      <c r="A2991" s="49">
        <v>2987</v>
      </c>
      <c r="B2991" s="72"/>
      <c r="C2991" s="72"/>
      <c r="D2991" s="72"/>
      <c r="E2991" s="72"/>
      <c r="F2991" s="72"/>
      <c r="G2991" s="72"/>
      <c r="H2991" s="72"/>
      <c r="I2991" s="72"/>
      <c r="J2991" s="72"/>
      <c r="K2991" s="72"/>
      <c r="L2991" s="72"/>
      <c r="M2991" s="72"/>
      <c r="N2991" s="51"/>
      <c r="O2991" s="51"/>
    </row>
    <row r="2992" spans="1:15" x14ac:dyDescent="0.5">
      <c r="A2992" s="49">
        <v>2988</v>
      </c>
      <c r="B2992" s="72"/>
      <c r="C2992" s="72"/>
      <c r="D2992" s="72"/>
      <c r="E2992" s="72"/>
      <c r="F2992" s="72"/>
      <c r="G2992" s="72"/>
      <c r="H2992" s="72"/>
      <c r="I2992" s="72"/>
      <c r="J2992" s="72"/>
      <c r="K2992" s="72"/>
      <c r="L2992" s="72"/>
      <c r="M2992" s="72"/>
      <c r="N2992" s="51"/>
      <c r="O2992" s="51"/>
    </row>
    <row r="2993" spans="1:15" x14ac:dyDescent="0.5">
      <c r="A2993" s="49">
        <v>2989</v>
      </c>
      <c r="B2993" s="72"/>
      <c r="C2993" s="72"/>
      <c r="D2993" s="72"/>
      <c r="E2993" s="72"/>
      <c r="F2993" s="72"/>
      <c r="G2993" s="72"/>
      <c r="H2993" s="72"/>
      <c r="I2993" s="72"/>
      <c r="J2993" s="72"/>
      <c r="K2993" s="72"/>
      <c r="L2993" s="72"/>
      <c r="M2993" s="72"/>
      <c r="N2993" s="51"/>
      <c r="O2993" s="51"/>
    </row>
    <row r="2994" spans="1:15" x14ac:dyDescent="0.5">
      <c r="A2994" s="49">
        <v>2990</v>
      </c>
      <c r="B2994" s="72"/>
      <c r="C2994" s="72"/>
      <c r="D2994" s="72"/>
      <c r="E2994" s="72"/>
      <c r="F2994" s="72"/>
      <c r="G2994" s="72"/>
      <c r="H2994" s="72"/>
      <c r="I2994" s="72"/>
      <c r="J2994" s="72"/>
      <c r="K2994" s="72"/>
      <c r="L2994" s="72"/>
      <c r="M2994" s="72"/>
      <c r="N2994" s="51"/>
      <c r="O2994" s="51"/>
    </row>
    <row r="2995" spans="1:15" x14ac:dyDescent="0.5">
      <c r="A2995" s="49">
        <v>2991</v>
      </c>
      <c r="B2995" s="72"/>
      <c r="C2995" s="72"/>
      <c r="D2995" s="72"/>
      <c r="E2995" s="72"/>
      <c r="F2995" s="72"/>
      <c r="G2995" s="72"/>
      <c r="H2995" s="72"/>
      <c r="I2995" s="72"/>
      <c r="J2995" s="72"/>
      <c r="K2995" s="72"/>
      <c r="L2995" s="72"/>
      <c r="M2995" s="72"/>
      <c r="N2995" s="51"/>
      <c r="O2995" s="51"/>
    </row>
    <row r="2996" spans="1:15" x14ac:dyDescent="0.5">
      <c r="A2996" s="49">
        <v>2992</v>
      </c>
      <c r="B2996" s="72"/>
      <c r="C2996" s="72"/>
      <c r="D2996" s="72"/>
      <c r="E2996" s="72"/>
      <c r="F2996" s="72"/>
      <c r="G2996" s="72"/>
      <c r="H2996" s="72"/>
      <c r="I2996" s="72"/>
      <c r="J2996" s="72"/>
      <c r="K2996" s="72"/>
      <c r="L2996" s="72"/>
      <c r="M2996" s="72"/>
      <c r="N2996" s="51"/>
      <c r="O2996" s="51"/>
    </row>
    <row r="2997" spans="1:15" x14ac:dyDescent="0.5">
      <c r="A2997" s="49">
        <v>2993</v>
      </c>
      <c r="B2997" s="72"/>
      <c r="C2997" s="72"/>
      <c r="D2997" s="72"/>
      <c r="E2997" s="72"/>
      <c r="F2997" s="72"/>
      <c r="G2997" s="72"/>
      <c r="H2997" s="72"/>
      <c r="I2997" s="72"/>
      <c r="J2997" s="72"/>
      <c r="K2997" s="72"/>
      <c r="L2997" s="72"/>
      <c r="M2997" s="72"/>
      <c r="N2997" s="51"/>
      <c r="O2997" s="51"/>
    </row>
    <row r="2998" spans="1:15" x14ac:dyDescent="0.5">
      <c r="A2998" s="49">
        <v>2994</v>
      </c>
      <c r="B2998" s="72"/>
      <c r="C2998" s="72"/>
      <c r="D2998" s="72"/>
      <c r="E2998" s="72"/>
      <c r="F2998" s="72"/>
      <c r="G2998" s="72"/>
      <c r="H2998" s="72"/>
      <c r="I2998" s="72"/>
      <c r="J2998" s="72"/>
      <c r="K2998" s="72"/>
      <c r="L2998" s="72"/>
      <c r="M2998" s="72"/>
      <c r="N2998" s="51"/>
      <c r="O2998" s="51"/>
    </row>
    <row r="2999" spans="1:15" x14ac:dyDescent="0.5">
      <c r="A2999" s="49">
        <v>2995</v>
      </c>
      <c r="B2999" s="72"/>
      <c r="C2999" s="72"/>
      <c r="D2999" s="72"/>
      <c r="E2999" s="72"/>
      <c r="F2999" s="72"/>
      <c r="G2999" s="72"/>
      <c r="H2999" s="72"/>
      <c r="I2999" s="72"/>
      <c r="J2999" s="72"/>
      <c r="K2999" s="72"/>
      <c r="L2999" s="72"/>
      <c r="M2999" s="72"/>
      <c r="N2999" s="51"/>
      <c r="O2999" s="51"/>
    </row>
    <row r="3000" spans="1:15" x14ac:dyDescent="0.5">
      <c r="A3000" s="49">
        <v>2996</v>
      </c>
      <c r="B3000" s="72"/>
      <c r="C3000" s="72"/>
      <c r="D3000" s="72"/>
      <c r="E3000" s="72"/>
      <c r="F3000" s="72"/>
      <c r="G3000" s="72"/>
      <c r="H3000" s="72"/>
      <c r="I3000" s="72"/>
      <c r="J3000" s="72"/>
      <c r="K3000" s="72"/>
      <c r="L3000" s="72"/>
      <c r="M3000" s="72"/>
      <c r="N3000" s="51"/>
      <c r="O3000" s="51"/>
    </row>
    <row r="3001" spans="1:15" x14ac:dyDescent="0.5">
      <c r="A3001" s="49">
        <v>2997</v>
      </c>
      <c r="B3001" s="72"/>
      <c r="C3001" s="72"/>
      <c r="D3001" s="72"/>
      <c r="E3001" s="72"/>
      <c r="F3001" s="72"/>
      <c r="G3001" s="72"/>
      <c r="H3001" s="72"/>
      <c r="I3001" s="72"/>
      <c r="J3001" s="72"/>
      <c r="K3001" s="72"/>
      <c r="L3001" s="72"/>
      <c r="M3001" s="72"/>
      <c r="N3001" s="51"/>
      <c r="O3001" s="51"/>
    </row>
    <row r="3002" spans="1:15" x14ac:dyDescent="0.5">
      <c r="A3002" s="49">
        <v>2998</v>
      </c>
      <c r="B3002" s="72"/>
      <c r="C3002" s="72"/>
      <c r="D3002" s="72"/>
      <c r="E3002" s="72"/>
      <c r="F3002" s="72"/>
      <c r="G3002" s="72"/>
      <c r="H3002" s="72"/>
      <c r="I3002" s="72"/>
      <c r="J3002" s="72"/>
      <c r="K3002" s="72"/>
      <c r="L3002" s="72"/>
      <c r="M3002" s="72"/>
      <c r="N3002" s="51"/>
      <c r="O3002" s="51"/>
    </row>
    <row r="3003" spans="1:15" x14ac:dyDescent="0.5">
      <c r="A3003" s="49">
        <v>2999</v>
      </c>
      <c r="B3003" s="72"/>
      <c r="C3003" s="72"/>
      <c r="D3003" s="72"/>
      <c r="E3003" s="72"/>
      <c r="F3003" s="72"/>
      <c r="G3003" s="72"/>
      <c r="H3003" s="72"/>
      <c r="I3003" s="72"/>
      <c r="J3003" s="72"/>
      <c r="K3003" s="72"/>
      <c r="L3003" s="72"/>
      <c r="M3003" s="72"/>
      <c r="N3003" s="51"/>
      <c r="O3003" s="51"/>
    </row>
    <row r="3004" spans="1:15" x14ac:dyDescent="0.5">
      <c r="A3004" s="49">
        <v>3000</v>
      </c>
      <c r="B3004" s="72"/>
      <c r="C3004" s="72"/>
      <c r="D3004" s="72"/>
      <c r="E3004" s="72"/>
      <c r="F3004" s="72"/>
      <c r="G3004" s="72"/>
      <c r="H3004" s="72"/>
      <c r="I3004" s="72"/>
      <c r="J3004" s="72"/>
      <c r="K3004" s="72"/>
      <c r="L3004" s="72"/>
      <c r="M3004" s="72"/>
      <c r="N3004" s="51"/>
      <c r="O3004" s="51"/>
    </row>
    <row r="3005" spans="1:15" x14ac:dyDescent="0.5">
      <c r="A3005" s="49">
        <v>3001</v>
      </c>
      <c r="B3005" s="72"/>
      <c r="C3005" s="72"/>
      <c r="D3005" s="72"/>
      <c r="E3005" s="72"/>
      <c r="F3005" s="72"/>
      <c r="G3005" s="72"/>
      <c r="H3005" s="72"/>
      <c r="I3005" s="72"/>
      <c r="J3005" s="72"/>
      <c r="K3005" s="72"/>
      <c r="L3005" s="72"/>
      <c r="M3005" s="72"/>
      <c r="N3005" s="51"/>
      <c r="O3005" s="51"/>
    </row>
    <row r="3006" spans="1:15" x14ac:dyDescent="0.5">
      <c r="A3006" s="49">
        <v>3002</v>
      </c>
      <c r="B3006" s="72"/>
      <c r="C3006" s="72"/>
      <c r="D3006" s="72"/>
      <c r="E3006" s="72"/>
      <c r="F3006" s="72"/>
      <c r="G3006" s="72"/>
      <c r="H3006" s="72"/>
      <c r="I3006" s="72"/>
      <c r="J3006" s="72"/>
      <c r="K3006" s="72"/>
      <c r="L3006" s="72"/>
      <c r="M3006" s="72"/>
      <c r="N3006" s="51"/>
      <c r="O3006" s="51"/>
    </row>
    <row r="3007" spans="1:15" x14ac:dyDescent="0.5">
      <c r="A3007" s="49">
        <v>3003</v>
      </c>
      <c r="B3007" s="72"/>
      <c r="C3007" s="72"/>
      <c r="D3007" s="72"/>
      <c r="E3007" s="72"/>
      <c r="F3007" s="72"/>
      <c r="G3007" s="72"/>
      <c r="H3007" s="72"/>
      <c r="I3007" s="72"/>
      <c r="J3007" s="72"/>
      <c r="K3007" s="72"/>
      <c r="L3007" s="72"/>
      <c r="M3007" s="72"/>
      <c r="N3007" s="51"/>
      <c r="O3007" s="51"/>
    </row>
    <row r="3008" spans="1:15" x14ac:dyDescent="0.5">
      <c r="A3008" s="49">
        <v>3004</v>
      </c>
      <c r="B3008" s="72"/>
      <c r="C3008" s="72"/>
      <c r="D3008" s="72"/>
      <c r="E3008" s="72"/>
      <c r="F3008" s="72"/>
      <c r="G3008" s="72"/>
      <c r="H3008" s="72"/>
      <c r="I3008" s="72"/>
      <c r="J3008" s="72"/>
      <c r="K3008" s="72"/>
      <c r="L3008" s="72"/>
      <c r="M3008" s="72"/>
      <c r="N3008" s="51"/>
      <c r="O3008" s="51"/>
    </row>
    <row r="3009" spans="1:15" x14ac:dyDescent="0.5">
      <c r="A3009" s="49">
        <v>3005</v>
      </c>
      <c r="B3009" s="72"/>
      <c r="C3009" s="72"/>
      <c r="D3009" s="72"/>
      <c r="E3009" s="72"/>
      <c r="F3009" s="72"/>
      <c r="G3009" s="72"/>
      <c r="H3009" s="72"/>
      <c r="I3009" s="72"/>
      <c r="J3009" s="72"/>
      <c r="K3009" s="72"/>
      <c r="L3009" s="72"/>
      <c r="M3009" s="72"/>
      <c r="N3009" s="51"/>
      <c r="O3009" s="51"/>
    </row>
    <row r="3010" spans="1:15" x14ac:dyDescent="0.5">
      <c r="A3010" s="49">
        <v>3006</v>
      </c>
      <c r="B3010" s="72"/>
      <c r="C3010" s="72"/>
      <c r="D3010" s="72"/>
      <c r="E3010" s="72"/>
      <c r="F3010" s="72"/>
      <c r="G3010" s="72"/>
      <c r="H3010" s="72"/>
      <c r="I3010" s="72"/>
      <c r="J3010" s="72"/>
      <c r="K3010" s="72"/>
      <c r="L3010" s="72"/>
      <c r="M3010" s="72"/>
      <c r="N3010" s="51"/>
      <c r="O3010" s="51"/>
    </row>
    <row r="3011" spans="1:15" x14ac:dyDescent="0.5">
      <c r="A3011" s="49">
        <v>3007</v>
      </c>
      <c r="B3011" s="72"/>
      <c r="C3011" s="72"/>
      <c r="D3011" s="72"/>
      <c r="E3011" s="72"/>
      <c r="F3011" s="72"/>
      <c r="G3011" s="72"/>
      <c r="H3011" s="72"/>
      <c r="I3011" s="72"/>
      <c r="J3011" s="72"/>
      <c r="K3011" s="72"/>
      <c r="L3011" s="72"/>
      <c r="M3011" s="72"/>
      <c r="N3011" s="51"/>
      <c r="O3011" s="51"/>
    </row>
    <row r="3012" spans="1:15" x14ac:dyDescent="0.5">
      <c r="A3012" s="49">
        <v>3008</v>
      </c>
      <c r="B3012" s="72"/>
      <c r="C3012" s="72"/>
      <c r="D3012" s="72"/>
      <c r="E3012" s="72"/>
      <c r="F3012" s="72"/>
      <c r="G3012" s="72"/>
      <c r="H3012" s="72"/>
      <c r="I3012" s="72"/>
      <c r="J3012" s="72"/>
      <c r="K3012" s="72"/>
      <c r="L3012" s="72"/>
      <c r="M3012" s="72"/>
      <c r="N3012" s="51"/>
      <c r="O3012" s="51"/>
    </row>
    <row r="3013" spans="1:15" x14ac:dyDescent="0.5">
      <c r="A3013" s="49">
        <v>3009</v>
      </c>
      <c r="B3013" s="72"/>
      <c r="C3013" s="72"/>
      <c r="D3013" s="72"/>
      <c r="E3013" s="72"/>
      <c r="F3013" s="72"/>
      <c r="G3013" s="72"/>
      <c r="H3013" s="72"/>
      <c r="I3013" s="72"/>
      <c r="J3013" s="72"/>
      <c r="K3013" s="72"/>
      <c r="L3013" s="72"/>
      <c r="M3013" s="72"/>
      <c r="N3013" s="51"/>
      <c r="O3013" s="51"/>
    </row>
    <row r="3014" spans="1:15" x14ac:dyDescent="0.5">
      <c r="A3014" s="49">
        <v>3010</v>
      </c>
      <c r="B3014" s="72"/>
      <c r="C3014" s="72"/>
      <c r="D3014" s="72"/>
      <c r="E3014" s="72"/>
      <c r="F3014" s="72"/>
      <c r="G3014" s="72"/>
      <c r="H3014" s="72"/>
      <c r="I3014" s="72"/>
      <c r="J3014" s="72"/>
      <c r="K3014" s="72"/>
      <c r="L3014" s="72"/>
      <c r="M3014" s="72"/>
      <c r="N3014" s="51"/>
      <c r="O3014" s="51"/>
    </row>
    <row r="3015" spans="1:15" x14ac:dyDescent="0.5">
      <c r="A3015" s="49">
        <v>3011</v>
      </c>
      <c r="B3015" s="72"/>
      <c r="C3015" s="72"/>
      <c r="D3015" s="72"/>
      <c r="E3015" s="72"/>
      <c r="F3015" s="72"/>
      <c r="G3015" s="72"/>
      <c r="H3015" s="72"/>
      <c r="I3015" s="72"/>
      <c r="J3015" s="72"/>
      <c r="K3015" s="72"/>
      <c r="L3015" s="72"/>
      <c r="M3015" s="72"/>
      <c r="N3015" s="51"/>
      <c r="O3015" s="51"/>
    </row>
    <row r="3016" spans="1:15" x14ac:dyDescent="0.5">
      <c r="A3016" s="49">
        <v>3012</v>
      </c>
      <c r="B3016" s="72"/>
      <c r="C3016" s="72"/>
      <c r="D3016" s="72"/>
      <c r="E3016" s="72"/>
      <c r="F3016" s="72"/>
      <c r="G3016" s="72"/>
      <c r="H3016" s="72"/>
      <c r="I3016" s="72"/>
      <c r="J3016" s="72"/>
      <c r="K3016" s="72"/>
      <c r="L3016" s="72"/>
      <c r="M3016" s="72"/>
      <c r="N3016" s="51"/>
      <c r="O3016" s="51"/>
    </row>
    <row r="3017" spans="1:15" x14ac:dyDescent="0.5">
      <c r="A3017" s="49">
        <v>3013</v>
      </c>
      <c r="B3017" s="72"/>
      <c r="C3017" s="72"/>
      <c r="D3017" s="72"/>
      <c r="E3017" s="72"/>
      <c r="F3017" s="72"/>
      <c r="G3017" s="72"/>
      <c r="H3017" s="72"/>
      <c r="I3017" s="72"/>
      <c r="J3017" s="72"/>
      <c r="K3017" s="72"/>
      <c r="L3017" s="72"/>
      <c r="M3017" s="72"/>
      <c r="N3017" s="51"/>
      <c r="O3017" s="51"/>
    </row>
    <row r="3018" spans="1:15" x14ac:dyDescent="0.5">
      <c r="A3018" s="49">
        <v>3014</v>
      </c>
      <c r="B3018" s="72"/>
      <c r="C3018" s="72"/>
      <c r="D3018" s="72"/>
      <c r="E3018" s="72"/>
      <c r="F3018" s="72"/>
      <c r="G3018" s="72"/>
      <c r="H3018" s="72"/>
      <c r="I3018" s="72"/>
      <c r="J3018" s="72"/>
      <c r="K3018" s="72"/>
      <c r="L3018" s="72"/>
      <c r="M3018" s="72"/>
      <c r="N3018" s="51"/>
      <c r="O3018" s="51"/>
    </row>
    <row r="3019" spans="1:15" x14ac:dyDescent="0.5">
      <c r="A3019" s="49">
        <v>3015</v>
      </c>
      <c r="B3019" s="72"/>
      <c r="C3019" s="72"/>
      <c r="D3019" s="72"/>
      <c r="E3019" s="72"/>
      <c r="F3019" s="72"/>
      <c r="G3019" s="72"/>
      <c r="H3019" s="72"/>
      <c r="I3019" s="72"/>
      <c r="J3019" s="72"/>
      <c r="K3019" s="72"/>
      <c r="L3019" s="72"/>
      <c r="M3019" s="72"/>
      <c r="N3019" s="51"/>
      <c r="O3019" s="51"/>
    </row>
    <row r="3020" spans="1:15" x14ac:dyDescent="0.5">
      <c r="A3020" s="49">
        <v>3016</v>
      </c>
      <c r="B3020" s="72"/>
      <c r="C3020" s="72"/>
      <c r="D3020" s="72"/>
      <c r="E3020" s="72"/>
      <c r="F3020" s="72"/>
      <c r="G3020" s="72"/>
      <c r="H3020" s="72"/>
      <c r="I3020" s="72"/>
      <c r="J3020" s="72"/>
      <c r="K3020" s="72"/>
      <c r="L3020" s="72"/>
      <c r="M3020" s="72"/>
      <c r="N3020" s="51"/>
      <c r="O3020" s="51"/>
    </row>
    <row r="3021" spans="1:15" x14ac:dyDescent="0.5">
      <c r="A3021" s="49">
        <v>3017</v>
      </c>
      <c r="B3021" s="72"/>
      <c r="C3021" s="72"/>
      <c r="D3021" s="72"/>
      <c r="E3021" s="72"/>
      <c r="F3021" s="72"/>
      <c r="G3021" s="72"/>
      <c r="H3021" s="72"/>
      <c r="I3021" s="72"/>
      <c r="J3021" s="72"/>
      <c r="K3021" s="72"/>
      <c r="L3021" s="72"/>
      <c r="M3021" s="72"/>
      <c r="N3021" s="51"/>
      <c r="O3021" s="51"/>
    </row>
    <row r="3022" spans="1:15" x14ac:dyDescent="0.5">
      <c r="A3022" s="49">
        <v>3018</v>
      </c>
      <c r="B3022" s="72"/>
      <c r="C3022" s="72"/>
      <c r="D3022" s="72"/>
      <c r="E3022" s="72"/>
      <c r="F3022" s="72"/>
      <c r="G3022" s="72"/>
      <c r="H3022" s="72"/>
      <c r="I3022" s="72"/>
      <c r="J3022" s="72"/>
      <c r="K3022" s="72"/>
      <c r="L3022" s="72"/>
      <c r="M3022" s="72"/>
      <c r="N3022" s="51"/>
      <c r="O3022" s="51"/>
    </row>
    <row r="3023" spans="1:15" x14ac:dyDescent="0.5">
      <c r="A3023" s="49">
        <v>3019</v>
      </c>
      <c r="B3023" s="72"/>
      <c r="C3023" s="72"/>
      <c r="D3023" s="72"/>
      <c r="E3023" s="72"/>
      <c r="F3023" s="72"/>
      <c r="G3023" s="72"/>
      <c r="H3023" s="72"/>
      <c r="I3023" s="72"/>
      <c r="J3023" s="72"/>
      <c r="K3023" s="72"/>
      <c r="L3023" s="72"/>
      <c r="M3023" s="72"/>
      <c r="N3023" s="51"/>
      <c r="O3023" s="51"/>
    </row>
    <row r="3024" spans="1:15" x14ac:dyDescent="0.5">
      <c r="A3024" s="49">
        <v>3020</v>
      </c>
      <c r="B3024" s="72"/>
      <c r="C3024" s="72"/>
      <c r="D3024" s="72"/>
      <c r="E3024" s="72"/>
      <c r="F3024" s="72"/>
      <c r="G3024" s="72"/>
      <c r="H3024" s="72"/>
      <c r="I3024" s="72"/>
      <c r="J3024" s="72"/>
      <c r="K3024" s="72"/>
      <c r="L3024" s="72"/>
      <c r="M3024" s="72"/>
      <c r="N3024" s="51"/>
      <c r="O3024" s="51"/>
    </row>
    <row r="3025" spans="1:15" x14ac:dyDescent="0.5">
      <c r="A3025" s="49">
        <v>3021</v>
      </c>
      <c r="B3025" s="72"/>
      <c r="C3025" s="72"/>
      <c r="D3025" s="72"/>
      <c r="E3025" s="72"/>
      <c r="F3025" s="72"/>
      <c r="G3025" s="72"/>
      <c r="H3025" s="72"/>
      <c r="I3025" s="72"/>
      <c r="J3025" s="72"/>
      <c r="K3025" s="72"/>
      <c r="L3025" s="72"/>
      <c r="M3025" s="72"/>
      <c r="N3025" s="51"/>
      <c r="O3025" s="51"/>
    </row>
    <row r="3026" spans="1:15" x14ac:dyDescent="0.5">
      <c r="A3026" s="49">
        <v>3022</v>
      </c>
      <c r="B3026" s="72"/>
      <c r="C3026" s="72"/>
      <c r="D3026" s="72"/>
      <c r="E3026" s="72"/>
      <c r="F3026" s="72"/>
      <c r="G3026" s="72"/>
      <c r="H3026" s="72"/>
      <c r="I3026" s="72"/>
      <c r="J3026" s="72"/>
      <c r="K3026" s="72"/>
      <c r="L3026" s="72"/>
      <c r="M3026" s="72"/>
      <c r="N3026" s="51"/>
      <c r="O3026" s="51"/>
    </row>
    <row r="3027" spans="1:15" x14ac:dyDescent="0.5">
      <c r="A3027" s="49">
        <v>3023</v>
      </c>
      <c r="B3027" s="72"/>
      <c r="C3027" s="72"/>
      <c r="D3027" s="72"/>
      <c r="E3027" s="72"/>
      <c r="F3027" s="72"/>
      <c r="G3027" s="72"/>
      <c r="H3027" s="72"/>
      <c r="I3027" s="72"/>
      <c r="J3027" s="72"/>
      <c r="K3027" s="72"/>
      <c r="L3027" s="72"/>
      <c r="M3027" s="72"/>
      <c r="N3027" s="51"/>
      <c r="O3027" s="51"/>
    </row>
    <row r="3028" spans="1:15" x14ac:dyDescent="0.5">
      <c r="A3028" s="49">
        <v>3024</v>
      </c>
      <c r="B3028" s="72"/>
      <c r="C3028" s="72"/>
      <c r="D3028" s="72"/>
      <c r="E3028" s="72"/>
      <c r="F3028" s="72"/>
      <c r="G3028" s="72"/>
      <c r="H3028" s="72"/>
      <c r="I3028" s="72"/>
      <c r="J3028" s="72"/>
      <c r="K3028" s="72"/>
      <c r="L3028" s="72"/>
      <c r="M3028" s="72"/>
      <c r="N3028" s="51"/>
      <c r="O3028" s="51"/>
    </row>
    <row r="3029" spans="1:15" x14ac:dyDescent="0.5">
      <c r="A3029" s="49">
        <v>3025</v>
      </c>
      <c r="B3029" s="72"/>
      <c r="C3029" s="72"/>
      <c r="D3029" s="72"/>
      <c r="E3029" s="72"/>
      <c r="F3029" s="72"/>
      <c r="G3029" s="72"/>
      <c r="H3029" s="72"/>
      <c r="I3029" s="72"/>
      <c r="J3029" s="72"/>
      <c r="K3029" s="72"/>
      <c r="L3029" s="72"/>
      <c r="M3029" s="72"/>
      <c r="N3029" s="51"/>
      <c r="O3029" s="51"/>
    </row>
    <row r="3030" spans="1:15" x14ac:dyDescent="0.5">
      <c r="A3030" s="49">
        <v>3026</v>
      </c>
      <c r="B3030" s="72"/>
      <c r="C3030" s="72"/>
      <c r="D3030" s="72"/>
      <c r="E3030" s="72"/>
      <c r="F3030" s="72"/>
      <c r="G3030" s="72"/>
      <c r="H3030" s="72"/>
      <c r="I3030" s="72"/>
      <c r="J3030" s="72"/>
      <c r="K3030" s="72"/>
      <c r="L3030" s="72"/>
      <c r="M3030" s="72"/>
      <c r="N3030" s="51"/>
      <c r="O3030" s="51"/>
    </row>
    <row r="3031" spans="1:15" x14ac:dyDescent="0.5">
      <c r="A3031" s="49">
        <v>3027</v>
      </c>
      <c r="B3031" s="72"/>
      <c r="C3031" s="72"/>
      <c r="D3031" s="72"/>
      <c r="E3031" s="72"/>
      <c r="F3031" s="72"/>
      <c r="G3031" s="72"/>
      <c r="H3031" s="72"/>
      <c r="I3031" s="72"/>
      <c r="J3031" s="72"/>
      <c r="K3031" s="72"/>
      <c r="L3031" s="72"/>
      <c r="M3031" s="72"/>
      <c r="N3031" s="51"/>
      <c r="O3031" s="51"/>
    </row>
    <row r="3032" spans="1:15" x14ac:dyDescent="0.5">
      <c r="A3032" s="49">
        <v>3028</v>
      </c>
      <c r="B3032" s="72"/>
      <c r="C3032" s="72"/>
      <c r="D3032" s="72"/>
      <c r="E3032" s="72"/>
      <c r="F3032" s="72"/>
      <c r="G3032" s="72"/>
      <c r="H3032" s="72"/>
      <c r="I3032" s="72"/>
      <c r="J3032" s="72"/>
      <c r="K3032" s="72"/>
      <c r="L3032" s="72"/>
      <c r="M3032" s="72"/>
      <c r="N3032" s="51"/>
      <c r="O3032" s="51"/>
    </row>
    <row r="3033" spans="1:15" x14ac:dyDescent="0.5">
      <c r="A3033" s="49">
        <v>3029</v>
      </c>
      <c r="B3033" s="72"/>
      <c r="C3033" s="72"/>
      <c r="D3033" s="72"/>
      <c r="E3033" s="72"/>
      <c r="F3033" s="72"/>
      <c r="G3033" s="72"/>
      <c r="H3033" s="72"/>
      <c r="I3033" s="72"/>
      <c r="J3033" s="72"/>
      <c r="K3033" s="72"/>
      <c r="L3033" s="72"/>
      <c r="M3033" s="72"/>
      <c r="N3033" s="51"/>
      <c r="O3033" s="51"/>
    </row>
    <row r="3034" spans="1:15" x14ac:dyDescent="0.5">
      <c r="A3034" s="49">
        <v>3030</v>
      </c>
      <c r="B3034" s="72"/>
      <c r="C3034" s="72"/>
      <c r="D3034" s="72"/>
      <c r="E3034" s="72"/>
      <c r="F3034" s="72"/>
      <c r="G3034" s="72"/>
      <c r="H3034" s="72"/>
      <c r="I3034" s="72"/>
      <c r="J3034" s="72"/>
      <c r="K3034" s="72"/>
      <c r="L3034" s="72"/>
      <c r="M3034" s="72"/>
      <c r="N3034" s="51"/>
      <c r="O3034" s="51"/>
    </row>
    <row r="3035" spans="1:15" x14ac:dyDescent="0.5">
      <c r="A3035" s="49">
        <v>3031</v>
      </c>
      <c r="B3035" s="72"/>
      <c r="C3035" s="72"/>
      <c r="D3035" s="72"/>
      <c r="E3035" s="72"/>
      <c r="F3035" s="72"/>
      <c r="G3035" s="72"/>
      <c r="H3035" s="72"/>
      <c r="I3035" s="72"/>
      <c r="J3035" s="72"/>
      <c r="K3035" s="72"/>
      <c r="L3035" s="72"/>
      <c r="M3035" s="72"/>
      <c r="N3035" s="51"/>
      <c r="O3035" s="51"/>
    </row>
    <row r="3036" spans="1:15" x14ac:dyDescent="0.5">
      <c r="A3036" s="49">
        <v>3032</v>
      </c>
      <c r="B3036" s="72"/>
      <c r="C3036" s="72"/>
      <c r="D3036" s="72"/>
      <c r="E3036" s="72"/>
      <c r="F3036" s="72"/>
      <c r="G3036" s="72"/>
      <c r="H3036" s="72"/>
      <c r="I3036" s="72"/>
      <c r="J3036" s="72"/>
      <c r="K3036" s="72"/>
      <c r="L3036" s="72"/>
      <c r="M3036" s="72"/>
      <c r="N3036" s="51"/>
      <c r="O3036" s="51"/>
    </row>
    <row r="3037" spans="1:15" x14ac:dyDescent="0.5">
      <c r="A3037" s="49">
        <v>3033</v>
      </c>
      <c r="B3037" s="72"/>
      <c r="C3037" s="72"/>
      <c r="D3037" s="72"/>
      <c r="E3037" s="72"/>
      <c r="F3037" s="72"/>
      <c r="G3037" s="72"/>
      <c r="H3037" s="72"/>
      <c r="I3037" s="72"/>
      <c r="J3037" s="72"/>
      <c r="K3037" s="72"/>
      <c r="L3037" s="72"/>
      <c r="M3037" s="72"/>
      <c r="N3037" s="51"/>
      <c r="O3037" s="51"/>
    </row>
    <row r="3038" spans="1:15" x14ac:dyDescent="0.5">
      <c r="A3038" s="49">
        <v>3034</v>
      </c>
      <c r="B3038" s="72"/>
      <c r="C3038" s="72"/>
      <c r="D3038" s="72"/>
      <c r="E3038" s="72"/>
      <c r="F3038" s="72"/>
      <c r="G3038" s="72"/>
      <c r="H3038" s="72"/>
      <c r="I3038" s="72"/>
      <c r="J3038" s="72"/>
      <c r="K3038" s="72"/>
      <c r="L3038" s="72"/>
      <c r="M3038" s="72"/>
      <c r="N3038" s="51"/>
      <c r="O3038" s="51"/>
    </row>
    <row r="3039" spans="1:15" x14ac:dyDescent="0.5">
      <c r="A3039" s="49">
        <v>3035</v>
      </c>
      <c r="B3039" s="72"/>
      <c r="C3039" s="72"/>
      <c r="D3039" s="72"/>
      <c r="E3039" s="72"/>
      <c r="F3039" s="72"/>
      <c r="G3039" s="72"/>
      <c r="H3039" s="72"/>
      <c r="I3039" s="72"/>
      <c r="J3039" s="72"/>
      <c r="K3039" s="72"/>
      <c r="L3039" s="72"/>
      <c r="M3039" s="72"/>
      <c r="N3039" s="51"/>
      <c r="O3039" s="51"/>
    </row>
    <row r="3040" spans="1:15" x14ac:dyDescent="0.5">
      <c r="A3040" s="49">
        <v>3036</v>
      </c>
      <c r="B3040" s="72"/>
      <c r="C3040" s="72"/>
      <c r="D3040" s="72"/>
      <c r="E3040" s="72"/>
      <c r="F3040" s="72"/>
      <c r="G3040" s="72"/>
      <c r="H3040" s="72"/>
      <c r="I3040" s="72"/>
      <c r="J3040" s="72"/>
      <c r="K3040" s="72"/>
      <c r="L3040" s="72"/>
      <c r="M3040" s="72"/>
      <c r="N3040" s="51"/>
      <c r="O3040" s="51"/>
    </row>
    <row r="3041" spans="1:15" x14ac:dyDescent="0.5">
      <c r="A3041" s="49">
        <v>3037</v>
      </c>
      <c r="B3041" s="72"/>
      <c r="C3041" s="72"/>
      <c r="D3041" s="72"/>
      <c r="E3041" s="72"/>
      <c r="F3041" s="72"/>
      <c r="G3041" s="72"/>
      <c r="H3041" s="72"/>
      <c r="I3041" s="72"/>
      <c r="J3041" s="72"/>
      <c r="K3041" s="72"/>
      <c r="L3041" s="72"/>
      <c r="M3041" s="72"/>
      <c r="N3041" s="51"/>
      <c r="O3041" s="51"/>
    </row>
    <row r="3042" spans="1:15" x14ac:dyDescent="0.5">
      <c r="A3042" s="49">
        <v>3038</v>
      </c>
      <c r="B3042" s="72"/>
      <c r="C3042" s="72"/>
      <c r="D3042" s="72"/>
      <c r="E3042" s="72"/>
      <c r="F3042" s="72"/>
      <c r="G3042" s="72"/>
      <c r="H3042" s="72"/>
      <c r="I3042" s="72"/>
      <c r="J3042" s="72"/>
      <c r="K3042" s="72"/>
      <c r="L3042" s="72"/>
      <c r="M3042" s="72"/>
      <c r="N3042" s="51"/>
      <c r="O3042" s="51"/>
    </row>
    <row r="3043" spans="1:15" x14ac:dyDescent="0.5">
      <c r="A3043" s="49">
        <v>3039</v>
      </c>
      <c r="B3043" s="72"/>
      <c r="C3043" s="72"/>
      <c r="D3043" s="72"/>
      <c r="E3043" s="72"/>
      <c r="F3043" s="72"/>
      <c r="G3043" s="72"/>
      <c r="H3043" s="72"/>
      <c r="I3043" s="72"/>
      <c r="J3043" s="72"/>
      <c r="K3043" s="72"/>
      <c r="L3043" s="72"/>
      <c r="M3043" s="72"/>
      <c r="N3043" s="51"/>
      <c r="O3043" s="51"/>
    </row>
    <row r="3044" spans="1:15" x14ac:dyDescent="0.5">
      <c r="A3044" s="49">
        <v>3040</v>
      </c>
      <c r="B3044" s="72"/>
      <c r="C3044" s="72"/>
      <c r="D3044" s="72"/>
      <c r="E3044" s="72"/>
      <c r="F3044" s="72"/>
      <c r="G3044" s="72"/>
      <c r="H3044" s="72"/>
      <c r="I3044" s="72"/>
      <c r="J3044" s="72"/>
      <c r="K3044" s="72"/>
      <c r="L3044" s="72"/>
      <c r="M3044" s="72"/>
      <c r="N3044" s="51"/>
      <c r="O3044" s="51"/>
    </row>
    <row r="3045" spans="1:15" x14ac:dyDescent="0.5">
      <c r="A3045" s="49">
        <v>3041</v>
      </c>
      <c r="B3045" s="72"/>
      <c r="C3045" s="72"/>
      <c r="D3045" s="72"/>
      <c r="E3045" s="72"/>
      <c r="F3045" s="72"/>
      <c r="G3045" s="72"/>
      <c r="H3045" s="72"/>
      <c r="I3045" s="72"/>
      <c r="J3045" s="72"/>
      <c r="K3045" s="72"/>
      <c r="L3045" s="72"/>
      <c r="M3045" s="72"/>
      <c r="N3045" s="51"/>
      <c r="O3045" s="51"/>
    </row>
    <row r="3046" spans="1:15" x14ac:dyDescent="0.5">
      <c r="A3046" s="49">
        <v>3042</v>
      </c>
      <c r="B3046" s="72"/>
      <c r="C3046" s="72"/>
      <c r="D3046" s="72"/>
      <c r="E3046" s="72"/>
      <c r="F3046" s="72"/>
      <c r="G3046" s="72"/>
      <c r="H3046" s="72"/>
      <c r="I3046" s="72"/>
      <c r="J3046" s="72"/>
      <c r="K3046" s="72"/>
      <c r="L3046" s="72"/>
      <c r="M3046" s="72"/>
      <c r="N3046" s="51"/>
      <c r="O3046" s="51"/>
    </row>
    <row r="3047" spans="1:15" x14ac:dyDescent="0.5">
      <c r="A3047" s="49">
        <v>3043</v>
      </c>
      <c r="B3047" s="72"/>
      <c r="C3047" s="72"/>
      <c r="D3047" s="72"/>
      <c r="E3047" s="72"/>
      <c r="F3047" s="72"/>
      <c r="G3047" s="72"/>
      <c r="H3047" s="72"/>
      <c r="I3047" s="72"/>
      <c r="J3047" s="72"/>
      <c r="K3047" s="72"/>
      <c r="L3047" s="72"/>
      <c r="M3047" s="72"/>
      <c r="N3047" s="51"/>
      <c r="O3047" s="51"/>
    </row>
    <row r="3048" spans="1:15" x14ac:dyDescent="0.5">
      <c r="A3048" s="49">
        <v>3044</v>
      </c>
      <c r="B3048" s="72"/>
      <c r="C3048" s="72"/>
      <c r="D3048" s="72"/>
      <c r="E3048" s="72"/>
      <c r="F3048" s="72"/>
      <c r="G3048" s="72"/>
      <c r="H3048" s="72"/>
      <c r="I3048" s="72"/>
      <c r="J3048" s="72"/>
      <c r="K3048" s="72"/>
      <c r="L3048" s="72"/>
      <c r="M3048" s="72"/>
      <c r="N3048" s="51"/>
      <c r="O3048" s="51"/>
    </row>
    <row r="3049" spans="1:15" x14ac:dyDescent="0.5">
      <c r="A3049" s="49">
        <v>3045</v>
      </c>
      <c r="B3049" s="72"/>
      <c r="C3049" s="72"/>
      <c r="D3049" s="72"/>
      <c r="E3049" s="72"/>
      <c r="F3049" s="72"/>
      <c r="G3049" s="72"/>
      <c r="H3049" s="72"/>
      <c r="I3049" s="72"/>
      <c r="J3049" s="72"/>
      <c r="K3049" s="72"/>
      <c r="L3049" s="72"/>
      <c r="M3049" s="72"/>
      <c r="N3049" s="51"/>
      <c r="O3049" s="51"/>
    </row>
    <row r="3050" spans="1:15" x14ac:dyDescent="0.5">
      <c r="A3050" s="49">
        <v>3046</v>
      </c>
      <c r="B3050" s="72"/>
      <c r="C3050" s="72"/>
      <c r="D3050" s="72"/>
      <c r="E3050" s="72"/>
      <c r="F3050" s="72"/>
      <c r="G3050" s="72"/>
      <c r="H3050" s="72"/>
      <c r="I3050" s="72"/>
      <c r="J3050" s="72"/>
      <c r="K3050" s="72"/>
      <c r="L3050" s="72"/>
      <c r="M3050" s="72"/>
      <c r="N3050" s="51"/>
      <c r="O3050" s="51"/>
    </row>
    <row r="3051" spans="1:15" x14ac:dyDescent="0.5">
      <c r="A3051" s="49">
        <v>3047</v>
      </c>
      <c r="B3051" s="72"/>
      <c r="C3051" s="72"/>
      <c r="D3051" s="72"/>
      <c r="E3051" s="72"/>
      <c r="F3051" s="72"/>
      <c r="G3051" s="72"/>
      <c r="H3051" s="72"/>
      <c r="I3051" s="72"/>
      <c r="J3051" s="72"/>
      <c r="K3051" s="72"/>
      <c r="L3051" s="72"/>
      <c r="M3051" s="72"/>
      <c r="N3051" s="51"/>
      <c r="O3051" s="51"/>
    </row>
    <row r="3052" spans="1:15" x14ac:dyDescent="0.5">
      <c r="A3052" s="49">
        <v>3048</v>
      </c>
      <c r="B3052" s="72"/>
      <c r="C3052" s="72"/>
      <c r="D3052" s="72"/>
      <c r="E3052" s="72"/>
      <c r="F3052" s="72"/>
      <c r="G3052" s="72"/>
      <c r="H3052" s="72"/>
      <c r="I3052" s="72"/>
      <c r="J3052" s="72"/>
      <c r="K3052" s="72"/>
      <c r="L3052" s="72"/>
      <c r="M3052" s="72"/>
      <c r="N3052" s="51"/>
      <c r="O3052" s="51"/>
    </row>
    <row r="3053" spans="1:15" x14ac:dyDescent="0.5">
      <c r="A3053" s="49">
        <v>3049</v>
      </c>
      <c r="B3053" s="72"/>
      <c r="C3053" s="72"/>
      <c r="D3053" s="72"/>
      <c r="E3053" s="72"/>
      <c r="F3053" s="72"/>
      <c r="G3053" s="72"/>
      <c r="H3053" s="72"/>
      <c r="I3053" s="72"/>
      <c r="J3053" s="72"/>
      <c r="K3053" s="72"/>
      <c r="L3053" s="72"/>
      <c r="M3053" s="72"/>
      <c r="N3053" s="51"/>
      <c r="O3053" s="51"/>
    </row>
    <row r="3054" spans="1:15" x14ac:dyDescent="0.5">
      <c r="A3054" s="49">
        <v>3050</v>
      </c>
      <c r="B3054" s="72"/>
      <c r="C3054" s="72"/>
      <c r="D3054" s="72"/>
      <c r="E3054" s="72"/>
      <c r="F3054" s="72"/>
      <c r="G3054" s="72"/>
      <c r="H3054" s="72"/>
      <c r="I3054" s="72"/>
      <c r="J3054" s="72"/>
      <c r="K3054" s="72"/>
      <c r="L3054" s="72"/>
      <c r="M3054" s="72"/>
      <c r="N3054" s="51"/>
      <c r="O3054" s="51"/>
    </row>
    <row r="3055" spans="1:15" x14ac:dyDescent="0.5">
      <c r="A3055" s="49">
        <v>3051</v>
      </c>
      <c r="B3055" s="72"/>
      <c r="C3055" s="72"/>
      <c r="D3055" s="72"/>
      <c r="E3055" s="72"/>
      <c r="F3055" s="72"/>
      <c r="G3055" s="72"/>
      <c r="H3055" s="72"/>
      <c r="I3055" s="72"/>
      <c r="J3055" s="72"/>
      <c r="K3055" s="72"/>
      <c r="L3055" s="72"/>
      <c r="M3055" s="72"/>
      <c r="N3055" s="51"/>
      <c r="O3055" s="51"/>
    </row>
    <row r="3056" spans="1:15" x14ac:dyDescent="0.5">
      <c r="A3056" s="49">
        <v>3052</v>
      </c>
      <c r="B3056" s="72"/>
      <c r="C3056" s="72"/>
      <c r="D3056" s="72"/>
      <c r="E3056" s="72"/>
      <c r="F3056" s="72"/>
      <c r="G3056" s="72"/>
      <c r="H3056" s="72"/>
      <c r="I3056" s="72"/>
      <c r="J3056" s="72"/>
      <c r="K3056" s="72"/>
      <c r="L3056" s="72"/>
      <c r="M3056" s="72"/>
      <c r="N3056" s="51"/>
      <c r="O3056" s="51"/>
    </row>
    <row r="3057" spans="1:15" x14ac:dyDescent="0.5">
      <c r="A3057" s="49">
        <v>3053</v>
      </c>
      <c r="B3057" s="72"/>
      <c r="C3057" s="72"/>
      <c r="D3057" s="72"/>
      <c r="E3057" s="72"/>
      <c r="F3057" s="72"/>
      <c r="G3057" s="72"/>
      <c r="H3057" s="72"/>
      <c r="I3057" s="72"/>
      <c r="J3057" s="72"/>
      <c r="K3057" s="72"/>
      <c r="L3057" s="72"/>
      <c r="M3057" s="72"/>
      <c r="N3057" s="51"/>
      <c r="O3057" s="51"/>
    </row>
    <row r="3058" spans="1:15" x14ac:dyDescent="0.5">
      <c r="A3058" s="49">
        <v>3054</v>
      </c>
      <c r="B3058" s="72"/>
      <c r="C3058" s="72"/>
      <c r="D3058" s="72"/>
      <c r="E3058" s="72"/>
      <c r="F3058" s="72"/>
      <c r="G3058" s="72"/>
      <c r="H3058" s="72"/>
      <c r="I3058" s="72"/>
      <c r="J3058" s="72"/>
      <c r="K3058" s="72"/>
      <c r="L3058" s="72"/>
      <c r="M3058" s="72"/>
      <c r="N3058" s="51"/>
      <c r="O3058" s="51"/>
    </row>
    <row r="3059" spans="1:15" x14ac:dyDescent="0.5">
      <c r="A3059" s="49">
        <v>3055</v>
      </c>
      <c r="B3059" s="72"/>
      <c r="C3059" s="72"/>
      <c r="D3059" s="72"/>
      <c r="E3059" s="72"/>
      <c r="F3059" s="72"/>
      <c r="G3059" s="72"/>
      <c r="H3059" s="72"/>
      <c r="I3059" s="72"/>
      <c r="J3059" s="72"/>
      <c r="K3059" s="72"/>
      <c r="L3059" s="72"/>
      <c r="M3059" s="72"/>
      <c r="N3059" s="51"/>
      <c r="O3059" s="51"/>
    </row>
    <row r="3060" spans="1:15" x14ac:dyDescent="0.5">
      <c r="A3060" s="49">
        <v>3056</v>
      </c>
      <c r="B3060" s="72"/>
      <c r="C3060" s="72"/>
      <c r="D3060" s="72"/>
      <c r="E3060" s="72"/>
      <c r="F3060" s="72"/>
      <c r="G3060" s="72"/>
      <c r="H3060" s="72"/>
      <c r="I3060" s="72"/>
      <c r="J3060" s="72"/>
      <c r="K3060" s="72"/>
      <c r="L3060" s="72"/>
      <c r="M3060" s="72"/>
      <c r="N3060" s="51"/>
      <c r="O3060" s="51"/>
    </row>
    <row r="3061" spans="1:15" x14ac:dyDescent="0.5">
      <c r="A3061" s="49">
        <v>3057</v>
      </c>
      <c r="B3061" s="72"/>
      <c r="C3061" s="72"/>
      <c r="D3061" s="72"/>
      <c r="E3061" s="72"/>
      <c r="F3061" s="72"/>
      <c r="G3061" s="72"/>
      <c r="H3061" s="72"/>
      <c r="I3061" s="72"/>
      <c r="J3061" s="72"/>
      <c r="K3061" s="72"/>
      <c r="L3061" s="72"/>
      <c r="M3061" s="72"/>
      <c r="N3061" s="51"/>
      <c r="O3061" s="51"/>
    </row>
    <row r="3062" spans="1:15" x14ac:dyDescent="0.5">
      <c r="A3062" s="49">
        <v>3058</v>
      </c>
      <c r="B3062" s="72"/>
      <c r="C3062" s="72"/>
      <c r="D3062" s="72"/>
      <c r="E3062" s="72"/>
      <c r="F3062" s="72"/>
      <c r="G3062" s="72"/>
      <c r="H3062" s="72"/>
      <c r="I3062" s="72"/>
      <c r="J3062" s="72"/>
      <c r="K3062" s="72"/>
      <c r="L3062" s="72"/>
      <c r="M3062" s="72"/>
      <c r="N3062" s="51"/>
      <c r="O3062" s="51"/>
    </row>
    <row r="3063" spans="1:15" x14ac:dyDescent="0.5">
      <c r="A3063" s="49">
        <v>3059</v>
      </c>
      <c r="B3063" s="72"/>
      <c r="C3063" s="72"/>
      <c r="D3063" s="72"/>
      <c r="E3063" s="72"/>
      <c r="F3063" s="72"/>
      <c r="G3063" s="72"/>
      <c r="H3063" s="72"/>
      <c r="I3063" s="72"/>
      <c r="J3063" s="72"/>
      <c r="K3063" s="72"/>
      <c r="L3063" s="72"/>
      <c r="M3063" s="72"/>
      <c r="N3063" s="51"/>
      <c r="O3063" s="51"/>
    </row>
    <row r="3064" spans="1:15" x14ac:dyDescent="0.5">
      <c r="A3064" s="49">
        <v>3060</v>
      </c>
      <c r="B3064" s="72"/>
      <c r="C3064" s="72"/>
      <c r="D3064" s="72"/>
      <c r="E3064" s="72"/>
      <c r="F3064" s="72"/>
      <c r="G3064" s="72"/>
      <c r="H3064" s="72"/>
      <c r="I3064" s="72"/>
      <c r="J3064" s="72"/>
      <c r="K3064" s="72"/>
      <c r="L3064" s="72"/>
      <c r="M3064" s="72"/>
      <c r="N3064" s="51"/>
      <c r="O3064" s="51"/>
    </row>
    <row r="3065" spans="1:15" x14ac:dyDescent="0.5">
      <c r="A3065" s="49">
        <v>3061</v>
      </c>
      <c r="B3065" s="72"/>
      <c r="C3065" s="72"/>
      <c r="D3065" s="72"/>
      <c r="E3065" s="72"/>
      <c r="F3065" s="72"/>
      <c r="G3065" s="72"/>
      <c r="H3065" s="72"/>
      <c r="I3065" s="72"/>
      <c r="J3065" s="72"/>
      <c r="K3065" s="72"/>
      <c r="L3065" s="72"/>
      <c r="M3065" s="72"/>
      <c r="N3065" s="51"/>
      <c r="O3065" s="51"/>
    </row>
    <row r="3066" spans="1:15" x14ac:dyDescent="0.5">
      <c r="A3066" s="49">
        <v>3062</v>
      </c>
      <c r="B3066" s="72"/>
      <c r="C3066" s="72"/>
      <c r="D3066" s="72"/>
      <c r="E3066" s="72"/>
      <c r="F3066" s="72"/>
      <c r="G3066" s="72"/>
      <c r="H3066" s="72"/>
      <c r="I3066" s="72"/>
      <c r="J3066" s="72"/>
      <c r="K3066" s="72"/>
      <c r="L3066" s="72"/>
      <c r="M3066" s="72"/>
      <c r="N3066" s="51"/>
      <c r="O3066" s="51"/>
    </row>
    <row r="3067" spans="1:15" x14ac:dyDescent="0.5">
      <c r="A3067" s="49">
        <v>3063</v>
      </c>
      <c r="B3067" s="72"/>
      <c r="C3067" s="72"/>
      <c r="D3067" s="72"/>
      <c r="E3067" s="72"/>
      <c r="F3067" s="72"/>
      <c r="G3067" s="72"/>
      <c r="H3067" s="72"/>
      <c r="I3067" s="72"/>
      <c r="J3067" s="72"/>
      <c r="K3067" s="72"/>
      <c r="L3067" s="72"/>
      <c r="M3067" s="72"/>
      <c r="N3067" s="51"/>
      <c r="O3067" s="51"/>
    </row>
    <row r="3068" spans="1:15" x14ac:dyDescent="0.5">
      <c r="A3068" s="49">
        <v>3064</v>
      </c>
      <c r="B3068" s="72"/>
      <c r="C3068" s="72"/>
      <c r="D3068" s="72"/>
      <c r="E3068" s="72"/>
      <c r="F3068" s="72"/>
      <c r="G3068" s="72"/>
      <c r="H3068" s="72"/>
      <c r="I3068" s="72"/>
      <c r="J3068" s="72"/>
      <c r="K3068" s="72"/>
      <c r="L3068" s="72"/>
      <c r="M3068" s="72"/>
      <c r="N3068" s="51"/>
      <c r="O3068" s="51"/>
    </row>
    <row r="3069" spans="1:15" x14ac:dyDescent="0.5">
      <c r="A3069" s="49">
        <v>3065</v>
      </c>
      <c r="B3069" s="72"/>
      <c r="C3069" s="72"/>
      <c r="D3069" s="72"/>
      <c r="E3069" s="72"/>
      <c r="F3069" s="72"/>
      <c r="G3069" s="72"/>
      <c r="H3069" s="72"/>
      <c r="I3069" s="72"/>
      <c r="J3069" s="72"/>
      <c r="K3069" s="72"/>
      <c r="L3069" s="72"/>
      <c r="M3069" s="72"/>
      <c r="N3069" s="51"/>
      <c r="O3069" s="51"/>
    </row>
    <row r="3070" spans="1:15" x14ac:dyDescent="0.5">
      <c r="A3070" s="49">
        <v>3066</v>
      </c>
      <c r="B3070" s="72"/>
      <c r="C3070" s="72"/>
      <c r="D3070" s="72"/>
      <c r="E3070" s="72"/>
      <c r="F3070" s="72"/>
      <c r="G3070" s="72"/>
      <c r="H3070" s="72"/>
      <c r="I3070" s="72"/>
      <c r="J3070" s="72"/>
      <c r="K3070" s="72"/>
      <c r="L3070" s="72"/>
      <c r="M3070" s="72"/>
      <c r="N3070" s="51"/>
      <c r="O3070" s="51"/>
    </row>
    <row r="3071" spans="1:15" x14ac:dyDescent="0.5">
      <c r="A3071" s="49">
        <v>3067</v>
      </c>
      <c r="B3071" s="72"/>
      <c r="C3071" s="72"/>
      <c r="D3071" s="72"/>
      <c r="E3071" s="72"/>
      <c r="F3071" s="72"/>
      <c r="G3071" s="72"/>
      <c r="H3071" s="72"/>
      <c r="I3071" s="72"/>
      <c r="J3071" s="72"/>
      <c r="K3071" s="72"/>
      <c r="L3071" s="72"/>
      <c r="M3071" s="72"/>
      <c r="N3071" s="51"/>
      <c r="O3071" s="51"/>
    </row>
    <row r="3072" spans="1:15" x14ac:dyDescent="0.5">
      <c r="A3072" s="49">
        <v>3068</v>
      </c>
      <c r="B3072" s="72"/>
      <c r="C3072" s="72"/>
      <c r="D3072" s="72"/>
      <c r="E3072" s="72"/>
      <c r="F3072" s="72"/>
      <c r="G3072" s="72"/>
      <c r="H3072" s="72"/>
      <c r="I3072" s="72"/>
      <c r="J3072" s="72"/>
      <c r="K3072" s="72"/>
      <c r="L3072" s="72"/>
      <c r="M3072" s="72"/>
      <c r="N3072" s="51"/>
      <c r="O3072" s="51"/>
    </row>
    <row r="3073" spans="1:15" x14ac:dyDescent="0.5">
      <c r="A3073" s="49">
        <v>3069</v>
      </c>
      <c r="B3073" s="72"/>
      <c r="C3073" s="72"/>
      <c r="D3073" s="72"/>
      <c r="E3073" s="72"/>
      <c r="F3073" s="72"/>
      <c r="G3073" s="72"/>
      <c r="H3073" s="72"/>
      <c r="I3073" s="72"/>
      <c r="J3073" s="72"/>
      <c r="K3073" s="72"/>
      <c r="L3073" s="72"/>
      <c r="M3073" s="72"/>
      <c r="N3073" s="51"/>
      <c r="O3073" s="51"/>
    </row>
    <row r="3074" spans="1:15" x14ac:dyDescent="0.5">
      <c r="A3074" s="49">
        <v>3070</v>
      </c>
      <c r="B3074" s="72"/>
      <c r="C3074" s="72"/>
      <c r="D3074" s="72"/>
      <c r="E3074" s="72"/>
      <c r="F3074" s="72"/>
      <c r="G3074" s="72"/>
      <c r="H3074" s="72"/>
      <c r="I3074" s="72"/>
      <c r="J3074" s="72"/>
      <c r="K3074" s="72"/>
      <c r="L3074" s="72"/>
      <c r="M3074" s="72"/>
      <c r="N3074" s="51"/>
      <c r="O3074" s="51"/>
    </row>
    <row r="3075" spans="1:15" x14ac:dyDescent="0.5">
      <c r="A3075" s="49">
        <v>3071</v>
      </c>
      <c r="B3075" s="72"/>
      <c r="C3075" s="72"/>
      <c r="D3075" s="72"/>
      <c r="E3075" s="72"/>
      <c r="F3075" s="72"/>
      <c r="G3075" s="72"/>
      <c r="H3075" s="72"/>
      <c r="I3075" s="72"/>
      <c r="J3075" s="72"/>
      <c r="K3075" s="72"/>
      <c r="L3075" s="72"/>
      <c r="M3075" s="72"/>
      <c r="N3075" s="51"/>
      <c r="O3075" s="51"/>
    </row>
    <row r="3076" spans="1:15" x14ac:dyDescent="0.5">
      <c r="A3076" s="49">
        <v>3072</v>
      </c>
      <c r="B3076" s="72"/>
      <c r="C3076" s="72"/>
      <c r="D3076" s="72"/>
      <c r="E3076" s="72"/>
      <c r="F3076" s="72"/>
      <c r="G3076" s="72"/>
      <c r="H3076" s="72"/>
      <c r="I3076" s="72"/>
      <c r="J3076" s="72"/>
      <c r="K3076" s="72"/>
      <c r="L3076" s="72"/>
      <c r="M3076" s="72"/>
      <c r="N3076" s="51"/>
      <c r="O3076" s="51"/>
    </row>
    <row r="3077" spans="1:15" x14ac:dyDescent="0.5">
      <c r="A3077" s="49">
        <v>3073</v>
      </c>
      <c r="B3077" s="72"/>
      <c r="C3077" s="72"/>
      <c r="D3077" s="72"/>
      <c r="E3077" s="72"/>
      <c r="F3077" s="72"/>
      <c r="G3077" s="72"/>
      <c r="H3077" s="72"/>
      <c r="I3077" s="72"/>
      <c r="J3077" s="72"/>
      <c r="K3077" s="72"/>
      <c r="L3077" s="72"/>
      <c r="M3077" s="72"/>
      <c r="N3077" s="51"/>
      <c r="O3077" s="51"/>
    </row>
    <row r="3078" spans="1:15" x14ac:dyDescent="0.5">
      <c r="A3078" s="49">
        <v>3074</v>
      </c>
      <c r="B3078" s="72"/>
      <c r="C3078" s="72"/>
      <c r="D3078" s="72"/>
      <c r="E3078" s="72"/>
      <c r="F3078" s="72"/>
      <c r="G3078" s="72"/>
      <c r="H3078" s="72"/>
      <c r="I3078" s="72"/>
      <c r="J3078" s="72"/>
      <c r="K3078" s="72"/>
      <c r="L3078" s="72"/>
      <c r="M3078" s="72"/>
      <c r="N3078" s="51"/>
      <c r="O3078" s="51"/>
    </row>
    <row r="3079" spans="1:15" x14ac:dyDescent="0.5">
      <c r="A3079" s="49">
        <v>3075</v>
      </c>
      <c r="B3079" s="72"/>
      <c r="C3079" s="72"/>
      <c r="D3079" s="72"/>
      <c r="E3079" s="72"/>
      <c r="F3079" s="72"/>
      <c r="G3079" s="72"/>
      <c r="H3079" s="72"/>
      <c r="I3079" s="72"/>
      <c r="J3079" s="72"/>
      <c r="K3079" s="72"/>
      <c r="L3079" s="72"/>
      <c r="M3079" s="72"/>
      <c r="N3079" s="51"/>
      <c r="O3079" s="51"/>
    </row>
    <row r="3080" spans="1:15" x14ac:dyDescent="0.5">
      <c r="A3080" s="49">
        <v>3076</v>
      </c>
      <c r="B3080" s="72"/>
      <c r="C3080" s="72"/>
      <c r="D3080" s="72"/>
      <c r="E3080" s="72"/>
      <c r="F3080" s="72"/>
      <c r="G3080" s="72"/>
      <c r="H3080" s="72"/>
      <c r="I3080" s="72"/>
      <c r="J3080" s="72"/>
      <c r="K3080" s="72"/>
      <c r="L3080" s="72"/>
      <c r="M3080" s="72"/>
      <c r="N3080" s="51"/>
      <c r="O3080" s="51"/>
    </row>
    <row r="3081" spans="1:15" x14ac:dyDescent="0.5">
      <c r="A3081" s="49">
        <v>3077</v>
      </c>
      <c r="B3081" s="72"/>
      <c r="C3081" s="72"/>
      <c r="D3081" s="72"/>
      <c r="E3081" s="72"/>
      <c r="F3081" s="72"/>
      <c r="G3081" s="72"/>
      <c r="H3081" s="72"/>
      <c r="I3081" s="72"/>
      <c r="J3081" s="72"/>
      <c r="K3081" s="72"/>
      <c r="L3081" s="72"/>
      <c r="M3081" s="72"/>
      <c r="N3081" s="51"/>
      <c r="O3081" s="51"/>
    </row>
    <row r="3082" spans="1:15" x14ac:dyDescent="0.5">
      <c r="A3082" s="49">
        <v>3078</v>
      </c>
      <c r="B3082" s="72"/>
      <c r="C3082" s="72"/>
      <c r="D3082" s="72"/>
      <c r="E3082" s="72"/>
      <c r="F3082" s="72"/>
      <c r="G3082" s="72"/>
      <c r="H3082" s="72"/>
      <c r="I3082" s="72"/>
      <c r="J3082" s="72"/>
      <c r="K3082" s="72"/>
      <c r="L3082" s="72"/>
      <c r="M3082" s="72"/>
      <c r="N3082" s="51"/>
      <c r="O3082" s="51"/>
    </row>
    <row r="3083" spans="1:15" x14ac:dyDescent="0.5">
      <c r="A3083" s="49">
        <v>3079</v>
      </c>
      <c r="B3083" s="72"/>
      <c r="C3083" s="72"/>
      <c r="D3083" s="72"/>
      <c r="E3083" s="72"/>
      <c r="F3083" s="72"/>
      <c r="G3083" s="72"/>
      <c r="H3083" s="72"/>
      <c r="I3083" s="72"/>
      <c r="J3083" s="72"/>
      <c r="K3083" s="72"/>
      <c r="L3083" s="72"/>
      <c r="M3083" s="72"/>
      <c r="N3083" s="51"/>
      <c r="O3083" s="51"/>
    </row>
    <row r="3084" spans="1:15" x14ac:dyDescent="0.5">
      <c r="A3084" s="49">
        <v>3080</v>
      </c>
      <c r="B3084" s="72"/>
      <c r="C3084" s="72"/>
      <c r="D3084" s="72"/>
      <c r="E3084" s="72"/>
      <c r="F3084" s="72"/>
      <c r="G3084" s="72"/>
      <c r="H3084" s="72"/>
      <c r="I3084" s="72"/>
      <c r="J3084" s="72"/>
      <c r="K3084" s="72"/>
      <c r="L3084" s="72"/>
      <c r="M3084" s="72"/>
      <c r="N3084" s="51"/>
      <c r="O3084" s="51"/>
    </row>
    <row r="3085" spans="1:15" x14ac:dyDescent="0.5">
      <c r="A3085" s="49">
        <v>3081</v>
      </c>
      <c r="B3085" s="72"/>
      <c r="C3085" s="72"/>
      <c r="D3085" s="72"/>
      <c r="E3085" s="72"/>
      <c r="F3085" s="72"/>
      <c r="G3085" s="72"/>
      <c r="H3085" s="72"/>
      <c r="I3085" s="72"/>
      <c r="J3085" s="72"/>
      <c r="K3085" s="72"/>
      <c r="L3085" s="72"/>
      <c r="M3085" s="72"/>
      <c r="N3085" s="51"/>
      <c r="O3085" s="51"/>
    </row>
    <row r="3086" spans="1:15" x14ac:dyDescent="0.5">
      <c r="A3086" s="49">
        <v>3082</v>
      </c>
      <c r="B3086" s="72"/>
      <c r="C3086" s="72"/>
      <c r="D3086" s="72"/>
      <c r="E3086" s="72"/>
      <c r="F3086" s="72"/>
      <c r="G3086" s="72"/>
      <c r="H3086" s="72"/>
      <c r="I3086" s="72"/>
      <c r="J3086" s="72"/>
      <c r="K3086" s="72"/>
      <c r="L3086" s="72"/>
      <c r="M3086" s="72"/>
      <c r="N3086" s="51"/>
      <c r="O3086" s="51"/>
    </row>
    <row r="3087" spans="1:15" x14ac:dyDescent="0.5">
      <c r="A3087" s="49">
        <v>3083</v>
      </c>
      <c r="B3087" s="72"/>
      <c r="C3087" s="72"/>
      <c r="D3087" s="72"/>
      <c r="E3087" s="72"/>
      <c r="F3087" s="72"/>
      <c r="G3087" s="72"/>
      <c r="H3087" s="72"/>
      <c r="I3087" s="72"/>
      <c r="J3087" s="72"/>
      <c r="K3087" s="72"/>
      <c r="L3087" s="72"/>
      <c r="M3087" s="72"/>
      <c r="N3087" s="51"/>
      <c r="O3087" s="51"/>
    </row>
    <row r="3088" spans="1:15" x14ac:dyDescent="0.5">
      <c r="A3088" s="49">
        <v>3084</v>
      </c>
      <c r="B3088" s="72"/>
      <c r="C3088" s="72"/>
      <c r="D3088" s="72"/>
      <c r="E3088" s="72"/>
      <c r="F3088" s="72"/>
      <c r="G3088" s="72"/>
      <c r="H3088" s="72"/>
      <c r="I3088" s="72"/>
      <c r="J3088" s="72"/>
      <c r="K3088" s="72"/>
      <c r="L3088" s="72"/>
      <c r="M3088" s="72"/>
      <c r="N3088" s="51"/>
      <c r="O3088" s="51"/>
    </row>
    <row r="3089" spans="1:15" x14ac:dyDescent="0.5">
      <c r="A3089" s="49">
        <v>3085</v>
      </c>
      <c r="B3089" s="72"/>
      <c r="C3089" s="72"/>
      <c r="D3089" s="72"/>
      <c r="E3089" s="72"/>
      <c r="F3089" s="72"/>
      <c r="G3089" s="72"/>
      <c r="H3089" s="72"/>
      <c r="I3089" s="72"/>
      <c r="J3089" s="72"/>
      <c r="K3089" s="72"/>
      <c r="L3089" s="72"/>
      <c r="M3089" s="72"/>
      <c r="N3089" s="51"/>
      <c r="O3089" s="51"/>
    </row>
    <row r="3090" spans="1:15" x14ac:dyDescent="0.5">
      <c r="A3090" s="49">
        <v>3086</v>
      </c>
      <c r="B3090" s="72"/>
      <c r="C3090" s="72"/>
      <c r="D3090" s="72"/>
      <c r="E3090" s="72"/>
      <c r="F3090" s="72"/>
      <c r="G3090" s="72"/>
      <c r="H3090" s="72"/>
      <c r="I3090" s="72"/>
      <c r="J3090" s="72"/>
      <c r="K3090" s="72"/>
      <c r="L3090" s="72"/>
      <c r="M3090" s="72"/>
      <c r="N3090" s="51"/>
      <c r="O3090" s="51"/>
    </row>
    <row r="3091" spans="1:15" x14ac:dyDescent="0.5">
      <c r="A3091" s="49">
        <v>3087</v>
      </c>
      <c r="B3091" s="72"/>
      <c r="C3091" s="72"/>
      <c r="D3091" s="72"/>
      <c r="E3091" s="72"/>
      <c r="F3091" s="72"/>
      <c r="G3091" s="72"/>
      <c r="H3091" s="72"/>
      <c r="I3091" s="72"/>
      <c r="J3091" s="72"/>
      <c r="K3091" s="72"/>
      <c r="L3091" s="72"/>
      <c r="M3091" s="72"/>
      <c r="N3091" s="51"/>
      <c r="O3091" s="51"/>
    </row>
    <row r="3092" spans="1:15" x14ac:dyDescent="0.5">
      <c r="A3092" s="49">
        <v>3088</v>
      </c>
      <c r="B3092" s="72"/>
      <c r="C3092" s="72"/>
      <c r="D3092" s="72"/>
      <c r="E3092" s="72"/>
      <c r="F3092" s="72"/>
      <c r="G3092" s="72"/>
      <c r="H3092" s="72"/>
      <c r="I3092" s="72"/>
      <c r="J3092" s="72"/>
      <c r="K3092" s="72"/>
      <c r="L3092" s="72"/>
      <c r="M3092" s="72"/>
      <c r="N3092" s="51"/>
      <c r="O3092" s="51"/>
    </row>
    <row r="3093" spans="1:15" x14ac:dyDescent="0.5">
      <c r="A3093" s="49">
        <v>3089</v>
      </c>
      <c r="B3093" s="72"/>
      <c r="C3093" s="72"/>
      <c r="D3093" s="72"/>
      <c r="E3093" s="72"/>
      <c r="F3093" s="72"/>
      <c r="G3093" s="72"/>
      <c r="H3093" s="72"/>
      <c r="I3093" s="72"/>
      <c r="J3093" s="72"/>
      <c r="K3093" s="72"/>
      <c r="L3093" s="72"/>
      <c r="M3093" s="72"/>
      <c r="N3093" s="51"/>
      <c r="O3093" s="51"/>
    </row>
    <row r="3094" spans="1:15" x14ac:dyDescent="0.5">
      <c r="A3094" s="49">
        <v>3090</v>
      </c>
      <c r="B3094" s="72"/>
      <c r="C3094" s="72"/>
      <c r="D3094" s="72"/>
      <c r="E3094" s="72"/>
      <c r="F3094" s="72"/>
      <c r="G3094" s="72"/>
      <c r="H3094" s="72"/>
      <c r="I3094" s="72"/>
      <c r="J3094" s="72"/>
      <c r="K3094" s="72"/>
      <c r="L3094" s="72"/>
      <c r="M3094" s="72"/>
      <c r="N3094" s="51"/>
      <c r="O3094" s="51"/>
    </row>
    <row r="3095" spans="1:15" x14ac:dyDescent="0.5">
      <c r="A3095" s="49">
        <v>3091</v>
      </c>
      <c r="B3095" s="72"/>
      <c r="C3095" s="72"/>
      <c r="D3095" s="72"/>
      <c r="E3095" s="72"/>
      <c r="F3095" s="72"/>
      <c r="G3095" s="72"/>
      <c r="H3095" s="72"/>
      <c r="I3095" s="72"/>
      <c r="J3095" s="72"/>
      <c r="K3095" s="72"/>
      <c r="L3095" s="72"/>
      <c r="M3095" s="72"/>
      <c r="N3095" s="51"/>
      <c r="O3095" s="51"/>
    </row>
    <row r="3096" spans="1:15" x14ac:dyDescent="0.5">
      <c r="A3096" s="49">
        <v>3092</v>
      </c>
      <c r="B3096" s="72"/>
      <c r="C3096" s="72"/>
      <c r="D3096" s="72"/>
      <c r="E3096" s="72"/>
      <c r="F3096" s="72"/>
      <c r="G3096" s="72"/>
      <c r="H3096" s="72"/>
      <c r="I3096" s="72"/>
      <c r="J3096" s="72"/>
      <c r="K3096" s="72"/>
      <c r="L3096" s="72"/>
      <c r="M3096" s="72"/>
      <c r="N3096" s="51"/>
      <c r="O3096" s="51"/>
    </row>
    <row r="3097" spans="1:15" x14ac:dyDescent="0.5">
      <c r="A3097" s="49">
        <v>3093</v>
      </c>
      <c r="B3097" s="72"/>
      <c r="C3097" s="72"/>
      <c r="D3097" s="72"/>
      <c r="E3097" s="72"/>
      <c r="F3097" s="72"/>
      <c r="G3097" s="72"/>
      <c r="H3097" s="72"/>
      <c r="I3097" s="72"/>
      <c r="J3097" s="72"/>
      <c r="K3097" s="72"/>
      <c r="L3097" s="72"/>
      <c r="M3097" s="72"/>
      <c r="N3097" s="51"/>
      <c r="O3097" s="51"/>
    </row>
    <row r="3098" spans="1:15" x14ac:dyDescent="0.5">
      <c r="A3098" s="49">
        <v>3094</v>
      </c>
      <c r="B3098" s="72"/>
      <c r="C3098" s="72"/>
      <c r="D3098" s="72"/>
      <c r="E3098" s="72"/>
      <c r="F3098" s="72"/>
      <c r="G3098" s="72"/>
      <c r="H3098" s="72"/>
      <c r="I3098" s="72"/>
      <c r="J3098" s="72"/>
      <c r="K3098" s="72"/>
      <c r="L3098" s="72"/>
      <c r="M3098" s="72"/>
      <c r="N3098" s="51"/>
      <c r="O3098" s="51"/>
    </row>
    <row r="3099" spans="1:15" x14ac:dyDescent="0.5">
      <c r="A3099" s="49">
        <v>3095</v>
      </c>
      <c r="B3099" s="72"/>
      <c r="C3099" s="72"/>
      <c r="D3099" s="72"/>
      <c r="E3099" s="72"/>
      <c r="F3099" s="72"/>
      <c r="G3099" s="72"/>
      <c r="H3099" s="72"/>
      <c r="I3099" s="72"/>
      <c r="J3099" s="72"/>
      <c r="K3099" s="72"/>
      <c r="L3099" s="72"/>
      <c r="M3099" s="72"/>
      <c r="N3099" s="51"/>
      <c r="O3099" s="51"/>
    </row>
    <row r="3100" spans="1:15" x14ac:dyDescent="0.5">
      <c r="A3100" s="49">
        <v>3096</v>
      </c>
      <c r="B3100" s="72"/>
      <c r="C3100" s="72"/>
      <c r="D3100" s="72"/>
      <c r="E3100" s="72"/>
      <c r="F3100" s="72"/>
      <c r="G3100" s="72"/>
      <c r="H3100" s="72"/>
      <c r="I3100" s="72"/>
      <c r="J3100" s="72"/>
      <c r="K3100" s="72"/>
      <c r="L3100" s="72"/>
      <c r="M3100" s="72"/>
      <c r="N3100" s="51"/>
      <c r="O3100" s="51"/>
    </row>
    <row r="3101" spans="1:15" x14ac:dyDescent="0.5">
      <c r="A3101" s="49">
        <v>3097</v>
      </c>
      <c r="B3101" s="72"/>
      <c r="C3101" s="72"/>
      <c r="D3101" s="72"/>
      <c r="E3101" s="72"/>
      <c r="F3101" s="72"/>
      <c r="G3101" s="72"/>
      <c r="H3101" s="72"/>
      <c r="I3101" s="72"/>
      <c r="J3101" s="72"/>
      <c r="K3101" s="72"/>
      <c r="L3101" s="72"/>
      <c r="M3101" s="72"/>
      <c r="N3101" s="51"/>
      <c r="O3101" s="51"/>
    </row>
    <row r="3102" spans="1:15" x14ac:dyDescent="0.5">
      <c r="A3102" s="49">
        <v>3098</v>
      </c>
      <c r="B3102" s="72"/>
      <c r="C3102" s="72"/>
      <c r="D3102" s="72"/>
      <c r="E3102" s="72"/>
      <c r="F3102" s="72"/>
      <c r="G3102" s="72"/>
      <c r="H3102" s="72"/>
      <c r="I3102" s="72"/>
      <c r="J3102" s="72"/>
      <c r="K3102" s="72"/>
      <c r="L3102" s="72"/>
      <c r="M3102" s="72"/>
      <c r="N3102" s="51"/>
      <c r="O3102" s="51"/>
    </row>
    <row r="3103" spans="1:15" x14ac:dyDescent="0.5">
      <c r="A3103" s="49">
        <v>3099</v>
      </c>
      <c r="B3103" s="72"/>
      <c r="C3103" s="72"/>
      <c r="D3103" s="72"/>
      <c r="E3103" s="72"/>
      <c r="F3103" s="72"/>
      <c r="G3103" s="72"/>
      <c r="H3103" s="72"/>
      <c r="I3103" s="72"/>
      <c r="J3103" s="72"/>
      <c r="K3103" s="72"/>
      <c r="L3103" s="72"/>
      <c r="M3103" s="72"/>
      <c r="N3103" s="51"/>
      <c r="O3103" s="51"/>
    </row>
    <row r="3104" spans="1:15" x14ac:dyDescent="0.5">
      <c r="A3104" s="49">
        <v>3100</v>
      </c>
      <c r="B3104" s="72"/>
      <c r="C3104" s="72"/>
      <c r="D3104" s="72"/>
      <c r="E3104" s="72"/>
      <c r="F3104" s="72"/>
      <c r="G3104" s="72"/>
      <c r="H3104" s="72"/>
      <c r="I3104" s="72"/>
      <c r="J3104" s="72"/>
      <c r="K3104" s="72"/>
      <c r="L3104" s="72"/>
      <c r="M3104" s="72"/>
      <c r="N3104" s="51"/>
      <c r="O3104" s="51"/>
    </row>
    <row r="3105" spans="1:15" x14ac:dyDescent="0.5">
      <c r="A3105" s="49">
        <v>3101</v>
      </c>
      <c r="B3105" s="72"/>
      <c r="C3105" s="72"/>
      <c r="D3105" s="72"/>
      <c r="E3105" s="72"/>
      <c r="F3105" s="72"/>
      <c r="G3105" s="72"/>
      <c r="H3105" s="72"/>
      <c r="I3105" s="72"/>
      <c r="J3105" s="72"/>
      <c r="K3105" s="72"/>
      <c r="L3105" s="72"/>
      <c r="M3105" s="72"/>
      <c r="N3105" s="51"/>
      <c r="O3105" s="51"/>
    </row>
    <row r="3106" spans="1:15" x14ac:dyDescent="0.5">
      <c r="A3106" s="49">
        <v>3102</v>
      </c>
      <c r="B3106" s="72"/>
      <c r="C3106" s="72"/>
      <c r="D3106" s="72"/>
      <c r="E3106" s="72"/>
      <c r="F3106" s="72"/>
      <c r="G3106" s="72"/>
      <c r="H3106" s="72"/>
      <c r="I3106" s="72"/>
      <c r="J3106" s="72"/>
      <c r="K3106" s="72"/>
      <c r="L3106" s="72"/>
      <c r="M3106" s="72"/>
      <c r="N3106" s="51"/>
      <c r="O3106" s="51"/>
    </row>
    <row r="3107" spans="1:15" x14ac:dyDescent="0.5">
      <c r="A3107" s="49">
        <v>3103</v>
      </c>
      <c r="B3107" s="72"/>
      <c r="C3107" s="72"/>
      <c r="D3107" s="72"/>
      <c r="E3107" s="72"/>
      <c r="F3107" s="72"/>
      <c r="G3107" s="72"/>
      <c r="H3107" s="72"/>
      <c r="I3107" s="72"/>
      <c r="J3107" s="72"/>
      <c r="K3107" s="72"/>
      <c r="L3107" s="72"/>
      <c r="M3107" s="72"/>
      <c r="N3107" s="51"/>
      <c r="O3107" s="51"/>
    </row>
    <row r="3108" spans="1:15" x14ac:dyDescent="0.5">
      <c r="A3108" s="49">
        <v>3104</v>
      </c>
      <c r="B3108" s="72"/>
      <c r="C3108" s="72"/>
      <c r="D3108" s="72"/>
      <c r="E3108" s="72"/>
      <c r="F3108" s="72"/>
      <c r="G3108" s="72"/>
      <c r="H3108" s="72"/>
      <c r="I3108" s="72"/>
      <c r="J3108" s="72"/>
      <c r="K3108" s="72"/>
      <c r="L3108" s="72"/>
      <c r="M3108" s="72"/>
      <c r="N3108" s="51"/>
      <c r="O3108" s="51"/>
    </row>
    <row r="3109" spans="1:15" x14ac:dyDescent="0.5">
      <c r="A3109" s="49">
        <v>3105</v>
      </c>
      <c r="B3109" s="72"/>
      <c r="C3109" s="72"/>
      <c r="D3109" s="72"/>
      <c r="E3109" s="72"/>
      <c r="F3109" s="72"/>
      <c r="G3109" s="72"/>
      <c r="H3109" s="72"/>
      <c r="I3109" s="72"/>
      <c r="J3109" s="72"/>
      <c r="K3109" s="72"/>
      <c r="L3109" s="72"/>
      <c r="M3109" s="72"/>
      <c r="N3109" s="51"/>
      <c r="O3109" s="51"/>
    </row>
    <row r="3110" spans="1:15" x14ac:dyDescent="0.5">
      <c r="A3110" s="49">
        <v>3106</v>
      </c>
      <c r="B3110" s="72"/>
      <c r="C3110" s="72"/>
      <c r="D3110" s="72"/>
      <c r="E3110" s="72"/>
      <c r="F3110" s="72"/>
      <c r="G3110" s="72"/>
      <c r="H3110" s="72"/>
      <c r="I3110" s="72"/>
      <c r="J3110" s="72"/>
      <c r="K3110" s="72"/>
      <c r="L3110" s="72"/>
      <c r="M3110" s="72"/>
      <c r="N3110" s="51"/>
      <c r="O3110" s="51"/>
    </row>
    <row r="3111" spans="1:15" x14ac:dyDescent="0.5">
      <c r="A3111" s="49">
        <v>3107</v>
      </c>
      <c r="B3111" s="72"/>
      <c r="C3111" s="72"/>
      <c r="D3111" s="72"/>
      <c r="E3111" s="72"/>
      <c r="F3111" s="72"/>
      <c r="G3111" s="72"/>
      <c r="H3111" s="72"/>
      <c r="I3111" s="72"/>
      <c r="J3111" s="72"/>
      <c r="K3111" s="72"/>
      <c r="L3111" s="72"/>
      <c r="M3111" s="72"/>
      <c r="N3111" s="51"/>
      <c r="O3111" s="51"/>
    </row>
    <row r="3112" spans="1:15" x14ac:dyDescent="0.5">
      <c r="A3112" s="49">
        <v>3108</v>
      </c>
      <c r="B3112" s="72"/>
      <c r="C3112" s="72"/>
      <c r="D3112" s="72"/>
      <c r="E3112" s="72"/>
      <c r="F3112" s="72"/>
      <c r="G3112" s="72"/>
      <c r="H3112" s="72"/>
      <c r="I3112" s="72"/>
      <c r="J3112" s="72"/>
      <c r="K3112" s="72"/>
      <c r="L3112" s="72"/>
      <c r="M3112" s="72"/>
      <c r="N3112" s="51"/>
      <c r="O3112" s="51"/>
    </row>
    <row r="3113" spans="1:15" x14ac:dyDescent="0.5">
      <c r="A3113" s="49">
        <v>3109</v>
      </c>
      <c r="B3113" s="72"/>
      <c r="C3113" s="72"/>
      <c r="D3113" s="72"/>
      <c r="E3113" s="72"/>
      <c r="F3113" s="72"/>
      <c r="G3113" s="72"/>
      <c r="H3113" s="72"/>
      <c r="I3113" s="72"/>
      <c r="J3113" s="72"/>
      <c r="K3113" s="72"/>
      <c r="L3113" s="72"/>
      <c r="M3113" s="72"/>
      <c r="N3113" s="51"/>
      <c r="O3113" s="51"/>
    </row>
    <row r="3114" spans="1:15" x14ac:dyDescent="0.5">
      <c r="A3114" s="49">
        <v>3110</v>
      </c>
      <c r="B3114" s="72"/>
      <c r="C3114" s="72"/>
      <c r="D3114" s="72"/>
      <c r="E3114" s="72"/>
      <c r="F3114" s="72"/>
      <c r="G3114" s="72"/>
      <c r="H3114" s="72"/>
      <c r="I3114" s="72"/>
      <c r="J3114" s="72"/>
      <c r="K3114" s="72"/>
      <c r="L3114" s="72"/>
      <c r="M3114" s="72"/>
      <c r="N3114" s="51"/>
      <c r="O3114" s="51"/>
    </row>
    <row r="3115" spans="1:15" x14ac:dyDescent="0.5">
      <c r="A3115" s="49">
        <v>3111</v>
      </c>
      <c r="B3115" s="72"/>
      <c r="C3115" s="72"/>
      <c r="D3115" s="72"/>
      <c r="E3115" s="72"/>
      <c r="F3115" s="72"/>
      <c r="G3115" s="72"/>
      <c r="H3115" s="72"/>
      <c r="I3115" s="72"/>
      <c r="J3115" s="72"/>
      <c r="K3115" s="72"/>
      <c r="L3115" s="72"/>
      <c r="M3115" s="72"/>
      <c r="N3115" s="51"/>
      <c r="O3115" s="51"/>
    </row>
    <row r="3116" spans="1:15" x14ac:dyDescent="0.5">
      <c r="A3116" s="49">
        <v>3112</v>
      </c>
      <c r="B3116" s="72"/>
      <c r="C3116" s="72"/>
      <c r="D3116" s="72"/>
      <c r="E3116" s="72"/>
      <c r="F3116" s="72"/>
      <c r="G3116" s="72"/>
      <c r="H3116" s="72"/>
      <c r="I3116" s="72"/>
      <c r="J3116" s="72"/>
      <c r="K3116" s="72"/>
      <c r="L3116" s="72"/>
      <c r="M3116" s="72"/>
      <c r="N3116" s="51"/>
      <c r="O3116" s="51"/>
    </row>
    <row r="3117" spans="1:15" x14ac:dyDescent="0.5">
      <c r="A3117" s="49">
        <v>3113</v>
      </c>
      <c r="B3117" s="72"/>
      <c r="C3117" s="72"/>
      <c r="D3117" s="72"/>
      <c r="E3117" s="72"/>
      <c r="F3117" s="72"/>
      <c r="G3117" s="72"/>
      <c r="H3117" s="72"/>
      <c r="I3117" s="72"/>
      <c r="J3117" s="72"/>
      <c r="K3117" s="72"/>
      <c r="L3117" s="72"/>
      <c r="M3117" s="72"/>
      <c r="N3117" s="51"/>
      <c r="O3117" s="51"/>
    </row>
    <row r="3118" spans="1:15" x14ac:dyDescent="0.5">
      <c r="A3118" s="49">
        <v>3114</v>
      </c>
      <c r="B3118" s="72"/>
      <c r="C3118" s="72"/>
      <c r="D3118" s="72"/>
      <c r="E3118" s="72"/>
      <c r="F3118" s="72"/>
      <c r="G3118" s="72"/>
      <c r="H3118" s="72"/>
      <c r="I3118" s="72"/>
      <c r="J3118" s="72"/>
      <c r="K3118" s="72"/>
      <c r="L3118" s="72"/>
      <c r="M3118" s="72"/>
      <c r="N3118" s="51"/>
      <c r="O3118" s="51"/>
    </row>
    <row r="3119" spans="1:15" x14ac:dyDescent="0.5">
      <c r="A3119" s="49">
        <v>3115</v>
      </c>
      <c r="B3119" s="72"/>
      <c r="C3119" s="72"/>
      <c r="D3119" s="72"/>
      <c r="E3119" s="72"/>
      <c r="F3119" s="72"/>
      <c r="G3119" s="72"/>
      <c r="H3119" s="72"/>
      <c r="I3119" s="72"/>
      <c r="J3119" s="72"/>
      <c r="K3119" s="72"/>
      <c r="L3119" s="72"/>
      <c r="M3119" s="72"/>
      <c r="N3119" s="51"/>
      <c r="O3119" s="51"/>
    </row>
    <row r="3120" spans="1:15" x14ac:dyDescent="0.5">
      <c r="A3120" s="49">
        <v>3116</v>
      </c>
      <c r="B3120" s="72"/>
      <c r="C3120" s="72"/>
      <c r="D3120" s="72"/>
      <c r="E3120" s="72"/>
      <c r="F3120" s="72"/>
      <c r="G3120" s="72"/>
      <c r="H3120" s="72"/>
      <c r="I3120" s="72"/>
      <c r="J3120" s="72"/>
      <c r="K3120" s="72"/>
      <c r="L3120" s="72"/>
      <c r="M3120" s="72"/>
      <c r="N3120" s="51"/>
      <c r="O3120" s="51"/>
    </row>
    <row r="3121" spans="1:15" x14ac:dyDescent="0.5">
      <c r="A3121" s="49">
        <v>3117</v>
      </c>
      <c r="B3121" s="72"/>
      <c r="C3121" s="72"/>
      <c r="D3121" s="72"/>
      <c r="E3121" s="72"/>
      <c r="F3121" s="72"/>
      <c r="G3121" s="72"/>
      <c r="H3121" s="72"/>
      <c r="I3121" s="72"/>
      <c r="J3121" s="72"/>
      <c r="K3121" s="72"/>
      <c r="L3121" s="72"/>
      <c r="M3121" s="72"/>
      <c r="N3121" s="51"/>
      <c r="O3121" s="51"/>
    </row>
    <row r="3122" spans="1:15" x14ac:dyDescent="0.5">
      <c r="A3122" s="49">
        <v>3118</v>
      </c>
      <c r="B3122" s="72"/>
      <c r="C3122" s="72"/>
      <c r="D3122" s="72"/>
      <c r="E3122" s="72"/>
      <c r="F3122" s="72"/>
      <c r="G3122" s="72"/>
      <c r="H3122" s="72"/>
      <c r="I3122" s="72"/>
      <c r="J3122" s="72"/>
      <c r="K3122" s="72"/>
      <c r="L3122" s="72"/>
      <c r="M3122" s="72"/>
      <c r="N3122" s="51"/>
      <c r="O3122" s="51"/>
    </row>
    <row r="3123" spans="1:15" x14ac:dyDescent="0.5">
      <c r="A3123" s="49">
        <v>3119</v>
      </c>
      <c r="B3123" s="72"/>
      <c r="C3123" s="72"/>
      <c r="D3123" s="72"/>
      <c r="E3123" s="72"/>
      <c r="F3123" s="72"/>
      <c r="G3123" s="72"/>
      <c r="H3123" s="72"/>
      <c r="I3123" s="72"/>
      <c r="J3123" s="72"/>
      <c r="K3123" s="72"/>
      <c r="L3123" s="72"/>
      <c r="M3123" s="72"/>
      <c r="N3123" s="51"/>
      <c r="O3123" s="51"/>
    </row>
    <row r="3124" spans="1:15" x14ac:dyDescent="0.5">
      <c r="A3124" s="49">
        <v>3120</v>
      </c>
      <c r="B3124" s="72"/>
      <c r="C3124" s="72"/>
      <c r="D3124" s="72"/>
      <c r="E3124" s="72"/>
      <c r="F3124" s="72"/>
      <c r="G3124" s="72"/>
      <c r="H3124" s="72"/>
      <c r="I3124" s="72"/>
      <c r="J3124" s="72"/>
      <c r="K3124" s="72"/>
      <c r="L3124" s="72"/>
      <c r="M3124" s="72"/>
      <c r="N3124" s="51"/>
      <c r="O3124" s="51"/>
    </row>
    <row r="3125" spans="1:15" x14ac:dyDescent="0.5">
      <c r="A3125" s="49">
        <v>3121</v>
      </c>
      <c r="B3125" s="72"/>
      <c r="C3125" s="72"/>
      <c r="D3125" s="72"/>
      <c r="E3125" s="72"/>
      <c r="F3125" s="72"/>
      <c r="G3125" s="72"/>
      <c r="H3125" s="72"/>
      <c r="I3125" s="72"/>
      <c r="J3125" s="72"/>
      <c r="K3125" s="72"/>
      <c r="L3125" s="72"/>
      <c r="M3125" s="72"/>
      <c r="N3125" s="51"/>
      <c r="O3125" s="51"/>
    </row>
    <row r="3126" spans="1:15" x14ac:dyDescent="0.5">
      <c r="A3126" s="49">
        <v>3122</v>
      </c>
      <c r="B3126" s="72"/>
      <c r="C3126" s="72"/>
      <c r="D3126" s="72"/>
      <c r="E3126" s="72"/>
      <c r="F3126" s="72"/>
      <c r="G3126" s="72"/>
      <c r="H3126" s="72"/>
      <c r="I3126" s="72"/>
      <c r="J3126" s="72"/>
      <c r="K3126" s="72"/>
      <c r="L3126" s="72"/>
      <c r="M3126" s="72"/>
      <c r="N3126" s="51"/>
      <c r="O3126" s="51"/>
    </row>
    <row r="3127" spans="1:15" x14ac:dyDescent="0.5">
      <c r="A3127" s="49">
        <v>3123</v>
      </c>
      <c r="B3127" s="72"/>
      <c r="C3127" s="72"/>
      <c r="D3127" s="72"/>
      <c r="E3127" s="72"/>
      <c r="F3127" s="72"/>
      <c r="G3127" s="72"/>
      <c r="H3127" s="72"/>
      <c r="I3127" s="72"/>
      <c r="J3127" s="72"/>
      <c r="K3127" s="72"/>
      <c r="L3127" s="72"/>
      <c r="M3127" s="72"/>
      <c r="N3127" s="51"/>
      <c r="O3127" s="51"/>
    </row>
    <row r="3128" spans="1:15" x14ac:dyDescent="0.5">
      <c r="A3128" s="49">
        <v>3124</v>
      </c>
      <c r="B3128" s="72"/>
      <c r="C3128" s="72"/>
      <c r="D3128" s="72"/>
      <c r="E3128" s="72"/>
      <c r="F3128" s="72"/>
      <c r="G3128" s="72"/>
      <c r="H3128" s="72"/>
      <c r="I3128" s="72"/>
      <c r="J3128" s="72"/>
      <c r="K3128" s="72"/>
      <c r="L3128" s="72"/>
      <c r="M3128" s="72"/>
      <c r="N3128" s="51"/>
      <c r="O3128" s="51"/>
    </row>
    <row r="3129" spans="1:15" x14ac:dyDescent="0.5">
      <c r="A3129" s="49">
        <v>3125</v>
      </c>
      <c r="B3129" s="72"/>
      <c r="C3129" s="72"/>
      <c r="D3129" s="72"/>
      <c r="E3129" s="72"/>
      <c r="F3129" s="72"/>
      <c r="G3129" s="72"/>
      <c r="H3129" s="72"/>
      <c r="I3129" s="72"/>
      <c r="J3129" s="72"/>
      <c r="K3129" s="72"/>
      <c r="L3129" s="72"/>
      <c r="M3129" s="72"/>
      <c r="N3129" s="51"/>
      <c r="O3129" s="51"/>
    </row>
    <row r="3130" spans="1:15" x14ac:dyDescent="0.5">
      <c r="A3130" s="49">
        <v>3126</v>
      </c>
      <c r="B3130" s="72"/>
      <c r="C3130" s="72"/>
      <c r="D3130" s="72"/>
      <c r="E3130" s="72"/>
      <c r="F3130" s="72"/>
      <c r="G3130" s="72"/>
      <c r="H3130" s="72"/>
      <c r="I3130" s="72"/>
      <c r="J3130" s="72"/>
      <c r="K3130" s="72"/>
      <c r="L3130" s="72"/>
      <c r="M3130" s="72"/>
      <c r="N3130" s="51"/>
      <c r="O3130" s="51"/>
    </row>
    <row r="3131" spans="1:15" x14ac:dyDescent="0.5">
      <c r="A3131" s="49">
        <v>3127</v>
      </c>
      <c r="B3131" s="72"/>
      <c r="C3131" s="72"/>
      <c r="D3131" s="72"/>
      <c r="E3131" s="72"/>
      <c r="F3131" s="72"/>
      <c r="G3131" s="72"/>
      <c r="H3131" s="72"/>
      <c r="I3131" s="72"/>
      <c r="J3131" s="72"/>
      <c r="K3131" s="72"/>
      <c r="L3131" s="72"/>
      <c r="M3131" s="72"/>
      <c r="N3131" s="51"/>
      <c r="O3131" s="51"/>
    </row>
    <row r="3132" spans="1:15" x14ac:dyDescent="0.5">
      <c r="A3132" s="49">
        <v>3128</v>
      </c>
      <c r="B3132" s="72"/>
      <c r="C3132" s="72"/>
      <c r="D3132" s="72"/>
      <c r="E3132" s="72"/>
      <c r="F3132" s="72"/>
      <c r="G3132" s="72"/>
      <c r="H3132" s="72"/>
      <c r="I3132" s="72"/>
      <c r="J3132" s="72"/>
      <c r="K3132" s="72"/>
      <c r="L3132" s="72"/>
      <c r="M3132" s="72"/>
      <c r="N3132" s="51"/>
      <c r="O3132" s="51"/>
    </row>
    <row r="3133" spans="1:15" x14ac:dyDescent="0.5">
      <c r="A3133" s="49">
        <v>3129</v>
      </c>
      <c r="B3133" s="72"/>
      <c r="C3133" s="72"/>
      <c r="D3133" s="72"/>
      <c r="E3133" s="72"/>
      <c r="F3133" s="72"/>
      <c r="G3133" s="72"/>
      <c r="H3133" s="72"/>
      <c r="I3133" s="72"/>
      <c r="J3133" s="72"/>
      <c r="K3133" s="72"/>
      <c r="L3133" s="72"/>
      <c r="M3133" s="72"/>
      <c r="N3133" s="51"/>
      <c r="O3133" s="51"/>
    </row>
    <row r="3134" spans="1:15" x14ac:dyDescent="0.5">
      <c r="A3134" s="49">
        <v>3130</v>
      </c>
      <c r="B3134" s="72"/>
      <c r="C3134" s="72"/>
      <c r="D3134" s="72"/>
      <c r="E3134" s="72"/>
      <c r="F3134" s="72"/>
      <c r="G3134" s="72"/>
      <c r="H3134" s="72"/>
      <c r="I3134" s="72"/>
      <c r="J3134" s="72"/>
      <c r="K3134" s="72"/>
      <c r="L3134" s="72"/>
      <c r="M3134" s="72"/>
      <c r="N3134" s="51"/>
      <c r="O3134" s="51"/>
    </row>
    <row r="3135" spans="1:15" x14ac:dyDescent="0.5">
      <c r="A3135" s="49">
        <v>3131</v>
      </c>
      <c r="B3135" s="72"/>
      <c r="C3135" s="72"/>
      <c r="D3135" s="72"/>
      <c r="E3135" s="72"/>
      <c r="F3135" s="72"/>
      <c r="G3135" s="72"/>
      <c r="H3135" s="72"/>
      <c r="I3135" s="72"/>
      <c r="J3135" s="72"/>
      <c r="K3135" s="72"/>
      <c r="L3135" s="72"/>
      <c r="M3135" s="72"/>
      <c r="N3135" s="51"/>
      <c r="O3135" s="51"/>
    </row>
    <row r="3136" spans="1:15" x14ac:dyDescent="0.5">
      <c r="A3136" s="49">
        <v>3132</v>
      </c>
      <c r="B3136" s="72"/>
      <c r="C3136" s="72"/>
      <c r="D3136" s="72"/>
      <c r="E3136" s="72"/>
      <c r="F3136" s="72"/>
      <c r="G3136" s="72"/>
      <c r="H3136" s="72"/>
      <c r="I3136" s="72"/>
      <c r="J3136" s="72"/>
      <c r="K3136" s="72"/>
      <c r="L3136" s="72"/>
      <c r="M3136" s="72"/>
      <c r="N3136" s="51"/>
      <c r="O3136" s="51"/>
    </row>
    <row r="3137" spans="1:15" x14ac:dyDescent="0.5">
      <c r="A3137" s="49">
        <v>3133</v>
      </c>
      <c r="B3137" s="72"/>
      <c r="C3137" s="72"/>
      <c r="D3137" s="72"/>
      <c r="E3137" s="72"/>
      <c r="F3137" s="72"/>
      <c r="G3137" s="72"/>
      <c r="H3137" s="72"/>
      <c r="I3137" s="72"/>
      <c r="J3137" s="72"/>
      <c r="K3137" s="72"/>
      <c r="L3137" s="72"/>
      <c r="M3137" s="72"/>
      <c r="N3137" s="51"/>
      <c r="O3137" s="51"/>
    </row>
    <row r="3138" spans="1:15" x14ac:dyDescent="0.5">
      <c r="A3138" s="49">
        <v>3134</v>
      </c>
      <c r="B3138" s="72"/>
      <c r="C3138" s="72"/>
      <c r="D3138" s="72"/>
      <c r="E3138" s="72"/>
      <c r="F3138" s="72"/>
      <c r="G3138" s="72"/>
      <c r="H3138" s="72"/>
      <c r="I3138" s="72"/>
      <c r="J3138" s="72"/>
      <c r="K3138" s="72"/>
      <c r="L3138" s="72"/>
      <c r="M3138" s="72"/>
      <c r="N3138" s="51"/>
      <c r="O3138" s="51"/>
    </row>
    <row r="3139" spans="1:15" x14ac:dyDescent="0.5">
      <c r="A3139" s="49">
        <v>3135</v>
      </c>
      <c r="B3139" s="72"/>
      <c r="C3139" s="72"/>
      <c r="D3139" s="72"/>
      <c r="E3139" s="72"/>
      <c r="F3139" s="72"/>
      <c r="G3139" s="72"/>
      <c r="H3139" s="72"/>
      <c r="I3139" s="72"/>
      <c r="J3139" s="72"/>
      <c r="K3139" s="72"/>
      <c r="L3139" s="72"/>
      <c r="M3139" s="72"/>
      <c r="N3139" s="51"/>
      <c r="O3139" s="51"/>
    </row>
    <row r="3140" spans="1:15" x14ac:dyDescent="0.5">
      <c r="A3140" s="49">
        <v>3136</v>
      </c>
      <c r="B3140" s="72"/>
      <c r="C3140" s="72"/>
      <c r="D3140" s="72"/>
      <c r="E3140" s="72"/>
      <c r="F3140" s="72"/>
      <c r="G3140" s="72"/>
      <c r="H3140" s="72"/>
      <c r="I3140" s="72"/>
      <c r="J3140" s="72"/>
      <c r="K3140" s="72"/>
      <c r="L3140" s="72"/>
      <c r="M3140" s="72"/>
      <c r="N3140" s="51"/>
      <c r="O3140" s="51"/>
    </row>
    <row r="3141" spans="1:15" x14ac:dyDescent="0.5">
      <c r="A3141" s="49">
        <v>3137</v>
      </c>
      <c r="B3141" s="72"/>
      <c r="C3141" s="72"/>
      <c r="D3141" s="72"/>
      <c r="E3141" s="72"/>
      <c r="F3141" s="72"/>
      <c r="G3141" s="72"/>
      <c r="H3141" s="72"/>
      <c r="I3141" s="72"/>
      <c r="J3141" s="72"/>
      <c r="K3141" s="72"/>
      <c r="L3141" s="72"/>
      <c r="M3141" s="72"/>
      <c r="N3141" s="51"/>
      <c r="O3141" s="51"/>
    </row>
    <row r="3142" spans="1:15" x14ac:dyDescent="0.5">
      <c r="A3142" s="49">
        <v>3138</v>
      </c>
      <c r="B3142" s="72"/>
      <c r="C3142" s="72"/>
      <c r="D3142" s="72"/>
      <c r="E3142" s="72"/>
      <c r="F3142" s="72"/>
      <c r="G3142" s="72"/>
      <c r="H3142" s="72"/>
      <c r="I3142" s="72"/>
      <c r="J3142" s="72"/>
      <c r="K3142" s="72"/>
      <c r="L3142" s="72"/>
      <c r="M3142" s="72"/>
      <c r="N3142" s="51"/>
      <c r="O3142" s="51"/>
    </row>
    <row r="3143" spans="1:15" x14ac:dyDescent="0.5">
      <c r="A3143" s="49">
        <v>3139</v>
      </c>
      <c r="B3143" s="72"/>
      <c r="C3143" s="72"/>
      <c r="D3143" s="72"/>
      <c r="E3143" s="72"/>
      <c r="F3143" s="72"/>
      <c r="G3143" s="72"/>
      <c r="H3143" s="72"/>
      <c r="I3143" s="72"/>
      <c r="J3143" s="72"/>
      <c r="K3143" s="72"/>
      <c r="L3143" s="72"/>
      <c r="M3143" s="72"/>
      <c r="N3143" s="51"/>
      <c r="O3143" s="51"/>
    </row>
    <row r="3144" spans="1:15" x14ac:dyDescent="0.5">
      <c r="A3144" s="49">
        <v>3140</v>
      </c>
      <c r="B3144" s="72"/>
      <c r="C3144" s="72"/>
      <c r="D3144" s="72"/>
      <c r="E3144" s="72"/>
      <c r="F3144" s="72"/>
      <c r="G3144" s="72"/>
      <c r="H3144" s="72"/>
      <c r="I3144" s="72"/>
      <c r="J3144" s="72"/>
      <c r="K3144" s="72"/>
      <c r="L3144" s="72"/>
      <c r="M3144" s="72"/>
      <c r="N3144" s="51"/>
      <c r="O3144" s="51"/>
    </row>
    <row r="3145" spans="1:15" x14ac:dyDescent="0.5">
      <c r="A3145" s="49">
        <v>3141</v>
      </c>
      <c r="B3145" s="72"/>
      <c r="C3145" s="72"/>
      <c r="D3145" s="72"/>
      <c r="E3145" s="72"/>
      <c r="F3145" s="72"/>
      <c r="G3145" s="72"/>
      <c r="H3145" s="72"/>
      <c r="I3145" s="72"/>
      <c r="J3145" s="72"/>
      <c r="K3145" s="72"/>
      <c r="L3145" s="72"/>
      <c r="M3145" s="72"/>
      <c r="N3145" s="51"/>
      <c r="O3145" s="51"/>
    </row>
    <row r="3146" spans="1:15" x14ac:dyDescent="0.5">
      <c r="A3146" s="49">
        <v>3142</v>
      </c>
      <c r="B3146" s="72"/>
      <c r="C3146" s="72"/>
      <c r="D3146" s="72"/>
      <c r="E3146" s="72"/>
      <c r="F3146" s="72"/>
      <c r="G3146" s="72"/>
      <c r="H3146" s="72"/>
      <c r="I3146" s="72"/>
      <c r="J3146" s="72"/>
      <c r="K3146" s="72"/>
      <c r="L3146" s="72"/>
      <c r="M3146" s="72"/>
      <c r="N3146" s="51"/>
      <c r="O3146" s="51"/>
    </row>
    <row r="3147" spans="1:15" x14ac:dyDescent="0.5">
      <c r="A3147" s="49">
        <v>3143</v>
      </c>
      <c r="B3147" s="72"/>
      <c r="C3147" s="72"/>
      <c r="D3147" s="72"/>
      <c r="E3147" s="72"/>
      <c r="F3147" s="72"/>
      <c r="G3147" s="72"/>
      <c r="H3147" s="72"/>
      <c r="I3147" s="72"/>
      <c r="J3147" s="72"/>
      <c r="K3147" s="72"/>
      <c r="L3147" s="72"/>
      <c r="M3147" s="72"/>
      <c r="N3147" s="51"/>
      <c r="O3147" s="51"/>
    </row>
    <row r="3148" spans="1:15" x14ac:dyDescent="0.5">
      <c r="A3148" s="49">
        <v>3144</v>
      </c>
      <c r="B3148" s="72"/>
      <c r="C3148" s="72"/>
      <c r="D3148" s="72"/>
      <c r="E3148" s="72"/>
      <c r="F3148" s="72"/>
      <c r="G3148" s="72"/>
      <c r="H3148" s="72"/>
      <c r="I3148" s="72"/>
      <c r="J3148" s="72"/>
      <c r="K3148" s="72"/>
      <c r="L3148" s="72"/>
      <c r="M3148" s="72"/>
      <c r="N3148" s="51"/>
      <c r="O3148" s="51"/>
    </row>
    <row r="3149" spans="1:15" x14ac:dyDescent="0.5">
      <c r="A3149" s="49">
        <v>3145</v>
      </c>
      <c r="B3149" s="72"/>
      <c r="C3149" s="72"/>
      <c r="D3149" s="72"/>
      <c r="E3149" s="72"/>
      <c r="F3149" s="72"/>
      <c r="G3149" s="72"/>
      <c r="H3149" s="72"/>
      <c r="I3149" s="72"/>
      <c r="J3149" s="72"/>
      <c r="K3149" s="72"/>
      <c r="L3149" s="72"/>
      <c r="M3149" s="72"/>
      <c r="N3149" s="51"/>
      <c r="O3149" s="51"/>
    </row>
    <row r="3150" spans="1:15" x14ac:dyDescent="0.5">
      <c r="A3150" s="49">
        <v>3146</v>
      </c>
      <c r="B3150" s="72"/>
      <c r="C3150" s="72"/>
      <c r="D3150" s="72"/>
      <c r="E3150" s="72"/>
      <c r="F3150" s="72"/>
      <c r="G3150" s="72"/>
      <c r="H3150" s="72"/>
      <c r="I3150" s="72"/>
      <c r="J3150" s="72"/>
      <c r="K3150" s="72"/>
      <c r="L3150" s="72"/>
      <c r="M3150" s="72"/>
      <c r="N3150" s="51"/>
      <c r="O3150" s="51"/>
    </row>
    <row r="3151" spans="1:15" x14ac:dyDescent="0.5">
      <c r="A3151" s="49">
        <v>3147</v>
      </c>
      <c r="B3151" s="72"/>
      <c r="C3151" s="72"/>
      <c r="D3151" s="72"/>
      <c r="E3151" s="72"/>
      <c r="F3151" s="72"/>
      <c r="G3151" s="72"/>
      <c r="H3151" s="72"/>
      <c r="I3151" s="72"/>
      <c r="J3151" s="72"/>
      <c r="K3151" s="72"/>
      <c r="L3151" s="72"/>
      <c r="M3151" s="72"/>
      <c r="N3151" s="51"/>
      <c r="O3151" s="51"/>
    </row>
    <row r="3152" spans="1:15" x14ac:dyDescent="0.5">
      <c r="A3152" s="49">
        <v>3148</v>
      </c>
      <c r="B3152" s="72"/>
      <c r="C3152" s="72"/>
      <c r="D3152" s="72"/>
      <c r="E3152" s="72"/>
      <c r="F3152" s="72"/>
      <c r="G3152" s="72"/>
      <c r="H3152" s="72"/>
      <c r="I3152" s="72"/>
      <c r="J3152" s="72"/>
      <c r="K3152" s="72"/>
      <c r="L3152" s="72"/>
      <c r="M3152" s="72"/>
      <c r="N3152" s="51"/>
      <c r="O3152" s="51"/>
    </row>
    <row r="3153" spans="1:15" x14ac:dyDescent="0.5">
      <c r="A3153" s="49">
        <v>3149</v>
      </c>
      <c r="B3153" s="72"/>
      <c r="C3153" s="72"/>
      <c r="D3153" s="72"/>
      <c r="E3153" s="72"/>
      <c r="F3153" s="72"/>
      <c r="G3153" s="72"/>
      <c r="H3153" s="72"/>
      <c r="I3153" s="72"/>
      <c r="J3153" s="72"/>
      <c r="K3153" s="72"/>
      <c r="L3153" s="72"/>
      <c r="M3153" s="72"/>
      <c r="N3153" s="51"/>
      <c r="O3153" s="51"/>
    </row>
    <row r="3154" spans="1:15" x14ac:dyDescent="0.5">
      <c r="A3154" s="49">
        <v>3150</v>
      </c>
      <c r="B3154" s="72"/>
      <c r="C3154" s="72"/>
      <c r="D3154" s="72"/>
      <c r="E3154" s="72"/>
      <c r="F3154" s="72"/>
      <c r="G3154" s="72"/>
      <c r="H3154" s="72"/>
      <c r="I3154" s="72"/>
      <c r="J3154" s="72"/>
      <c r="K3154" s="72"/>
      <c r="L3154" s="72"/>
      <c r="M3154" s="72"/>
      <c r="N3154" s="51"/>
      <c r="O3154" s="51"/>
    </row>
    <row r="3155" spans="1:15" x14ac:dyDescent="0.5">
      <c r="A3155" s="49">
        <v>3151</v>
      </c>
      <c r="B3155" s="72"/>
      <c r="C3155" s="72"/>
      <c r="D3155" s="72"/>
      <c r="E3155" s="72"/>
      <c r="F3155" s="72"/>
      <c r="G3155" s="72"/>
      <c r="H3155" s="72"/>
      <c r="I3155" s="72"/>
      <c r="J3155" s="72"/>
      <c r="K3155" s="72"/>
      <c r="L3155" s="72"/>
      <c r="M3155" s="72"/>
      <c r="N3155" s="51"/>
      <c r="O3155" s="51"/>
    </row>
    <row r="3156" spans="1:15" x14ac:dyDescent="0.5">
      <c r="A3156" s="49">
        <v>3152</v>
      </c>
      <c r="B3156" s="72"/>
      <c r="C3156" s="72"/>
      <c r="D3156" s="72"/>
      <c r="E3156" s="72"/>
      <c r="F3156" s="72"/>
      <c r="G3156" s="72"/>
      <c r="H3156" s="72"/>
      <c r="I3156" s="72"/>
      <c r="J3156" s="72"/>
      <c r="K3156" s="72"/>
      <c r="L3156" s="72"/>
      <c r="M3156" s="72"/>
      <c r="N3156" s="51"/>
      <c r="O3156" s="51"/>
    </row>
    <row r="3157" spans="1:15" x14ac:dyDescent="0.5">
      <c r="A3157" s="49">
        <v>3153</v>
      </c>
      <c r="B3157" s="72"/>
      <c r="C3157" s="72"/>
      <c r="D3157" s="72"/>
      <c r="E3157" s="72"/>
      <c r="F3157" s="72"/>
      <c r="G3157" s="72"/>
      <c r="H3157" s="72"/>
      <c r="I3157" s="72"/>
      <c r="J3157" s="72"/>
      <c r="K3157" s="72"/>
      <c r="L3157" s="72"/>
      <c r="M3157" s="72"/>
      <c r="N3157" s="51"/>
      <c r="O3157" s="51"/>
    </row>
    <row r="3158" spans="1:15" x14ac:dyDescent="0.5">
      <c r="A3158" s="49">
        <v>3154</v>
      </c>
      <c r="B3158" s="72"/>
      <c r="C3158" s="72"/>
      <c r="D3158" s="72"/>
      <c r="E3158" s="72"/>
      <c r="F3158" s="72"/>
      <c r="G3158" s="72"/>
      <c r="H3158" s="72"/>
      <c r="I3158" s="72"/>
      <c r="J3158" s="72"/>
      <c r="K3158" s="72"/>
      <c r="L3158" s="72"/>
      <c r="M3158" s="72"/>
      <c r="N3158" s="51"/>
      <c r="O3158" s="51"/>
    </row>
    <row r="3159" spans="1:15" x14ac:dyDescent="0.5">
      <c r="A3159" s="49">
        <v>3155</v>
      </c>
      <c r="B3159" s="72"/>
      <c r="C3159" s="72"/>
      <c r="D3159" s="72"/>
      <c r="E3159" s="72"/>
      <c r="F3159" s="72"/>
      <c r="G3159" s="72"/>
      <c r="H3159" s="72"/>
      <c r="I3159" s="72"/>
      <c r="J3159" s="72"/>
      <c r="K3159" s="72"/>
      <c r="L3159" s="72"/>
      <c r="M3159" s="72"/>
      <c r="N3159" s="51"/>
      <c r="O3159" s="51"/>
    </row>
    <row r="3160" spans="1:15" x14ac:dyDescent="0.5">
      <c r="A3160" s="49">
        <v>3156</v>
      </c>
      <c r="B3160" s="72"/>
      <c r="C3160" s="72"/>
      <c r="D3160" s="72"/>
      <c r="E3160" s="72"/>
      <c r="F3160" s="72"/>
      <c r="G3160" s="72"/>
      <c r="H3160" s="72"/>
      <c r="I3160" s="72"/>
      <c r="J3160" s="72"/>
      <c r="K3160" s="72"/>
      <c r="L3160" s="72"/>
      <c r="M3160" s="72"/>
      <c r="N3160" s="51"/>
      <c r="O3160" s="51"/>
    </row>
    <row r="3161" spans="1:15" x14ac:dyDescent="0.5">
      <c r="A3161" s="49">
        <v>3157</v>
      </c>
      <c r="B3161" s="72"/>
      <c r="C3161" s="72"/>
      <c r="D3161" s="72"/>
      <c r="E3161" s="72"/>
      <c r="F3161" s="72"/>
      <c r="G3161" s="72"/>
      <c r="H3161" s="72"/>
      <c r="I3161" s="72"/>
      <c r="J3161" s="72"/>
      <c r="K3161" s="72"/>
      <c r="L3161" s="72"/>
      <c r="M3161" s="72"/>
      <c r="N3161" s="51"/>
      <c r="O3161" s="51"/>
    </row>
    <row r="3162" spans="1:15" x14ac:dyDescent="0.5">
      <c r="A3162" s="49">
        <v>3158</v>
      </c>
      <c r="B3162" s="72"/>
      <c r="C3162" s="72"/>
      <c r="D3162" s="72"/>
      <c r="E3162" s="72"/>
      <c r="F3162" s="72"/>
      <c r="G3162" s="72"/>
      <c r="H3162" s="72"/>
      <c r="I3162" s="72"/>
      <c r="J3162" s="72"/>
      <c r="K3162" s="72"/>
      <c r="L3162" s="72"/>
      <c r="M3162" s="72"/>
      <c r="N3162" s="51"/>
      <c r="O3162" s="51"/>
    </row>
    <row r="3163" spans="1:15" x14ac:dyDescent="0.5">
      <c r="A3163" s="49">
        <v>3159</v>
      </c>
      <c r="B3163" s="72"/>
      <c r="C3163" s="72"/>
      <c r="D3163" s="72"/>
      <c r="E3163" s="72"/>
      <c r="F3163" s="72"/>
      <c r="G3163" s="72"/>
      <c r="H3163" s="72"/>
      <c r="I3163" s="72"/>
      <c r="J3163" s="72"/>
      <c r="K3163" s="72"/>
      <c r="L3163" s="72"/>
      <c r="M3163" s="72"/>
      <c r="N3163" s="51"/>
      <c r="O3163" s="51"/>
    </row>
    <row r="3164" spans="1:15" x14ac:dyDescent="0.5">
      <c r="A3164" s="49">
        <v>3160</v>
      </c>
      <c r="B3164" s="72"/>
      <c r="C3164" s="72"/>
      <c r="D3164" s="72"/>
      <c r="E3164" s="72"/>
      <c r="F3164" s="72"/>
      <c r="G3164" s="72"/>
      <c r="H3164" s="72"/>
      <c r="I3164" s="72"/>
      <c r="J3164" s="72"/>
      <c r="K3164" s="72"/>
      <c r="L3164" s="72"/>
      <c r="M3164" s="72"/>
      <c r="N3164" s="51"/>
      <c r="O3164" s="51"/>
    </row>
    <row r="3165" spans="1:15" x14ac:dyDescent="0.5">
      <c r="A3165" s="49">
        <v>3161</v>
      </c>
      <c r="B3165" s="72"/>
      <c r="C3165" s="72"/>
      <c r="D3165" s="72"/>
      <c r="E3165" s="72"/>
      <c r="F3165" s="72"/>
      <c r="G3165" s="72"/>
      <c r="H3165" s="72"/>
      <c r="I3165" s="72"/>
      <c r="J3165" s="72"/>
      <c r="K3165" s="72"/>
      <c r="L3165" s="72"/>
      <c r="M3165" s="72"/>
      <c r="N3165" s="51"/>
      <c r="O3165" s="51"/>
    </row>
    <row r="3166" spans="1:15" x14ac:dyDescent="0.5">
      <c r="A3166" s="49">
        <v>3162</v>
      </c>
      <c r="B3166" s="72"/>
      <c r="C3166" s="72"/>
      <c r="D3166" s="72"/>
      <c r="E3166" s="72"/>
      <c r="F3166" s="72"/>
      <c r="G3166" s="72"/>
      <c r="H3166" s="72"/>
      <c r="I3166" s="72"/>
      <c r="J3166" s="72"/>
      <c r="K3166" s="72"/>
      <c r="L3166" s="72"/>
      <c r="M3166" s="72"/>
      <c r="N3166" s="51"/>
      <c r="O3166" s="51"/>
    </row>
    <row r="3167" spans="1:15" x14ac:dyDescent="0.5">
      <c r="A3167" s="49">
        <v>3163</v>
      </c>
      <c r="B3167" s="72"/>
      <c r="C3167" s="72"/>
      <c r="D3167" s="72"/>
      <c r="E3167" s="72"/>
      <c r="F3167" s="72"/>
      <c r="G3167" s="72"/>
      <c r="H3167" s="72"/>
      <c r="I3167" s="72"/>
      <c r="J3167" s="72"/>
      <c r="K3167" s="72"/>
      <c r="L3167" s="72"/>
      <c r="M3167" s="72"/>
      <c r="N3167" s="51"/>
      <c r="O3167" s="51"/>
    </row>
    <row r="3168" spans="1:15" x14ac:dyDescent="0.5">
      <c r="A3168" s="49">
        <v>3164</v>
      </c>
      <c r="B3168" s="72"/>
      <c r="C3168" s="72"/>
      <c r="D3168" s="72"/>
      <c r="E3168" s="72"/>
      <c r="F3168" s="72"/>
      <c r="G3168" s="72"/>
      <c r="H3168" s="72"/>
      <c r="I3168" s="72"/>
      <c r="J3168" s="72"/>
      <c r="K3168" s="72"/>
      <c r="L3168" s="72"/>
      <c r="M3168" s="72"/>
      <c r="N3168" s="51"/>
      <c r="O3168" s="51"/>
    </row>
    <row r="3169" spans="1:15" x14ac:dyDescent="0.5">
      <c r="A3169" s="49">
        <v>3165</v>
      </c>
      <c r="B3169" s="72"/>
      <c r="C3169" s="72"/>
      <c r="D3169" s="72"/>
      <c r="E3169" s="72"/>
      <c r="F3169" s="72"/>
      <c r="G3169" s="72"/>
      <c r="H3169" s="72"/>
      <c r="I3169" s="72"/>
      <c r="J3169" s="72"/>
      <c r="K3169" s="72"/>
      <c r="L3169" s="72"/>
      <c r="M3169" s="72"/>
      <c r="N3169" s="51"/>
      <c r="O3169" s="51"/>
    </row>
    <row r="3170" spans="1:15" x14ac:dyDescent="0.5">
      <c r="A3170" s="49">
        <v>3166</v>
      </c>
      <c r="B3170" s="72"/>
      <c r="C3170" s="72"/>
      <c r="D3170" s="72"/>
      <c r="E3170" s="72"/>
      <c r="F3170" s="72"/>
      <c r="G3170" s="72"/>
      <c r="H3170" s="72"/>
      <c r="I3170" s="72"/>
      <c r="J3170" s="72"/>
      <c r="K3170" s="72"/>
      <c r="L3170" s="72"/>
      <c r="M3170" s="72"/>
      <c r="N3170" s="51"/>
      <c r="O3170" s="51"/>
    </row>
    <row r="3171" spans="1:15" x14ac:dyDescent="0.5">
      <c r="A3171" s="49">
        <v>3167</v>
      </c>
      <c r="B3171" s="72"/>
      <c r="C3171" s="72"/>
      <c r="D3171" s="72"/>
      <c r="E3171" s="72"/>
      <c r="F3171" s="72"/>
      <c r="G3171" s="72"/>
      <c r="H3171" s="72"/>
      <c r="I3171" s="72"/>
      <c r="J3171" s="72"/>
      <c r="K3171" s="72"/>
      <c r="L3171" s="72"/>
      <c r="M3171" s="72"/>
      <c r="N3171" s="51"/>
      <c r="O3171" s="51"/>
    </row>
    <row r="3172" spans="1:15" x14ac:dyDescent="0.5">
      <c r="A3172" s="49">
        <v>3168</v>
      </c>
      <c r="B3172" s="72"/>
      <c r="C3172" s="72"/>
      <c r="D3172" s="72"/>
      <c r="E3172" s="72"/>
      <c r="F3172" s="72"/>
      <c r="G3172" s="72"/>
      <c r="H3172" s="72"/>
      <c r="I3172" s="72"/>
      <c r="J3172" s="72"/>
      <c r="K3172" s="72"/>
      <c r="L3172" s="72"/>
      <c r="M3172" s="72"/>
      <c r="N3172" s="51"/>
      <c r="O3172" s="51"/>
    </row>
    <row r="3173" spans="1:15" x14ac:dyDescent="0.5">
      <c r="A3173" s="49">
        <v>3169</v>
      </c>
      <c r="B3173" s="72"/>
      <c r="C3173" s="72"/>
      <c r="D3173" s="72"/>
      <c r="E3173" s="72"/>
      <c r="F3173" s="72"/>
      <c r="G3173" s="72"/>
      <c r="H3173" s="72"/>
      <c r="I3173" s="72"/>
      <c r="J3173" s="72"/>
      <c r="K3173" s="72"/>
      <c r="L3173" s="72"/>
      <c r="M3173" s="72"/>
      <c r="N3173" s="51"/>
      <c r="O3173" s="51"/>
    </row>
    <row r="3174" spans="1:15" x14ac:dyDescent="0.5">
      <c r="A3174" s="49">
        <v>3170</v>
      </c>
      <c r="B3174" s="72"/>
      <c r="C3174" s="72"/>
      <c r="D3174" s="72"/>
      <c r="E3174" s="72"/>
      <c r="F3174" s="72"/>
      <c r="G3174" s="72"/>
      <c r="H3174" s="72"/>
      <c r="I3174" s="72"/>
      <c r="J3174" s="72"/>
      <c r="K3174" s="72"/>
      <c r="L3174" s="72"/>
      <c r="M3174" s="72"/>
      <c r="N3174" s="51"/>
      <c r="O3174" s="51"/>
    </row>
    <row r="3175" spans="1:15" x14ac:dyDescent="0.5">
      <c r="A3175" s="49">
        <v>3171</v>
      </c>
      <c r="B3175" s="72"/>
      <c r="C3175" s="72"/>
      <c r="D3175" s="72"/>
      <c r="E3175" s="72"/>
      <c r="F3175" s="72"/>
      <c r="G3175" s="72"/>
      <c r="H3175" s="72"/>
      <c r="I3175" s="72"/>
      <c r="J3175" s="72"/>
      <c r="K3175" s="72"/>
      <c r="L3175" s="72"/>
      <c r="M3175" s="72"/>
      <c r="N3175" s="51"/>
      <c r="O3175" s="51"/>
    </row>
    <row r="3176" spans="1:15" x14ac:dyDescent="0.5">
      <c r="A3176" s="49">
        <v>3172</v>
      </c>
      <c r="B3176" s="72"/>
      <c r="C3176" s="72"/>
      <c r="D3176" s="72"/>
      <c r="E3176" s="72"/>
      <c r="F3176" s="72"/>
      <c r="G3176" s="72"/>
      <c r="H3176" s="72"/>
      <c r="I3176" s="72"/>
      <c r="J3176" s="72"/>
      <c r="K3176" s="72"/>
      <c r="L3176" s="72"/>
      <c r="M3176" s="72"/>
      <c r="N3176" s="51"/>
      <c r="O3176" s="51"/>
    </row>
    <row r="3177" spans="1:15" x14ac:dyDescent="0.5">
      <c r="A3177" s="49">
        <v>3173</v>
      </c>
      <c r="B3177" s="72"/>
      <c r="C3177" s="72"/>
      <c r="D3177" s="72"/>
      <c r="E3177" s="72"/>
      <c r="F3177" s="72"/>
      <c r="G3177" s="72"/>
      <c r="H3177" s="72"/>
      <c r="I3177" s="72"/>
      <c r="J3177" s="72"/>
      <c r="K3177" s="72"/>
      <c r="L3177" s="72"/>
      <c r="M3177" s="72"/>
      <c r="N3177" s="51"/>
      <c r="O3177" s="51"/>
    </row>
    <row r="3178" spans="1:15" x14ac:dyDescent="0.5">
      <c r="A3178" s="49">
        <v>3174</v>
      </c>
      <c r="B3178" s="72"/>
      <c r="C3178" s="72"/>
      <c r="D3178" s="72"/>
      <c r="E3178" s="72"/>
      <c r="F3178" s="72"/>
      <c r="G3178" s="72"/>
      <c r="H3178" s="72"/>
      <c r="I3178" s="72"/>
      <c r="J3178" s="72"/>
      <c r="K3178" s="72"/>
      <c r="L3178" s="72"/>
      <c r="M3178" s="72"/>
      <c r="N3178" s="51"/>
      <c r="O3178" s="51"/>
    </row>
    <row r="3179" spans="1:15" x14ac:dyDescent="0.5">
      <c r="A3179" s="49">
        <v>3175</v>
      </c>
      <c r="B3179" s="72"/>
      <c r="C3179" s="72"/>
      <c r="D3179" s="72"/>
      <c r="E3179" s="72"/>
      <c r="F3179" s="72"/>
      <c r="G3179" s="72"/>
      <c r="H3179" s="72"/>
      <c r="I3179" s="72"/>
      <c r="J3179" s="72"/>
      <c r="K3179" s="72"/>
      <c r="L3179" s="72"/>
      <c r="M3179" s="72"/>
      <c r="N3179" s="51"/>
      <c r="O3179" s="51"/>
    </row>
    <row r="3180" spans="1:15" x14ac:dyDescent="0.5">
      <c r="A3180" s="49">
        <v>3176</v>
      </c>
      <c r="B3180" s="72"/>
      <c r="C3180" s="72"/>
      <c r="D3180" s="72"/>
      <c r="E3180" s="72"/>
      <c r="F3180" s="72"/>
      <c r="G3180" s="72"/>
      <c r="H3180" s="72"/>
      <c r="I3180" s="72"/>
      <c r="J3180" s="72"/>
      <c r="K3180" s="72"/>
      <c r="L3180" s="72"/>
      <c r="M3180" s="72"/>
      <c r="N3180" s="51"/>
      <c r="O3180" s="51"/>
    </row>
    <row r="3181" spans="1:15" x14ac:dyDescent="0.5">
      <c r="A3181" s="49">
        <v>3177</v>
      </c>
      <c r="B3181" s="72"/>
      <c r="C3181" s="72"/>
      <c r="D3181" s="72"/>
      <c r="E3181" s="72"/>
      <c r="F3181" s="72"/>
      <c r="G3181" s="72"/>
      <c r="H3181" s="72"/>
      <c r="I3181" s="72"/>
      <c r="J3181" s="72"/>
      <c r="K3181" s="72"/>
      <c r="L3181" s="72"/>
      <c r="M3181" s="72"/>
      <c r="N3181" s="51"/>
      <c r="O3181" s="51"/>
    </row>
    <row r="3182" spans="1:15" x14ac:dyDescent="0.5">
      <c r="A3182" s="49">
        <v>3178</v>
      </c>
      <c r="B3182" s="72"/>
      <c r="C3182" s="72"/>
      <c r="D3182" s="72"/>
      <c r="E3182" s="72"/>
      <c r="F3182" s="72"/>
      <c r="G3182" s="72"/>
      <c r="H3182" s="72"/>
      <c r="I3182" s="72"/>
      <c r="J3182" s="72"/>
      <c r="K3182" s="72"/>
      <c r="L3182" s="72"/>
      <c r="M3182" s="72"/>
      <c r="N3182" s="51"/>
      <c r="O3182" s="51"/>
    </row>
    <row r="3183" spans="1:15" x14ac:dyDescent="0.5">
      <c r="A3183" s="49">
        <v>3179</v>
      </c>
      <c r="B3183" s="72"/>
      <c r="C3183" s="72"/>
      <c r="D3183" s="72"/>
      <c r="E3183" s="72"/>
      <c r="F3183" s="72"/>
      <c r="G3183" s="72"/>
      <c r="H3183" s="72"/>
      <c r="I3183" s="72"/>
      <c r="J3183" s="72"/>
      <c r="K3183" s="72"/>
      <c r="L3183" s="72"/>
      <c r="M3183" s="72"/>
      <c r="N3183" s="51"/>
      <c r="O3183" s="51"/>
    </row>
    <row r="3184" spans="1:15" x14ac:dyDescent="0.5">
      <c r="A3184" s="49">
        <v>3180</v>
      </c>
      <c r="B3184" s="72"/>
      <c r="C3184" s="72"/>
      <c r="D3184" s="72"/>
      <c r="E3184" s="72"/>
      <c r="F3184" s="72"/>
      <c r="G3184" s="72"/>
      <c r="H3184" s="72"/>
      <c r="I3184" s="72"/>
      <c r="J3184" s="72"/>
      <c r="K3184" s="72"/>
      <c r="L3184" s="72"/>
      <c r="M3184" s="72"/>
      <c r="N3184" s="51"/>
      <c r="O3184" s="51"/>
    </row>
    <row r="3185" spans="1:15" x14ac:dyDescent="0.5">
      <c r="A3185" s="49">
        <v>3181</v>
      </c>
      <c r="B3185" s="72"/>
      <c r="C3185" s="72"/>
      <c r="D3185" s="72"/>
      <c r="E3185" s="72"/>
      <c r="F3185" s="72"/>
      <c r="G3185" s="72"/>
      <c r="H3185" s="72"/>
      <c r="I3185" s="72"/>
      <c r="J3185" s="72"/>
      <c r="K3185" s="72"/>
      <c r="L3185" s="72"/>
      <c r="M3185" s="72"/>
      <c r="N3185" s="51"/>
      <c r="O3185" s="51"/>
    </row>
    <row r="3186" spans="1:15" x14ac:dyDescent="0.5">
      <c r="A3186" s="49">
        <v>3182</v>
      </c>
      <c r="B3186" s="72"/>
      <c r="C3186" s="72"/>
      <c r="D3186" s="72"/>
      <c r="E3186" s="72"/>
      <c r="F3186" s="72"/>
      <c r="G3186" s="72"/>
      <c r="H3186" s="72"/>
      <c r="I3186" s="72"/>
      <c r="J3186" s="72"/>
      <c r="K3186" s="72"/>
      <c r="L3186" s="72"/>
      <c r="M3186" s="72"/>
      <c r="N3186" s="51"/>
      <c r="O3186" s="51"/>
    </row>
    <row r="3187" spans="1:15" x14ac:dyDescent="0.5">
      <c r="A3187" s="49">
        <v>3183</v>
      </c>
      <c r="B3187" s="72"/>
      <c r="C3187" s="72"/>
      <c r="D3187" s="72"/>
      <c r="E3187" s="72"/>
      <c r="F3187" s="72"/>
      <c r="G3187" s="72"/>
      <c r="H3187" s="72"/>
      <c r="I3187" s="72"/>
      <c r="J3187" s="72"/>
      <c r="K3187" s="72"/>
      <c r="L3187" s="72"/>
      <c r="M3187" s="72"/>
      <c r="N3187" s="51"/>
      <c r="O3187" s="51"/>
    </row>
    <row r="3188" spans="1:15" x14ac:dyDescent="0.5">
      <c r="A3188" s="49">
        <v>3184</v>
      </c>
      <c r="B3188" s="72"/>
      <c r="C3188" s="72"/>
      <c r="D3188" s="72"/>
      <c r="E3188" s="72"/>
      <c r="F3188" s="72"/>
      <c r="G3188" s="72"/>
      <c r="H3188" s="72"/>
      <c r="I3188" s="72"/>
      <c r="J3188" s="72"/>
      <c r="K3188" s="72"/>
      <c r="L3188" s="72"/>
      <c r="M3188" s="72"/>
      <c r="N3188" s="51"/>
      <c r="O3188" s="51"/>
    </row>
    <row r="3189" spans="1:15" x14ac:dyDescent="0.5">
      <c r="A3189" s="49">
        <v>3185</v>
      </c>
      <c r="B3189" s="72"/>
      <c r="C3189" s="72"/>
      <c r="D3189" s="72"/>
      <c r="E3189" s="72"/>
      <c r="F3189" s="72"/>
      <c r="G3189" s="72"/>
      <c r="H3189" s="72"/>
      <c r="I3189" s="72"/>
      <c r="J3189" s="72"/>
      <c r="K3189" s="72"/>
      <c r="L3189" s="72"/>
      <c r="M3189" s="72"/>
      <c r="N3189" s="51"/>
      <c r="O3189" s="51"/>
    </row>
    <row r="3190" spans="1:15" x14ac:dyDescent="0.5">
      <c r="A3190" s="49">
        <v>3186</v>
      </c>
      <c r="B3190" s="72"/>
      <c r="C3190" s="72"/>
      <c r="D3190" s="72"/>
      <c r="E3190" s="72"/>
      <c r="F3190" s="72"/>
      <c r="G3190" s="72"/>
      <c r="H3190" s="72"/>
      <c r="I3190" s="72"/>
      <c r="J3190" s="72"/>
      <c r="K3190" s="72"/>
      <c r="L3190" s="72"/>
      <c r="M3190" s="72"/>
      <c r="N3190" s="51"/>
      <c r="O3190" s="51"/>
    </row>
    <row r="3191" spans="1:15" x14ac:dyDescent="0.5">
      <c r="A3191" s="49">
        <v>3187</v>
      </c>
      <c r="B3191" s="72"/>
      <c r="C3191" s="72"/>
      <c r="D3191" s="72"/>
      <c r="E3191" s="72"/>
      <c r="F3191" s="72"/>
      <c r="G3191" s="72"/>
      <c r="H3191" s="72"/>
      <c r="I3191" s="72"/>
      <c r="J3191" s="72"/>
      <c r="K3191" s="72"/>
      <c r="L3191" s="72"/>
      <c r="M3191" s="72"/>
      <c r="N3191" s="51"/>
      <c r="O3191" s="51"/>
    </row>
    <row r="3192" spans="1:15" x14ac:dyDescent="0.5">
      <c r="A3192" s="49">
        <v>3188</v>
      </c>
      <c r="B3192" s="72"/>
      <c r="C3192" s="72"/>
      <c r="D3192" s="72"/>
      <c r="E3192" s="72"/>
      <c r="F3192" s="72"/>
      <c r="G3192" s="72"/>
      <c r="H3192" s="72"/>
      <c r="I3192" s="72"/>
      <c r="J3192" s="72"/>
      <c r="K3192" s="72"/>
      <c r="L3192" s="72"/>
      <c r="M3192" s="72"/>
      <c r="N3192" s="51"/>
      <c r="O3192" s="51"/>
    </row>
    <row r="3193" spans="1:15" x14ac:dyDescent="0.5">
      <c r="A3193" s="49">
        <v>3189</v>
      </c>
      <c r="B3193" s="72"/>
      <c r="C3193" s="72"/>
      <c r="D3193" s="72"/>
      <c r="E3193" s="72"/>
      <c r="F3193" s="72"/>
      <c r="G3193" s="72"/>
      <c r="H3193" s="72"/>
      <c r="I3193" s="72"/>
      <c r="J3193" s="72"/>
      <c r="K3193" s="72"/>
      <c r="L3193" s="72"/>
      <c r="M3193" s="72"/>
      <c r="N3193" s="51"/>
      <c r="O3193" s="51"/>
    </row>
    <row r="3194" spans="1:15" x14ac:dyDescent="0.5">
      <c r="A3194" s="49">
        <v>3190</v>
      </c>
      <c r="B3194" s="72"/>
      <c r="C3194" s="72"/>
      <c r="D3194" s="72"/>
      <c r="E3194" s="72"/>
      <c r="F3194" s="72"/>
      <c r="G3194" s="72"/>
      <c r="H3194" s="72"/>
      <c r="I3194" s="72"/>
      <c r="J3194" s="72"/>
      <c r="K3194" s="72"/>
      <c r="L3194" s="72"/>
      <c r="M3194" s="72"/>
      <c r="N3194" s="51"/>
      <c r="O3194" s="51"/>
    </row>
    <row r="3195" spans="1:15" x14ac:dyDescent="0.5">
      <c r="A3195" s="49">
        <v>3191</v>
      </c>
      <c r="B3195" s="72"/>
      <c r="C3195" s="72"/>
      <c r="D3195" s="72"/>
      <c r="E3195" s="72"/>
      <c r="F3195" s="72"/>
      <c r="G3195" s="72"/>
      <c r="H3195" s="72"/>
      <c r="I3195" s="72"/>
      <c r="J3195" s="72"/>
      <c r="K3195" s="72"/>
      <c r="L3195" s="72"/>
      <c r="M3195" s="72"/>
      <c r="N3195" s="51"/>
      <c r="O3195" s="51"/>
    </row>
    <row r="3196" spans="1:15" x14ac:dyDescent="0.5">
      <c r="A3196" s="49">
        <v>3192</v>
      </c>
      <c r="B3196" s="72"/>
      <c r="C3196" s="72"/>
      <c r="D3196" s="72"/>
      <c r="E3196" s="72"/>
      <c r="F3196" s="72"/>
      <c r="G3196" s="72"/>
      <c r="H3196" s="72"/>
      <c r="I3196" s="72"/>
      <c r="J3196" s="72"/>
      <c r="K3196" s="72"/>
      <c r="L3196" s="72"/>
      <c r="M3196" s="72"/>
      <c r="N3196" s="51"/>
      <c r="O3196" s="51"/>
    </row>
    <row r="3197" spans="1:15" x14ac:dyDescent="0.5">
      <c r="A3197" s="49">
        <v>3193</v>
      </c>
      <c r="B3197" s="72"/>
      <c r="C3197" s="72"/>
      <c r="D3197" s="72"/>
      <c r="E3197" s="72"/>
      <c r="F3197" s="72"/>
      <c r="G3197" s="72"/>
      <c r="H3197" s="72"/>
      <c r="I3197" s="72"/>
      <c r="J3197" s="72"/>
      <c r="K3197" s="72"/>
      <c r="L3197" s="72"/>
      <c r="M3197" s="72"/>
      <c r="N3197" s="51"/>
      <c r="O3197" s="51"/>
    </row>
    <row r="3198" spans="1:15" x14ac:dyDescent="0.5">
      <c r="A3198" s="49">
        <v>3194</v>
      </c>
      <c r="B3198" s="72"/>
      <c r="C3198" s="72"/>
      <c r="D3198" s="72"/>
      <c r="E3198" s="72"/>
      <c r="F3198" s="72"/>
      <c r="G3198" s="72"/>
      <c r="H3198" s="72"/>
      <c r="I3198" s="72"/>
      <c r="J3198" s="72"/>
      <c r="K3198" s="72"/>
      <c r="L3198" s="72"/>
      <c r="M3198" s="72"/>
      <c r="N3198" s="51"/>
      <c r="O3198" s="51"/>
    </row>
    <row r="3199" spans="1:15" x14ac:dyDescent="0.5">
      <c r="A3199" s="49">
        <v>3195</v>
      </c>
      <c r="B3199" s="72"/>
      <c r="C3199" s="72"/>
      <c r="D3199" s="72"/>
      <c r="E3199" s="72"/>
      <c r="F3199" s="72"/>
      <c r="G3199" s="72"/>
      <c r="H3199" s="72"/>
      <c r="I3199" s="72"/>
      <c r="J3199" s="72"/>
      <c r="K3199" s="72"/>
      <c r="L3199" s="72"/>
      <c r="M3199" s="72"/>
      <c r="N3199" s="51"/>
      <c r="O3199" s="51"/>
    </row>
    <row r="3200" spans="1:15" x14ac:dyDescent="0.5">
      <c r="A3200" s="49">
        <v>3196</v>
      </c>
      <c r="B3200" s="72"/>
      <c r="C3200" s="72"/>
      <c r="D3200" s="72"/>
      <c r="E3200" s="72"/>
      <c r="F3200" s="72"/>
      <c r="G3200" s="72"/>
      <c r="H3200" s="72"/>
      <c r="I3200" s="72"/>
      <c r="J3200" s="72"/>
      <c r="K3200" s="72"/>
      <c r="L3200" s="72"/>
      <c r="M3200" s="72"/>
      <c r="N3200" s="51"/>
      <c r="O3200" s="51"/>
    </row>
    <row r="3201" spans="1:15" x14ac:dyDescent="0.5">
      <c r="A3201" s="49">
        <v>3197</v>
      </c>
      <c r="B3201" s="72"/>
      <c r="C3201" s="72"/>
      <c r="D3201" s="72"/>
      <c r="E3201" s="72"/>
      <c r="F3201" s="72"/>
      <c r="G3201" s="72"/>
      <c r="H3201" s="72"/>
      <c r="I3201" s="72"/>
      <c r="J3201" s="72"/>
      <c r="K3201" s="72"/>
      <c r="L3201" s="72"/>
      <c r="M3201" s="72"/>
      <c r="N3201" s="51"/>
      <c r="O3201" s="51"/>
    </row>
    <row r="3202" spans="1:15" x14ac:dyDescent="0.5">
      <c r="A3202" s="49">
        <v>3198</v>
      </c>
      <c r="B3202" s="72"/>
      <c r="C3202" s="72"/>
      <c r="D3202" s="72"/>
      <c r="E3202" s="72"/>
      <c r="F3202" s="72"/>
      <c r="G3202" s="72"/>
      <c r="H3202" s="72"/>
      <c r="I3202" s="72"/>
      <c r="J3202" s="72"/>
      <c r="K3202" s="72"/>
      <c r="L3202" s="72"/>
      <c r="M3202" s="72"/>
      <c r="N3202" s="51"/>
      <c r="O3202" s="51"/>
    </row>
    <row r="3203" spans="1:15" x14ac:dyDescent="0.5">
      <c r="A3203" s="49">
        <v>3199</v>
      </c>
      <c r="B3203" s="72"/>
      <c r="C3203" s="72"/>
      <c r="D3203" s="72"/>
      <c r="E3203" s="72"/>
      <c r="F3203" s="72"/>
      <c r="G3203" s="72"/>
      <c r="H3203" s="72"/>
      <c r="I3203" s="72"/>
      <c r="J3203" s="72"/>
      <c r="K3203" s="72"/>
      <c r="L3203" s="72"/>
      <c r="M3203" s="72"/>
      <c r="N3203" s="51"/>
      <c r="O3203" s="51"/>
    </row>
    <row r="3204" spans="1:15" x14ac:dyDescent="0.5">
      <c r="A3204" s="49">
        <v>3200</v>
      </c>
      <c r="B3204" s="72"/>
      <c r="C3204" s="72"/>
      <c r="D3204" s="72"/>
      <c r="E3204" s="72"/>
      <c r="F3204" s="72"/>
      <c r="G3204" s="72"/>
      <c r="H3204" s="72"/>
      <c r="I3204" s="72"/>
      <c r="J3204" s="72"/>
      <c r="K3204" s="72"/>
      <c r="L3204" s="72"/>
      <c r="M3204" s="72"/>
      <c r="N3204" s="51"/>
      <c r="O3204" s="51"/>
    </row>
    <row r="3205" spans="1:15" x14ac:dyDescent="0.5">
      <c r="A3205" s="49">
        <v>3201</v>
      </c>
      <c r="B3205" s="72"/>
      <c r="C3205" s="72"/>
      <c r="D3205" s="72"/>
      <c r="E3205" s="72"/>
      <c r="F3205" s="72"/>
      <c r="G3205" s="72"/>
      <c r="H3205" s="72"/>
      <c r="I3205" s="72"/>
      <c r="J3205" s="72"/>
      <c r="K3205" s="72"/>
      <c r="L3205" s="72"/>
      <c r="M3205" s="72"/>
      <c r="N3205" s="51"/>
      <c r="O3205" s="51"/>
    </row>
    <row r="3206" spans="1:15" x14ac:dyDescent="0.5">
      <c r="A3206" s="49">
        <v>3202</v>
      </c>
      <c r="B3206" s="72"/>
      <c r="C3206" s="72"/>
      <c r="D3206" s="72"/>
      <c r="E3206" s="72"/>
      <c r="F3206" s="72"/>
      <c r="G3206" s="72"/>
      <c r="H3206" s="72"/>
      <c r="I3206" s="72"/>
      <c r="J3206" s="72"/>
      <c r="K3206" s="72"/>
      <c r="L3206" s="72"/>
      <c r="M3206" s="72"/>
      <c r="N3206" s="51"/>
      <c r="O3206" s="51"/>
    </row>
    <row r="3207" spans="1:15" x14ac:dyDescent="0.5">
      <c r="A3207" s="49">
        <v>3203</v>
      </c>
      <c r="B3207" s="72"/>
      <c r="C3207" s="72"/>
      <c r="D3207" s="72"/>
      <c r="E3207" s="72"/>
      <c r="F3207" s="72"/>
      <c r="G3207" s="72"/>
      <c r="H3207" s="72"/>
      <c r="I3207" s="72"/>
      <c r="J3207" s="72"/>
      <c r="K3207" s="72"/>
      <c r="L3207" s="72"/>
      <c r="M3207" s="72"/>
      <c r="N3207" s="51"/>
      <c r="O3207" s="51"/>
    </row>
    <row r="3208" spans="1:15" x14ac:dyDescent="0.5">
      <c r="A3208" s="49">
        <v>3204</v>
      </c>
      <c r="B3208" s="72"/>
      <c r="C3208" s="72"/>
      <c r="D3208" s="72"/>
      <c r="E3208" s="72"/>
      <c r="F3208" s="72"/>
      <c r="G3208" s="72"/>
      <c r="H3208" s="72"/>
      <c r="I3208" s="72"/>
      <c r="J3208" s="72"/>
      <c r="K3208" s="72"/>
      <c r="L3208" s="72"/>
      <c r="M3208" s="72"/>
      <c r="N3208" s="51"/>
      <c r="O3208" s="51"/>
    </row>
    <row r="3209" spans="1:15" x14ac:dyDescent="0.5">
      <c r="A3209" s="49">
        <v>3205</v>
      </c>
      <c r="B3209" s="72"/>
      <c r="C3209" s="72"/>
      <c r="D3209" s="72"/>
      <c r="E3209" s="72"/>
      <c r="F3209" s="72"/>
      <c r="G3209" s="72"/>
      <c r="H3209" s="72"/>
      <c r="I3209" s="72"/>
      <c r="J3209" s="72"/>
      <c r="K3209" s="72"/>
      <c r="L3209" s="72"/>
      <c r="M3209" s="72"/>
      <c r="N3209" s="51"/>
      <c r="O3209" s="51"/>
    </row>
    <row r="3210" spans="1:15" x14ac:dyDescent="0.5">
      <c r="A3210" s="49">
        <v>3206</v>
      </c>
      <c r="B3210" s="72"/>
      <c r="C3210" s="72"/>
      <c r="D3210" s="72"/>
      <c r="E3210" s="72"/>
      <c r="F3210" s="72"/>
      <c r="G3210" s="72"/>
      <c r="H3210" s="72"/>
      <c r="I3210" s="72"/>
      <c r="J3210" s="72"/>
      <c r="K3210" s="72"/>
      <c r="L3210" s="72"/>
      <c r="M3210" s="72"/>
      <c r="N3210" s="51"/>
      <c r="O3210" s="51"/>
    </row>
    <row r="3211" spans="1:15" x14ac:dyDescent="0.5">
      <c r="A3211" s="49">
        <v>3207</v>
      </c>
      <c r="B3211" s="72"/>
      <c r="C3211" s="72"/>
      <c r="D3211" s="72"/>
      <c r="E3211" s="72"/>
      <c r="F3211" s="72"/>
      <c r="G3211" s="72"/>
      <c r="H3211" s="72"/>
      <c r="I3211" s="72"/>
      <c r="J3211" s="72"/>
      <c r="K3211" s="72"/>
      <c r="L3211" s="72"/>
      <c r="M3211" s="72"/>
      <c r="N3211" s="51"/>
      <c r="O3211" s="51"/>
    </row>
    <row r="3212" spans="1:15" x14ac:dyDescent="0.5">
      <c r="A3212" s="49">
        <v>3208</v>
      </c>
      <c r="B3212" s="72"/>
      <c r="C3212" s="72"/>
      <c r="D3212" s="72"/>
      <c r="E3212" s="72"/>
      <c r="F3212" s="72"/>
      <c r="G3212" s="72"/>
      <c r="H3212" s="72"/>
      <c r="I3212" s="72"/>
      <c r="J3212" s="72"/>
      <c r="K3212" s="72"/>
      <c r="L3212" s="72"/>
      <c r="M3212" s="72"/>
      <c r="N3212" s="51"/>
      <c r="O3212" s="51"/>
    </row>
    <row r="3213" spans="1:15" x14ac:dyDescent="0.5">
      <c r="A3213" s="49">
        <v>3209</v>
      </c>
      <c r="B3213" s="72"/>
      <c r="C3213" s="72"/>
      <c r="D3213" s="72"/>
      <c r="E3213" s="72"/>
      <c r="F3213" s="72"/>
      <c r="G3213" s="72"/>
      <c r="H3213" s="72"/>
      <c r="I3213" s="72"/>
      <c r="J3213" s="72"/>
      <c r="K3213" s="72"/>
      <c r="L3213" s="72"/>
      <c r="M3213" s="72"/>
      <c r="N3213" s="51"/>
      <c r="O3213" s="51"/>
    </row>
    <row r="3214" spans="1:15" x14ac:dyDescent="0.5">
      <c r="A3214" s="49">
        <v>3210</v>
      </c>
      <c r="B3214" s="72"/>
      <c r="C3214" s="72"/>
      <c r="D3214" s="72"/>
      <c r="E3214" s="72"/>
      <c r="F3214" s="72"/>
      <c r="G3214" s="72"/>
      <c r="H3214" s="72"/>
      <c r="I3214" s="72"/>
      <c r="J3214" s="72"/>
      <c r="K3214" s="72"/>
      <c r="L3214" s="72"/>
      <c r="M3214" s="72"/>
      <c r="N3214" s="51"/>
      <c r="O3214" s="51"/>
    </row>
    <row r="3215" spans="1:15" x14ac:dyDescent="0.5">
      <c r="A3215" s="49">
        <v>3211</v>
      </c>
      <c r="B3215" s="72"/>
      <c r="C3215" s="72"/>
      <c r="D3215" s="72"/>
      <c r="E3215" s="72"/>
      <c r="F3215" s="72"/>
      <c r="G3215" s="72"/>
      <c r="H3215" s="72"/>
      <c r="I3215" s="72"/>
      <c r="J3215" s="72"/>
      <c r="K3215" s="72"/>
      <c r="L3215" s="72"/>
      <c r="M3215" s="72"/>
      <c r="N3215" s="51"/>
      <c r="O3215" s="51"/>
    </row>
    <row r="3216" spans="1:15" x14ac:dyDescent="0.5">
      <c r="A3216" s="49">
        <v>3212</v>
      </c>
      <c r="B3216" s="72"/>
      <c r="C3216" s="72"/>
      <c r="D3216" s="72"/>
      <c r="E3216" s="72"/>
      <c r="F3216" s="72"/>
      <c r="G3216" s="72"/>
      <c r="H3216" s="72"/>
      <c r="I3216" s="72"/>
      <c r="J3216" s="72"/>
      <c r="K3216" s="72"/>
      <c r="L3216" s="72"/>
      <c r="M3216" s="72"/>
      <c r="N3216" s="51"/>
      <c r="O3216" s="51"/>
    </row>
    <row r="3217" spans="1:15" x14ac:dyDescent="0.5">
      <c r="A3217" s="49">
        <v>3213</v>
      </c>
      <c r="B3217" s="72"/>
      <c r="C3217" s="72"/>
      <c r="D3217" s="72"/>
      <c r="E3217" s="72"/>
      <c r="F3217" s="72"/>
      <c r="G3217" s="72"/>
      <c r="H3217" s="72"/>
      <c r="I3217" s="72"/>
      <c r="J3217" s="72"/>
      <c r="K3217" s="72"/>
      <c r="L3217" s="72"/>
      <c r="M3217" s="72"/>
      <c r="N3217" s="51"/>
      <c r="O3217" s="51"/>
    </row>
    <row r="3218" spans="1:15" x14ac:dyDescent="0.5">
      <c r="A3218" s="49">
        <v>3214</v>
      </c>
      <c r="B3218" s="72"/>
      <c r="C3218" s="72"/>
      <c r="D3218" s="72"/>
      <c r="E3218" s="72"/>
      <c r="F3218" s="72"/>
      <c r="G3218" s="72"/>
      <c r="H3218" s="72"/>
      <c r="I3218" s="72"/>
      <c r="J3218" s="72"/>
      <c r="K3218" s="72"/>
      <c r="L3218" s="72"/>
      <c r="M3218" s="72"/>
      <c r="N3218" s="51"/>
      <c r="O3218" s="51"/>
    </row>
    <row r="3219" spans="1:15" x14ac:dyDescent="0.5">
      <c r="A3219" s="49">
        <v>3215</v>
      </c>
      <c r="B3219" s="72"/>
      <c r="C3219" s="72"/>
      <c r="D3219" s="72"/>
      <c r="E3219" s="72"/>
      <c r="F3219" s="72"/>
      <c r="G3219" s="72"/>
      <c r="H3219" s="72"/>
      <c r="I3219" s="72"/>
      <c r="J3219" s="72"/>
      <c r="K3219" s="72"/>
      <c r="L3219" s="72"/>
      <c r="M3219" s="72"/>
      <c r="N3219" s="51"/>
      <c r="O3219" s="51"/>
    </row>
    <row r="3220" spans="1:15" x14ac:dyDescent="0.5">
      <c r="A3220" s="49">
        <v>3216</v>
      </c>
      <c r="B3220" s="72"/>
      <c r="C3220" s="72"/>
      <c r="D3220" s="72"/>
      <c r="E3220" s="72"/>
      <c r="F3220" s="72"/>
      <c r="G3220" s="72"/>
      <c r="H3220" s="72"/>
      <c r="I3220" s="72"/>
      <c r="J3220" s="72"/>
      <c r="K3220" s="72"/>
      <c r="L3220" s="72"/>
      <c r="M3220" s="72"/>
      <c r="N3220" s="51"/>
      <c r="O3220" s="51"/>
    </row>
    <row r="3221" spans="1:15" x14ac:dyDescent="0.5">
      <c r="A3221" s="49">
        <v>3217</v>
      </c>
      <c r="B3221" s="72"/>
      <c r="C3221" s="72"/>
      <c r="D3221" s="72"/>
      <c r="E3221" s="72"/>
      <c r="F3221" s="72"/>
      <c r="G3221" s="72"/>
      <c r="H3221" s="72"/>
      <c r="I3221" s="72"/>
      <c r="J3221" s="72"/>
      <c r="K3221" s="72"/>
      <c r="L3221" s="72"/>
      <c r="M3221" s="72"/>
      <c r="N3221" s="51"/>
      <c r="O3221" s="51"/>
    </row>
    <row r="3222" spans="1:15" x14ac:dyDescent="0.5">
      <c r="A3222" s="49">
        <v>3218</v>
      </c>
      <c r="B3222" s="72"/>
      <c r="C3222" s="72"/>
      <c r="D3222" s="72"/>
      <c r="E3222" s="72"/>
      <c r="F3222" s="72"/>
      <c r="G3222" s="72"/>
      <c r="H3222" s="72"/>
      <c r="I3222" s="72"/>
      <c r="J3222" s="72"/>
      <c r="K3222" s="72"/>
      <c r="L3222" s="72"/>
      <c r="M3222" s="72"/>
      <c r="N3222" s="51"/>
      <c r="O3222" s="51"/>
    </row>
    <row r="3223" spans="1:15" x14ac:dyDescent="0.5">
      <c r="A3223" s="49">
        <v>3219</v>
      </c>
      <c r="B3223" s="72"/>
      <c r="C3223" s="72"/>
      <c r="D3223" s="72"/>
      <c r="E3223" s="72"/>
      <c r="F3223" s="72"/>
      <c r="G3223" s="72"/>
      <c r="H3223" s="72"/>
      <c r="I3223" s="72"/>
      <c r="J3223" s="72"/>
      <c r="K3223" s="72"/>
      <c r="L3223" s="72"/>
      <c r="M3223" s="72"/>
      <c r="N3223" s="51"/>
      <c r="O3223" s="51"/>
    </row>
    <row r="3224" spans="1:15" x14ac:dyDescent="0.5">
      <c r="A3224" s="49">
        <v>3220</v>
      </c>
      <c r="B3224" s="72"/>
      <c r="C3224" s="72"/>
      <c r="D3224" s="72"/>
      <c r="E3224" s="72"/>
      <c r="F3224" s="72"/>
      <c r="G3224" s="72"/>
      <c r="H3224" s="72"/>
      <c r="I3224" s="72"/>
      <c r="J3224" s="72"/>
      <c r="K3224" s="72"/>
      <c r="L3224" s="72"/>
      <c r="M3224" s="72"/>
      <c r="N3224" s="51"/>
      <c r="O3224" s="51"/>
    </row>
    <row r="3225" spans="1:15" x14ac:dyDescent="0.5">
      <c r="A3225" s="49">
        <v>3221</v>
      </c>
      <c r="B3225" s="72"/>
      <c r="C3225" s="72"/>
      <c r="D3225" s="72"/>
      <c r="E3225" s="72"/>
      <c r="F3225" s="72"/>
      <c r="G3225" s="72"/>
      <c r="H3225" s="72"/>
      <c r="I3225" s="72"/>
      <c r="J3225" s="72"/>
      <c r="K3225" s="72"/>
      <c r="L3225" s="72"/>
      <c r="M3225" s="72"/>
      <c r="N3225" s="51"/>
      <c r="O3225" s="51"/>
    </row>
    <row r="3226" spans="1:15" x14ac:dyDescent="0.5">
      <c r="A3226" s="49">
        <v>3222</v>
      </c>
      <c r="B3226" s="72"/>
      <c r="C3226" s="72"/>
      <c r="D3226" s="72"/>
      <c r="E3226" s="72"/>
      <c r="F3226" s="72"/>
      <c r="G3226" s="72"/>
      <c r="H3226" s="72"/>
      <c r="I3226" s="72"/>
      <c r="J3226" s="72"/>
      <c r="K3226" s="72"/>
      <c r="L3226" s="72"/>
      <c r="M3226" s="72"/>
      <c r="N3226" s="51"/>
      <c r="O3226" s="51"/>
    </row>
    <row r="3227" spans="1:15" x14ac:dyDescent="0.5">
      <c r="A3227" s="49">
        <v>3223</v>
      </c>
      <c r="B3227" s="72"/>
      <c r="C3227" s="72"/>
      <c r="D3227" s="72"/>
      <c r="E3227" s="72"/>
      <c r="F3227" s="72"/>
      <c r="G3227" s="72"/>
      <c r="H3227" s="72"/>
      <c r="I3227" s="72"/>
      <c r="J3227" s="72"/>
      <c r="K3227" s="72"/>
      <c r="L3227" s="72"/>
      <c r="M3227" s="72"/>
      <c r="N3227" s="51"/>
      <c r="O3227" s="51"/>
    </row>
    <row r="3228" spans="1:15" x14ac:dyDescent="0.5">
      <c r="A3228" s="49">
        <v>3224</v>
      </c>
      <c r="B3228" s="72"/>
      <c r="C3228" s="72"/>
      <c r="D3228" s="72"/>
      <c r="E3228" s="72"/>
      <c r="F3228" s="72"/>
      <c r="G3228" s="72"/>
      <c r="H3228" s="72"/>
      <c r="I3228" s="72"/>
      <c r="J3228" s="72"/>
      <c r="K3228" s="72"/>
      <c r="L3228" s="72"/>
      <c r="M3228" s="72"/>
      <c r="N3228" s="51"/>
      <c r="O3228" s="51"/>
    </row>
    <row r="3229" spans="1:15" x14ac:dyDescent="0.5">
      <c r="A3229" s="49">
        <v>3225</v>
      </c>
      <c r="B3229" s="72"/>
      <c r="C3229" s="72"/>
      <c r="D3229" s="72"/>
      <c r="E3229" s="72"/>
      <c r="F3229" s="72"/>
      <c r="G3229" s="72"/>
      <c r="H3229" s="72"/>
      <c r="I3229" s="72"/>
      <c r="J3229" s="72"/>
      <c r="K3229" s="72"/>
      <c r="L3229" s="72"/>
      <c r="M3229" s="72"/>
      <c r="N3229" s="51"/>
      <c r="O3229" s="51"/>
    </row>
    <row r="3230" spans="1:15" x14ac:dyDescent="0.5">
      <c r="A3230" s="49">
        <v>3226</v>
      </c>
      <c r="B3230" s="72"/>
      <c r="C3230" s="72"/>
      <c r="D3230" s="72"/>
      <c r="E3230" s="72"/>
      <c r="F3230" s="72"/>
      <c r="G3230" s="72"/>
      <c r="H3230" s="72"/>
      <c r="I3230" s="72"/>
      <c r="J3230" s="72"/>
      <c r="K3230" s="72"/>
      <c r="L3230" s="72"/>
      <c r="M3230" s="72"/>
      <c r="N3230" s="51"/>
      <c r="O3230" s="51"/>
    </row>
    <row r="3231" spans="1:15" x14ac:dyDescent="0.5">
      <c r="A3231" s="49">
        <v>3227</v>
      </c>
      <c r="B3231" s="72"/>
      <c r="C3231" s="72"/>
      <c r="D3231" s="72"/>
      <c r="E3231" s="72"/>
      <c r="F3231" s="72"/>
      <c r="G3231" s="72"/>
      <c r="H3231" s="72"/>
      <c r="I3231" s="72"/>
      <c r="J3231" s="72"/>
      <c r="K3231" s="72"/>
      <c r="L3231" s="72"/>
      <c r="M3231" s="72"/>
      <c r="N3231" s="51"/>
      <c r="O3231" s="51"/>
    </row>
    <row r="3232" spans="1:15" x14ac:dyDescent="0.5">
      <c r="A3232" s="49">
        <v>3228</v>
      </c>
      <c r="B3232" s="72"/>
      <c r="C3232" s="72"/>
      <c r="D3232" s="72"/>
      <c r="E3232" s="72"/>
      <c r="F3232" s="72"/>
      <c r="G3232" s="72"/>
      <c r="H3232" s="72"/>
      <c r="I3232" s="72"/>
      <c r="J3232" s="72"/>
      <c r="K3232" s="72"/>
      <c r="L3232" s="72"/>
      <c r="M3232" s="72"/>
      <c r="N3232" s="51"/>
      <c r="O3232" s="51"/>
    </row>
    <row r="3233" spans="1:15" x14ac:dyDescent="0.5">
      <c r="A3233" s="49">
        <v>3229</v>
      </c>
      <c r="B3233" s="72"/>
      <c r="C3233" s="72"/>
      <c r="D3233" s="72"/>
      <c r="E3233" s="72"/>
      <c r="F3233" s="72"/>
      <c r="G3233" s="72"/>
      <c r="H3233" s="72"/>
      <c r="I3233" s="72"/>
      <c r="J3233" s="72"/>
      <c r="K3233" s="72"/>
      <c r="L3233" s="72"/>
      <c r="M3233" s="72"/>
      <c r="N3233" s="51"/>
      <c r="O3233" s="51"/>
    </row>
    <row r="3234" spans="1:15" x14ac:dyDescent="0.5">
      <c r="A3234" s="49">
        <v>3230</v>
      </c>
      <c r="B3234" s="72"/>
      <c r="C3234" s="72"/>
      <c r="D3234" s="72"/>
      <c r="E3234" s="72"/>
      <c r="F3234" s="72"/>
      <c r="G3234" s="72"/>
      <c r="H3234" s="72"/>
      <c r="I3234" s="72"/>
      <c r="J3234" s="72"/>
      <c r="K3234" s="72"/>
      <c r="L3234" s="72"/>
      <c r="M3234" s="72"/>
      <c r="N3234" s="51"/>
      <c r="O3234" s="51"/>
    </row>
    <row r="3235" spans="1:15" x14ac:dyDescent="0.5">
      <c r="A3235" s="49">
        <v>3231</v>
      </c>
      <c r="B3235" s="72"/>
      <c r="C3235" s="72"/>
      <c r="D3235" s="72"/>
      <c r="E3235" s="72"/>
      <c r="F3235" s="72"/>
      <c r="G3235" s="72"/>
      <c r="H3235" s="72"/>
      <c r="I3235" s="72"/>
      <c r="J3235" s="72"/>
      <c r="K3235" s="72"/>
      <c r="L3235" s="72"/>
      <c r="M3235" s="72"/>
      <c r="N3235" s="51"/>
      <c r="O3235" s="51"/>
    </row>
    <row r="3236" spans="1:15" x14ac:dyDescent="0.5">
      <c r="A3236" s="49">
        <v>3232</v>
      </c>
      <c r="B3236" s="72"/>
      <c r="C3236" s="72"/>
      <c r="D3236" s="72"/>
      <c r="E3236" s="72"/>
      <c r="F3236" s="72"/>
      <c r="G3236" s="72"/>
      <c r="H3236" s="72"/>
      <c r="I3236" s="72"/>
      <c r="J3236" s="72"/>
      <c r="K3236" s="72"/>
      <c r="L3236" s="72"/>
      <c r="M3236" s="72"/>
      <c r="N3236" s="51"/>
      <c r="O3236" s="51"/>
    </row>
    <row r="3237" spans="1:15" x14ac:dyDescent="0.5">
      <c r="A3237" s="49">
        <v>3233</v>
      </c>
      <c r="B3237" s="72"/>
      <c r="C3237" s="72"/>
      <c r="D3237" s="72"/>
      <c r="E3237" s="72"/>
      <c r="F3237" s="72"/>
      <c r="G3237" s="72"/>
      <c r="H3237" s="72"/>
      <c r="I3237" s="72"/>
      <c r="J3237" s="72"/>
      <c r="K3237" s="72"/>
      <c r="L3237" s="72"/>
      <c r="M3237" s="72"/>
      <c r="N3237" s="51"/>
      <c r="O3237" s="51"/>
    </row>
    <row r="3238" spans="1:15" x14ac:dyDescent="0.5">
      <c r="A3238" s="49">
        <v>3234</v>
      </c>
      <c r="B3238" s="72"/>
      <c r="C3238" s="72"/>
      <c r="D3238" s="72"/>
      <c r="E3238" s="72"/>
      <c r="F3238" s="72"/>
      <c r="G3238" s="72"/>
      <c r="H3238" s="72"/>
      <c r="I3238" s="72"/>
      <c r="J3238" s="72"/>
      <c r="K3238" s="72"/>
      <c r="L3238" s="72"/>
      <c r="M3238" s="72"/>
      <c r="N3238" s="51"/>
      <c r="O3238" s="51"/>
    </row>
    <row r="3239" spans="1:15" x14ac:dyDescent="0.5">
      <c r="A3239" s="49">
        <v>3235</v>
      </c>
      <c r="B3239" s="72"/>
      <c r="C3239" s="72"/>
      <c r="D3239" s="72"/>
      <c r="E3239" s="72"/>
      <c r="F3239" s="72"/>
      <c r="G3239" s="72"/>
      <c r="H3239" s="72"/>
      <c r="I3239" s="72"/>
      <c r="J3239" s="72"/>
      <c r="K3239" s="72"/>
      <c r="L3239" s="72"/>
      <c r="M3239" s="72"/>
      <c r="N3239" s="51"/>
      <c r="O3239" s="51"/>
    </row>
    <row r="3240" spans="1:15" x14ac:dyDescent="0.5">
      <c r="A3240" s="49">
        <v>3236</v>
      </c>
      <c r="B3240" s="72"/>
      <c r="C3240" s="72"/>
      <c r="D3240" s="72"/>
      <c r="E3240" s="72"/>
      <c r="F3240" s="72"/>
      <c r="G3240" s="72"/>
      <c r="H3240" s="72"/>
      <c r="I3240" s="72"/>
      <c r="J3240" s="72"/>
      <c r="K3240" s="72"/>
      <c r="L3240" s="72"/>
      <c r="M3240" s="72"/>
      <c r="N3240" s="51"/>
      <c r="O3240" s="51"/>
    </row>
    <row r="3241" spans="1:15" x14ac:dyDescent="0.5">
      <c r="A3241" s="49">
        <v>3237</v>
      </c>
      <c r="B3241" s="72"/>
      <c r="C3241" s="72"/>
      <c r="D3241" s="72"/>
      <c r="E3241" s="72"/>
      <c r="F3241" s="72"/>
      <c r="G3241" s="72"/>
      <c r="H3241" s="72"/>
      <c r="I3241" s="72"/>
      <c r="J3241" s="72"/>
      <c r="K3241" s="72"/>
      <c r="L3241" s="72"/>
      <c r="M3241" s="72"/>
      <c r="N3241" s="51"/>
      <c r="O3241" s="51"/>
    </row>
    <row r="3242" spans="1:15" x14ac:dyDescent="0.5">
      <c r="A3242" s="49">
        <v>3238</v>
      </c>
      <c r="B3242" s="72"/>
      <c r="C3242" s="72"/>
      <c r="D3242" s="72"/>
      <c r="E3242" s="72"/>
      <c r="F3242" s="72"/>
      <c r="G3242" s="72"/>
      <c r="H3242" s="72"/>
      <c r="I3242" s="72"/>
      <c r="J3242" s="72"/>
      <c r="K3242" s="72"/>
      <c r="L3242" s="72"/>
      <c r="M3242" s="72"/>
      <c r="N3242" s="51"/>
      <c r="O3242" s="51"/>
    </row>
    <row r="3243" spans="1:15" x14ac:dyDescent="0.5">
      <c r="A3243" s="49">
        <v>3239</v>
      </c>
      <c r="B3243" s="72"/>
      <c r="C3243" s="72"/>
      <c r="D3243" s="72"/>
      <c r="E3243" s="72"/>
      <c r="F3243" s="72"/>
      <c r="G3243" s="72"/>
      <c r="H3243" s="72"/>
      <c r="I3243" s="72"/>
      <c r="J3243" s="72"/>
      <c r="K3243" s="72"/>
      <c r="L3243" s="72"/>
      <c r="M3243" s="72"/>
      <c r="N3243" s="51"/>
      <c r="O3243" s="51"/>
    </row>
    <row r="3244" spans="1:15" x14ac:dyDescent="0.5">
      <c r="A3244" s="49">
        <v>3240</v>
      </c>
      <c r="B3244" s="72"/>
      <c r="C3244" s="72"/>
      <c r="D3244" s="72"/>
      <c r="E3244" s="72"/>
      <c r="F3244" s="72"/>
      <c r="G3244" s="72"/>
      <c r="H3244" s="72"/>
      <c r="I3244" s="72"/>
      <c r="J3244" s="72"/>
      <c r="K3244" s="72"/>
      <c r="L3244" s="72"/>
      <c r="M3244" s="72"/>
      <c r="N3244" s="51"/>
      <c r="O3244" s="51"/>
    </row>
    <row r="3245" spans="1:15" x14ac:dyDescent="0.5">
      <c r="A3245" s="49">
        <v>3241</v>
      </c>
      <c r="B3245" s="72"/>
      <c r="C3245" s="72"/>
      <c r="D3245" s="72"/>
      <c r="E3245" s="72"/>
      <c r="F3245" s="72"/>
      <c r="G3245" s="72"/>
      <c r="H3245" s="72"/>
      <c r="I3245" s="72"/>
      <c r="J3245" s="72"/>
      <c r="K3245" s="72"/>
      <c r="L3245" s="72"/>
      <c r="M3245" s="72"/>
      <c r="N3245" s="51"/>
      <c r="O3245" s="51"/>
    </row>
    <row r="3246" spans="1:15" x14ac:dyDescent="0.5">
      <c r="A3246" s="49">
        <v>3242</v>
      </c>
      <c r="B3246" s="72"/>
      <c r="C3246" s="72"/>
      <c r="D3246" s="72"/>
      <c r="E3246" s="72"/>
      <c r="F3246" s="72"/>
      <c r="G3246" s="72"/>
      <c r="H3246" s="72"/>
      <c r="I3246" s="72"/>
      <c r="J3246" s="72"/>
      <c r="K3246" s="72"/>
      <c r="L3246" s="72"/>
      <c r="M3246" s="72"/>
      <c r="N3246" s="51"/>
      <c r="O3246" s="51"/>
    </row>
    <row r="3247" spans="1:15" x14ac:dyDescent="0.5">
      <c r="A3247" s="49">
        <v>3243</v>
      </c>
      <c r="B3247" s="72"/>
      <c r="C3247" s="72"/>
      <c r="D3247" s="72"/>
      <c r="E3247" s="72"/>
      <c r="F3247" s="72"/>
      <c r="G3247" s="72"/>
      <c r="H3247" s="72"/>
      <c r="I3247" s="72"/>
      <c r="J3247" s="72"/>
      <c r="K3247" s="72"/>
      <c r="L3247" s="72"/>
      <c r="M3247" s="72"/>
      <c r="N3247" s="51"/>
      <c r="O3247" s="51"/>
    </row>
    <row r="3248" spans="1:15" x14ac:dyDescent="0.5">
      <c r="A3248" s="49">
        <v>3244</v>
      </c>
      <c r="B3248" s="72"/>
      <c r="C3248" s="72"/>
      <c r="D3248" s="72"/>
      <c r="E3248" s="72"/>
      <c r="F3248" s="72"/>
      <c r="G3248" s="72"/>
      <c r="H3248" s="72"/>
      <c r="I3248" s="72"/>
      <c r="J3248" s="72"/>
      <c r="K3248" s="72"/>
      <c r="L3248" s="72"/>
      <c r="M3248" s="72"/>
      <c r="N3248" s="51"/>
      <c r="O3248" s="51"/>
    </row>
    <row r="3249" spans="1:15" x14ac:dyDescent="0.5">
      <c r="A3249" s="49">
        <v>3245</v>
      </c>
      <c r="B3249" s="72"/>
      <c r="C3249" s="72"/>
      <c r="D3249" s="72"/>
      <c r="E3249" s="72"/>
      <c r="F3249" s="72"/>
      <c r="G3249" s="72"/>
      <c r="H3249" s="72"/>
      <c r="I3249" s="72"/>
      <c r="J3249" s="72"/>
      <c r="K3249" s="72"/>
      <c r="L3249" s="72"/>
      <c r="M3249" s="72"/>
      <c r="N3249" s="51"/>
      <c r="O3249" s="51"/>
    </row>
    <row r="3250" spans="1:15" x14ac:dyDescent="0.5">
      <c r="A3250" s="49">
        <v>3246</v>
      </c>
      <c r="B3250" s="72"/>
      <c r="C3250" s="72"/>
      <c r="D3250" s="72"/>
      <c r="E3250" s="72"/>
      <c r="F3250" s="72"/>
      <c r="G3250" s="72"/>
      <c r="H3250" s="72"/>
      <c r="I3250" s="72"/>
      <c r="J3250" s="72"/>
      <c r="K3250" s="72"/>
      <c r="L3250" s="72"/>
      <c r="M3250" s="72"/>
      <c r="N3250" s="51"/>
      <c r="O3250" s="51"/>
    </row>
    <row r="3251" spans="1:15" x14ac:dyDescent="0.5">
      <c r="A3251" s="49">
        <v>3247</v>
      </c>
      <c r="B3251" s="72"/>
      <c r="C3251" s="72"/>
      <c r="D3251" s="72"/>
      <c r="E3251" s="72"/>
      <c r="F3251" s="72"/>
      <c r="G3251" s="72"/>
      <c r="H3251" s="72"/>
      <c r="I3251" s="72"/>
      <c r="J3251" s="72"/>
      <c r="K3251" s="72"/>
      <c r="L3251" s="72"/>
      <c r="M3251" s="72"/>
      <c r="N3251" s="51"/>
      <c r="O3251" s="51"/>
    </row>
    <row r="3252" spans="1:15" x14ac:dyDescent="0.5">
      <c r="A3252" s="49">
        <v>3248</v>
      </c>
      <c r="B3252" s="72"/>
      <c r="C3252" s="72"/>
      <c r="D3252" s="72"/>
      <c r="E3252" s="72"/>
      <c r="F3252" s="72"/>
      <c r="G3252" s="72"/>
      <c r="H3252" s="72"/>
      <c r="I3252" s="72"/>
      <c r="J3252" s="72"/>
      <c r="K3252" s="72"/>
      <c r="L3252" s="72"/>
      <c r="M3252" s="72"/>
      <c r="N3252" s="51"/>
      <c r="O3252" s="51"/>
    </row>
    <row r="3253" spans="1:15" x14ac:dyDescent="0.5">
      <c r="A3253" s="49">
        <v>3249</v>
      </c>
      <c r="B3253" s="72"/>
      <c r="C3253" s="72"/>
      <c r="D3253" s="72"/>
      <c r="E3253" s="72"/>
      <c r="F3253" s="72"/>
      <c r="G3253" s="72"/>
      <c r="H3253" s="72"/>
      <c r="I3253" s="72"/>
      <c r="J3253" s="72"/>
      <c r="K3253" s="72"/>
      <c r="L3253" s="72"/>
      <c r="M3253" s="72"/>
      <c r="N3253" s="51"/>
      <c r="O3253" s="51"/>
    </row>
    <row r="3254" spans="1:15" x14ac:dyDescent="0.5">
      <c r="A3254" s="49">
        <v>3250</v>
      </c>
      <c r="B3254" s="72"/>
      <c r="C3254" s="72"/>
      <c r="D3254" s="72"/>
      <c r="E3254" s="72"/>
      <c r="F3254" s="72"/>
      <c r="G3254" s="72"/>
      <c r="H3254" s="72"/>
      <c r="I3254" s="72"/>
      <c r="J3254" s="72"/>
      <c r="K3254" s="72"/>
      <c r="L3254" s="72"/>
      <c r="M3254" s="72"/>
      <c r="N3254" s="51"/>
      <c r="O3254" s="51"/>
    </row>
    <row r="3255" spans="1:15" x14ac:dyDescent="0.5">
      <c r="A3255" s="49">
        <v>3251</v>
      </c>
      <c r="B3255" s="72"/>
      <c r="C3255" s="72"/>
      <c r="D3255" s="72"/>
      <c r="E3255" s="72"/>
      <c r="F3255" s="72"/>
      <c r="G3255" s="72"/>
      <c r="H3255" s="72"/>
      <c r="I3255" s="72"/>
      <c r="J3255" s="72"/>
      <c r="K3255" s="72"/>
      <c r="L3255" s="72"/>
      <c r="M3255" s="72"/>
      <c r="N3255" s="51"/>
      <c r="O3255" s="51"/>
    </row>
    <row r="3256" spans="1:15" x14ac:dyDescent="0.5">
      <c r="A3256" s="49">
        <v>3252</v>
      </c>
      <c r="B3256" s="72"/>
      <c r="C3256" s="72"/>
      <c r="D3256" s="72"/>
      <c r="E3256" s="72"/>
      <c r="F3256" s="72"/>
      <c r="G3256" s="72"/>
      <c r="H3256" s="72"/>
      <c r="I3256" s="72"/>
      <c r="J3256" s="72"/>
      <c r="K3256" s="72"/>
      <c r="L3256" s="72"/>
      <c r="M3256" s="72"/>
      <c r="N3256" s="51"/>
      <c r="O3256" s="51"/>
    </row>
    <row r="3257" spans="1:15" x14ac:dyDescent="0.5">
      <c r="A3257" s="49">
        <v>3253</v>
      </c>
      <c r="B3257" s="72"/>
      <c r="C3257" s="72"/>
      <c r="D3257" s="72"/>
      <c r="E3257" s="72"/>
      <c r="F3257" s="72"/>
      <c r="G3257" s="72"/>
      <c r="H3257" s="72"/>
      <c r="I3257" s="72"/>
      <c r="J3257" s="72"/>
      <c r="K3257" s="72"/>
      <c r="L3257" s="72"/>
      <c r="M3257" s="72"/>
      <c r="N3257" s="51"/>
      <c r="O3257" s="51"/>
    </row>
    <row r="3258" spans="1:15" x14ac:dyDescent="0.5">
      <c r="A3258" s="49">
        <v>3254</v>
      </c>
      <c r="B3258" s="72"/>
      <c r="C3258" s="72"/>
      <c r="D3258" s="72"/>
      <c r="E3258" s="72"/>
      <c r="F3258" s="72"/>
      <c r="G3258" s="72"/>
      <c r="H3258" s="72"/>
      <c r="I3258" s="72"/>
      <c r="J3258" s="72"/>
      <c r="K3258" s="72"/>
      <c r="L3258" s="72"/>
      <c r="M3258" s="72"/>
      <c r="N3258" s="51"/>
      <c r="O3258" s="51"/>
    </row>
    <row r="3259" spans="1:15" x14ac:dyDescent="0.5">
      <c r="A3259" s="49">
        <v>3255</v>
      </c>
      <c r="B3259" s="72"/>
      <c r="C3259" s="72"/>
      <c r="D3259" s="72"/>
      <c r="E3259" s="72"/>
      <c r="F3259" s="72"/>
      <c r="G3259" s="72"/>
      <c r="H3259" s="72"/>
      <c r="I3259" s="72"/>
      <c r="J3259" s="72"/>
      <c r="K3259" s="72"/>
      <c r="L3259" s="72"/>
      <c r="M3259" s="72"/>
      <c r="N3259" s="51"/>
      <c r="O3259" s="51"/>
    </row>
    <row r="3260" spans="1:15" x14ac:dyDescent="0.5">
      <c r="A3260" s="49">
        <v>3256</v>
      </c>
      <c r="B3260" s="72"/>
      <c r="C3260" s="72"/>
      <c r="D3260" s="72"/>
      <c r="E3260" s="72"/>
      <c r="F3260" s="72"/>
      <c r="G3260" s="72"/>
      <c r="H3260" s="72"/>
      <c r="I3260" s="72"/>
      <c r="J3260" s="72"/>
      <c r="K3260" s="72"/>
      <c r="L3260" s="72"/>
      <c r="M3260" s="72"/>
      <c r="N3260" s="51"/>
      <c r="O3260" s="51"/>
    </row>
    <row r="3261" spans="1:15" x14ac:dyDescent="0.5">
      <c r="A3261" s="49">
        <v>3257</v>
      </c>
      <c r="B3261" s="72"/>
      <c r="C3261" s="72"/>
      <c r="D3261" s="72"/>
      <c r="E3261" s="72"/>
      <c r="F3261" s="72"/>
      <c r="G3261" s="72"/>
      <c r="H3261" s="72"/>
      <c r="I3261" s="72"/>
      <c r="J3261" s="72"/>
      <c r="K3261" s="72"/>
      <c r="L3261" s="72"/>
      <c r="M3261" s="72"/>
      <c r="N3261" s="51"/>
      <c r="O3261" s="51"/>
    </row>
    <row r="3262" spans="1:15" x14ac:dyDescent="0.5">
      <c r="A3262" s="49">
        <v>3258</v>
      </c>
      <c r="B3262" s="72"/>
      <c r="C3262" s="72"/>
      <c r="D3262" s="72"/>
      <c r="E3262" s="72"/>
      <c r="F3262" s="72"/>
      <c r="G3262" s="72"/>
      <c r="H3262" s="72"/>
      <c r="I3262" s="72"/>
      <c r="J3262" s="72"/>
      <c r="K3262" s="72"/>
      <c r="L3262" s="72"/>
      <c r="M3262" s="72"/>
      <c r="N3262" s="51"/>
      <c r="O3262" s="51"/>
    </row>
    <row r="3263" spans="1:15" x14ac:dyDescent="0.5">
      <c r="A3263" s="49">
        <v>3259</v>
      </c>
      <c r="B3263" s="72"/>
      <c r="C3263" s="72"/>
      <c r="D3263" s="72"/>
      <c r="E3263" s="72"/>
      <c r="F3263" s="72"/>
      <c r="G3263" s="72"/>
      <c r="H3263" s="72"/>
      <c r="I3263" s="72"/>
      <c r="J3263" s="72"/>
      <c r="K3263" s="72"/>
      <c r="L3263" s="72"/>
      <c r="M3263" s="72"/>
      <c r="N3263" s="51"/>
      <c r="O3263" s="51"/>
    </row>
    <row r="3264" spans="1:15" x14ac:dyDescent="0.5">
      <c r="A3264" s="49">
        <v>3260</v>
      </c>
      <c r="B3264" s="72"/>
      <c r="C3264" s="72"/>
      <c r="D3264" s="72"/>
      <c r="E3264" s="72"/>
      <c r="F3264" s="72"/>
      <c r="G3264" s="72"/>
      <c r="H3264" s="72"/>
      <c r="I3264" s="72"/>
      <c r="J3264" s="72"/>
      <c r="K3264" s="72"/>
      <c r="L3264" s="72"/>
      <c r="M3264" s="72"/>
      <c r="N3264" s="51"/>
      <c r="O3264" s="51"/>
    </row>
    <row r="3265" spans="1:15" x14ac:dyDescent="0.5">
      <c r="A3265" s="49">
        <v>3261</v>
      </c>
      <c r="B3265" s="72"/>
      <c r="C3265" s="72"/>
      <c r="D3265" s="72"/>
      <c r="E3265" s="72"/>
      <c r="F3265" s="72"/>
      <c r="G3265" s="72"/>
      <c r="H3265" s="72"/>
      <c r="I3265" s="72"/>
      <c r="J3265" s="72"/>
      <c r="K3265" s="72"/>
      <c r="L3265" s="72"/>
      <c r="M3265" s="72"/>
      <c r="N3265" s="51"/>
      <c r="O3265" s="51"/>
    </row>
    <row r="3266" spans="1:15" x14ac:dyDescent="0.5">
      <c r="A3266" s="49">
        <v>3262</v>
      </c>
      <c r="B3266" s="72"/>
      <c r="C3266" s="72"/>
      <c r="D3266" s="72"/>
      <c r="E3266" s="72"/>
      <c r="F3266" s="72"/>
      <c r="G3266" s="72"/>
      <c r="H3266" s="72"/>
      <c r="I3266" s="72"/>
      <c r="J3266" s="72"/>
      <c r="K3266" s="72"/>
      <c r="L3266" s="72"/>
      <c r="M3266" s="72"/>
      <c r="N3266" s="51"/>
      <c r="O3266" s="51"/>
    </row>
    <row r="3267" spans="1:15" x14ac:dyDescent="0.5">
      <c r="A3267" s="49">
        <v>3263</v>
      </c>
      <c r="B3267" s="72"/>
      <c r="C3267" s="72"/>
      <c r="D3267" s="72"/>
      <c r="E3267" s="72"/>
      <c r="F3267" s="72"/>
      <c r="G3267" s="72"/>
      <c r="H3267" s="72"/>
      <c r="I3267" s="72"/>
      <c r="J3267" s="72"/>
      <c r="K3267" s="72"/>
      <c r="L3267" s="72"/>
      <c r="M3267" s="72"/>
      <c r="N3267" s="51"/>
      <c r="O3267" s="51"/>
    </row>
    <row r="3268" spans="1:15" x14ac:dyDescent="0.5">
      <c r="A3268" s="49">
        <v>3264</v>
      </c>
      <c r="B3268" s="72"/>
      <c r="C3268" s="72"/>
      <c r="D3268" s="72"/>
      <c r="E3268" s="72"/>
      <c r="F3268" s="72"/>
      <c r="G3268" s="72"/>
      <c r="H3268" s="72"/>
      <c r="I3268" s="72"/>
      <c r="J3268" s="72"/>
      <c r="K3268" s="72"/>
      <c r="L3268" s="72"/>
      <c r="M3268" s="72"/>
      <c r="N3268" s="51"/>
      <c r="O3268" s="51"/>
    </row>
    <row r="3269" spans="1:15" x14ac:dyDescent="0.5">
      <c r="A3269" s="49">
        <v>3265</v>
      </c>
      <c r="B3269" s="72"/>
      <c r="C3269" s="72"/>
      <c r="D3269" s="72"/>
      <c r="E3269" s="72"/>
      <c r="F3269" s="72"/>
      <c r="G3269" s="72"/>
      <c r="H3269" s="72"/>
      <c r="I3269" s="72"/>
      <c r="J3269" s="72"/>
      <c r="K3269" s="72"/>
      <c r="L3269" s="72"/>
      <c r="M3269" s="72"/>
      <c r="N3269" s="51"/>
      <c r="O3269" s="51"/>
    </row>
    <row r="3270" spans="1:15" x14ac:dyDescent="0.5">
      <c r="A3270" s="49">
        <v>3266</v>
      </c>
      <c r="B3270" s="72"/>
      <c r="C3270" s="72"/>
      <c r="D3270" s="72"/>
      <c r="E3270" s="72"/>
      <c r="F3270" s="72"/>
      <c r="G3270" s="72"/>
      <c r="H3270" s="72"/>
      <c r="I3270" s="72"/>
      <c r="J3270" s="72"/>
      <c r="K3270" s="72"/>
      <c r="L3270" s="72"/>
      <c r="M3270" s="72"/>
      <c r="N3270" s="51"/>
      <c r="O3270" s="51"/>
    </row>
    <row r="3271" spans="1:15" x14ac:dyDescent="0.5">
      <c r="A3271" s="49">
        <v>3267</v>
      </c>
      <c r="B3271" s="72"/>
      <c r="C3271" s="72"/>
      <c r="D3271" s="72"/>
      <c r="E3271" s="72"/>
      <c r="F3271" s="72"/>
      <c r="G3271" s="72"/>
      <c r="H3271" s="72"/>
      <c r="I3271" s="72"/>
      <c r="J3271" s="72"/>
      <c r="K3271" s="72"/>
      <c r="L3271" s="72"/>
      <c r="M3271" s="72"/>
      <c r="N3271" s="51"/>
      <c r="O3271" s="51"/>
    </row>
    <row r="3272" spans="1:15" x14ac:dyDescent="0.5">
      <c r="A3272" s="49">
        <v>3268</v>
      </c>
      <c r="B3272" s="72"/>
      <c r="C3272" s="72"/>
      <c r="D3272" s="72"/>
      <c r="E3272" s="72"/>
      <c r="F3272" s="72"/>
      <c r="G3272" s="72"/>
      <c r="H3272" s="72"/>
      <c r="I3272" s="72"/>
      <c r="J3272" s="72"/>
      <c r="K3272" s="72"/>
      <c r="L3272" s="72"/>
      <c r="M3272" s="72"/>
      <c r="N3272" s="51"/>
      <c r="O3272" s="51"/>
    </row>
    <row r="3273" spans="1:15" x14ac:dyDescent="0.5">
      <c r="A3273" s="49">
        <v>3269</v>
      </c>
      <c r="B3273" s="72"/>
      <c r="C3273" s="72"/>
      <c r="D3273" s="72"/>
      <c r="E3273" s="72"/>
      <c r="F3273" s="72"/>
      <c r="G3273" s="72"/>
      <c r="H3273" s="72"/>
      <c r="I3273" s="72"/>
      <c r="J3273" s="72"/>
      <c r="K3273" s="72"/>
      <c r="L3273" s="72"/>
      <c r="M3273" s="72"/>
      <c r="N3273" s="51"/>
      <c r="O3273" s="51"/>
    </row>
    <row r="3274" spans="1:15" x14ac:dyDescent="0.5">
      <c r="A3274" s="49">
        <v>3270</v>
      </c>
      <c r="B3274" s="72"/>
      <c r="C3274" s="72"/>
      <c r="D3274" s="72"/>
      <c r="E3274" s="72"/>
      <c r="F3274" s="72"/>
      <c r="G3274" s="72"/>
      <c r="H3274" s="72"/>
      <c r="I3274" s="72"/>
      <c r="J3274" s="72"/>
      <c r="K3274" s="72"/>
      <c r="L3274" s="72"/>
      <c r="M3274" s="72"/>
      <c r="N3274" s="51"/>
      <c r="O3274" s="51"/>
    </row>
    <row r="3275" spans="1:15" x14ac:dyDescent="0.5">
      <c r="A3275" s="49">
        <v>3271</v>
      </c>
      <c r="B3275" s="72"/>
      <c r="C3275" s="72"/>
      <c r="D3275" s="72"/>
      <c r="E3275" s="72"/>
      <c r="F3275" s="72"/>
      <c r="G3275" s="72"/>
      <c r="H3275" s="72"/>
      <c r="I3275" s="72"/>
      <c r="J3275" s="72"/>
      <c r="K3275" s="72"/>
      <c r="L3275" s="72"/>
      <c r="M3275" s="72"/>
      <c r="N3275" s="51"/>
      <c r="O3275" s="51"/>
    </row>
    <row r="3276" spans="1:15" x14ac:dyDescent="0.5">
      <c r="A3276" s="49">
        <v>3272</v>
      </c>
      <c r="B3276" s="72"/>
      <c r="C3276" s="72"/>
      <c r="D3276" s="72"/>
      <c r="E3276" s="72"/>
      <c r="F3276" s="72"/>
      <c r="G3276" s="72"/>
      <c r="H3276" s="72"/>
      <c r="I3276" s="72"/>
      <c r="J3276" s="72"/>
      <c r="K3276" s="72"/>
      <c r="L3276" s="72"/>
      <c r="M3276" s="72"/>
      <c r="N3276" s="51"/>
      <c r="O3276" s="51"/>
    </row>
    <row r="3277" spans="1:15" x14ac:dyDescent="0.5">
      <c r="A3277" s="49">
        <v>3273</v>
      </c>
      <c r="B3277" s="72"/>
      <c r="C3277" s="72"/>
      <c r="D3277" s="72"/>
      <c r="E3277" s="72"/>
      <c r="F3277" s="72"/>
      <c r="G3277" s="72"/>
      <c r="H3277" s="72"/>
      <c r="I3277" s="72"/>
      <c r="J3277" s="72"/>
      <c r="K3277" s="72"/>
      <c r="L3277" s="72"/>
      <c r="M3277" s="72"/>
      <c r="N3277" s="51"/>
      <c r="O3277" s="51"/>
    </row>
    <row r="3278" spans="1:15" x14ac:dyDescent="0.5">
      <c r="A3278" s="49">
        <v>3274</v>
      </c>
      <c r="B3278" s="72"/>
      <c r="C3278" s="72"/>
      <c r="D3278" s="72"/>
      <c r="E3278" s="72"/>
      <c r="F3278" s="72"/>
      <c r="G3278" s="72"/>
      <c r="H3278" s="72"/>
      <c r="I3278" s="72"/>
      <c r="J3278" s="72"/>
      <c r="K3278" s="72"/>
      <c r="L3278" s="72"/>
      <c r="M3278" s="72"/>
      <c r="N3278" s="51"/>
      <c r="O3278" s="51"/>
    </row>
    <row r="3279" spans="1:15" x14ac:dyDescent="0.5">
      <c r="A3279" s="49">
        <v>3275</v>
      </c>
      <c r="B3279" s="72"/>
      <c r="C3279" s="72"/>
      <c r="D3279" s="72"/>
      <c r="E3279" s="72"/>
      <c r="F3279" s="72"/>
      <c r="G3279" s="72"/>
      <c r="H3279" s="72"/>
      <c r="I3279" s="72"/>
      <c r="J3279" s="72"/>
      <c r="K3279" s="72"/>
      <c r="L3279" s="72"/>
      <c r="M3279" s="72"/>
      <c r="N3279" s="51"/>
      <c r="O3279" s="51"/>
    </row>
    <row r="3280" spans="1:15" x14ac:dyDescent="0.5">
      <c r="A3280" s="49">
        <v>3276</v>
      </c>
      <c r="B3280" s="72"/>
      <c r="C3280" s="72"/>
      <c r="D3280" s="72"/>
      <c r="E3280" s="72"/>
      <c r="F3280" s="72"/>
      <c r="G3280" s="72"/>
      <c r="H3280" s="72"/>
      <c r="I3280" s="72"/>
      <c r="J3280" s="72"/>
      <c r="K3280" s="72"/>
      <c r="L3280" s="72"/>
      <c r="M3280" s="72"/>
      <c r="N3280" s="51"/>
      <c r="O3280" s="51"/>
    </row>
    <row r="3281" spans="1:15" x14ac:dyDescent="0.5">
      <c r="A3281" s="49">
        <v>3277</v>
      </c>
      <c r="B3281" s="72"/>
      <c r="C3281" s="72"/>
      <c r="D3281" s="72"/>
      <c r="E3281" s="72"/>
      <c r="F3281" s="72"/>
      <c r="G3281" s="72"/>
      <c r="H3281" s="72"/>
      <c r="I3281" s="72"/>
      <c r="J3281" s="72"/>
      <c r="K3281" s="72"/>
      <c r="L3281" s="72"/>
      <c r="M3281" s="72"/>
      <c r="N3281" s="51"/>
      <c r="O3281" s="51"/>
    </row>
    <row r="3282" spans="1:15" x14ac:dyDescent="0.5">
      <c r="A3282" s="49">
        <v>3278</v>
      </c>
      <c r="B3282" s="72"/>
      <c r="C3282" s="72"/>
      <c r="D3282" s="72"/>
      <c r="E3282" s="72"/>
      <c r="F3282" s="72"/>
      <c r="G3282" s="72"/>
      <c r="H3282" s="72"/>
      <c r="I3282" s="72"/>
      <c r="J3282" s="72"/>
      <c r="K3282" s="72"/>
      <c r="L3282" s="72"/>
      <c r="M3282" s="72"/>
      <c r="N3282" s="51"/>
      <c r="O3282" s="51"/>
    </row>
    <row r="3283" spans="1:15" x14ac:dyDescent="0.5">
      <c r="A3283" s="49">
        <v>3279</v>
      </c>
      <c r="B3283" s="72"/>
      <c r="C3283" s="72"/>
      <c r="D3283" s="72"/>
      <c r="E3283" s="72"/>
      <c r="F3283" s="72"/>
      <c r="G3283" s="72"/>
      <c r="H3283" s="72"/>
      <c r="I3283" s="72"/>
      <c r="J3283" s="72"/>
      <c r="K3283" s="72"/>
      <c r="L3283" s="72"/>
      <c r="M3283" s="72"/>
      <c r="N3283" s="51"/>
      <c r="O3283" s="51"/>
    </row>
    <row r="3284" spans="1:15" x14ac:dyDescent="0.5">
      <c r="A3284" s="49">
        <v>3280</v>
      </c>
      <c r="B3284" s="72"/>
      <c r="C3284" s="72"/>
      <c r="D3284" s="72"/>
      <c r="E3284" s="72"/>
      <c r="F3284" s="72"/>
      <c r="G3284" s="72"/>
      <c r="H3284" s="72"/>
      <c r="I3284" s="72"/>
      <c r="J3284" s="72"/>
      <c r="K3284" s="72"/>
      <c r="L3284" s="72"/>
      <c r="M3284" s="72"/>
      <c r="N3284" s="51"/>
      <c r="O3284" s="51"/>
    </row>
    <row r="3285" spans="1:15" x14ac:dyDescent="0.5">
      <c r="A3285" s="49">
        <v>3281</v>
      </c>
      <c r="B3285" s="72"/>
      <c r="C3285" s="72"/>
      <c r="D3285" s="72"/>
      <c r="E3285" s="72"/>
      <c r="F3285" s="72"/>
      <c r="G3285" s="72"/>
      <c r="H3285" s="72"/>
      <c r="I3285" s="72"/>
      <c r="J3285" s="72"/>
      <c r="K3285" s="72"/>
      <c r="L3285" s="72"/>
      <c r="M3285" s="72"/>
      <c r="N3285" s="51"/>
      <c r="O3285" s="51"/>
    </row>
    <row r="3286" spans="1:15" x14ac:dyDescent="0.5">
      <c r="A3286" s="49">
        <v>3282</v>
      </c>
      <c r="B3286" s="72"/>
      <c r="C3286" s="72"/>
      <c r="D3286" s="72"/>
      <c r="E3286" s="72"/>
      <c r="F3286" s="72"/>
      <c r="G3286" s="72"/>
      <c r="H3286" s="72"/>
      <c r="I3286" s="72"/>
      <c r="J3286" s="72"/>
      <c r="K3286" s="72"/>
      <c r="L3286" s="72"/>
      <c r="M3286" s="72"/>
      <c r="N3286" s="51"/>
      <c r="O3286" s="51"/>
    </row>
    <row r="3287" spans="1:15" x14ac:dyDescent="0.5">
      <c r="A3287" s="49">
        <v>3283</v>
      </c>
      <c r="B3287" s="72"/>
      <c r="C3287" s="72"/>
      <c r="D3287" s="72"/>
      <c r="E3287" s="72"/>
      <c r="F3287" s="72"/>
      <c r="G3287" s="72"/>
      <c r="H3287" s="72"/>
      <c r="I3287" s="72"/>
      <c r="J3287" s="72"/>
      <c r="K3287" s="72"/>
      <c r="L3287" s="72"/>
      <c r="M3287" s="72"/>
      <c r="N3287" s="51"/>
      <c r="O3287" s="51"/>
    </row>
    <row r="3288" spans="1:15" x14ac:dyDescent="0.5">
      <c r="A3288" s="49">
        <v>3284</v>
      </c>
      <c r="B3288" s="72"/>
      <c r="C3288" s="72"/>
      <c r="D3288" s="72"/>
      <c r="E3288" s="72"/>
      <c r="F3288" s="72"/>
      <c r="G3288" s="72"/>
      <c r="H3288" s="72"/>
      <c r="I3288" s="72"/>
      <c r="J3288" s="72"/>
      <c r="K3288" s="72"/>
      <c r="L3288" s="72"/>
      <c r="M3288" s="72"/>
      <c r="N3288" s="51"/>
      <c r="O3288" s="51"/>
    </row>
    <row r="3289" spans="1:15" x14ac:dyDescent="0.5">
      <c r="A3289" s="49">
        <v>3285</v>
      </c>
      <c r="B3289" s="72"/>
      <c r="C3289" s="72"/>
      <c r="D3289" s="72"/>
      <c r="E3289" s="72"/>
      <c r="F3289" s="72"/>
      <c r="G3289" s="72"/>
      <c r="H3289" s="72"/>
      <c r="I3289" s="72"/>
      <c r="J3289" s="72"/>
      <c r="K3289" s="72"/>
      <c r="L3289" s="72"/>
      <c r="M3289" s="72"/>
      <c r="N3289" s="51"/>
      <c r="O3289" s="51"/>
    </row>
    <row r="3290" spans="1:15" x14ac:dyDescent="0.5">
      <c r="A3290" s="49">
        <v>3286</v>
      </c>
      <c r="B3290" s="72"/>
      <c r="C3290" s="72"/>
      <c r="D3290" s="72"/>
      <c r="E3290" s="72"/>
      <c r="F3290" s="72"/>
      <c r="G3290" s="72"/>
      <c r="H3290" s="72"/>
      <c r="I3290" s="72"/>
      <c r="J3290" s="72"/>
      <c r="K3290" s="72"/>
      <c r="L3290" s="72"/>
      <c r="M3290" s="72"/>
      <c r="N3290" s="51"/>
      <c r="O3290" s="51"/>
    </row>
    <row r="3291" spans="1:15" x14ac:dyDescent="0.5">
      <c r="A3291" s="49">
        <v>3287</v>
      </c>
      <c r="B3291" s="72"/>
      <c r="C3291" s="72"/>
      <c r="D3291" s="72"/>
      <c r="E3291" s="72"/>
      <c r="F3291" s="72"/>
      <c r="G3291" s="72"/>
      <c r="H3291" s="72"/>
      <c r="I3291" s="72"/>
      <c r="J3291" s="72"/>
      <c r="K3291" s="72"/>
      <c r="L3291" s="72"/>
      <c r="M3291" s="72"/>
      <c r="N3291" s="51"/>
      <c r="O3291" s="51"/>
    </row>
    <row r="3292" spans="1:15" x14ac:dyDescent="0.5">
      <c r="A3292" s="49">
        <v>3288</v>
      </c>
      <c r="B3292" s="72"/>
      <c r="C3292" s="72"/>
      <c r="D3292" s="72"/>
      <c r="E3292" s="72"/>
      <c r="F3292" s="72"/>
      <c r="G3292" s="72"/>
      <c r="H3292" s="72"/>
      <c r="I3292" s="72"/>
      <c r="J3292" s="72"/>
      <c r="K3292" s="72"/>
      <c r="L3292" s="72"/>
      <c r="M3292" s="72"/>
      <c r="N3292" s="51"/>
      <c r="O3292" s="51"/>
    </row>
    <row r="3293" spans="1:15" x14ac:dyDescent="0.5">
      <c r="A3293" s="49">
        <v>3289</v>
      </c>
      <c r="B3293" s="72"/>
      <c r="C3293" s="72"/>
      <c r="D3293" s="72"/>
      <c r="E3293" s="72"/>
      <c r="F3293" s="72"/>
      <c r="G3293" s="72"/>
      <c r="H3293" s="72"/>
      <c r="I3293" s="72"/>
      <c r="J3293" s="72"/>
      <c r="K3293" s="72"/>
      <c r="L3293" s="72"/>
      <c r="M3293" s="72"/>
      <c r="N3293" s="51"/>
      <c r="O3293" s="51"/>
    </row>
    <row r="3294" spans="1:15" x14ac:dyDescent="0.5">
      <c r="A3294" s="49">
        <v>3290</v>
      </c>
      <c r="B3294" s="72"/>
      <c r="C3294" s="72"/>
      <c r="D3294" s="72"/>
      <c r="E3294" s="72"/>
      <c r="F3294" s="72"/>
      <c r="G3294" s="72"/>
      <c r="H3294" s="72"/>
      <c r="I3294" s="72"/>
      <c r="J3294" s="72"/>
      <c r="K3294" s="72"/>
      <c r="L3294" s="72"/>
      <c r="M3294" s="72"/>
      <c r="N3294" s="51"/>
      <c r="O3294" s="51"/>
    </row>
    <row r="3295" spans="1:15" x14ac:dyDescent="0.5">
      <c r="A3295" s="49">
        <v>3291</v>
      </c>
      <c r="B3295" s="72"/>
      <c r="C3295" s="72"/>
      <c r="D3295" s="72"/>
      <c r="E3295" s="72"/>
      <c r="F3295" s="72"/>
      <c r="G3295" s="72"/>
      <c r="H3295" s="72"/>
      <c r="I3295" s="72"/>
      <c r="J3295" s="72"/>
      <c r="K3295" s="72"/>
      <c r="L3295" s="72"/>
      <c r="M3295" s="72"/>
      <c r="N3295" s="51"/>
      <c r="O3295" s="51"/>
    </row>
    <row r="3296" spans="1:15" x14ac:dyDescent="0.5">
      <c r="A3296" s="49">
        <v>3292</v>
      </c>
      <c r="B3296" s="72"/>
      <c r="C3296" s="72"/>
      <c r="D3296" s="72"/>
      <c r="E3296" s="72"/>
      <c r="F3296" s="72"/>
      <c r="G3296" s="72"/>
      <c r="H3296" s="72"/>
      <c r="I3296" s="72"/>
      <c r="J3296" s="72"/>
      <c r="K3296" s="72"/>
      <c r="L3296" s="72"/>
      <c r="M3296" s="72"/>
      <c r="N3296" s="51"/>
      <c r="O3296" s="51"/>
    </row>
    <row r="3297" spans="1:15" x14ac:dyDescent="0.5">
      <c r="A3297" s="49">
        <v>3293</v>
      </c>
      <c r="B3297" s="72"/>
      <c r="C3297" s="72"/>
      <c r="D3297" s="72"/>
      <c r="E3297" s="72"/>
      <c r="F3297" s="72"/>
      <c r="G3297" s="72"/>
      <c r="H3297" s="72"/>
      <c r="I3297" s="72"/>
      <c r="J3297" s="72"/>
      <c r="K3297" s="72"/>
      <c r="L3297" s="72"/>
      <c r="M3297" s="72"/>
      <c r="N3297" s="51"/>
      <c r="O3297" s="51"/>
    </row>
    <row r="3298" spans="1:15" x14ac:dyDescent="0.5">
      <c r="A3298" s="49">
        <v>3294</v>
      </c>
      <c r="B3298" s="72"/>
      <c r="C3298" s="72"/>
      <c r="D3298" s="72"/>
      <c r="E3298" s="72"/>
      <c r="F3298" s="72"/>
      <c r="G3298" s="72"/>
      <c r="H3298" s="72"/>
      <c r="I3298" s="72"/>
      <c r="J3298" s="72"/>
      <c r="K3298" s="72"/>
      <c r="L3298" s="72"/>
      <c r="M3298" s="72"/>
      <c r="N3298" s="51"/>
      <c r="O3298" s="51"/>
    </row>
    <row r="3299" spans="1:15" x14ac:dyDescent="0.5">
      <c r="A3299" s="49">
        <v>3295</v>
      </c>
      <c r="B3299" s="72"/>
      <c r="C3299" s="72"/>
      <c r="D3299" s="72"/>
      <c r="E3299" s="72"/>
      <c r="F3299" s="72"/>
      <c r="G3299" s="72"/>
      <c r="H3299" s="72"/>
      <c r="I3299" s="72"/>
      <c r="J3299" s="72"/>
      <c r="K3299" s="72"/>
      <c r="L3299" s="72"/>
      <c r="M3299" s="72"/>
      <c r="N3299" s="51"/>
      <c r="O3299" s="51"/>
    </row>
    <row r="3300" spans="1:15" x14ac:dyDescent="0.5">
      <c r="A3300" s="49">
        <v>3296</v>
      </c>
      <c r="B3300" s="72"/>
      <c r="C3300" s="72"/>
      <c r="D3300" s="72"/>
      <c r="E3300" s="72"/>
      <c r="F3300" s="72"/>
      <c r="G3300" s="72"/>
      <c r="H3300" s="72"/>
      <c r="I3300" s="72"/>
      <c r="J3300" s="72"/>
      <c r="K3300" s="72"/>
      <c r="L3300" s="72"/>
      <c r="M3300" s="72"/>
      <c r="N3300" s="51"/>
      <c r="O3300" s="51"/>
    </row>
    <row r="3301" spans="1:15" x14ac:dyDescent="0.5">
      <c r="A3301" s="49">
        <v>3297</v>
      </c>
      <c r="B3301" s="72"/>
      <c r="C3301" s="72"/>
      <c r="D3301" s="72"/>
      <c r="E3301" s="72"/>
      <c r="F3301" s="72"/>
      <c r="G3301" s="72"/>
      <c r="H3301" s="72"/>
      <c r="I3301" s="72"/>
      <c r="J3301" s="72"/>
      <c r="K3301" s="72"/>
      <c r="L3301" s="72"/>
      <c r="M3301" s="72"/>
      <c r="N3301" s="51"/>
      <c r="O3301" s="51"/>
    </row>
    <row r="3302" spans="1:15" x14ac:dyDescent="0.5">
      <c r="A3302" s="49">
        <v>3298</v>
      </c>
      <c r="B3302" s="72"/>
      <c r="C3302" s="72"/>
      <c r="D3302" s="72"/>
      <c r="E3302" s="72"/>
      <c r="F3302" s="72"/>
      <c r="G3302" s="72"/>
      <c r="H3302" s="72"/>
      <c r="I3302" s="72"/>
      <c r="J3302" s="72"/>
      <c r="K3302" s="72"/>
      <c r="L3302" s="72"/>
      <c r="M3302" s="72"/>
      <c r="N3302" s="51"/>
      <c r="O3302" s="51"/>
    </row>
    <row r="3303" spans="1:15" x14ac:dyDescent="0.5">
      <c r="A3303" s="49">
        <v>3299</v>
      </c>
      <c r="B3303" s="72"/>
      <c r="C3303" s="72"/>
      <c r="D3303" s="72"/>
      <c r="E3303" s="72"/>
      <c r="F3303" s="72"/>
      <c r="G3303" s="72"/>
      <c r="H3303" s="72"/>
      <c r="I3303" s="72"/>
      <c r="J3303" s="72"/>
      <c r="K3303" s="72"/>
      <c r="L3303" s="72"/>
      <c r="M3303" s="72"/>
      <c r="N3303" s="51"/>
      <c r="O3303" s="51"/>
    </row>
    <row r="3304" spans="1:15" x14ac:dyDescent="0.5">
      <c r="A3304" s="49">
        <v>3300</v>
      </c>
      <c r="B3304" s="72"/>
      <c r="C3304" s="72"/>
      <c r="D3304" s="72"/>
      <c r="E3304" s="72"/>
      <c r="F3304" s="72"/>
      <c r="G3304" s="72"/>
      <c r="H3304" s="72"/>
      <c r="I3304" s="72"/>
      <c r="J3304" s="72"/>
      <c r="K3304" s="72"/>
      <c r="L3304" s="72"/>
      <c r="M3304" s="72"/>
      <c r="N3304" s="51"/>
      <c r="O3304" s="51"/>
    </row>
    <row r="3305" spans="1:15" x14ac:dyDescent="0.5">
      <c r="A3305" s="49">
        <v>3301</v>
      </c>
      <c r="B3305" s="72"/>
      <c r="C3305" s="72"/>
      <c r="D3305" s="72"/>
      <c r="E3305" s="72"/>
      <c r="F3305" s="72"/>
      <c r="G3305" s="72"/>
      <c r="H3305" s="72"/>
      <c r="I3305" s="72"/>
      <c r="J3305" s="72"/>
      <c r="K3305" s="72"/>
      <c r="L3305" s="72"/>
      <c r="M3305" s="72"/>
      <c r="N3305" s="51"/>
      <c r="O3305" s="51"/>
    </row>
    <row r="3306" spans="1:15" x14ac:dyDescent="0.5">
      <c r="A3306" s="49">
        <v>3302</v>
      </c>
      <c r="B3306" s="72"/>
      <c r="C3306" s="72"/>
      <c r="D3306" s="72"/>
      <c r="E3306" s="72"/>
      <c r="F3306" s="72"/>
      <c r="G3306" s="72"/>
      <c r="H3306" s="72"/>
      <c r="I3306" s="72"/>
      <c r="J3306" s="72"/>
      <c r="K3306" s="72"/>
      <c r="L3306" s="72"/>
      <c r="M3306" s="72"/>
      <c r="N3306" s="51"/>
      <c r="O3306" s="51"/>
    </row>
    <row r="3307" spans="1:15" x14ac:dyDescent="0.5">
      <c r="A3307" s="49">
        <v>3303</v>
      </c>
      <c r="B3307" s="72"/>
      <c r="C3307" s="72"/>
      <c r="D3307" s="72"/>
      <c r="E3307" s="72"/>
      <c r="F3307" s="72"/>
      <c r="G3307" s="72"/>
      <c r="H3307" s="72"/>
      <c r="I3307" s="72"/>
      <c r="J3307" s="72"/>
      <c r="K3307" s="72"/>
      <c r="L3307" s="72"/>
      <c r="M3307" s="72"/>
      <c r="N3307" s="51"/>
      <c r="O3307" s="51"/>
    </row>
    <row r="3308" spans="1:15" x14ac:dyDescent="0.5">
      <c r="A3308" s="49">
        <v>3304</v>
      </c>
      <c r="B3308" s="72"/>
      <c r="C3308" s="72"/>
      <c r="D3308" s="72"/>
      <c r="E3308" s="72"/>
      <c r="F3308" s="72"/>
      <c r="G3308" s="72"/>
      <c r="H3308" s="72"/>
      <c r="I3308" s="72"/>
      <c r="J3308" s="72"/>
      <c r="K3308" s="72"/>
      <c r="L3308" s="72"/>
      <c r="M3308" s="72"/>
      <c r="N3308" s="51"/>
      <c r="O3308" s="51"/>
    </row>
    <row r="3309" spans="1:15" x14ac:dyDescent="0.5">
      <c r="A3309" s="49">
        <v>3305</v>
      </c>
      <c r="B3309" s="72"/>
      <c r="C3309" s="72"/>
      <c r="D3309" s="72"/>
      <c r="E3309" s="72"/>
      <c r="F3309" s="72"/>
      <c r="G3309" s="72"/>
      <c r="H3309" s="72"/>
      <c r="I3309" s="72"/>
      <c r="J3309" s="72"/>
      <c r="K3309" s="72"/>
      <c r="L3309" s="72"/>
      <c r="M3309" s="72"/>
      <c r="N3309" s="51"/>
      <c r="O3309" s="51"/>
    </row>
    <row r="3310" spans="1:15" x14ac:dyDescent="0.5">
      <c r="A3310" s="49">
        <v>3306</v>
      </c>
      <c r="B3310" s="72"/>
      <c r="C3310" s="72"/>
      <c r="D3310" s="72"/>
      <c r="E3310" s="72"/>
      <c r="F3310" s="72"/>
      <c r="G3310" s="72"/>
      <c r="H3310" s="72"/>
      <c r="I3310" s="72"/>
      <c r="J3310" s="72"/>
      <c r="K3310" s="72"/>
      <c r="L3310" s="72"/>
      <c r="M3310" s="72"/>
      <c r="N3310" s="51"/>
      <c r="O3310" s="51"/>
    </row>
    <row r="3311" spans="1:15" x14ac:dyDescent="0.5">
      <c r="A3311" s="49">
        <v>3307</v>
      </c>
      <c r="B3311" s="72"/>
      <c r="C3311" s="72"/>
      <c r="D3311" s="72"/>
      <c r="E3311" s="72"/>
      <c r="F3311" s="72"/>
      <c r="G3311" s="72"/>
      <c r="H3311" s="72"/>
      <c r="I3311" s="72"/>
      <c r="J3311" s="72"/>
      <c r="K3311" s="72"/>
      <c r="L3311" s="72"/>
      <c r="M3311" s="72"/>
      <c r="N3311" s="51"/>
      <c r="O3311" s="51"/>
    </row>
    <row r="3312" spans="1:15" x14ac:dyDescent="0.5">
      <c r="A3312" s="49">
        <v>3308</v>
      </c>
      <c r="B3312" s="72"/>
      <c r="C3312" s="72"/>
      <c r="D3312" s="72"/>
      <c r="E3312" s="72"/>
      <c r="F3312" s="72"/>
      <c r="G3312" s="72"/>
      <c r="H3312" s="72"/>
      <c r="I3312" s="72"/>
      <c r="J3312" s="72"/>
      <c r="K3312" s="72"/>
      <c r="L3312" s="72"/>
      <c r="M3312" s="72"/>
      <c r="N3312" s="51"/>
      <c r="O3312" s="51"/>
    </row>
    <row r="3313" spans="1:15" x14ac:dyDescent="0.5">
      <c r="A3313" s="49">
        <v>3309</v>
      </c>
      <c r="B3313" s="72"/>
      <c r="C3313" s="72"/>
      <c r="D3313" s="72"/>
      <c r="E3313" s="72"/>
      <c r="F3313" s="72"/>
      <c r="G3313" s="72"/>
      <c r="H3313" s="72"/>
      <c r="I3313" s="72"/>
      <c r="J3313" s="72"/>
      <c r="K3313" s="72"/>
      <c r="L3313" s="72"/>
      <c r="M3313" s="72"/>
      <c r="N3313" s="51"/>
      <c r="O3313" s="51"/>
    </row>
    <row r="3314" spans="1:15" x14ac:dyDescent="0.5">
      <c r="A3314" s="49">
        <v>3310</v>
      </c>
      <c r="B3314" s="72"/>
      <c r="C3314" s="72"/>
      <c r="D3314" s="72"/>
      <c r="E3314" s="72"/>
      <c r="F3314" s="72"/>
      <c r="G3314" s="72"/>
      <c r="H3314" s="72"/>
      <c r="I3314" s="72"/>
      <c r="J3314" s="72"/>
      <c r="K3314" s="72"/>
      <c r="L3314" s="72"/>
      <c r="M3314" s="72"/>
      <c r="N3314" s="51"/>
      <c r="O3314" s="51"/>
    </row>
    <row r="3315" spans="1:15" x14ac:dyDescent="0.5">
      <c r="A3315" s="49">
        <v>3311</v>
      </c>
      <c r="B3315" s="72"/>
      <c r="C3315" s="72"/>
      <c r="D3315" s="72"/>
      <c r="E3315" s="72"/>
      <c r="F3315" s="72"/>
      <c r="G3315" s="72"/>
      <c r="H3315" s="72"/>
      <c r="I3315" s="72"/>
      <c r="J3315" s="72"/>
      <c r="K3315" s="72"/>
      <c r="L3315" s="72"/>
      <c r="M3315" s="72"/>
      <c r="N3315" s="51"/>
      <c r="O3315" s="51"/>
    </row>
    <row r="3316" spans="1:15" x14ac:dyDescent="0.5">
      <c r="A3316" s="49">
        <v>3312</v>
      </c>
      <c r="B3316" s="72"/>
      <c r="C3316" s="72"/>
      <c r="D3316" s="72"/>
      <c r="E3316" s="72"/>
      <c r="F3316" s="72"/>
      <c r="G3316" s="72"/>
      <c r="H3316" s="72"/>
      <c r="I3316" s="72"/>
      <c r="J3316" s="72"/>
      <c r="K3316" s="72"/>
      <c r="L3316" s="72"/>
      <c r="M3316" s="72"/>
      <c r="N3316" s="51"/>
      <c r="O3316" s="51"/>
    </row>
    <row r="3317" spans="1:15" x14ac:dyDescent="0.5">
      <c r="A3317" s="49">
        <v>3313</v>
      </c>
      <c r="B3317" s="72"/>
      <c r="C3317" s="72"/>
      <c r="D3317" s="72"/>
      <c r="E3317" s="72"/>
      <c r="F3317" s="72"/>
      <c r="G3317" s="72"/>
      <c r="H3317" s="72"/>
      <c r="I3317" s="72"/>
      <c r="J3317" s="72"/>
      <c r="K3317" s="72"/>
      <c r="L3317" s="72"/>
      <c r="M3317" s="72"/>
      <c r="N3317" s="51"/>
      <c r="O3317" s="51"/>
    </row>
    <row r="3318" spans="1:15" x14ac:dyDescent="0.5">
      <c r="A3318" s="49">
        <v>3314</v>
      </c>
      <c r="B3318" s="72"/>
      <c r="C3318" s="72"/>
      <c r="D3318" s="72"/>
      <c r="E3318" s="72"/>
      <c r="F3318" s="72"/>
      <c r="G3318" s="72"/>
      <c r="H3318" s="72"/>
      <c r="I3318" s="72"/>
      <c r="J3318" s="72"/>
      <c r="K3318" s="72"/>
      <c r="L3318" s="72"/>
      <c r="M3318" s="72"/>
      <c r="N3318" s="51"/>
      <c r="O3318" s="51"/>
    </row>
    <row r="3319" spans="1:15" x14ac:dyDescent="0.5">
      <c r="A3319" s="49">
        <v>3315</v>
      </c>
      <c r="B3319" s="72"/>
      <c r="C3319" s="72"/>
      <c r="D3319" s="72"/>
      <c r="E3319" s="72"/>
      <c r="F3319" s="72"/>
      <c r="G3319" s="72"/>
      <c r="H3319" s="72"/>
      <c r="I3319" s="72"/>
      <c r="J3319" s="72"/>
      <c r="K3319" s="72"/>
      <c r="L3319" s="72"/>
      <c r="M3319" s="72"/>
      <c r="N3319" s="51"/>
      <c r="O3319" s="51"/>
    </row>
    <row r="3320" spans="1:15" x14ac:dyDescent="0.5">
      <c r="A3320" s="49">
        <v>3316</v>
      </c>
      <c r="B3320" s="72"/>
      <c r="C3320" s="72"/>
      <c r="D3320" s="72"/>
      <c r="E3320" s="72"/>
      <c r="F3320" s="72"/>
      <c r="G3320" s="72"/>
      <c r="H3320" s="72"/>
      <c r="I3320" s="72"/>
      <c r="J3320" s="72"/>
      <c r="K3320" s="72"/>
      <c r="L3320" s="72"/>
      <c r="M3320" s="72"/>
      <c r="N3320" s="51"/>
      <c r="O3320" s="51"/>
    </row>
    <row r="3321" spans="1:15" x14ac:dyDescent="0.5">
      <c r="A3321" s="49">
        <v>3317</v>
      </c>
      <c r="B3321" s="72"/>
      <c r="C3321" s="72"/>
      <c r="D3321" s="72"/>
      <c r="E3321" s="72"/>
      <c r="F3321" s="72"/>
      <c r="G3321" s="72"/>
      <c r="H3321" s="72"/>
      <c r="I3321" s="72"/>
      <c r="J3321" s="72"/>
      <c r="K3321" s="72"/>
      <c r="L3321" s="72"/>
      <c r="M3321" s="72"/>
      <c r="N3321" s="51"/>
      <c r="O3321" s="51"/>
    </row>
    <row r="3322" spans="1:15" x14ac:dyDescent="0.5">
      <c r="A3322" s="49">
        <v>3318</v>
      </c>
      <c r="B3322" s="72"/>
      <c r="C3322" s="72"/>
      <c r="D3322" s="72"/>
      <c r="E3322" s="72"/>
      <c r="F3322" s="72"/>
      <c r="G3322" s="72"/>
      <c r="H3322" s="72"/>
      <c r="I3322" s="72"/>
      <c r="J3322" s="72"/>
      <c r="K3322" s="72"/>
      <c r="L3322" s="72"/>
      <c r="M3322" s="72"/>
      <c r="N3322" s="51"/>
      <c r="O3322" s="51"/>
    </row>
    <row r="3323" spans="1:15" x14ac:dyDescent="0.5">
      <c r="A3323" s="49">
        <v>3319</v>
      </c>
      <c r="B3323" s="72"/>
      <c r="C3323" s="72"/>
      <c r="D3323" s="72"/>
      <c r="E3323" s="72"/>
      <c r="F3323" s="72"/>
      <c r="G3323" s="72"/>
      <c r="H3323" s="72"/>
      <c r="I3323" s="72"/>
      <c r="J3323" s="72"/>
      <c r="K3323" s="72"/>
      <c r="L3323" s="72"/>
      <c r="M3323" s="72"/>
      <c r="N3323" s="51"/>
      <c r="O3323" s="51"/>
    </row>
    <row r="3324" spans="1:15" x14ac:dyDescent="0.5">
      <c r="A3324" s="49">
        <v>3320</v>
      </c>
      <c r="B3324" s="72"/>
      <c r="C3324" s="72"/>
      <c r="D3324" s="72"/>
      <c r="E3324" s="72"/>
      <c r="F3324" s="72"/>
      <c r="G3324" s="72"/>
      <c r="H3324" s="72"/>
      <c r="I3324" s="72"/>
      <c r="J3324" s="72"/>
      <c r="K3324" s="72"/>
      <c r="L3324" s="72"/>
      <c r="M3324" s="72"/>
      <c r="N3324" s="51"/>
      <c r="O3324" s="51"/>
    </row>
    <row r="3325" spans="1:15" x14ac:dyDescent="0.5">
      <c r="A3325" s="49">
        <v>3321</v>
      </c>
      <c r="B3325" s="72"/>
      <c r="C3325" s="72"/>
      <c r="D3325" s="72"/>
      <c r="E3325" s="72"/>
      <c r="F3325" s="72"/>
      <c r="G3325" s="72"/>
      <c r="H3325" s="72"/>
      <c r="I3325" s="72"/>
      <c r="J3325" s="72"/>
      <c r="K3325" s="72"/>
      <c r="L3325" s="72"/>
      <c r="M3325" s="72"/>
      <c r="N3325" s="51"/>
      <c r="O3325" s="51"/>
    </row>
    <row r="3326" spans="1:15" x14ac:dyDescent="0.5">
      <c r="A3326" s="49">
        <v>3322</v>
      </c>
      <c r="B3326" s="72"/>
      <c r="C3326" s="72"/>
      <c r="D3326" s="72"/>
      <c r="E3326" s="72"/>
      <c r="F3326" s="72"/>
      <c r="G3326" s="72"/>
      <c r="H3326" s="72"/>
      <c r="I3326" s="72"/>
      <c r="J3326" s="72"/>
      <c r="K3326" s="72"/>
      <c r="L3326" s="72"/>
      <c r="M3326" s="72"/>
      <c r="N3326" s="51"/>
      <c r="O3326" s="51"/>
    </row>
    <row r="3327" spans="1:15" x14ac:dyDescent="0.5">
      <c r="A3327" s="49">
        <v>3323</v>
      </c>
      <c r="B3327" s="72"/>
      <c r="C3327" s="72"/>
      <c r="D3327" s="72"/>
      <c r="E3327" s="72"/>
      <c r="F3327" s="72"/>
      <c r="G3327" s="72"/>
      <c r="H3327" s="72"/>
      <c r="I3327" s="72"/>
      <c r="J3327" s="72"/>
      <c r="K3327" s="72"/>
      <c r="L3327" s="72"/>
      <c r="M3327" s="72"/>
      <c r="N3327" s="51"/>
      <c r="O3327" s="51"/>
    </row>
    <row r="3328" spans="1:15" x14ac:dyDescent="0.5">
      <c r="A3328" s="49">
        <v>3324</v>
      </c>
      <c r="B3328" s="72"/>
      <c r="C3328" s="72"/>
      <c r="D3328" s="72"/>
      <c r="E3328" s="72"/>
      <c r="F3328" s="72"/>
      <c r="G3328" s="72"/>
      <c r="H3328" s="72"/>
      <c r="I3328" s="72"/>
      <c r="J3328" s="72"/>
      <c r="K3328" s="72"/>
      <c r="L3328" s="72"/>
      <c r="M3328" s="72"/>
      <c r="N3328" s="51"/>
      <c r="O3328" s="51"/>
    </row>
    <row r="3329" spans="1:15" x14ac:dyDescent="0.5">
      <c r="A3329" s="49">
        <v>3325</v>
      </c>
      <c r="B3329" s="72"/>
      <c r="C3329" s="72"/>
      <c r="D3329" s="72"/>
      <c r="E3329" s="72"/>
      <c r="F3329" s="72"/>
      <c r="G3329" s="72"/>
      <c r="H3329" s="72"/>
      <c r="I3329" s="72"/>
      <c r="J3329" s="72"/>
      <c r="K3329" s="72"/>
      <c r="L3329" s="72"/>
      <c r="M3329" s="72"/>
      <c r="N3329" s="51"/>
      <c r="O3329" s="51"/>
    </row>
    <row r="3330" spans="1:15" x14ac:dyDescent="0.5">
      <c r="A3330" s="49">
        <v>3326</v>
      </c>
      <c r="B3330" s="72"/>
      <c r="C3330" s="72"/>
      <c r="D3330" s="72"/>
      <c r="E3330" s="72"/>
      <c r="F3330" s="72"/>
      <c r="G3330" s="72"/>
      <c r="H3330" s="72"/>
      <c r="I3330" s="72"/>
      <c r="J3330" s="72"/>
      <c r="K3330" s="72"/>
      <c r="L3330" s="72"/>
      <c r="M3330" s="72"/>
      <c r="N3330" s="51"/>
      <c r="O3330" s="51"/>
    </row>
    <row r="3331" spans="1:15" x14ac:dyDescent="0.5">
      <c r="A3331" s="49">
        <v>3327</v>
      </c>
      <c r="B3331" s="72"/>
      <c r="C3331" s="72"/>
      <c r="D3331" s="72"/>
      <c r="E3331" s="72"/>
      <c r="F3331" s="72"/>
      <c r="G3331" s="72"/>
      <c r="H3331" s="72"/>
      <c r="I3331" s="72"/>
      <c r="J3331" s="72"/>
      <c r="K3331" s="72"/>
      <c r="L3331" s="72"/>
      <c r="M3331" s="72"/>
      <c r="N3331" s="51"/>
      <c r="O3331" s="51"/>
    </row>
    <row r="3332" spans="1:15" x14ac:dyDescent="0.5">
      <c r="A3332" s="49">
        <v>3328</v>
      </c>
      <c r="B3332" s="72"/>
      <c r="C3332" s="72"/>
      <c r="D3332" s="72"/>
      <c r="E3332" s="72"/>
      <c r="F3332" s="72"/>
      <c r="G3332" s="72"/>
      <c r="H3332" s="72"/>
      <c r="I3332" s="72"/>
      <c r="J3332" s="72"/>
      <c r="K3332" s="72"/>
      <c r="L3332" s="72"/>
      <c r="M3332" s="72"/>
      <c r="N3332" s="51"/>
      <c r="O3332" s="51"/>
    </row>
    <row r="3333" spans="1:15" x14ac:dyDescent="0.5">
      <c r="A3333" s="49">
        <v>3329</v>
      </c>
      <c r="B3333" s="72"/>
      <c r="C3333" s="72"/>
      <c r="D3333" s="72"/>
      <c r="E3333" s="72"/>
      <c r="F3333" s="72"/>
      <c r="G3333" s="72"/>
      <c r="H3333" s="72"/>
      <c r="I3333" s="72"/>
      <c r="J3333" s="72"/>
      <c r="K3333" s="72"/>
      <c r="L3333" s="72"/>
      <c r="M3333" s="72"/>
      <c r="N3333" s="51"/>
      <c r="O3333" s="51"/>
    </row>
    <row r="3334" spans="1:15" x14ac:dyDescent="0.5">
      <c r="A3334" s="49">
        <v>3330</v>
      </c>
      <c r="B3334" s="72"/>
      <c r="C3334" s="72"/>
      <c r="D3334" s="72"/>
      <c r="E3334" s="72"/>
      <c r="F3334" s="72"/>
      <c r="G3334" s="72"/>
      <c r="H3334" s="72"/>
      <c r="I3334" s="72"/>
      <c r="J3334" s="72"/>
      <c r="K3334" s="72"/>
      <c r="L3334" s="72"/>
      <c r="M3334" s="72"/>
      <c r="N3334" s="51"/>
      <c r="O3334" s="51"/>
    </row>
    <row r="3335" spans="1:15" x14ac:dyDescent="0.5">
      <c r="A3335" s="49">
        <v>3331</v>
      </c>
      <c r="B3335" s="72"/>
      <c r="C3335" s="72"/>
      <c r="D3335" s="72"/>
      <c r="E3335" s="72"/>
      <c r="F3335" s="72"/>
      <c r="G3335" s="72"/>
      <c r="H3335" s="72"/>
      <c r="I3335" s="72"/>
      <c r="J3335" s="72"/>
      <c r="K3335" s="72"/>
      <c r="L3335" s="72"/>
      <c r="M3335" s="72"/>
      <c r="N3335" s="51"/>
      <c r="O3335" s="51"/>
    </row>
    <row r="3336" spans="1:15" x14ac:dyDescent="0.5">
      <c r="A3336" s="49">
        <v>3332</v>
      </c>
      <c r="B3336" s="72"/>
      <c r="C3336" s="72"/>
      <c r="D3336" s="72"/>
      <c r="E3336" s="72"/>
      <c r="F3336" s="72"/>
      <c r="G3336" s="72"/>
      <c r="H3336" s="72"/>
      <c r="I3336" s="72"/>
      <c r="J3336" s="72"/>
      <c r="K3336" s="72"/>
      <c r="L3336" s="72"/>
      <c r="M3336" s="72"/>
      <c r="N3336" s="51"/>
      <c r="O3336" s="51"/>
    </row>
    <row r="3337" spans="1:15" x14ac:dyDescent="0.5">
      <c r="A3337" s="49">
        <v>3333</v>
      </c>
      <c r="B3337" s="72"/>
      <c r="C3337" s="72"/>
      <c r="D3337" s="72"/>
      <c r="E3337" s="72"/>
      <c r="F3337" s="72"/>
      <c r="G3337" s="72"/>
      <c r="H3337" s="72"/>
      <c r="I3337" s="72"/>
      <c r="J3337" s="72"/>
      <c r="K3337" s="72"/>
      <c r="L3337" s="72"/>
      <c r="M3337" s="72"/>
      <c r="N3337" s="51"/>
      <c r="O3337" s="51"/>
    </row>
    <row r="3338" spans="1:15" x14ac:dyDescent="0.5">
      <c r="A3338" s="49">
        <v>3334</v>
      </c>
      <c r="B3338" s="72"/>
      <c r="C3338" s="72"/>
      <c r="D3338" s="72"/>
      <c r="E3338" s="72"/>
      <c r="F3338" s="72"/>
      <c r="G3338" s="72"/>
      <c r="H3338" s="72"/>
      <c r="I3338" s="72"/>
      <c r="J3338" s="72"/>
      <c r="K3338" s="72"/>
      <c r="L3338" s="72"/>
      <c r="M3338" s="72"/>
      <c r="N3338" s="51"/>
      <c r="O3338" s="51"/>
    </row>
    <row r="3339" spans="1:15" x14ac:dyDescent="0.5">
      <c r="A3339" s="49">
        <v>3335</v>
      </c>
      <c r="B3339" s="72"/>
      <c r="C3339" s="72"/>
      <c r="D3339" s="72"/>
      <c r="E3339" s="72"/>
      <c r="F3339" s="72"/>
      <c r="G3339" s="72"/>
      <c r="H3339" s="72"/>
      <c r="I3339" s="72"/>
      <c r="J3339" s="72"/>
      <c r="K3339" s="72"/>
      <c r="L3339" s="72"/>
      <c r="M3339" s="72"/>
      <c r="N3339" s="51"/>
      <c r="O3339" s="51"/>
    </row>
    <row r="3340" spans="1:15" x14ac:dyDescent="0.5">
      <c r="A3340" s="49">
        <v>3336</v>
      </c>
      <c r="B3340" s="72"/>
      <c r="C3340" s="72"/>
      <c r="D3340" s="72"/>
      <c r="E3340" s="72"/>
      <c r="F3340" s="72"/>
      <c r="G3340" s="72"/>
      <c r="H3340" s="72"/>
      <c r="I3340" s="72"/>
      <c r="J3340" s="72"/>
      <c r="K3340" s="72"/>
      <c r="L3340" s="72"/>
      <c r="M3340" s="72"/>
      <c r="N3340" s="51"/>
      <c r="O3340" s="51"/>
    </row>
    <row r="3341" spans="1:15" x14ac:dyDescent="0.5">
      <c r="A3341" s="49">
        <v>3337</v>
      </c>
      <c r="B3341" s="72"/>
      <c r="C3341" s="72"/>
      <c r="D3341" s="72"/>
      <c r="E3341" s="72"/>
      <c r="F3341" s="72"/>
      <c r="G3341" s="72"/>
      <c r="H3341" s="72"/>
      <c r="I3341" s="72"/>
      <c r="J3341" s="72"/>
      <c r="K3341" s="72"/>
      <c r="L3341" s="72"/>
      <c r="M3341" s="72"/>
      <c r="N3341" s="51"/>
      <c r="O3341" s="51"/>
    </row>
    <row r="3342" spans="1:15" x14ac:dyDescent="0.5">
      <c r="A3342" s="49">
        <v>3338</v>
      </c>
      <c r="B3342" s="72"/>
      <c r="C3342" s="72"/>
      <c r="D3342" s="72"/>
      <c r="E3342" s="72"/>
      <c r="F3342" s="72"/>
      <c r="G3342" s="72"/>
      <c r="H3342" s="72"/>
      <c r="I3342" s="72"/>
      <c r="J3342" s="72"/>
      <c r="K3342" s="72"/>
      <c r="L3342" s="72"/>
      <c r="M3342" s="72"/>
      <c r="N3342" s="51"/>
      <c r="O3342" s="51"/>
    </row>
    <row r="3343" spans="1:15" x14ac:dyDescent="0.5">
      <c r="A3343" s="49">
        <v>3339</v>
      </c>
      <c r="B3343" s="72"/>
      <c r="C3343" s="72"/>
      <c r="D3343" s="72"/>
      <c r="E3343" s="72"/>
      <c r="F3343" s="72"/>
      <c r="G3343" s="72"/>
      <c r="H3343" s="72"/>
      <c r="I3343" s="72"/>
      <c r="J3343" s="72"/>
      <c r="K3343" s="72"/>
      <c r="L3343" s="72"/>
      <c r="M3343" s="72"/>
      <c r="N3343" s="51"/>
      <c r="O3343" s="51"/>
    </row>
    <row r="3344" spans="1:15" x14ac:dyDescent="0.5">
      <c r="A3344" s="49">
        <v>3340</v>
      </c>
      <c r="B3344" s="72"/>
      <c r="C3344" s="72"/>
      <c r="D3344" s="72"/>
      <c r="E3344" s="72"/>
      <c r="F3344" s="72"/>
      <c r="G3344" s="72"/>
      <c r="H3344" s="72"/>
      <c r="I3344" s="72"/>
      <c r="J3344" s="72"/>
      <c r="K3344" s="72"/>
      <c r="L3344" s="72"/>
      <c r="M3344" s="72"/>
      <c r="N3344" s="51"/>
      <c r="O3344" s="51"/>
    </row>
    <row r="3345" spans="1:15" x14ac:dyDescent="0.5">
      <c r="A3345" s="49">
        <v>3341</v>
      </c>
      <c r="B3345" s="72"/>
      <c r="C3345" s="72"/>
      <c r="D3345" s="72"/>
      <c r="E3345" s="72"/>
      <c r="F3345" s="72"/>
      <c r="G3345" s="72"/>
      <c r="H3345" s="72"/>
      <c r="I3345" s="72"/>
      <c r="J3345" s="72"/>
      <c r="K3345" s="72"/>
      <c r="L3345" s="72"/>
      <c r="M3345" s="72"/>
      <c r="N3345" s="51"/>
      <c r="O3345" s="51"/>
    </row>
    <row r="3346" spans="1:15" x14ac:dyDescent="0.5">
      <c r="A3346" s="49">
        <v>3342</v>
      </c>
      <c r="B3346" s="72"/>
      <c r="C3346" s="72"/>
      <c r="D3346" s="72"/>
      <c r="E3346" s="72"/>
      <c r="F3346" s="72"/>
      <c r="G3346" s="72"/>
      <c r="H3346" s="72"/>
      <c r="I3346" s="72"/>
      <c r="J3346" s="72"/>
      <c r="K3346" s="72"/>
      <c r="L3346" s="72"/>
      <c r="M3346" s="72"/>
      <c r="N3346" s="51"/>
      <c r="O3346" s="51"/>
    </row>
    <row r="3347" spans="1:15" x14ac:dyDescent="0.5">
      <c r="A3347" s="49">
        <v>3343</v>
      </c>
      <c r="B3347" s="72"/>
      <c r="C3347" s="72"/>
      <c r="D3347" s="72"/>
      <c r="E3347" s="72"/>
      <c r="F3347" s="72"/>
      <c r="G3347" s="72"/>
      <c r="H3347" s="72"/>
      <c r="I3347" s="72"/>
      <c r="J3347" s="72"/>
      <c r="K3347" s="72"/>
      <c r="L3347" s="72"/>
      <c r="M3347" s="72"/>
      <c r="N3347" s="51"/>
      <c r="O3347" s="51"/>
    </row>
    <row r="3348" spans="1:15" x14ac:dyDescent="0.5">
      <c r="A3348" s="49">
        <v>3344</v>
      </c>
      <c r="B3348" s="72"/>
      <c r="C3348" s="72"/>
      <c r="D3348" s="72"/>
      <c r="E3348" s="72"/>
      <c r="F3348" s="72"/>
      <c r="G3348" s="72"/>
      <c r="H3348" s="72"/>
      <c r="I3348" s="72"/>
      <c r="J3348" s="72"/>
      <c r="K3348" s="72"/>
      <c r="L3348" s="72"/>
      <c r="M3348" s="72"/>
      <c r="N3348" s="51"/>
      <c r="O3348" s="51"/>
    </row>
    <row r="3349" spans="1:15" x14ac:dyDescent="0.5">
      <c r="A3349" s="49">
        <v>3345</v>
      </c>
      <c r="B3349" s="72"/>
      <c r="C3349" s="72"/>
      <c r="D3349" s="72"/>
      <c r="E3349" s="72"/>
      <c r="F3349" s="72"/>
      <c r="G3349" s="72"/>
      <c r="H3349" s="72"/>
      <c r="I3349" s="72"/>
      <c r="J3349" s="72"/>
      <c r="K3349" s="72"/>
      <c r="L3349" s="72"/>
      <c r="M3349" s="72"/>
      <c r="N3349" s="51"/>
      <c r="O3349" s="51"/>
    </row>
    <row r="3350" spans="1:15" x14ac:dyDescent="0.5">
      <c r="A3350" s="49">
        <v>3346</v>
      </c>
      <c r="B3350" s="72"/>
      <c r="C3350" s="72"/>
      <c r="D3350" s="72"/>
      <c r="E3350" s="72"/>
      <c r="F3350" s="72"/>
      <c r="G3350" s="72"/>
      <c r="H3350" s="72"/>
      <c r="I3350" s="72"/>
      <c r="J3350" s="72"/>
      <c r="K3350" s="72"/>
      <c r="L3350" s="72"/>
      <c r="M3350" s="72"/>
      <c r="N3350" s="51"/>
      <c r="O3350" s="51"/>
    </row>
    <row r="3351" spans="1:15" x14ac:dyDescent="0.5">
      <c r="A3351" s="49">
        <v>3347</v>
      </c>
      <c r="B3351" s="72"/>
      <c r="C3351" s="72"/>
      <c r="D3351" s="72"/>
      <c r="E3351" s="72"/>
      <c r="F3351" s="72"/>
      <c r="G3351" s="72"/>
      <c r="H3351" s="72"/>
      <c r="I3351" s="72"/>
      <c r="J3351" s="72"/>
      <c r="K3351" s="72"/>
      <c r="L3351" s="72"/>
      <c r="M3351" s="72"/>
      <c r="N3351" s="51"/>
      <c r="O3351" s="51"/>
    </row>
    <row r="3352" spans="1:15" x14ac:dyDescent="0.5">
      <c r="A3352" s="49">
        <v>3348</v>
      </c>
      <c r="B3352" s="72"/>
      <c r="C3352" s="72"/>
      <c r="D3352" s="72"/>
      <c r="E3352" s="72"/>
      <c r="F3352" s="72"/>
      <c r="G3352" s="72"/>
      <c r="H3352" s="72"/>
      <c r="I3352" s="72"/>
      <c r="J3352" s="72"/>
      <c r="K3352" s="72"/>
      <c r="L3352" s="72"/>
      <c r="M3352" s="72"/>
      <c r="N3352" s="51"/>
      <c r="O3352" s="51"/>
    </row>
    <row r="3353" spans="1:15" x14ac:dyDescent="0.5">
      <c r="A3353" s="49">
        <v>3349</v>
      </c>
      <c r="B3353" s="72"/>
      <c r="C3353" s="72"/>
      <c r="D3353" s="72"/>
      <c r="E3353" s="72"/>
      <c r="F3353" s="72"/>
      <c r="G3353" s="72"/>
      <c r="H3353" s="72"/>
      <c r="I3353" s="72"/>
      <c r="J3353" s="72"/>
      <c r="K3353" s="72"/>
      <c r="L3353" s="72"/>
      <c r="M3353" s="72"/>
      <c r="N3353" s="51"/>
      <c r="O3353" s="51"/>
    </row>
    <row r="3354" spans="1:15" x14ac:dyDescent="0.5">
      <c r="A3354" s="49">
        <v>3350</v>
      </c>
      <c r="B3354" s="72"/>
      <c r="C3354" s="72"/>
      <c r="D3354" s="72"/>
      <c r="E3354" s="72"/>
      <c r="F3354" s="72"/>
      <c r="G3354" s="72"/>
      <c r="H3354" s="72"/>
      <c r="I3354" s="72"/>
      <c r="J3354" s="72"/>
      <c r="K3354" s="72"/>
      <c r="L3354" s="72"/>
      <c r="M3354" s="72"/>
      <c r="N3354" s="51"/>
      <c r="O3354" s="51"/>
    </row>
    <row r="3355" spans="1:15" x14ac:dyDescent="0.5">
      <c r="A3355" s="49">
        <v>3351</v>
      </c>
      <c r="B3355" s="72"/>
      <c r="C3355" s="72"/>
      <c r="D3355" s="72"/>
      <c r="E3355" s="72"/>
      <c r="F3355" s="72"/>
      <c r="G3355" s="72"/>
      <c r="H3355" s="72"/>
      <c r="I3355" s="72"/>
      <c r="J3355" s="72"/>
      <c r="K3355" s="72"/>
      <c r="L3355" s="72"/>
      <c r="M3355" s="72"/>
      <c r="N3355" s="51"/>
      <c r="O3355" s="51"/>
    </row>
    <row r="3356" spans="1:15" x14ac:dyDescent="0.5">
      <c r="A3356" s="49">
        <v>3352</v>
      </c>
      <c r="B3356" s="72"/>
      <c r="C3356" s="72"/>
      <c r="D3356" s="72"/>
      <c r="E3356" s="72"/>
      <c r="F3356" s="72"/>
      <c r="G3356" s="72"/>
      <c r="H3356" s="72"/>
      <c r="I3356" s="72"/>
      <c r="J3356" s="72"/>
      <c r="K3356" s="72"/>
      <c r="L3356" s="72"/>
      <c r="M3356" s="72"/>
      <c r="N3356" s="51"/>
      <c r="O3356" s="51"/>
    </row>
    <row r="3357" spans="1:15" x14ac:dyDescent="0.5">
      <c r="A3357" s="49">
        <v>3353</v>
      </c>
      <c r="B3357" s="72"/>
      <c r="C3357" s="72"/>
      <c r="D3357" s="72"/>
      <c r="E3357" s="72"/>
      <c r="F3357" s="72"/>
      <c r="G3357" s="72"/>
      <c r="H3357" s="72"/>
      <c r="I3357" s="72"/>
      <c r="J3357" s="72"/>
      <c r="K3357" s="72"/>
      <c r="L3357" s="72"/>
      <c r="M3357" s="72"/>
      <c r="N3357" s="51"/>
      <c r="O3357" s="51"/>
    </row>
    <row r="3358" spans="1:15" x14ac:dyDescent="0.5">
      <c r="A3358" s="49">
        <v>3354</v>
      </c>
      <c r="B3358" s="72"/>
      <c r="C3358" s="72"/>
      <c r="D3358" s="72"/>
      <c r="E3358" s="72"/>
      <c r="F3358" s="72"/>
      <c r="G3358" s="72"/>
      <c r="H3358" s="72"/>
      <c r="I3358" s="72"/>
      <c r="J3358" s="72"/>
      <c r="K3358" s="72"/>
      <c r="L3358" s="72"/>
      <c r="M3358" s="72"/>
      <c r="N3358" s="51"/>
      <c r="O3358" s="51"/>
    </row>
    <row r="3359" spans="1:15" x14ac:dyDescent="0.5">
      <c r="A3359" s="49">
        <v>3355</v>
      </c>
      <c r="B3359" s="72"/>
      <c r="C3359" s="72"/>
      <c r="D3359" s="72"/>
      <c r="E3359" s="72"/>
      <c r="F3359" s="72"/>
      <c r="G3359" s="72"/>
      <c r="H3359" s="72"/>
      <c r="I3359" s="72"/>
      <c r="J3359" s="72"/>
      <c r="K3359" s="72"/>
      <c r="L3359" s="72"/>
      <c r="M3359" s="72"/>
      <c r="N3359" s="51"/>
      <c r="O3359" s="51"/>
    </row>
    <row r="3360" spans="1:15" x14ac:dyDescent="0.5">
      <c r="A3360" s="49">
        <v>3356</v>
      </c>
      <c r="B3360" s="72"/>
      <c r="C3360" s="72"/>
      <c r="D3360" s="72"/>
      <c r="E3360" s="72"/>
      <c r="F3360" s="72"/>
      <c r="G3360" s="72"/>
      <c r="H3360" s="72"/>
      <c r="I3360" s="72"/>
      <c r="J3360" s="72"/>
      <c r="K3360" s="72"/>
      <c r="L3360" s="72"/>
      <c r="M3360" s="72"/>
      <c r="N3360" s="51"/>
      <c r="O3360" s="51"/>
    </row>
    <row r="3361" spans="1:15" x14ac:dyDescent="0.5">
      <c r="A3361" s="49">
        <v>3357</v>
      </c>
      <c r="B3361" s="72"/>
      <c r="C3361" s="72"/>
      <c r="D3361" s="72"/>
      <c r="E3361" s="72"/>
      <c r="F3361" s="72"/>
      <c r="G3361" s="72"/>
      <c r="H3361" s="72"/>
      <c r="I3361" s="72"/>
      <c r="J3361" s="72"/>
      <c r="K3361" s="72"/>
      <c r="L3361" s="72"/>
      <c r="M3361" s="72"/>
      <c r="N3361" s="51"/>
      <c r="O3361" s="51"/>
    </row>
    <row r="3362" spans="1:15" x14ac:dyDescent="0.5">
      <c r="A3362" s="49">
        <v>3358</v>
      </c>
      <c r="B3362" s="72"/>
      <c r="C3362" s="72"/>
      <c r="D3362" s="72"/>
      <c r="E3362" s="72"/>
      <c r="F3362" s="72"/>
      <c r="G3362" s="72"/>
      <c r="H3362" s="72"/>
      <c r="I3362" s="72"/>
      <c r="J3362" s="72"/>
      <c r="K3362" s="72"/>
      <c r="L3362" s="72"/>
      <c r="M3362" s="72"/>
      <c r="N3362" s="51"/>
      <c r="O3362" s="51"/>
    </row>
    <row r="3363" spans="1:15" x14ac:dyDescent="0.5">
      <c r="A3363" s="49">
        <v>3359</v>
      </c>
      <c r="B3363" s="72"/>
      <c r="C3363" s="72"/>
      <c r="D3363" s="72"/>
      <c r="E3363" s="72"/>
      <c r="F3363" s="72"/>
      <c r="G3363" s="72"/>
      <c r="H3363" s="72"/>
      <c r="I3363" s="72"/>
      <c r="J3363" s="72"/>
      <c r="K3363" s="72"/>
      <c r="L3363" s="72"/>
      <c r="M3363" s="72"/>
      <c r="N3363" s="51"/>
      <c r="O3363" s="51"/>
    </row>
    <row r="3364" spans="1:15" x14ac:dyDescent="0.5">
      <c r="A3364" s="49">
        <v>3360</v>
      </c>
      <c r="B3364" s="72"/>
      <c r="C3364" s="72"/>
      <c r="D3364" s="72"/>
      <c r="E3364" s="72"/>
      <c r="F3364" s="72"/>
      <c r="G3364" s="72"/>
      <c r="H3364" s="72"/>
      <c r="I3364" s="72"/>
      <c r="J3364" s="72"/>
      <c r="K3364" s="72"/>
      <c r="L3364" s="72"/>
      <c r="M3364" s="72"/>
      <c r="N3364" s="51"/>
      <c r="O3364" s="51"/>
    </row>
    <row r="3365" spans="1:15" x14ac:dyDescent="0.5">
      <c r="A3365" s="49">
        <v>3361</v>
      </c>
      <c r="B3365" s="72"/>
      <c r="C3365" s="72"/>
      <c r="D3365" s="72"/>
      <c r="E3365" s="72"/>
      <c r="F3365" s="72"/>
      <c r="G3365" s="72"/>
      <c r="H3365" s="72"/>
      <c r="I3365" s="72"/>
      <c r="J3365" s="72"/>
      <c r="K3365" s="72"/>
      <c r="L3365" s="72"/>
      <c r="M3365" s="72"/>
      <c r="N3365" s="51"/>
      <c r="O3365" s="51"/>
    </row>
    <row r="3366" spans="1:15" x14ac:dyDescent="0.5">
      <c r="A3366" s="49">
        <v>3362</v>
      </c>
      <c r="B3366" s="72"/>
      <c r="C3366" s="72"/>
      <c r="D3366" s="72"/>
      <c r="E3366" s="72"/>
      <c r="F3366" s="72"/>
      <c r="G3366" s="72"/>
      <c r="H3366" s="72"/>
      <c r="I3366" s="72"/>
      <c r="J3366" s="72"/>
      <c r="K3366" s="72"/>
      <c r="L3366" s="72"/>
      <c r="M3366" s="72"/>
      <c r="N3366" s="51"/>
      <c r="O3366" s="51"/>
    </row>
    <row r="3367" spans="1:15" x14ac:dyDescent="0.5">
      <c r="A3367" s="49">
        <v>3363</v>
      </c>
      <c r="B3367" s="72"/>
      <c r="C3367" s="72"/>
      <c r="D3367" s="72"/>
      <c r="E3367" s="72"/>
      <c r="F3367" s="72"/>
      <c r="G3367" s="72"/>
      <c r="H3367" s="72"/>
      <c r="I3367" s="72"/>
      <c r="J3367" s="72"/>
      <c r="K3367" s="72"/>
      <c r="L3367" s="72"/>
      <c r="M3367" s="72"/>
      <c r="N3367" s="51"/>
      <c r="O3367" s="51"/>
    </row>
    <row r="3368" spans="1:15" x14ac:dyDescent="0.5">
      <c r="A3368" s="49">
        <v>3364</v>
      </c>
      <c r="B3368" s="72"/>
      <c r="C3368" s="72"/>
      <c r="D3368" s="72"/>
      <c r="E3368" s="72"/>
      <c r="F3368" s="72"/>
      <c r="G3368" s="72"/>
      <c r="H3368" s="72"/>
      <c r="I3368" s="72"/>
      <c r="J3368" s="72"/>
      <c r="K3368" s="72"/>
      <c r="L3368" s="72"/>
      <c r="M3368" s="72"/>
      <c r="N3368" s="51"/>
      <c r="O3368" s="51"/>
    </row>
    <row r="3369" spans="1:15" x14ac:dyDescent="0.5">
      <c r="A3369" s="49">
        <v>3365</v>
      </c>
      <c r="B3369" s="72"/>
      <c r="C3369" s="72"/>
      <c r="D3369" s="72"/>
      <c r="E3369" s="72"/>
      <c r="F3369" s="72"/>
      <c r="G3369" s="72"/>
      <c r="H3369" s="72"/>
      <c r="I3369" s="72"/>
      <c r="J3369" s="72"/>
      <c r="K3369" s="72"/>
      <c r="L3369" s="72"/>
      <c r="M3369" s="72"/>
      <c r="N3369" s="51"/>
      <c r="O3369" s="51"/>
    </row>
    <row r="3370" spans="1:15" x14ac:dyDescent="0.5">
      <c r="A3370" s="49">
        <v>3366</v>
      </c>
      <c r="B3370" s="72"/>
      <c r="C3370" s="72"/>
      <c r="D3370" s="72"/>
      <c r="E3370" s="72"/>
      <c r="F3370" s="72"/>
      <c r="G3370" s="72"/>
      <c r="H3370" s="72"/>
      <c r="I3370" s="72"/>
      <c r="J3370" s="72"/>
      <c r="K3370" s="72"/>
      <c r="L3370" s="72"/>
      <c r="M3370" s="72"/>
      <c r="N3370" s="51"/>
      <c r="O3370" s="51"/>
    </row>
    <row r="3371" spans="1:15" x14ac:dyDescent="0.5">
      <c r="A3371" s="49">
        <v>3367</v>
      </c>
      <c r="B3371" s="72"/>
      <c r="C3371" s="72"/>
      <c r="D3371" s="72"/>
      <c r="E3371" s="72"/>
      <c r="F3371" s="72"/>
      <c r="G3371" s="72"/>
      <c r="H3371" s="72"/>
      <c r="I3371" s="72"/>
      <c r="J3371" s="72"/>
      <c r="K3371" s="72"/>
      <c r="L3371" s="72"/>
      <c r="M3371" s="72"/>
      <c r="N3371" s="51"/>
      <c r="O3371" s="51"/>
    </row>
    <row r="3372" spans="1:15" x14ac:dyDescent="0.5">
      <c r="A3372" s="49">
        <v>3368</v>
      </c>
      <c r="B3372" s="72"/>
      <c r="C3372" s="72"/>
      <c r="D3372" s="72"/>
      <c r="E3372" s="72"/>
      <c r="F3372" s="72"/>
      <c r="G3372" s="72"/>
      <c r="H3372" s="72"/>
      <c r="I3372" s="72"/>
      <c r="J3372" s="72"/>
      <c r="K3372" s="72"/>
      <c r="L3372" s="72"/>
      <c r="M3372" s="72"/>
      <c r="N3372" s="51"/>
      <c r="O3372" s="51"/>
    </row>
    <row r="3373" spans="1:15" x14ac:dyDescent="0.5">
      <c r="A3373" s="49">
        <v>3369</v>
      </c>
      <c r="B3373" s="72"/>
      <c r="C3373" s="72"/>
      <c r="D3373" s="72"/>
      <c r="E3373" s="72"/>
      <c r="F3373" s="72"/>
      <c r="G3373" s="72"/>
      <c r="H3373" s="72"/>
      <c r="I3373" s="72"/>
      <c r="J3373" s="72"/>
      <c r="K3373" s="72"/>
      <c r="L3373" s="72"/>
      <c r="M3373" s="72"/>
      <c r="N3373" s="51"/>
      <c r="O3373" s="51"/>
    </row>
    <row r="3374" spans="1:15" x14ac:dyDescent="0.5">
      <c r="A3374" s="49">
        <v>3370</v>
      </c>
      <c r="B3374" s="72"/>
      <c r="C3374" s="72"/>
      <c r="D3374" s="72"/>
      <c r="E3374" s="72"/>
      <c r="F3374" s="72"/>
      <c r="G3374" s="72"/>
      <c r="H3374" s="72"/>
      <c r="I3374" s="72"/>
      <c r="J3374" s="72"/>
      <c r="K3374" s="72"/>
      <c r="L3374" s="72"/>
      <c r="M3374" s="72"/>
      <c r="N3374" s="51"/>
      <c r="O3374" s="51"/>
    </row>
    <row r="3375" spans="1:15" x14ac:dyDescent="0.5">
      <c r="A3375" s="49">
        <v>3371</v>
      </c>
      <c r="B3375" s="72"/>
      <c r="C3375" s="72"/>
      <c r="D3375" s="72"/>
      <c r="E3375" s="72"/>
      <c r="F3375" s="72"/>
      <c r="G3375" s="72"/>
      <c r="H3375" s="72"/>
      <c r="I3375" s="72"/>
      <c r="J3375" s="72"/>
      <c r="K3375" s="72"/>
      <c r="L3375" s="72"/>
      <c r="M3375" s="72"/>
      <c r="N3375" s="51"/>
      <c r="O3375" s="51"/>
    </row>
    <row r="3376" spans="1:15" x14ac:dyDescent="0.5">
      <c r="A3376" s="49">
        <v>3372</v>
      </c>
      <c r="B3376" s="72"/>
      <c r="C3376" s="72"/>
      <c r="D3376" s="72"/>
      <c r="E3376" s="72"/>
      <c r="F3376" s="72"/>
      <c r="G3376" s="72"/>
      <c r="H3376" s="72"/>
      <c r="I3376" s="72"/>
      <c r="J3376" s="72"/>
      <c r="K3376" s="72"/>
      <c r="L3376" s="72"/>
      <c r="M3376" s="72"/>
      <c r="N3376" s="51"/>
      <c r="O3376" s="51"/>
    </row>
    <row r="3377" spans="1:15" x14ac:dyDescent="0.5">
      <c r="A3377" s="49">
        <v>3373</v>
      </c>
      <c r="B3377" s="72"/>
      <c r="C3377" s="72"/>
      <c r="D3377" s="72"/>
      <c r="E3377" s="72"/>
      <c r="F3377" s="72"/>
      <c r="G3377" s="72"/>
      <c r="H3377" s="72"/>
      <c r="I3377" s="72"/>
      <c r="J3377" s="72"/>
      <c r="K3377" s="72"/>
      <c r="L3377" s="72"/>
      <c r="M3377" s="72"/>
      <c r="N3377" s="51"/>
      <c r="O3377" s="51"/>
    </row>
    <row r="3378" spans="1:15" x14ac:dyDescent="0.5">
      <c r="A3378" s="49">
        <v>3374</v>
      </c>
      <c r="B3378" s="72"/>
      <c r="C3378" s="72"/>
      <c r="D3378" s="72"/>
      <c r="E3378" s="72"/>
      <c r="F3378" s="72"/>
      <c r="G3378" s="72"/>
      <c r="H3378" s="72"/>
      <c r="I3378" s="72"/>
      <c r="J3378" s="72"/>
      <c r="K3378" s="72"/>
      <c r="L3378" s="72"/>
      <c r="M3378" s="72"/>
      <c r="N3378" s="51"/>
      <c r="O3378" s="51"/>
    </row>
    <row r="3379" spans="1:15" x14ac:dyDescent="0.5">
      <c r="A3379" s="49">
        <v>3375</v>
      </c>
      <c r="B3379" s="72"/>
      <c r="C3379" s="72"/>
      <c r="D3379" s="72"/>
      <c r="E3379" s="72"/>
      <c r="F3379" s="72"/>
      <c r="G3379" s="72"/>
      <c r="H3379" s="72"/>
      <c r="I3379" s="72"/>
      <c r="J3379" s="72"/>
      <c r="K3379" s="72"/>
      <c r="L3379" s="72"/>
      <c r="M3379" s="72"/>
      <c r="N3379" s="51"/>
      <c r="O3379" s="51"/>
    </row>
    <row r="3380" spans="1:15" x14ac:dyDescent="0.5">
      <c r="A3380" s="49">
        <v>3376</v>
      </c>
      <c r="B3380" s="72"/>
      <c r="C3380" s="72"/>
      <c r="D3380" s="72"/>
      <c r="E3380" s="72"/>
      <c r="F3380" s="72"/>
      <c r="G3380" s="72"/>
      <c r="H3380" s="72"/>
      <c r="I3380" s="72"/>
      <c r="J3380" s="72"/>
      <c r="K3380" s="72"/>
      <c r="L3380" s="72"/>
      <c r="M3380" s="72"/>
      <c r="N3380" s="51"/>
      <c r="O3380" s="51"/>
    </row>
    <row r="3381" spans="1:15" x14ac:dyDescent="0.5">
      <c r="A3381" s="49">
        <v>3377</v>
      </c>
      <c r="B3381" s="72"/>
      <c r="C3381" s="72"/>
      <c r="D3381" s="72"/>
      <c r="E3381" s="72"/>
      <c r="F3381" s="72"/>
      <c r="G3381" s="72"/>
      <c r="H3381" s="72"/>
      <c r="I3381" s="72"/>
      <c r="J3381" s="72"/>
      <c r="K3381" s="72"/>
      <c r="L3381" s="72"/>
      <c r="M3381" s="72"/>
      <c r="N3381" s="51"/>
      <c r="O3381" s="51"/>
    </row>
    <row r="3382" spans="1:15" x14ac:dyDescent="0.5">
      <c r="A3382" s="49">
        <v>3378</v>
      </c>
      <c r="B3382" s="72"/>
      <c r="C3382" s="72"/>
      <c r="D3382" s="72"/>
      <c r="E3382" s="72"/>
      <c r="F3382" s="72"/>
      <c r="G3382" s="72"/>
      <c r="H3382" s="72"/>
      <c r="I3382" s="72"/>
      <c r="J3382" s="72"/>
      <c r="K3382" s="72"/>
      <c r="L3382" s="72"/>
      <c r="M3382" s="72"/>
      <c r="N3382" s="51"/>
      <c r="O3382" s="51"/>
    </row>
    <row r="3383" spans="1:15" x14ac:dyDescent="0.5">
      <c r="A3383" s="49">
        <v>3379</v>
      </c>
      <c r="B3383" s="72"/>
      <c r="C3383" s="72"/>
      <c r="D3383" s="72"/>
      <c r="E3383" s="72"/>
      <c r="F3383" s="72"/>
      <c r="G3383" s="72"/>
      <c r="H3383" s="72"/>
      <c r="I3383" s="72"/>
      <c r="J3383" s="72"/>
      <c r="K3383" s="72"/>
      <c r="L3383" s="72"/>
      <c r="M3383" s="72"/>
      <c r="N3383" s="51"/>
      <c r="O3383" s="51"/>
    </row>
    <row r="3384" spans="1:15" x14ac:dyDescent="0.5">
      <c r="A3384" s="49">
        <v>3380</v>
      </c>
      <c r="B3384" s="72"/>
      <c r="C3384" s="72"/>
      <c r="D3384" s="72"/>
      <c r="E3384" s="72"/>
      <c r="F3384" s="72"/>
      <c r="G3384" s="72"/>
      <c r="H3384" s="72"/>
      <c r="I3384" s="72"/>
      <c r="J3384" s="72"/>
      <c r="K3384" s="72"/>
      <c r="L3384" s="72"/>
      <c r="M3384" s="72"/>
      <c r="N3384" s="51"/>
      <c r="O3384" s="51"/>
    </row>
    <row r="3385" spans="1:15" x14ac:dyDescent="0.5">
      <c r="A3385" s="49">
        <v>3381</v>
      </c>
      <c r="B3385" s="72"/>
      <c r="C3385" s="72"/>
      <c r="D3385" s="72"/>
      <c r="E3385" s="72"/>
      <c r="F3385" s="72"/>
      <c r="G3385" s="72"/>
      <c r="H3385" s="72"/>
      <c r="I3385" s="72"/>
      <c r="J3385" s="72"/>
      <c r="K3385" s="72"/>
      <c r="L3385" s="72"/>
      <c r="M3385" s="72"/>
      <c r="N3385" s="51"/>
      <c r="O3385" s="51"/>
    </row>
    <row r="3386" spans="1:15" x14ac:dyDescent="0.5">
      <c r="A3386" s="49">
        <v>3382</v>
      </c>
      <c r="B3386" s="72"/>
      <c r="C3386" s="72"/>
      <c r="D3386" s="72"/>
      <c r="E3386" s="72"/>
      <c r="F3386" s="72"/>
      <c r="G3386" s="72"/>
      <c r="H3386" s="72"/>
      <c r="I3386" s="72"/>
      <c r="J3386" s="72"/>
      <c r="K3386" s="72"/>
      <c r="L3386" s="72"/>
      <c r="M3386" s="72"/>
      <c r="N3386" s="51"/>
      <c r="O3386" s="51"/>
    </row>
    <row r="3387" spans="1:15" x14ac:dyDescent="0.5">
      <c r="A3387" s="49">
        <v>3383</v>
      </c>
      <c r="B3387" s="72"/>
      <c r="C3387" s="72"/>
      <c r="D3387" s="72"/>
      <c r="E3387" s="72"/>
      <c r="F3387" s="72"/>
      <c r="G3387" s="72"/>
      <c r="H3387" s="72"/>
      <c r="I3387" s="72"/>
      <c r="J3387" s="72"/>
      <c r="K3387" s="72"/>
      <c r="L3387" s="72"/>
      <c r="M3387" s="72"/>
      <c r="N3387" s="51"/>
      <c r="O3387" s="51"/>
    </row>
    <row r="3388" spans="1:15" x14ac:dyDescent="0.5">
      <c r="A3388" s="49">
        <v>3384</v>
      </c>
      <c r="B3388" s="72"/>
      <c r="C3388" s="72"/>
      <c r="D3388" s="72"/>
      <c r="E3388" s="72"/>
      <c r="F3388" s="72"/>
      <c r="G3388" s="72"/>
      <c r="H3388" s="72"/>
      <c r="I3388" s="72"/>
      <c r="J3388" s="72"/>
      <c r="K3388" s="72"/>
      <c r="L3388" s="72"/>
      <c r="M3388" s="72"/>
      <c r="N3388" s="51"/>
      <c r="O3388" s="51"/>
    </row>
    <row r="3389" spans="1:15" x14ac:dyDescent="0.5">
      <c r="A3389" s="49">
        <v>3385</v>
      </c>
      <c r="B3389" s="72"/>
      <c r="C3389" s="72"/>
      <c r="D3389" s="72"/>
      <c r="E3389" s="72"/>
      <c r="F3389" s="72"/>
      <c r="G3389" s="72"/>
      <c r="H3389" s="72"/>
      <c r="I3389" s="72"/>
      <c r="J3389" s="72"/>
      <c r="K3389" s="72"/>
      <c r="L3389" s="72"/>
      <c r="M3389" s="72"/>
      <c r="N3389" s="51"/>
      <c r="O3389" s="51"/>
    </row>
    <row r="3390" spans="1:15" x14ac:dyDescent="0.5">
      <c r="A3390" s="49">
        <v>3386</v>
      </c>
      <c r="B3390" s="72"/>
      <c r="C3390" s="72"/>
      <c r="D3390" s="72"/>
      <c r="E3390" s="72"/>
      <c r="F3390" s="72"/>
      <c r="G3390" s="72"/>
      <c r="H3390" s="72"/>
      <c r="I3390" s="72"/>
      <c r="J3390" s="72"/>
      <c r="K3390" s="72"/>
      <c r="L3390" s="72"/>
      <c r="M3390" s="72"/>
      <c r="N3390" s="51"/>
      <c r="O3390" s="51"/>
    </row>
    <row r="3391" spans="1:15" x14ac:dyDescent="0.5">
      <c r="A3391" s="49">
        <v>3387</v>
      </c>
      <c r="B3391" s="72"/>
      <c r="C3391" s="72"/>
      <c r="D3391" s="72"/>
      <c r="E3391" s="72"/>
      <c r="F3391" s="72"/>
      <c r="G3391" s="72"/>
      <c r="H3391" s="72"/>
      <c r="I3391" s="72"/>
      <c r="J3391" s="72"/>
      <c r="K3391" s="72"/>
      <c r="L3391" s="72"/>
      <c r="M3391" s="72"/>
      <c r="N3391" s="51"/>
      <c r="O3391" s="51"/>
    </row>
    <row r="3392" spans="1:15" x14ac:dyDescent="0.5">
      <c r="A3392" s="49">
        <v>3388</v>
      </c>
      <c r="B3392" s="72"/>
      <c r="C3392" s="72"/>
      <c r="D3392" s="72"/>
      <c r="E3392" s="72"/>
      <c r="F3392" s="72"/>
      <c r="G3392" s="72"/>
      <c r="H3392" s="72"/>
      <c r="I3392" s="72"/>
      <c r="J3392" s="72"/>
      <c r="K3392" s="72"/>
      <c r="L3392" s="72"/>
      <c r="M3392" s="72"/>
      <c r="N3392" s="51"/>
      <c r="O3392" s="51"/>
    </row>
    <row r="3393" spans="1:15" x14ac:dyDescent="0.5">
      <c r="A3393" s="49">
        <v>3389</v>
      </c>
      <c r="B3393" s="72"/>
      <c r="C3393" s="72"/>
      <c r="D3393" s="72"/>
      <c r="E3393" s="72"/>
      <c r="F3393" s="72"/>
      <c r="G3393" s="72"/>
      <c r="H3393" s="72"/>
      <c r="I3393" s="72"/>
      <c r="J3393" s="72"/>
      <c r="K3393" s="72"/>
      <c r="L3393" s="72"/>
      <c r="M3393" s="72"/>
      <c r="N3393" s="51"/>
      <c r="O3393" s="51"/>
    </row>
    <row r="3394" spans="1:15" x14ac:dyDescent="0.5">
      <c r="A3394" s="49">
        <v>3390</v>
      </c>
      <c r="B3394" s="72"/>
      <c r="C3394" s="72"/>
      <c r="D3394" s="72"/>
      <c r="E3394" s="72"/>
      <c r="F3394" s="72"/>
      <c r="G3394" s="72"/>
      <c r="H3394" s="72"/>
      <c r="I3394" s="72"/>
      <c r="J3394" s="72"/>
      <c r="K3394" s="72"/>
      <c r="L3394" s="72"/>
      <c r="M3394" s="72"/>
      <c r="N3394" s="51"/>
      <c r="O3394" s="51"/>
    </row>
    <row r="3395" spans="1:15" x14ac:dyDescent="0.5">
      <c r="A3395" s="49">
        <v>3391</v>
      </c>
      <c r="B3395" s="72"/>
      <c r="C3395" s="72"/>
      <c r="D3395" s="72"/>
      <c r="E3395" s="72"/>
      <c r="F3395" s="72"/>
      <c r="G3395" s="72"/>
      <c r="H3395" s="72"/>
      <c r="I3395" s="72"/>
      <c r="J3395" s="72"/>
      <c r="K3395" s="72"/>
      <c r="L3395" s="72"/>
      <c r="M3395" s="72"/>
      <c r="N3395" s="51"/>
      <c r="O3395" s="51"/>
    </row>
    <row r="3396" spans="1:15" x14ac:dyDescent="0.5">
      <c r="A3396" s="49">
        <v>3392</v>
      </c>
      <c r="B3396" s="72"/>
      <c r="C3396" s="72"/>
      <c r="D3396" s="72"/>
      <c r="E3396" s="72"/>
      <c r="F3396" s="72"/>
      <c r="G3396" s="72"/>
      <c r="H3396" s="72"/>
      <c r="I3396" s="72"/>
      <c r="J3396" s="72"/>
      <c r="K3396" s="72"/>
      <c r="L3396" s="72"/>
      <c r="M3396" s="72"/>
      <c r="N3396" s="51"/>
      <c r="O3396" s="51"/>
    </row>
    <row r="3397" spans="1:15" x14ac:dyDescent="0.5">
      <c r="A3397" s="49">
        <v>3393</v>
      </c>
      <c r="B3397" s="72"/>
      <c r="C3397" s="72"/>
      <c r="D3397" s="72"/>
      <c r="E3397" s="72"/>
      <c r="F3397" s="72"/>
      <c r="G3397" s="72"/>
      <c r="H3397" s="72"/>
      <c r="I3397" s="72"/>
      <c r="J3397" s="72"/>
      <c r="K3397" s="72"/>
      <c r="L3397" s="72"/>
      <c r="M3397" s="72"/>
      <c r="N3397" s="51"/>
      <c r="O3397" s="51"/>
    </row>
    <row r="3398" spans="1:15" x14ac:dyDescent="0.5">
      <c r="A3398" s="49">
        <v>3394</v>
      </c>
      <c r="B3398" s="72"/>
      <c r="C3398" s="72"/>
      <c r="D3398" s="72"/>
      <c r="E3398" s="72"/>
      <c r="F3398" s="72"/>
      <c r="G3398" s="72"/>
      <c r="H3398" s="72"/>
      <c r="I3398" s="72"/>
      <c r="J3398" s="72"/>
      <c r="K3398" s="72"/>
      <c r="L3398" s="72"/>
      <c r="M3398" s="72"/>
      <c r="N3398" s="51"/>
      <c r="O3398" s="51"/>
    </row>
    <row r="3399" spans="1:15" x14ac:dyDescent="0.5">
      <c r="A3399" s="49">
        <v>3395</v>
      </c>
      <c r="B3399" s="72"/>
      <c r="C3399" s="72"/>
      <c r="D3399" s="72"/>
      <c r="E3399" s="72"/>
      <c r="F3399" s="72"/>
      <c r="G3399" s="72"/>
      <c r="H3399" s="72"/>
      <c r="I3399" s="72"/>
      <c r="J3399" s="72"/>
      <c r="K3399" s="72"/>
      <c r="L3399" s="72"/>
      <c r="M3399" s="72"/>
      <c r="N3399" s="51"/>
      <c r="O3399" s="51"/>
    </row>
    <row r="3400" spans="1:15" x14ac:dyDescent="0.5">
      <c r="A3400" s="49">
        <v>3396</v>
      </c>
      <c r="B3400" s="72"/>
      <c r="C3400" s="72"/>
      <c r="D3400" s="72"/>
      <c r="E3400" s="72"/>
      <c r="F3400" s="72"/>
      <c r="G3400" s="72"/>
      <c r="H3400" s="72"/>
      <c r="I3400" s="72"/>
      <c r="J3400" s="72"/>
      <c r="K3400" s="72"/>
      <c r="L3400" s="72"/>
      <c r="M3400" s="72"/>
      <c r="N3400" s="51"/>
      <c r="O3400" s="51"/>
    </row>
    <row r="3401" spans="1:15" x14ac:dyDescent="0.5">
      <c r="A3401" s="49">
        <v>3397</v>
      </c>
      <c r="B3401" s="72"/>
      <c r="C3401" s="72"/>
      <c r="D3401" s="72"/>
      <c r="E3401" s="72"/>
      <c r="F3401" s="72"/>
      <c r="G3401" s="72"/>
      <c r="H3401" s="72"/>
      <c r="I3401" s="72"/>
      <c r="J3401" s="72"/>
      <c r="K3401" s="72"/>
      <c r="L3401" s="72"/>
      <c r="M3401" s="72"/>
      <c r="N3401" s="51"/>
      <c r="O3401" s="51"/>
    </row>
    <row r="3402" spans="1:15" x14ac:dyDescent="0.5">
      <c r="A3402" s="49">
        <v>3398</v>
      </c>
      <c r="B3402" s="72"/>
      <c r="C3402" s="72"/>
      <c r="D3402" s="72"/>
      <c r="E3402" s="72"/>
      <c r="F3402" s="72"/>
      <c r="G3402" s="72"/>
      <c r="H3402" s="72"/>
      <c r="I3402" s="72"/>
      <c r="J3402" s="72"/>
      <c r="K3402" s="72"/>
      <c r="L3402" s="72"/>
      <c r="M3402" s="72"/>
      <c r="N3402" s="51"/>
      <c r="O3402" s="51"/>
    </row>
    <row r="3403" spans="1:15" x14ac:dyDescent="0.5">
      <c r="A3403" s="49">
        <v>3399</v>
      </c>
      <c r="B3403" s="72"/>
      <c r="C3403" s="72"/>
      <c r="D3403" s="72"/>
      <c r="E3403" s="72"/>
      <c r="F3403" s="72"/>
      <c r="G3403" s="72"/>
      <c r="H3403" s="72"/>
      <c r="I3403" s="72"/>
      <c r="J3403" s="72"/>
      <c r="K3403" s="72"/>
      <c r="L3403" s="72"/>
      <c r="M3403" s="72"/>
      <c r="N3403" s="51"/>
      <c r="O3403" s="51"/>
    </row>
    <row r="3404" spans="1:15" x14ac:dyDescent="0.5">
      <c r="A3404" s="49">
        <v>3400</v>
      </c>
      <c r="B3404" s="72"/>
      <c r="C3404" s="72"/>
      <c r="D3404" s="72"/>
      <c r="E3404" s="72"/>
      <c r="F3404" s="72"/>
      <c r="G3404" s="72"/>
      <c r="H3404" s="72"/>
      <c r="I3404" s="72"/>
      <c r="J3404" s="72"/>
      <c r="K3404" s="72"/>
      <c r="L3404" s="72"/>
      <c r="M3404" s="72"/>
      <c r="N3404" s="51"/>
      <c r="O3404" s="51"/>
    </row>
    <row r="3405" spans="1:15" x14ac:dyDescent="0.5">
      <c r="A3405" s="49">
        <v>3401</v>
      </c>
      <c r="B3405" s="72"/>
      <c r="C3405" s="72"/>
      <c r="D3405" s="72"/>
      <c r="E3405" s="72"/>
      <c r="F3405" s="72"/>
      <c r="G3405" s="72"/>
      <c r="H3405" s="72"/>
      <c r="I3405" s="72"/>
      <c r="J3405" s="72"/>
      <c r="K3405" s="72"/>
      <c r="L3405" s="72"/>
      <c r="M3405" s="72"/>
      <c r="N3405" s="51"/>
      <c r="O3405" s="51"/>
    </row>
    <row r="3406" spans="1:15" x14ac:dyDescent="0.5">
      <c r="A3406" s="49">
        <v>3402</v>
      </c>
      <c r="B3406" s="72"/>
      <c r="C3406" s="72"/>
      <c r="D3406" s="72"/>
      <c r="E3406" s="72"/>
      <c r="F3406" s="72"/>
      <c r="G3406" s="72"/>
      <c r="H3406" s="72"/>
      <c r="I3406" s="72"/>
      <c r="J3406" s="72"/>
      <c r="K3406" s="72"/>
      <c r="L3406" s="72"/>
      <c r="M3406" s="72"/>
      <c r="N3406" s="51"/>
      <c r="O3406" s="51"/>
    </row>
    <row r="3407" spans="1:15" x14ac:dyDescent="0.5">
      <c r="A3407" s="49">
        <v>3403</v>
      </c>
      <c r="B3407" s="72"/>
      <c r="C3407" s="72"/>
      <c r="D3407" s="72"/>
      <c r="E3407" s="72"/>
      <c r="F3407" s="72"/>
      <c r="G3407" s="72"/>
      <c r="H3407" s="72"/>
      <c r="I3407" s="72"/>
      <c r="J3407" s="72"/>
      <c r="K3407" s="72"/>
      <c r="L3407" s="72"/>
      <c r="M3407" s="72"/>
      <c r="N3407" s="51"/>
      <c r="O3407" s="51"/>
    </row>
    <row r="3408" spans="1:15" x14ac:dyDescent="0.5">
      <c r="A3408" s="49">
        <v>3404</v>
      </c>
      <c r="B3408" s="72"/>
      <c r="C3408" s="72"/>
      <c r="D3408" s="72"/>
      <c r="E3408" s="72"/>
      <c r="F3408" s="72"/>
      <c r="G3408" s="72"/>
      <c r="H3408" s="72"/>
      <c r="I3408" s="72"/>
      <c r="J3408" s="72"/>
      <c r="K3408" s="72"/>
      <c r="L3408" s="72"/>
      <c r="M3408" s="72"/>
      <c r="N3408" s="51"/>
      <c r="O3408" s="51"/>
    </row>
    <row r="3409" spans="1:15" x14ac:dyDescent="0.5">
      <c r="A3409" s="49">
        <v>3405</v>
      </c>
      <c r="B3409" s="72"/>
      <c r="C3409" s="72"/>
      <c r="D3409" s="72"/>
      <c r="E3409" s="72"/>
      <c r="F3409" s="72"/>
      <c r="G3409" s="72"/>
      <c r="H3409" s="72"/>
      <c r="I3409" s="72"/>
      <c r="J3409" s="72"/>
      <c r="K3409" s="72"/>
      <c r="L3409" s="72"/>
      <c r="M3409" s="72"/>
      <c r="N3409" s="51"/>
      <c r="O3409" s="51"/>
    </row>
    <row r="3410" spans="1:15" x14ac:dyDescent="0.5">
      <c r="A3410" s="49">
        <v>3406</v>
      </c>
      <c r="B3410" s="72"/>
      <c r="C3410" s="72"/>
      <c r="D3410" s="72"/>
      <c r="E3410" s="72"/>
      <c r="F3410" s="72"/>
      <c r="G3410" s="72"/>
      <c r="H3410" s="72"/>
      <c r="I3410" s="72"/>
      <c r="J3410" s="72"/>
      <c r="K3410" s="72"/>
      <c r="L3410" s="72"/>
      <c r="M3410" s="72"/>
      <c r="N3410" s="51"/>
      <c r="O3410" s="51"/>
    </row>
    <row r="3411" spans="1:15" x14ac:dyDescent="0.5">
      <c r="A3411" s="49">
        <v>3407</v>
      </c>
      <c r="B3411" s="72"/>
      <c r="C3411" s="72"/>
      <c r="D3411" s="72"/>
      <c r="E3411" s="72"/>
      <c r="F3411" s="72"/>
      <c r="G3411" s="72"/>
      <c r="H3411" s="72"/>
      <c r="I3411" s="72"/>
      <c r="J3411" s="72"/>
      <c r="K3411" s="72"/>
      <c r="L3411" s="72"/>
      <c r="M3411" s="72"/>
      <c r="N3411" s="51"/>
      <c r="O3411" s="51"/>
    </row>
    <row r="3412" spans="1:15" x14ac:dyDescent="0.5">
      <c r="A3412" s="49">
        <v>3408</v>
      </c>
      <c r="B3412" s="72"/>
      <c r="C3412" s="72"/>
      <c r="D3412" s="72"/>
      <c r="E3412" s="72"/>
      <c r="F3412" s="72"/>
      <c r="G3412" s="72"/>
      <c r="H3412" s="72"/>
      <c r="I3412" s="72"/>
      <c r="J3412" s="72"/>
      <c r="K3412" s="72"/>
      <c r="L3412" s="72"/>
      <c r="M3412" s="72"/>
      <c r="N3412" s="51"/>
      <c r="O3412" s="51"/>
    </row>
    <row r="3413" spans="1:15" x14ac:dyDescent="0.5">
      <c r="A3413" s="49">
        <v>3409</v>
      </c>
      <c r="B3413" s="72"/>
      <c r="C3413" s="72"/>
      <c r="D3413" s="72"/>
      <c r="E3413" s="72"/>
      <c r="F3413" s="72"/>
      <c r="G3413" s="72"/>
      <c r="H3413" s="72"/>
      <c r="I3413" s="72"/>
      <c r="J3413" s="72"/>
      <c r="K3413" s="72"/>
      <c r="L3413" s="72"/>
      <c r="M3413" s="72"/>
      <c r="N3413" s="51"/>
      <c r="O3413" s="51"/>
    </row>
    <row r="3414" spans="1:15" x14ac:dyDescent="0.5">
      <c r="A3414" s="49">
        <v>3410</v>
      </c>
      <c r="B3414" s="72"/>
      <c r="C3414" s="72"/>
      <c r="D3414" s="72"/>
      <c r="E3414" s="72"/>
      <c r="F3414" s="72"/>
      <c r="G3414" s="72"/>
      <c r="H3414" s="72"/>
      <c r="I3414" s="72"/>
      <c r="J3414" s="72"/>
      <c r="K3414" s="72"/>
      <c r="L3414" s="72"/>
      <c r="M3414" s="72"/>
      <c r="N3414" s="51"/>
      <c r="O3414" s="51"/>
    </row>
    <row r="3415" spans="1:15" x14ac:dyDescent="0.5">
      <c r="A3415" s="49">
        <v>3411</v>
      </c>
      <c r="B3415" s="72"/>
      <c r="C3415" s="72"/>
      <c r="D3415" s="72"/>
      <c r="E3415" s="72"/>
      <c r="F3415" s="72"/>
      <c r="G3415" s="72"/>
      <c r="H3415" s="72"/>
      <c r="I3415" s="72"/>
      <c r="J3415" s="72"/>
      <c r="K3415" s="72"/>
      <c r="L3415" s="72"/>
      <c r="M3415" s="72"/>
      <c r="N3415" s="51"/>
      <c r="O3415" s="51"/>
    </row>
    <row r="3416" spans="1:15" x14ac:dyDescent="0.5">
      <c r="A3416" s="49">
        <v>3412</v>
      </c>
      <c r="B3416" s="72"/>
      <c r="C3416" s="72"/>
      <c r="D3416" s="72"/>
      <c r="E3416" s="72"/>
      <c r="F3416" s="72"/>
      <c r="G3416" s="72"/>
      <c r="H3416" s="72"/>
      <c r="I3416" s="72"/>
      <c r="J3416" s="72"/>
      <c r="K3416" s="72"/>
      <c r="L3416" s="72"/>
      <c r="M3416" s="72"/>
      <c r="N3416" s="51"/>
      <c r="O3416" s="51"/>
    </row>
    <row r="3417" spans="1:15" x14ac:dyDescent="0.5">
      <c r="A3417" s="49">
        <v>3413</v>
      </c>
      <c r="B3417" s="72"/>
      <c r="C3417" s="72"/>
      <c r="D3417" s="72"/>
      <c r="E3417" s="72"/>
      <c r="F3417" s="72"/>
      <c r="G3417" s="72"/>
      <c r="H3417" s="72"/>
      <c r="I3417" s="72"/>
      <c r="J3417" s="72"/>
      <c r="K3417" s="72"/>
      <c r="L3417" s="72"/>
      <c r="M3417" s="72"/>
      <c r="N3417" s="51"/>
      <c r="O3417" s="51"/>
    </row>
    <row r="3418" spans="1:15" x14ac:dyDescent="0.5">
      <c r="A3418" s="49">
        <v>3414</v>
      </c>
      <c r="B3418" s="72"/>
      <c r="C3418" s="72"/>
      <c r="D3418" s="72"/>
      <c r="E3418" s="72"/>
      <c r="F3418" s="72"/>
      <c r="G3418" s="72"/>
      <c r="H3418" s="72"/>
      <c r="I3418" s="72"/>
      <c r="J3418" s="72"/>
      <c r="K3418" s="72"/>
      <c r="L3418" s="72"/>
      <c r="M3418" s="72"/>
      <c r="N3418" s="51"/>
      <c r="O3418" s="51"/>
    </row>
    <row r="3419" spans="1:15" x14ac:dyDescent="0.5">
      <c r="A3419" s="49">
        <v>3415</v>
      </c>
      <c r="B3419" s="72"/>
      <c r="C3419" s="72"/>
      <c r="D3419" s="72"/>
      <c r="E3419" s="72"/>
      <c r="F3419" s="72"/>
      <c r="G3419" s="72"/>
      <c r="H3419" s="72"/>
      <c r="I3419" s="72"/>
      <c r="J3419" s="72"/>
      <c r="K3419" s="72"/>
      <c r="L3419" s="72"/>
      <c r="M3419" s="72"/>
      <c r="N3419" s="51"/>
      <c r="O3419" s="51"/>
    </row>
    <row r="3420" spans="1:15" x14ac:dyDescent="0.5">
      <c r="A3420" s="49">
        <v>3416</v>
      </c>
      <c r="B3420" s="72"/>
      <c r="C3420" s="72"/>
      <c r="D3420" s="72"/>
      <c r="E3420" s="72"/>
      <c r="F3420" s="72"/>
      <c r="G3420" s="72"/>
      <c r="H3420" s="72"/>
      <c r="I3420" s="72"/>
      <c r="J3420" s="72"/>
      <c r="K3420" s="72"/>
      <c r="L3420" s="72"/>
      <c r="M3420" s="72"/>
      <c r="N3420" s="51"/>
      <c r="O3420" s="51"/>
    </row>
    <row r="3421" spans="1:15" x14ac:dyDescent="0.5">
      <c r="A3421" s="49">
        <v>3417</v>
      </c>
      <c r="B3421" s="72"/>
      <c r="C3421" s="72"/>
      <c r="D3421" s="72"/>
      <c r="E3421" s="72"/>
      <c r="F3421" s="72"/>
      <c r="G3421" s="72"/>
      <c r="H3421" s="72"/>
      <c r="I3421" s="72"/>
      <c r="J3421" s="72"/>
      <c r="K3421" s="72"/>
      <c r="L3421" s="72"/>
      <c r="M3421" s="72"/>
      <c r="N3421" s="51"/>
      <c r="O3421" s="51"/>
    </row>
    <row r="3422" spans="1:15" x14ac:dyDescent="0.5">
      <c r="A3422" s="49">
        <v>3418</v>
      </c>
      <c r="B3422" s="72"/>
      <c r="C3422" s="72"/>
      <c r="D3422" s="72"/>
      <c r="E3422" s="72"/>
      <c r="F3422" s="72"/>
      <c r="G3422" s="72"/>
      <c r="H3422" s="72"/>
      <c r="I3422" s="72"/>
      <c r="J3422" s="72"/>
      <c r="K3422" s="72"/>
      <c r="L3422" s="72"/>
      <c r="M3422" s="72"/>
      <c r="N3422" s="51"/>
      <c r="O3422" s="51"/>
    </row>
    <row r="3423" spans="1:15" x14ac:dyDescent="0.5">
      <c r="A3423" s="49">
        <v>3419</v>
      </c>
      <c r="B3423" s="72"/>
      <c r="C3423" s="72"/>
      <c r="D3423" s="72"/>
      <c r="E3423" s="72"/>
      <c r="F3423" s="72"/>
      <c r="G3423" s="72"/>
      <c r="H3423" s="72"/>
      <c r="I3423" s="72"/>
      <c r="J3423" s="72"/>
      <c r="K3423" s="72"/>
      <c r="L3423" s="72"/>
      <c r="M3423" s="72"/>
      <c r="N3423" s="51"/>
      <c r="O3423" s="51"/>
    </row>
    <row r="3424" spans="1:15" x14ac:dyDescent="0.5">
      <c r="A3424" s="49">
        <v>3420</v>
      </c>
      <c r="B3424" s="72"/>
      <c r="C3424" s="72"/>
      <c r="D3424" s="72"/>
      <c r="E3424" s="72"/>
      <c r="F3424" s="72"/>
      <c r="G3424" s="72"/>
      <c r="H3424" s="72"/>
      <c r="I3424" s="72"/>
      <c r="J3424" s="72"/>
      <c r="K3424" s="72"/>
      <c r="L3424" s="72"/>
      <c r="M3424" s="72"/>
      <c r="N3424" s="51"/>
      <c r="O3424" s="51"/>
    </row>
    <row r="3425" spans="1:15" x14ac:dyDescent="0.5">
      <c r="A3425" s="49">
        <v>3421</v>
      </c>
      <c r="B3425" s="72"/>
      <c r="C3425" s="72"/>
      <c r="D3425" s="72"/>
      <c r="E3425" s="72"/>
      <c r="F3425" s="72"/>
      <c r="G3425" s="72"/>
      <c r="H3425" s="72"/>
      <c r="I3425" s="72"/>
      <c r="J3425" s="72"/>
      <c r="K3425" s="72"/>
      <c r="L3425" s="72"/>
      <c r="M3425" s="72"/>
      <c r="N3425" s="51"/>
      <c r="O3425" s="51"/>
    </row>
    <row r="3426" spans="1:15" x14ac:dyDescent="0.5">
      <c r="A3426" s="49">
        <v>3422</v>
      </c>
      <c r="B3426" s="72"/>
      <c r="C3426" s="72"/>
      <c r="D3426" s="72"/>
      <c r="E3426" s="72"/>
      <c r="F3426" s="72"/>
      <c r="G3426" s="72"/>
      <c r="H3426" s="72"/>
      <c r="I3426" s="72"/>
      <c r="J3426" s="72"/>
      <c r="K3426" s="72"/>
      <c r="L3426" s="72"/>
      <c r="M3426" s="72"/>
      <c r="N3426" s="51"/>
      <c r="O3426" s="51"/>
    </row>
    <row r="3427" spans="1:15" x14ac:dyDescent="0.5">
      <c r="A3427" s="49">
        <v>3423</v>
      </c>
      <c r="B3427" s="72"/>
      <c r="C3427" s="72"/>
      <c r="D3427" s="72"/>
      <c r="E3427" s="72"/>
      <c r="F3427" s="72"/>
      <c r="G3427" s="72"/>
      <c r="H3427" s="72"/>
      <c r="I3427" s="72"/>
      <c r="J3427" s="72"/>
      <c r="K3427" s="72"/>
      <c r="L3427" s="72"/>
      <c r="M3427" s="72"/>
      <c r="N3427" s="51"/>
      <c r="O3427" s="51"/>
    </row>
    <row r="3428" spans="1:15" x14ac:dyDescent="0.5">
      <c r="A3428" s="49">
        <v>3424</v>
      </c>
      <c r="B3428" s="72"/>
      <c r="C3428" s="72"/>
      <c r="D3428" s="72"/>
      <c r="E3428" s="72"/>
      <c r="F3428" s="72"/>
      <c r="G3428" s="72"/>
      <c r="H3428" s="72"/>
      <c r="I3428" s="72"/>
      <c r="J3428" s="72"/>
      <c r="K3428" s="72"/>
      <c r="L3428" s="72"/>
      <c r="M3428" s="72"/>
      <c r="N3428" s="51"/>
      <c r="O3428" s="51"/>
    </row>
    <row r="3429" spans="1:15" x14ac:dyDescent="0.5">
      <c r="A3429" s="49">
        <v>3425</v>
      </c>
      <c r="B3429" s="72"/>
      <c r="C3429" s="72"/>
      <c r="D3429" s="72"/>
      <c r="E3429" s="72"/>
      <c r="F3429" s="72"/>
      <c r="G3429" s="72"/>
      <c r="H3429" s="72"/>
      <c r="I3429" s="72"/>
      <c r="J3429" s="72"/>
      <c r="K3429" s="72"/>
      <c r="L3429" s="72"/>
      <c r="M3429" s="72"/>
      <c r="N3429" s="51"/>
      <c r="O3429" s="51"/>
    </row>
    <row r="3430" spans="1:15" x14ac:dyDescent="0.5">
      <c r="A3430" s="49">
        <v>3426</v>
      </c>
      <c r="B3430" s="72"/>
      <c r="C3430" s="72"/>
      <c r="D3430" s="72"/>
      <c r="E3430" s="72"/>
      <c r="F3430" s="72"/>
      <c r="G3430" s="72"/>
      <c r="H3430" s="72"/>
      <c r="I3430" s="72"/>
      <c r="J3430" s="72"/>
      <c r="K3430" s="72"/>
      <c r="L3430" s="72"/>
      <c r="M3430" s="72"/>
      <c r="N3430" s="51"/>
      <c r="O3430" s="51"/>
    </row>
    <row r="3431" spans="1:15" x14ac:dyDescent="0.5">
      <c r="A3431" s="49">
        <v>3427</v>
      </c>
      <c r="B3431" s="72"/>
      <c r="C3431" s="72"/>
      <c r="D3431" s="72"/>
      <c r="E3431" s="72"/>
      <c r="F3431" s="72"/>
      <c r="G3431" s="72"/>
      <c r="H3431" s="72"/>
      <c r="I3431" s="72"/>
      <c r="J3431" s="72"/>
      <c r="K3431" s="72"/>
      <c r="L3431" s="72"/>
      <c r="M3431" s="72"/>
      <c r="N3431" s="51"/>
      <c r="O3431" s="51"/>
    </row>
    <row r="3432" spans="1:15" x14ac:dyDescent="0.5">
      <c r="A3432" s="49">
        <v>3428</v>
      </c>
      <c r="B3432" s="72"/>
      <c r="C3432" s="72"/>
      <c r="D3432" s="72"/>
      <c r="E3432" s="72"/>
      <c r="F3432" s="72"/>
      <c r="G3432" s="72"/>
      <c r="H3432" s="72"/>
      <c r="I3432" s="72"/>
      <c r="J3432" s="72"/>
      <c r="K3432" s="72"/>
      <c r="L3432" s="72"/>
      <c r="M3432" s="72"/>
      <c r="N3432" s="51"/>
      <c r="O3432" s="51"/>
    </row>
    <row r="3433" spans="1:15" x14ac:dyDescent="0.5">
      <c r="A3433" s="49">
        <v>3429</v>
      </c>
      <c r="B3433" s="72"/>
      <c r="C3433" s="72"/>
      <c r="D3433" s="72"/>
      <c r="E3433" s="72"/>
      <c r="F3433" s="72"/>
      <c r="G3433" s="72"/>
      <c r="H3433" s="72"/>
      <c r="I3433" s="72"/>
      <c r="J3433" s="72"/>
      <c r="K3433" s="72"/>
      <c r="L3433" s="72"/>
      <c r="M3433" s="72"/>
      <c r="N3433" s="51"/>
      <c r="O3433" s="51"/>
    </row>
    <row r="3434" spans="1:15" x14ac:dyDescent="0.5">
      <c r="A3434" s="49">
        <v>3430</v>
      </c>
      <c r="B3434" s="72"/>
      <c r="C3434" s="72"/>
      <c r="D3434" s="72"/>
      <c r="E3434" s="72"/>
      <c r="F3434" s="72"/>
      <c r="G3434" s="72"/>
      <c r="H3434" s="72"/>
      <c r="I3434" s="72"/>
      <c r="J3434" s="72"/>
      <c r="K3434" s="72"/>
      <c r="L3434" s="72"/>
      <c r="M3434" s="72"/>
      <c r="N3434" s="51"/>
      <c r="O3434" s="51"/>
    </row>
    <row r="3435" spans="1:15" x14ac:dyDescent="0.5">
      <c r="A3435" s="49">
        <v>3431</v>
      </c>
      <c r="B3435" s="72"/>
      <c r="C3435" s="72"/>
      <c r="D3435" s="72"/>
      <c r="E3435" s="72"/>
      <c r="F3435" s="72"/>
      <c r="G3435" s="72"/>
      <c r="H3435" s="72"/>
      <c r="I3435" s="72"/>
      <c r="J3435" s="72"/>
      <c r="K3435" s="72"/>
      <c r="L3435" s="72"/>
      <c r="M3435" s="72"/>
      <c r="N3435" s="51"/>
      <c r="O3435" s="51"/>
    </row>
    <row r="3436" spans="1:15" x14ac:dyDescent="0.5">
      <c r="A3436" s="49">
        <v>3432</v>
      </c>
      <c r="B3436" s="72"/>
      <c r="C3436" s="72"/>
      <c r="D3436" s="72"/>
      <c r="E3436" s="72"/>
      <c r="F3436" s="72"/>
      <c r="G3436" s="72"/>
      <c r="H3436" s="72"/>
      <c r="I3436" s="72"/>
      <c r="J3436" s="72"/>
      <c r="K3436" s="72"/>
      <c r="L3436" s="72"/>
      <c r="M3436" s="72"/>
      <c r="N3436" s="51"/>
      <c r="O3436" s="51"/>
    </row>
    <row r="3437" spans="1:15" x14ac:dyDescent="0.5">
      <c r="A3437" s="49">
        <v>3433</v>
      </c>
      <c r="B3437" s="72"/>
      <c r="C3437" s="72"/>
      <c r="D3437" s="72"/>
      <c r="E3437" s="72"/>
      <c r="F3437" s="72"/>
      <c r="G3437" s="72"/>
      <c r="H3437" s="72"/>
      <c r="I3437" s="72"/>
      <c r="J3437" s="72"/>
      <c r="K3437" s="72"/>
      <c r="L3437" s="72"/>
      <c r="M3437" s="72"/>
      <c r="N3437" s="51"/>
      <c r="O3437" s="51"/>
    </row>
    <row r="3438" spans="1:15" x14ac:dyDescent="0.5">
      <c r="A3438" s="49">
        <v>3434</v>
      </c>
      <c r="B3438" s="72"/>
      <c r="C3438" s="72"/>
      <c r="D3438" s="72"/>
      <c r="E3438" s="72"/>
      <c r="F3438" s="72"/>
      <c r="G3438" s="72"/>
      <c r="H3438" s="72"/>
      <c r="I3438" s="72"/>
      <c r="J3438" s="72"/>
      <c r="K3438" s="72"/>
      <c r="L3438" s="72"/>
      <c r="M3438" s="72"/>
      <c r="N3438" s="51"/>
      <c r="O3438" s="51"/>
    </row>
    <row r="3439" spans="1:15" x14ac:dyDescent="0.5">
      <c r="A3439" s="49">
        <v>3435</v>
      </c>
      <c r="B3439" s="72"/>
      <c r="C3439" s="72"/>
      <c r="D3439" s="72"/>
      <c r="E3439" s="72"/>
      <c r="F3439" s="72"/>
      <c r="G3439" s="72"/>
      <c r="H3439" s="72"/>
      <c r="I3439" s="72"/>
      <c r="J3439" s="72"/>
      <c r="K3439" s="72"/>
      <c r="L3439" s="72"/>
      <c r="M3439" s="72"/>
      <c r="N3439" s="51"/>
      <c r="O3439" s="51"/>
    </row>
    <row r="3440" spans="1:15" x14ac:dyDescent="0.5">
      <c r="A3440" s="49">
        <v>3436</v>
      </c>
      <c r="B3440" s="72"/>
      <c r="C3440" s="72"/>
      <c r="D3440" s="72"/>
      <c r="E3440" s="72"/>
      <c r="F3440" s="72"/>
      <c r="G3440" s="72"/>
      <c r="H3440" s="72"/>
      <c r="I3440" s="72"/>
      <c r="J3440" s="72"/>
      <c r="K3440" s="72"/>
      <c r="L3440" s="72"/>
      <c r="M3440" s="72"/>
      <c r="N3440" s="51"/>
      <c r="O3440" s="51"/>
    </row>
    <row r="3441" spans="1:15" x14ac:dyDescent="0.5">
      <c r="A3441" s="49">
        <v>3437</v>
      </c>
      <c r="B3441" s="72"/>
      <c r="C3441" s="72"/>
      <c r="D3441" s="72"/>
      <c r="E3441" s="72"/>
      <c r="F3441" s="72"/>
      <c r="G3441" s="72"/>
      <c r="H3441" s="72"/>
      <c r="I3441" s="72"/>
      <c r="J3441" s="72"/>
      <c r="K3441" s="72"/>
      <c r="L3441" s="72"/>
      <c r="M3441" s="72"/>
      <c r="N3441" s="51"/>
      <c r="O3441" s="51"/>
    </row>
    <row r="3442" spans="1:15" x14ac:dyDescent="0.5">
      <c r="A3442" s="49">
        <v>3438</v>
      </c>
      <c r="B3442" s="72"/>
      <c r="C3442" s="72"/>
      <c r="D3442" s="72"/>
      <c r="E3442" s="72"/>
      <c r="F3442" s="72"/>
      <c r="G3442" s="72"/>
      <c r="H3442" s="72"/>
      <c r="I3442" s="72"/>
      <c r="J3442" s="72"/>
      <c r="K3442" s="72"/>
      <c r="L3442" s="72"/>
      <c r="M3442" s="72"/>
      <c r="N3442" s="51"/>
      <c r="O3442" s="51"/>
    </row>
    <row r="3443" spans="1:15" x14ac:dyDescent="0.5">
      <c r="A3443" s="49">
        <v>3439</v>
      </c>
      <c r="B3443" s="72"/>
      <c r="C3443" s="72"/>
      <c r="D3443" s="72"/>
      <c r="E3443" s="72"/>
      <c r="F3443" s="72"/>
      <c r="G3443" s="72"/>
      <c r="H3443" s="72"/>
      <c r="I3443" s="72"/>
      <c r="J3443" s="72"/>
      <c r="K3443" s="72"/>
      <c r="L3443" s="72"/>
      <c r="M3443" s="72"/>
      <c r="N3443" s="51"/>
      <c r="O3443" s="51"/>
    </row>
    <row r="3444" spans="1:15" x14ac:dyDescent="0.5">
      <c r="A3444" s="49">
        <v>3440</v>
      </c>
      <c r="B3444" s="72"/>
      <c r="C3444" s="72"/>
      <c r="D3444" s="72"/>
      <c r="E3444" s="72"/>
      <c r="F3444" s="72"/>
      <c r="G3444" s="72"/>
      <c r="H3444" s="72"/>
      <c r="I3444" s="72"/>
      <c r="J3444" s="72"/>
      <c r="K3444" s="72"/>
      <c r="L3444" s="72"/>
      <c r="M3444" s="72"/>
      <c r="N3444" s="51"/>
      <c r="O3444" s="51"/>
    </row>
    <row r="3445" spans="1:15" x14ac:dyDescent="0.5">
      <c r="A3445" s="49">
        <v>3441</v>
      </c>
      <c r="B3445" s="72"/>
      <c r="C3445" s="72"/>
      <c r="D3445" s="72"/>
      <c r="E3445" s="72"/>
      <c r="F3445" s="72"/>
      <c r="G3445" s="72"/>
      <c r="H3445" s="72"/>
      <c r="I3445" s="72"/>
      <c r="J3445" s="72"/>
      <c r="K3445" s="72"/>
      <c r="L3445" s="72"/>
      <c r="M3445" s="72"/>
      <c r="N3445" s="51"/>
      <c r="O3445" s="51"/>
    </row>
    <row r="3446" spans="1:15" x14ac:dyDescent="0.5">
      <c r="A3446" s="49">
        <v>3442</v>
      </c>
      <c r="B3446" s="72"/>
      <c r="C3446" s="72"/>
      <c r="D3446" s="72"/>
      <c r="E3446" s="72"/>
      <c r="F3446" s="72"/>
      <c r="G3446" s="72"/>
      <c r="H3446" s="72"/>
      <c r="I3446" s="72"/>
      <c r="J3446" s="72"/>
      <c r="K3446" s="72"/>
      <c r="L3446" s="72"/>
      <c r="M3446" s="72"/>
      <c r="N3446" s="51"/>
      <c r="O3446" s="51"/>
    </row>
    <row r="3447" spans="1:15" x14ac:dyDescent="0.5">
      <c r="A3447" s="49">
        <v>3443</v>
      </c>
      <c r="B3447" s="72"/>
      <c r="C3447" s="72"/>
      <c r="D3447" s="72"/>
      <c r="E3447" s="72"/>
      <c r="F3447" s="72"/>
      <c r="G3447" s="72"/>
      <c r="H3447" s="72"/>
      <c r="I3447" s="72"/>
      <c r="J3447" s="72"/>
      <c r="K3447" s="72"/>
      <c r="L3447" s="72"/>
      <c r="M3447" s="72"/>
      <c r="N3447" s="51"/>
      <c r="O3447" s="51"/>
    </row>
    <row r="3448" spans="1:15" x14ac:dyDescent="0.5">
      <c r="A3448" s="49">
        <v>3444</v>
      </c>
      <c r="B3448" s="72"/>
      <c r="C3448" s="72"/>
      <c r="D3448" s="72"/>
      <c r="E3448" s="72"/>
      <c r="F3448" s="72"/>
      <c r="G3448" s="72"/>
      <c r="H3448" s="72"/>
      <c r="I3448" s="72"/>
      <c r="J3448" s="72"/>
      <c r="K3448" s="72"/>
      <c r="L3448" s="72"/>
      <c r="M3448" s="72"/>
      <c r="N3448" s="51"/>
      <c r="O3448" s="51"/>
    </row>
    <row r="3449" spans="1:15" x14ac:dyDescent="0.5">
      <c r="A3449" s="49">
        <v>3445</v>
      </c>
      <c r="B3449" s="72"/>
      <c r="C3449" s="72"/>
      <c r="D3449" s="72"/>
      <c r="E3449" s="72"/>
      <c r="F3449" s="72"/>
      <c r="G3449" s="72"/>
      <c r="H3449" s="72"/>
      <c r="I3449" s="72"/>
      <c r="J3449" s="72"/>
      <c r="K3449" s="72"/>
      <c r="L3449" s="72"/>
      <c r="M3449" s="72"/>
      <c r="N3449" s="51"/>
      <c r="O3449" s="51"/>
    </row>
    <row r="3450" spans="1:15" x14ac:dyDescent="0.5">
      <c r="A3450" s="49">
        <v>3446</v>
      </c>
      <c r="B3450" s="72"/>
      <c r="C3450" s="72"/>
      <c r="D3450" s="72"/>
      <c r="E3450" s="72"/>
      <c r="F3450" s="72"/>
      <c r="G3450" s="72"/>
      <c r="H3450" s="72"/>
      <c r="I3450" s="72"/>
      <c r="J3450" s="72"/>
      <c r="K3450" s="72"/>
      <c r="L3450" s="72"/>
      <c r="M3450" s="72"/>
      <c r="N3450" s="51"/>
      <c r="O3450" s="51"/>
    </row>
    <row r="3451" spans="1:15" x14ac:dyDescent="0.5">
      <c r="A3451" s="49">
        <v>3447</v>
      </c>
      <c r="B3451" s="72"/>
      <c r="C3451" s="72"/>
      <c r="D3451" s="72"/>
      <c r="E3451" s="72"/>
      <c r="F3451" s="72"/>
      <c r="G3451" s="72"/>
      <c r="H3451" s="72"/>
      <c r="I3451" s="72"/>
      <c r="J3451" s="72"/>
      <c r="K3451" s="72"/>
      <c r="L3451" s="72"/>
      <c r="M3451" s="72"/>
      <c r="N3451" s="51"/>
      <c r="O3451" s="51"/>
    </row>
    <row r="3452" spans="1:15" x14ac:dyDescent="0.5">
      <c r="A3452" s="49">
        <v>3448</v>
      </c>
      <c r="B3452" s="72"/>
      <c r="C3452" s="72"/>
      <c r="D3452" s="72"/>
      <c r="E3452" s="72"/>
      <c r="F3452" s="72"/>
      <c r="G3452" s="72"/>
      <c r="H3452" s="72"/>
      <c r="I3452" s="72"/>
      <c r="J3452" s="72"/>
      <c r="K3452" s="72"/>
      <c r="L3452" s="72"/>
      <c r="M3452" s="72"/>
      <c r="N3452" s="51"/>
      <c r="O3452" s="51"/>
    </row>
    <row r="3453" spans="1:15" x14ac:dyDescent="0.5">
      <c r="A3453" s="49">
        <v>3449</v>
      </c>
      <c r="B3453" s="72"/>
      <c r="C3453" s="72"/>
      <c r="D3453" s="72"/>
      <c r="E3453" s="72"/>
      <c r="F3453" s="72"/>
      <c r="G3453" s="72"/>
      <c r="H3453" s="72"/>
      <c r="I3453" s="72"/>
      <c r="J3453" s="72"/>
      <c r="K3453" s="72"/>
      <c r="L3453" s="72"/>
      <c r="M3453" s="72"/>
      <c r="N3453" s="51"/>
      <c r="O3453" s="51"/>
    </row>
    <row r="3454" spans="1:15" x14ac:dyDescent="0.5">
      <c r="A3454" s="49">
        <v>3450</v>
      </c>
      <c r="B3454" s="72"/>
      <c r="C3454" s="72"/>
      <c r="D3454" s="72"/>
      <c r="E3454" s="72"/>
      <c r="F3454" s="72"/>
      <c r="G3454" s="72"/>
      <c r="H3454" s="72"/>
      <c r="I3454" s="72"/>
      <c r="J3454" s="72"/>
      <c r="K3454" s="72"/>
      <c r="L3454" s="72"/>
      <c r="M3454" s="72"/>
      <c r="N3454" s="51"/>
      <c r="O3454" s="51"/>
    </row>
    <row r="3455" spans="1:15" x14ac:dyDescent="0.5">
      <c r="A3455" s="49">
        <v>3451</v>
      </c>
      <c r="B3455" s="72"/>
      <c r="C3455" s="72"/>
      <c r="D3455" s="72"/>
      <c r="E3455" s="72"/>
      <c r="F3455" s="72"/>
      <c r="G3455" s="72"/>
      <c r="H3455" s="72"/>
      <c r="I3455" s="72"/>
      <c r="J3455" s="72"/>
      <c r="K3455" s="72"/>
      <c r="L3455" s="72"/>
      <c r="M3455" s="72"/>
      <c r="N3455" s="51"/>
      <c r="O3455" s="51"/>
    </row>
    <row r="3456" spans="1:15" x14ac:dyDescent="0.5">
      <c r="A3456" s="49">
        <v>3452</v>
      </c>
      <c r="B3456" s="72"/>
      <c r="C3456" s="72"/>
      <c r="D3456" s="72"/>
      <c r="E3456" s="72"/>
      <c r="F3456" s="72"/>
      <c r="G3456" s="72"/>
      <c r="H3456" s="72"/>
      <c r="I3456" s="72"/>
      <c r="J3456" s="72"/>
      <c r="K3456" s="72"/>
      <c r="L3456" s="72"/>
      <c r="M3456" s="72"/>
      <c r="N3456" s="51"/>
      <c r="O3456" s="51"/>
    </row>
    <row r="3457" spans="1:15" x14ac:dyDescent="0.5">
      <c r="A3457" s="49">
        <v>3453</v>
      </c>
      <c r="B3457" s="72"/>
      <c r="C3457" s="72"/>
      <c r="D3457" s="72"/>
      <c r="E3457" s="72"/>
      <c r="F3457" s="72"/>
      <c r="G3457" s="72"/>
      <c r="H3457" s="72"/>
      <c r="I3457" s="72"/>
      <c r="J3457" s="72"/>
      <c r="K3457" s="72"/>
      <c r="L3457" s="72"/>
      <c r="M3457" s="72"/>
      <c r="N3457" s="51"/>
      <c r="O3457" s="51"/>
    </row>
    <row r="3458" spans="1:15" x14ac:dyDescent="0.5">
      <c r="A3458" s="49">
        <v>3454</v>
      </c>
      <c r="B3458" s="72"/>
      <c r="C3458" s="72"/>
      <c r="D3458" s="72"/>
      <c r="E3458" s="72"/>
      <c r="F3458" s="72"/>
      <c r="G3458" s="72"/>
      <c r="H3458" s="72"/>
      <c r="I3458" s="72"/>
      <c r="J3458" s="72"/>
      <c r="K3458" s="72"/>
      <c r="L3458" s="72"/>
      <c r="M3458" s="72"/>
      <c r="N3458" s="51"/>
      <c r="O3458" s="51"/>
    </row>
    <row r="3459" spans="1:15" x14ac:dyDescent="0.5">
      <c r="A3459" s="49">
        <v>3455</v>
      </c>
      <c r="B3459" s="72"/>
      <c r="C3459" s="72"/>
      <c r="D3459" s="72"/>
      <c r="E3459" s="72"/>
      <c r="F3459" s="72"/>
      <c r="G3459" s="72"/>
      <c r="H3459" s="72"/>
      <c r="I3459" s="72"/>
      <c r="J3459" s="72"/>
      <c r="K3459" s="72"/>
      <c r="L3459" s="72"/>
      <c r="M3459" s="72"/>
      <c r="N3459" s="51"/>
      <c r="O3459" s="51"/>
    </row>
    <row r="3460" spans="1:15" x14ac:dyDescent="0.5">
      <c r="A3460" s="49">
        <v>3456</v>
      </c>
      <c r="B3460" s="72"/>
      <c r="C3460" s="72"/>
      <c r="D3460" s="72"/>
      <c r="E3460" s="72"/>
      <c r="F3460" s="72"/>
      <c r="G3460" s="72"/>
      <c r="H3460" s="72"/>
      <c r="I3460" s="72"/>
      <c r="J3460" s="72"/>
      <c r="K3460" s="72"/>
      <c r="L3460" s="72"/>
      <c r="M3460" s="72"/>
      <c r="N3460" s="51"/>
      <c r="O3460" s="51"/>
    </row>
    <row r="3461" spans="1:15" x14ac:dyDescent="0.5">
      <c r="A3461" s="49">
        <v>3457</v>
      </c>
      <c r="B3461" s="72"/>
      <c r="C3461" s="72"/>
      <c r="D3461" s="72"/>
      <c r="E3461" s="72"/>
      <c r="F3461" s="72"/>
      <c r="G3461" s="72"/>
      <c r="H3461" s="72"/>
      <c r="I3461" s="72"/>
      <c r="J3461" s="72"/>
      <c r="K3461" s="72"/>
      <c r="L3461" s="72"/>
      <c r="M3461" s="72"/>
      <c r="N3461" s="51"/>
      <c r="O3461" s="51"/>
    </row>
    <row r="3462" spans="1:15" x14ac:dyDescent="0.5">
      <c r="A3462" s="49">
        <v>3458</v>
      </c>
      <c r="B3462" s="72"/>
      <c r="C3462" s="72"/>
      <c r="D3462" s="72"/>
      <c r="E3462" s="72"/>
      <c r="F3462" s="72"/>
      <c r="G3462" s="72"/>
      <c r="H3462" s="72"/>
      <c r="I3462" s="72"/>
      <c r="J3462" s="72"/>
      <c r="K3462" s="72"/>
      <c r="L3462" s="72"/>
      <c r="M3462" s="72"/>
      <c r="N3462" s="51"/>
      <c r="O3462" s="51"/>
    </row>
    <row r="3463" spans="1:15" x14ac:dyDescent="0.5">
      <c r="A3463" s="49">
        <v>3459</v>
      </c>
      <c r="B3463" s="72"/>
      <c r="C3463" s="72"/>
      <c r="D3463" s="72"/>
      <c r="E3463" s="72"/>
      <c r="F3463" s="72"/>
      <c r="G3463" s="72"/>
      <c r="H3463" s="72"/>
      <c r="I3463" s="72"/>
      <c r="J3463" s="72"/>
      <c r="K3463" s="72"/>
      <c r="L3463" s="72"/>
      <c r="M3463" s="72"/>
      <c r="N3463" s="51"/>
      <c r="O3463" s="51"/>
    </row>
    <row r="3464" spans="1:15" x14ac:dyDescent="0.5">
      <c r="A3464" s="49">
        <v>3460</v>
      </c>
      <c r="B3464" s="72"/>
      <c r="C3464" s="72"/>
      <c r="D3464" s="72"/>
      <c r="E3464" s="72"/>
      <c r="F3464" s="72"/>
      <c r="G3464" s="72"/>
      <c r="H3464" s="72"/>
      <c r="I3464" s="72"/>
      <c r="J3464" s="72"/>
      <c r="K3464" s="72"/>
      <c r="L3464" s="72"/>
      <c r="M3464" s="72"/>
      <c r="N3464" s="51"/>
      <c r="O3464" s="51"/>
    </row>
    <row r="3465" spans="1:15" x14ac:dyDescent="0.5">
      <c r="A3465" s="49">
        <v>3461</v>
      </c>
      <c r="B3465" s="72"/>
      <c r="C3465" s="72"/>
      <c r="D3465" s="72"/>
      <c r="E3465" s="72"/>
      <c r="F3465" s="72"/>
      <c r="G3465" s="72"/>
      <c r="H3465" s="72"/>
      <c r="I3465" s="72"/>
      <c r="J3465" s="72"/>
      <c r="K3465" s="72"/>
      <c r="L3465" s="72"/>
      <c r="M3465" s="72"/>
      <c r="N3465" s="51"/>
      <c r="O3465" s="51"/>
    </row>
    <row r="3466" spans="1:15" x14ac:dyDescent="0.5">
      <c r="A3466" s="49">
        <v>3462</v>
      </c>
      <c r="B3466" s="72"/>
      <c r="C3466" s="72"/>
      <c r="D3466" s="72"/>
      <c r="E3466" s="72"/>
      <c r="F3466" s="72"/>
      <c r="G3466" s="72"/>
      <c r="H3466" s="72"/>
      <c r="I3466" s="72"/>
      <c r="J3466" s="72"/>
      <c r="K3466" s="72"/>
      <c r="L3466" s="72"/>
      <c r="M3466" s="72"/>
      <c r="N3466" s="51"/>
      <c r="O3466" s="51"/>
    </row>
    <row r="3467" spans="1:15" x14ac:dyDescent="0.5">
      <c r="A3467" s="49">
        <v>3463</v>
      </c>
      <c r="B3467" s="72"/>
      <c r="C3467" s="72"/>
      <c r="D3467" s="72"/>
      <c r="E3467" s="72"/>
      <c r="F3467" s="72"/>
      <c r="G3467" s="72"/>
      <c r="H3467" s="72"/>
      <c r="I3467" s="72"/>
      <c r="J3467" s="72"/>
      <c r="K3467" s="72"/>
      <c r="L3467" s="72"/>
      <c r="M3467" s="72"/>
      <c r="N3467" s="51"/>
      <c r="O3467" s="51"/>
    </row>
    <row r="3468" spans="1:15" x14ac:dyDescent="0.5">
      <c r="A3468" s="49">
        <v>3464</v>
      </c>
      <c r="B3468" s="72"/>
      <c r="C3468" s="72"/>
      <c r="D3468" s="72"/>
      <c r="E3468" s="72"/>
      <c r="F3468" s="72"/>
      <c r="G3468" s="72"/>
      <c r="H3468" s="72"/>
      <c r="I3468" s="72"/>
      <c r="J3468" s="72"/>
      <c r="K3468" s="72"/>
      <c r="L3468" s="72"/>
      <c r="M3468" s="72"/>
      <c r="N3468" s="51"/>
      <c r="O3468" s="51"/>
    </row>
    <row r="3469" spans="1:15" x14ac:dyDescent="0.5">
      <c r="A3469" s="49">
        <v>3465</v>
      </c>
      <c r="B3469" s="72"/>
      <c r="C3469" s="72"/>
      <c r="D3469" s="72"/>
      <c r="E3469" s="72"/>
      <c r="F3469" s="72"/>
      <c r="G3469" s="72"/>
      <c r="H3469" s="72"/>
      <c r="I3469" s="72"/>
      <c r="J3469" s="72"/>
      <c r="K3469" s="72"/>
      <c r="L3469" s="72"/>
      <c r="M3469" s="72"/>
      <c r="N3469" s="51"/>
      <c r="O3469" s="51"/>
    </row>
    <row r="3470" spans="1:15" x14ac:dyDescent="0.5">
      <c r="A3470" s="49">
        <v>3466</v>
      </c>
      <c r="B3470" s="72"/>
      <c r="C3470" s="72"/>
      <c r="D3470" s="72"/>
      <c r="E3470" s="72"/>
      <c r="F3470" s="72"/>
      <c r="G3470" s="72"/>
      <c r="H3470" s="72"/>
      <c r="I3470" s="72"/>
      <c r="J3470" s="72"/>
      <c r="K3470" s="72"/>
      <c r="L3470" s="72"/>
      <c r="M3470" s="72"/>
      <c r="N3470" s="51"/>
      <c r="O3470" s="51"/>
    </row>
    <row r="3471" spans="1:15" x14ac:dyDescent="0.5">
      <c r="A3471" s="49">
        <v>3467</v>
      </c>
      <c r="B3471" s="72"/>
      <c r="C3471" s="72"/>
      <c r="D3471" s="72"/>
      <c r="E3471" s="72"/>
      <c r="F3471" s="72"/>
      <c r="G3471" s="72"/>
      <c r="H3471" s="72"/>
      <c r="I3471" s="72"/>
      <c r="J3471" s="72"/>
      <c r="K3471" s="72"/>
      <c r="L3471" s="72"/>
      <c r="M3471" s="72"/>
      <c r="N3471" s="51"/>
      <c r="O3471" s="51"/>
    </row>
    <row r="3472" spans="1:15" x14ac:dyDescent="0.5">
      <c r="A3472" s="49">
        <v>3468</v>
      </c>
      <c r="B3472" s="72"/>
      <c r="C3472" s="72"/>
      <c r="D3472" s="72"/>
      <c r="E3472" s="72"/>
      <c r="F3472" s="72"/>
      <c r="G3472" s="72"/>
      <c r="H3472" s="72"/>
      <c r="I3472" s="72"/>
      <c r="J3472" s="72"/>
      <c r="K3472" s="72"/>
      <c r="L3472" s="72"/>
      <c r="M3472" s="72"/>
      <c r="N3472" s="51"/>
      <c r="O3472" s="51"/>
    </row>
    <row r="3473" spans="1:15" x14ac:dyDescent="0.5">
      <c r="A3473" s="49">
        <v>3469</v>
      </c>
      <c r="B3473" s="72"/>
      <c r="C3473" s="72"/>
      <c r="D3473" s="72"/>
      <c r="E3473" s="72"/>
      <c r="F3473" s="72"/>
      <c r="G3473" s="72"/>
      <c r="H3473" s="72"/>
      <c r="I3473" s="72"/>
      <c r="J3473" s="72"/>
      <c r="K3473" s="72"/>
      <c r="L3473" s="72"/>
      <c r="M3473" s="72"/>
      <c r="N3473" s="51"/>
      <c r="O3473" s="51"/>
    </row>
    <row r="3474" spans="1:15" x14ac:dyDescent="0.5">
      <c r="A3474" s="49">
        <v>3470</v>
      </c>
      <c r="B3474" s="72"/>
      <c r="C3474" s="72"/>
      <c r="D3474" s="72"/>
      <c r="E3474" s="72"/>
      <c r="F3474" s="72"/>
      <c r="G3474" s="72"/>
      <c r="H3474" s="72"/>
      <c r="I3474" s="72"/>
      <c r="J3474" s="72"/>
      <c r="K3474" s="72"/>
      <c r="L3474" s="72"/>
      <c r="M3474" s="72"/>
      <c r="N3474" s="51"/>
      <c r="O3474" s="51"/>
    </row>
    <row r="3475" spans="1:15" x14ac:dyDescent="0.5">
      <c r="A3475" s="49">
        <v>3471</v>
      </c>
      <c r="B3475" s="72"/>
      <c r="C3475" s="72"/>
      <c r="D3475" s="72"/>
      <c r="E3475" s="72"/>
      <c r="F3475" s="72"/>
      <c r="G3475" s="72"/>
      <c r="H3475" s="72"/>
      <c r="I3475" s="72"/>
      <c r="J3475" s="72"/>
      <c r="K3475" s="72"/>
      <c r="L3475" s="72"/>
      <c r="M3475" s="72"/>
      <c r="N3475" s="51"/>
      <c r="O3475" s="51"/>
    </row>
    <row r="3476" spans="1:15" x14ac:dyDescent="0.5">
      <c r="A3476" s="49">
        <v>3472</v>
      </c>
      <c r="B3476" s="72"/>
      <c r="C3476" s="72"/>
      <c r="D3476" s="72"/>
      <c r="E3476" s="72"/>
      <c r="F3476" s="72"/>
      <c r="G3476" s="72"/>
      <c r="H3476" s="72"/>
      <c r="I3476" s="72"/>
      <c r="J3476" s="72"/>
      <c r="K3476" s="72"/>
      <c r="L3476" s="72"/>
      <c r="M3476" s="72"/>
      <c r="N3476" s="51"/>
      <c r="O3476" s="51"/>
    </row>
    <row r="3477" spans="1:15" x14ac:dyDescent="0.5">
      <c r="A3477" s="49">
        <v>3473</v>
      </c>
      <c r="B3477" s="72"/>
      <c r="C3477" s="72"/>
      <c r="D3477" s="72"/>
      <c r="E3477" s="72"/>
      <c r="F3477" s="72"/>
      <c r="G3477" s="72"/>
      <c r="H3477" s="72"/>
      <c r="I3477" s="72"/>
      <c r="J3477" s="72"/>
      <c r="K3477" s="72"/>
      <c r="L3477" s="72"/>
      <c r="M3477" s="72"/>
      <c r="N3477" s="51"/>
      <c r="O3477" s="51"/>
    </row>
    <row r="3478" spans="1:15" x14ac:dyDescent="0.5">
      <c r="A3478" s="49">
        <v>3474</v>
      </c>
      <c r="B3478" s="72"/>
      <c r="C3478" s="72"/>
      <c r="D3478" s="72"/>
      <c r="E3478" s="72"/>
      <c r="F3478" s="72"/>
      <c r="G3478" s="72"/>
      <c r="H3478" s="72"/>
      <c r="I3478" s="72"/>
      <c r="J3478" s="72"/>
      <c r="K3478" s="72"/>
      <c r="L3478" s="72"/>
      <c r="M3478" s="72"/>
      <c r="N3478" s="51"/>
      <c r="O3478" s="51"/>
    </row>
    <row r="3479" spans="1:15" x14ac:dyDescent="0.5">
      <c r="A3479" s="49">
        <v>3475</v>
      </c>
      <c r="B3479" s="72"/>
      <c r="C3479" s="72"/>
      <c r="D3479" s="72"/>
      <c r="E3479" s="72"/>
      <c r="F3479" s="72"/>
      <c r="G3479" s="72"/>
      <c r="H3479" s="72"/>
      <c r="I3479" s="72"/>
      <c r="J3479" s="72"/>
      <c r="K3479" s="72"/>
      <c r="L3479" s="72"/>
      <c r="M3479" s="72"/>
      <c r="N3479" s="51"/>
      <c r="O3479" s="51"/>
    </row>
    <row r="3480" spans="1:15" x14ac:dyDescent="0.5">
      <c r="A3480" s="49">
        <v>3476</v>
      </c>
      <c r="B3480" s="72"/>
      <c r="C3480" s="72"/>
      <c r="D3480" s="72"/>
      <c r="E3480" s="72"/>
      <c r="F3480" s="72"/>
      <c r="G3480" s="72"/>
      <c r="H3480" s="72"/>
      <c r="I3480" s="72"/>
      <c r="J3480" s="72"/>
      <c r="K3480" s="72"/>
      <c r="L3480" s="72"/>
      <c r="M3480" s="72"/>
      <c r="N3480" s="51"/>
      <c r="O3480" s="51"/>
    </row>
    <row r="3481" spans="1:15" x14ac:dyDescent="0.5">
      <c r="A3481" s="49">
        <v>3477</v>
      </c>
      <c r="B3481" s="72"/>
      <c r="C3481" s="72"/>
      <c r="D3481" s="72"/>
      <c r="E3481" s="72"/>
      <c r="F3481" s="72"/>
      <c r="G3481" s="72"/>
      <c r="H3481" s="72"/>
      <c r="I3481" s="72"/>
      <c r="J3481" s="72"/>
      <c r="K3481" s="72"/>
      <c r="L3481" s="72"/>
      <c r="M3481" s="72"/>
      <c r="N3481" s="51"/>
      <c r="O3481" s="51"/>
    </row>
    <row r="3482" spans="1:15" x14ac:dyDescent="0.5">
      <c r="A3482" s="49">
        <v>3478</v>
      </c>
      <c r="B3482" s="72"/>
      <c r="C3482" s="72"/>
      <c r="D3482" s="72"/>
      <c r="E3482" s="72"/>
      <c r="F3482" s="72"/>
      <c r="G3482" s="72"/>
      <c r="H3482" s="72"/>
      <c r="I3482" s="72"/>
      <c r="J3482" s="72"/>
      <c r="K3482" s="72"/>
      <c r="L3482" s="72"/>
      <c r="M3482" s="72"/>
      <c r="N3482" s="51"/>
      <c r="O3482" s="51"/>
    </row>
    <row r="3483" spans="1:15" x14ac:dyDescent="0.5">
      <c r="A3483" s="49">
        <v>3479</v>
      </c>
      <c r="B3483" s="72"/>
      <c r="C3483" s="72"/>
      <c r="D3483" s="72"/>
      <c r="E3483" s="72"/>
      <c r="F3483" s="72"/>
      <c r="G3483" s="72"/>
      <c r="H3483" s="72"/>
      <c r="I3483" s="72"/>
      <c r="J3483" s="72"/>
      <c r="K3483" s="72"/>
      <c r="L3483" s="72"/>
      <c r="M3483" s="72"/>
      <c r="N3483" s="51"/>
      <c r="O3483" s="51"/>
    </row>
    <row r="3484" spans="1:15" x14ac:dyDescent="0.5">
      <c r="A3484" s="49">
        <v>3480</v>
      </c>
      <c r="B3484" s="72"/>
      <c r="C3484" s="72"/>
      <c r="D3484" s="72"/>
      <c r="E3484" s="72"/>
      <c r="F3484" s="72"/>
      <c r="G3484" s="72"/>
      <c r="H3484" s="72"/>
      <c r="I3484" s="72"/>
      <c r="J3484" s="72"/>
      <c r="K3484" s="72"/>
      <c r="L3484" s="72"/>
      <c r="M3484" s="72"/>
      <c r="N3484" s="51"/>
      <c r="O3484" s="51"/>
    </row>
    <row r="3485" spans="1:15" x14ac:dyDescent="0.5">
      <c r="A3485" s="49">
        <v>3481</v>
      </c>
      <c r="B3485" s="72"/>
      <c r="C3485" s="72"/>
      <c r="D3485" s="72"/>
      <c r="E3485" s="72"/>
      <c r="F3485" s="72"/>
      <c r="G3485" s="72"/>
      <c r="H3485" s="72"/>
      <c r="I3485" s="72"/>
      <c r="J3485" s="72"/>
      <c r="K3485" s="72"/>
      <c r="L3485" s="72"/>
      <c r="M3485" s="72"/>
      <c r="N3485" s="51"/>
      <c r="O3485" s="51"/>
    </row>
    <row r="3486" spans="1:15" x14ac:dyDescent="0.5">
      <c r="A3486" s="49">
        <v>3482</v>
      </c>
      <c r="B3486" s="72"/>
      <c r="C3486" s="72"/>
      <c r="D3486" s="72"/>
      <c r="E3486" s="72"/>
      <c r="F3486" s="72"/>
      <c r="G3486" s="72"/>
      <c r="H3486" s="72"/>
      <c r="I3486" s="72"/>
      <c r="J3486" s="72"/>
      <c r="K3486" s="72"/>
      <c r="L3486" s="72"/>
      <c r="M3486" s="72"/>
      <c r="N3486" s="51"/>
      <c r="O3486" s="51"/>
    </row>
    <row r="3487" spans="1:15" x14ac:dyDescent="0.5">
      <c r="A3487" s="49">
        <v>3483</v>
      </c>
      <c r="B3487" s="72"/>
      <c r="C3487" s="72"/>
      <c r="D3487" s="72"/>
      <c r="E3487" s="72"/>
      <c r="F3487" s="72"/>
      <c r="G3487" s="72"/>
      <c r="H3487" s="72"/>
      <c r="I3487" s="72"/>
      <c r="J3487" s="72"/>
      <c r="K3487" s="72"/>
      <c r="L3487" s="72"/>
      <c r="M3487" s="72"/>
      <c r="N3487" s="51"/>
      <c r="O3487" s="51"/>
    </row>
    <row r="3488" spans="1:15" x14ac:dyDescent="0.5">
      <c r="A3488" s="49">
        <v>3484</v>
      </c>
      <c r="B3488" s="72"/>
      <c r="C3488" s="72"/>
      <c r="D3488" s="72"/>
      <c r="E3488" s="72"/>
      <c r="F3488" s="72"/>
      <c r="G3488" s="72"/>
      <c r="H3488" s="72"/>
      <c r="I3488" s="72"/>
      <c r="J3488" s="72"/>
      <c r="K3488" s="72"/>
      <c r="L3488" s="72"/>
      <c r="M3488" s="72"/>
      <c r="N3488" s="51"/>
      <c r="O3488" s="51"/>
    </row>
    <row r="3489" spans="1:15" x14ac:dyDescent="0.5">
      <c r="A3489" s="49">
        <v>3485</v>
      </c>
      <c r="B3489" s="72"/>
      <c r="C3489" s="72"/>
      <c r="D3489" s="72"/>
      <c r="E3489" s="72"/>
      <c r="F3489" s="72"/>
      <c r="G3489" s="72"/>
      <c r="H3489" s="72"/>
      <c r="I3489" s="72"/>
      <c r="J3489" s="72"/>
      <c r="K3489" s="72"/>
      <c r="L3489" s="72"/>
      <c r="M3489" s="72"/>
      <c r="N3489" s="51"/>
      <c r="O3489" s="51"/>
    </row>
    <row r="3490" spans="1:15" x14ac:dyDescent="0.5">
      <c r="A3490" s="49">
        <v>3486</v>
      </c>
      <c r="B3490" s="72"/>
      <c r="C3490" s="72"/>
      <c r="D3490" s="72"/>
      <c r="E3490" s="72"/>
      <c r="F3490" s="72"/>
      <c r="G3490" s="72"/>
      <c r="H3490" s="72"/>
      <c r="I3490" s="72"/>
      <c r="J3490" s="72"/>
      <c r="K3490" s="72"/>
      <c r="L3490" s="72"/>
      <c r="M3490" s="72"/>
      <c r="N3490" s="51"/>
      <c r="O3490" s="51"/>
    </row>
    <row r="3491" spans="1:15" x14ac:dyDescent="0.5">
      <c r="A3491" s="49">
        <v>3487</v>
      </c>
      <c r="B3491" s="72"/>
      <c r="C3491" s="72"/>
      <c r="D3491" s="72"/>
      <c r="E3491" s="72"/>
      <c r="F3491" s="72"/>
      <c r="G3491" s="72"/>
      <c r="H3491" s="72"/>
      <c r="I3491" s="72"/>
      <c r="J3491" s="72"/>
      <c r="K3491" s="72"/>
      <c r="L3491" s="72"/>
      <c r="M3491" s="72"/>
      <c r="N3491" s="51"/>
      <c r="O3491" s="51"/>
    </row>
    <row r="3492" spans="1:15" x14ac:dyDescent="0.5">
      <c r="A3492" s="49">
        <v>3488</v>
      </c>
      <c r="B3492" s="72"/>
      <c r="C3492" s="72"/>
      <c r="D3492" s="72"/>
      <c r="E3492" s="72"/>
      <c r="F3492" s="72"/>
      <c r="G3492" s="72"/>
      <c r="H3492" s="72"/>
      <c r="I3492" s="72"/>
      <c r="J3492" s="72"/>
      <c r="K3492" s="72"/>
      <c r="L3492" s="72"/>
      <c r="M3492" s="72"/>
      <c r="N3492" s="51"/>
      <c r="O3492" s="51"/>
    </row>
    <row r="3493" spans="1:15" x14ac:dyDescent="0.5">
      <c r="A3493" s="49">
        <v>3489</v>
      </c>
      <c r="B3493" s="72"/>
      <c r="C3493" s="72"/>
      <c r="D3493" s="72"/>
      <c r="E3493" s="72"/>
      <c r="F3493" s="72"/>
      <c r="G3493" s="72"/>
      <c r="H3493" s="72"/>
      <c r="I3493" s="72"/>
      <c r="J3493" s="72"/>
      <c r="K3493" s="72"/>
      <c r="L3493" s="72"/>
      <c r="M3493" s="72"/>
      <c r="N3493" s="51"/>
      <c r="O3493" s="51"/>
    </row>
    <row r="3494" spans="1:15" x14ac:dyDescent="0.5">
      <c r="A3494" s="49">
        <v>3490</v>
      </c>
      <c r="B3494" s="72"/>
      <c r="C3494" s="72"/>
      <c r="D3494" s="72"/>
      <c r="E3494" s="72"/>
      <c r="F3494" s="72"/>
      <c r="G3494" s="72"/>
      <c r="H3494" s="72"/>
      <c r="I3494" s="72"/>
      <c r="J3494" s="72"/>
      <c r="K3494" s="72"/>
      <c r="L3494" s="72"/>
      <c r="M3494" s="72"/>
      <c r="N3494" s="51"/>
      <c r="O3494" s="51"/>
    </row>
    <row r="3495" spans="1:15" x14ac:dyDescent="0.5">
      <c r="A3495" s="49">
        <v>3491</v>
      </c>
      <c r="B3495" s="72"/>
      <c r="C3495" s="72"/>
      <c r="D3495" s="72"/>
      <c r="E3495" s="72"/>
      <c r="F3495" s="72"/>
      <c r="G3495" s="72"/>
      <c r="H3495" s="72"/>
      <c r="I3495" s="72"/>
      <c r="J3495" s="72"/>
      <c r="K3495" s="72"/>
      <c r="L3495" s="72"/>
      <c r="M3495" s="72"/>
      <c r="N3495" s="51"/>
      <c r="O3495" s="51"/>
    </row>
    <row r="3496" spans="1:15" x14ac:dyDescent="0.5">
      <c r="A3496" s="49">
        <v>3492</v>
      </c>
      <c r="B3496" s="72"/>
      <c r="C3496" s="72"/>
      <c r="D3496" s="72"/>
      <c r="E3496" s="72"/>
      <c r="F3496" s="72"/>
      <c r="G3496" s="72"/>
      <c r="H3496" s="72"/>
      <c r="I3496" s="72"/>
      <c r="J3496" s="72"/>
      <c r="K3496" s="72"/>
      <c r="L3496" s="72"/>
      <c r="M3496" s="72"/>
      <c r="N3496" s="51"/>
      <c r="O3496" s="51"/>
    </row>
    <row r="3497" spans="1:15" x14ac:dyDescent="0.5">
      <c r="A3497" s="49">
        <v>3493</v>
      </c>
      <c r="B3497" s="72"/>
      <c r="C3497" s="72"/>
      <c r="D3497" s="72"/>
      <c r="E3497" s="72"/>
      <c r="F3497" s="72"/>
      <c r="G3497" s="72"/>
      <c r="H3497" s="72"/>
      <c r="I3497" s="72"/>
      <c r="J3497" s="72"/>
      <c r="K3497" s="72"/>
      <c r="L3497" s="72"/>
      <c r="M3497" s="72"/>
      <c r="N3497" s="51"/>
      <c r="O3497" s="51"/>
    </row>
    <row r="3498" spans="1:15" x14ac:dyDescent="0.5">
      <c r="A3498" s="49">
        <v>3494</v>
      </c>
      <c r="B3498" s="72"/>
      <c r="C3498" s="72"/>
      <c r="D3498" s="72"/>
      <c r="E3498" s="72"/>
      <c r="F3498" s="72"/>
      <c r="G3498" s="72"/>
      <c r="H3498" s="72"/>
      <c r="I3498" s="72"/>
      <c r="J3498" s="72"/>
      <c r="K3498" s="72"/>
      <c r="L3498" s="72"/>
      <c r="M3498" s="72"/>
      <c r="N3498" s="51"/>
      <c r="O3498" s="51"/>
    </row>
    <row r="3499" spans="1:15" x14ac:dyDescent="0.5">
      <c r="A3499" s="49">
        <v>3495</v>
      </c>
      <c r="B3499" s="72"/>
      <c r="C3499" s="72"/>
      <c r="D3499" s="72"/>
      <c r="E3499" s="72"/>
      <c r="F3499" s="72"/>
      <c r="G3499" s="72"/>
      <c r="H3499" s="72"/>
      <c r="I3499" s="72"/>
      <c r="J3499" s="72"/>
      <c r="K3499" s="72"/>
      <c r="L3499" s="72"/>
      <c r="M3499" s="72"/>
      <c r="N3499" s="51"/>
      <c r="O3499" s="51"/>
    </row>
    <row r="3500" spans="1:15" x14ac:dyDescent="0.5">
      <c r="A3500" s="49">
        <v>3496</v>
      </c>
      <c r="B3500" s="72"/>
      <c r="C3500" s="72"/>
      <c r="D3500" s="72"/>
      <c r="E3500" s="72"/>
      <c r="F3500" s="72"/>
      <c r="G3500" s="72"/>
      <c r="H3500" s="72"/>
      <c r="I3500" s="72"/>
      <c r="J3500" s="72"/>
      <c r="K3500" s="72"/>
      <c r="L3500" s="72"/>
      <c r="M3500" s="72"/>
      <c r="N3500" s="51"/>
      <c r="O3500" s="51"/>
    </row>
    <row r="3501" spans="1:15" x14ac:dyDescent="0.5">
      <c r="A3501" s="49">
        <v>3497</v>
      </c>
      <c r="B3501" s="72"/>
      <c r="C3501" s="72"/>
      <c r="D3501" s="72"/>
      <c r="E3501" s="72"/>
      <c r="F3501" s="72"/>
      <c r="G3501" s="72"/>
      <c r="H3501" s="72"/>
      <c r="I3501" s="72"/>
      <c r="J3501" s="72"/>
      <c r="K3501" s="72"/>
      <c r="L3501" s="72"/>
      <c r="M3501" s="72"/>
      <c r="N3501" s="51"/>
      <c r="O3501" s="51"/>
    </row>
    <row r="3502" spans="1:15" x14ac:dyDescent="0.5">
      <c r="A3502" s="49">
        <v>3498</v>
      </c>
      <c r="B3502" s="72"/>
      <c r="C3502" s="72"/>
      <c r="D3502" s="72"/>
      <c r="E3502" s="72"/>
      <c r="F3502" s="72"/>
      <c r="G3502" s="72"/>
      <c r="H3502" s="72"/>
      <c r="I3502" s="72"/>
      <c r="J3502" s="72"/>
      <c r="K3502" s="72"/>
      <c r="L3502" s="72"/>
      <c r="M3502" s="72"/>
      <c r="N3502" s="51"/>
      <c r="O3502" s="51"/>
    </row>
    <row r="3503" spans="1:15" x14ac:dyDescent="0.5">
      <c r="A3503" s="49">
        <v>3499</v>
      </c>
      <c r="B3503" s="72"/>
      <c r="C3503" s="72"/>
      <c r="D3503" s="72"/>
      <c r="E3503" s="72"/>
      <c r="F3503" s="72"/>
      <c r="G3503" s="72"/>
      <c r="H3503" s="72"/>
      <c r="I3503" s="72"/>
      <c r="J3503" s="72"/>
      <c r="K3503" s="72"/>
      <c r="L3503" s="72"/>
      <c r="M3503" s="72"/>
      <c r="N3503" s="51"/>
      <c r="O3503" s="51"/>
    </row>
    <row r="3504" spans="1:15" x14ac:dyDescent="0.5">
      <c r="A3504" s="49">
        <v>3500</v>
      </c>
      <c r="B3504" s="72"/>
      <c r="C3504" s="72"/>
      <c r="D3504" s="72"/>
      <c r="E3504" s="72"/>
      <c r="F3504" s="72"/>
      <c r="G3504" s="72"/>
      <c r="H3504" s="72"/>
      <c r="I3504" s="72"/>
      <c r="J3504" s="72"/>
      <c r="K3504" s="72"/>
      <c r="L3504" s="72"/>
      <c r="M3504" s="72"/>
      <c r="N3504" s="51"/>
      <c r="O3504" s="51"/>
    </row>
    <row r="3505" spans="1:15" x14ac:dyDescent="0.5">
      <c r="A3505" s="49">
        <v>3501</v>
      </c>
      <c r="B3505" s="72"/>
      <c r="C3505" s="72"/>
      <c r="D3505" s="72"/>
      <c r="E3505" s="72"/>
      <c r="F3505" s="72"/>
      <c r="G3505" s="72"/>
      <c r="H3505" s="72"/>
      <c r="I3505" s="72"/>
      <c r="J3505" s="72"/>
      <c r="K3505" s="72"/>
      <c r="L3505" s="72"/>
      <c r="M3505" s="72"/>
      <c r="N3505" s="51"/>
      <c r="O3505" s="51"/>
    </row>
    <row r="3506" spans="1:15" x14ac:dyDescent="0.5">
      <c r="A3506" s="49">
        <v>3502</v>
      </c>
      <c r="B3506" s="72"/>
      <c r="C3506" s="72"/>
      <c r="D3506" s="72"/>
      <c r="E3506" s="72"/>
      <c r="F3506" s="72"/>
      <c r="G3506" s="72"/>
      <c r="H3506" s="72"/>
      <c r="I3506" s="72"/>
      <c r="J3506" s="72"/>
      <c r="K3506" s="72"/>
      <c r="L3506" s="72"/>
      <c r="M3506" s="72"/>
      <c r="N3506" s="51"/>
      <c r="O3506" s="51"/>
    </row>
    <row r="3507" spans="1:15" x14ac:dyDescent="0.5">
      <c r="A3507" s="49">
        <v>3503</v>
      </c>
      <c r="B3507" s="72"/>
      <c r="C3507" s="72"/>
      <c r="D3507" s="72"/>
      <c r="E3507" s="72"/>
      <c r="F3507" s="72"/>
      <c r="G3507" s="72"/>
      <c r="H3507" s="72"/>
      <c r="I3507" s="72"/>
      <c r="J3507" s="72"/>
      <c r="K3507" s="72"/>
      <c r="L3507" s="72"/>
      <c r="M3507" s="72"/>
      <c r="N3507" s="51"/>
      <c r="O3507" s="51"/>
    </row>
    <row r="3508" spans="1:15" x14ac:dyDescent="0.5">
      <c r="A3508" s="49">
        <v>3504</v>
      </c>
      <c r="B3508" s="72"/>
      <c r="C3508" s="72"/>
      <c r="D3508" s="72"/>
      <c r="E3508" s="72"/>
      <c r="F3508" s="72"/>
      <c r="G3508" s="72"/>
      <c r="H3508" s="72"/>
      <c r="I3508" s="72"/>
      <c r="J3508" s="72"/>
      <c r="K3508" s="72"/>
      <c r="L3508" s="72"/>
      <c r="M3508" s="72"/>
      <c r="N3508" s="51"/>
      <c r="O3508" s="51"/>
    </row>
    <row r="3509" spans="1:15" x14ac:dyDescent="0.5">
      <c r="A3509" s="49">
        <v>3505</v>
      </c>
      <c r="B3509" s="72"/>
      <c r="C3509" s="72"/>
      <c r="D3509" s="72"/>
      <c r="E3509" s="72"/>
      <c r="F3509" s="72"/>
      <c r="G3509" s="72"/>
      <c r="H3509" s="72"/>
      <c r="I3509" s="72"/>
      <c r="J3509" s="72"/>
      <c r="K3509" s="72"/>
      <c r="L3509" s="72"/>
      <c r="M3509" s="72"/>
      <c r="N3509" s="51"/>
      <c r="O3509" s="51"/>
    </row>
    <row r="3510" spans="1:15" x14ac:dyDescent="0.5">
      <c r="A3510" s="49">
        <v>3506</v>
      </c>
      <c r="B3510" s="72"/>
      <c r="C3510" s="72"/>
      <c r="D3510" s="72"/>
      <c r="E3510" s="72"/>
      <c r="F3510" s="72"/>
      <c r="G3510" s="72"/>
      <c r="H3510" s="72"/>
      <c r="I3510" s="72"/>
      <c r="J3510" s="72"/>
      <c r="K3510" s="72"/>
      <c r="L3510" s="72"/>
      <c r="M3510" s="72"/>
      <c r="N3510" s="51"/>
      <c r="O3510" s="51"/>
    </row>
    <row r="3511" spans="1:15" x14ac:dyDescent="0.5">
      <c r="A3511" s="49">
        <v>3507</v>
      </c>
      <c r="B3511" s="72"/>
      <c r="C3511" s="72"/>
      <c r="D3511" s="72"/>
      <c r="E3511" s="72"/>
      <c r="F3511" s="72"/>
      <c r="G3511" s="72"/>
      <c r="H3511" s="72"/>
      <c r="I3511" s="72"/>
      <c r="J3511" s="72"/>
      <c r="K3511" s="72"/>
      <c r="L3511" s="72"/>
      <c r="M3511" s="72"/>
      <c r="N3511" s="51"/>
      <c r="O3511" s="51"/>
    </row>
    <row r="3512" spans="1:15" x14ac:dyDescent="0.5">
      <c r="A3512" s="49">
        <v>3508</v>
      </c>
      <c r="B3512" s="72"/>
      <c r="C3512" s="72"/>
      <c r="D3512" s="72"/>
      <c r="E3512" s="72"/>
      <c r="F3512" s="72"/>
      <c r="G3512" s="72"/>
      <c r="H3512" s="72"/>
      <c r="I3512" s="72"/>
      <c r="J3512" s="72"/>
      <c r="K3512" s="72"/>
      <c r="L3512" s="72"/>
      <c r="M3512" s="72"/>
      <c r="N3512" s="51"/>
      <c r="O3512" s="51"/>
    </row>
    <row r="3513" spans="1:15" x14ac:dyDescent="0.5">
      <c r="A3513" s="49">
        <v>3509</v>
      </c>
      <c r="B3513" s="72"/>
      <c r="C3513" s="72"/>
      <c r="D3513" s="72"/>
      <c r="E3513" s="72"/>
      <c r="F3513" s="72"/>
      <c r="G3513" s="72"/>
      <c r="H3513" s="72"/>
      <c r="I3513" s="72"/>
      <c r="J3513" s="72"/>
      <c r="K3513" s="72"/>
      <c r="L3513" s="72"/>
      <c r="M3513" s="72"/>
      <c r="N3513" s="51"/>
      <c r="O3513" s="51"/>
    </row>
    <row r="3514" spans="1:15" x14ac:dyDescent="0.5">
      <c r="A3514" s="49">
        <v>3510</v>
      </c>
      <c r="B3514" s="72"/>
      <c r="C3514" s="72"/>
      <c r="D3514" s="72"/>
      <c r="E3514" s="72"/>
      <c r="F3514" s="72"/>
      <c r="G3514" s="72"/>
      <c r="H3514" s="72"/>
      <c r="I3514" s="72"/>
      <c r="J3514" s="72"/>
      <c r="K3514" s="72"/>
      <c r="L3514" s="72"/>
      <c r="M3514" s="72"/>
      <c r="N3514" s="51"/>
      <c r="O3514" s="51"/>
    </row>
    <row r="3515" spans="1:15" x14ac:dyDescent="0.5">
      <c r="A3515" s="49">
        <v>3511</v>
      </c>
      <c r="B3515" s="72"/>
      <c r="C3515" s="72"/>
      <c r="D3515" s="72"/>
      <c r="E3515" s="72"/>
      <c r="F3515" s="72"/>
      <c r="G3515" s="72"/>
      <c r="H3515" s="72"/>
      <c r="I3515" s="72"/>
      <c r="J3515" s="72"/>
      <c r="K3515" s="72"/>
      <c r="L3515" s="72"/>
      <c r="M3515" s="72"/>
      <c r="N3515" s="51"/>
      <c r="O3515" s="51"/>
    </row>
    <row r="3516" spans="1:15" x14ac:dyDescent="0.5">
      <c r="A3516" s="49">
        <v>3512</v>
      </c>
      <c r="B3516" s="72"/>
      <c r="C3516" s="72"/>
      <c r="D3516" s="72"/>
      <c r="E3516" s="72"/>
      <c r="F3516" s="72"/>
      <c r="G3516" s="72"/>
      <c r="H3516" s="72"/>
      <c r="I3516" s="72"/>
      <c r="J3516" s="72"/>
      <c r="K3516" s="72"/>
      <c r="L3516" s="72"/>
      <c r="M3516" s="72"/>
      <c r="N3516" s="51"/>
      <c r="O3516" s="51"/>
    </row>
    <row r="3517" spans="1:15" x14ac:dyDescent="0.5">
      <c r="A3517" s="49">
        <v>3513</v>
      </c>
      <c r="B3517" s="72"/>
      <c r="C3517" s="72"/>
      <c r="D3517" s="72"/>
      <c r="E3517" s="72"/>
      <c r="F3517" s="72"/>
      <c r="G3517" s="72"/>
      <c r="H3517" s="72"/>
      <c r="I3517" s="72"/>
      <c r="J3517" s="72"/>
      <c r="K3517" s="72"/>
      <c r="L3517" s="72"/>
      <c r="M3517" s="72"/>
      <c r="N3517" s="51"/>
      <c r="O3517" s="51"/>
    </row>
    <row r="3518" spans="1:15" x14ac:dyDescent="0.5">
      <c r="A3518" s="49">
        <v>3514</v>
      </c>
      <c r="B3518" s="72"/>
      <c r="C3518" s="72"/>
      <c r="D3518" s="72"/>
      <c r="E3518" s="72"/>
      <c r="F3518" s="72"/>
      <c r="G3518" s="72"/>
      <c r="H3518" s="72"/>
      <c r="I3518" s="72"/>
      <c r="J3518" s="72"/>
      <c r="K3518" s="72"/>
      <c r="L3518" s="72"/>
      <c r="M3518" s="72"/>
      <c r="N3518" s="51"/>
      <c r="O3518" s="51"/>
    </row>
    <row r="3519" spans="1:15" x14ac:dyDescent="0.5">
      <c r="A3519" s="49">
        <v>3515</v>
      </c>
      <c r="B3519" s="72"/>
      <c r="C3519" s="72"/>
      <c r="D3519" s="72"/>
      <c r="E3519" s="72"/>
      <c r="F3519" s="72"/>
      <c r="G3519" s="72"/>
      <c r="H3519" s="72"/>
      <c r="I3519" s="72"/>
      <c r="J3519" s="72"/>
      <c r="K3519" s="72"/>
      <c r="L3519" s="72"/>
      <c r="M3519" s="72"/>
      <c r="N3519" s="51"/>
      <c r="O3519" s="51"/>
    </row>
    <row r="3520" spans="1:15" x14ac:dyDescent="0.5">
      <c r="A3520" s="49">
        <v>3516</v>
      </c>
      <c r="B3520" s="72"/>
      <c r="C3520" s="72"/>
      <c r="D3520" s="72"/>
      <c r="E3520" s="72"/>
      <c r="F3520" s="72"/>
      <c r="G3520" s="72"/>
      <c r="H3520" s="72"/>
      <c r="I3520" s="72"/>
      <c r="J3520" s="72"/>
      <c r="K3520" s="72"/>
      <c r="L3520" s="72"/>
      <c r="M3520" s="72"/>
      <c r="N3520" s="51"/>
      <c r="O3520" s="51"/>
    </row>
    <row r="3521" spans="1:15" x14ac:dyDescent="0.5">
      <c r="A3521" s="49">
        <v>3517</v>
      </c>
      <c r="B3521" s="72"/>
      <c r="C3521" s="72"/>
      <c r="D3521" s="72"/>
      <c r="E3521" s="72"/>
      <c r="F3521" s="72"/>
      <c r="G3521" s="72"/>
      <c r="H3521" s="72"/>
      <c r="I3521" s="72"/>
      <c r="J3521" s="72"/>
      <c r="K3521" s="72"/>
      <c r="L3521" s="72"/>
      <c r="M3521" s="72"/>
      <c r="N3521" s="51"/>
      <c r="O3521" s="51"/>
    </row>
    <row r="3522" spans="1:15" x14ac:dyDescent="0.5">
      <c r="A3522" s="49">
        <v>3518</v>
      </c>
      <c r="B3522" s="72"/>
      <c r="C3522" s="72"/>
      <c r="D3522" s="72"/>
      <c r="E3522" s="72"/>
      <c r="F3522" s="72"/>
      <c r="G3522" s="72"/>
      <c r="H3522" s="72"/>
      <c r="I3522" s="72"/>
      <c r="J3522" s="72"/>
      <c r="K3522" s="72"/>
      <c r="L3522" s="72"/>
      <c r="M3522" s="72"/>
      <c r="N3522" s="51"/>
      <c r="O3522" s="51"/>
    </row>
    <row r="3523" spans="1:15" x14ac:dyDescent="0.5">
      <c r="A3523" s="49">
        <v>3519</v>
      </c>
      <c r="B3523" s="72"/>
      <c r="C3523" s="72"/>
      <c r="D3523" s="72"/>
      <c r="E3523" s="72"/>
      <c r="F3523" s="72"/>
      <c r="G3523" s="72"/>
      <c r="H3523" s="72"/>
      <c r="I3523" s="72"/>
      <c r="J3523" s="72"/>
      <c r="K3523" s="72"/>
      <c r="L3523" s="72"/>
      <c r="M3523" s="72"/>
      <c r="N3523" s="51"/>
      <c r="O3523" s="51"/>
    </row>
    <row r="3524" spans="1:15" x14ac:dyDescent="0.5">
      <c r="A3524" s="49">
        <v>3520</v>
      </c>
      <c r="B3524" s="72"/>
      <c r="C3524" s="72"/>
      <c r="D3524" s="72"/>
      <c r="E3524" s="72"/>
      <c r="F3524" s="72"/>
      <c r="G3524" s="72"/>
      <c r="H3524" s="72"/>
      <c r="I3524" s="72"/>
      <c r="J3524" s="72"/>
      <c r="K3524" s="72"/>
      <c r="L3524" s="72"/>
      <c r="M3524" s="72"/>
      <c r="N3524" s="51"/>
      <c r="O3524" s="51"/>
    </row>
    <row r="3525" spans="1:15" x14ac:dyDescent="0.5">
      <c r="A3525" s="49">
        <v>3521</v>
      </c>
      <c r="B3525" s="72"/>
      <c r="C3525" s="72"/>
      <c r="D3525" s="72"/>
      <c r="E3525" s="72"/>
      <c r="F3525" s="72"/>
      <c r="G3525" s="72"/>
      <c r="H3525" s="72"/>
      <c r="I3525" s="72"/>
      <c r="J3525" s="72"/>
      <c r="K3525" s="72"/>
      <c r="L3525" s="72"/>
      <c r="M3525" s="72"/>
      <c r="N3525" s="51"/>
      <c r="O3525" s="51"/>
    </row>
    <row r="3526" spans="1:15" x14ac:dyDescent="0.5">
      <c r="A3526" s="49">
        <v>3522</v>
      </c>
      <c r="B3526" s="72"/>
      <c r="C3526" s="72"/>
      <c r="D3526" s="72"/>
      <c r="E3526" s="72"/>
      <c r="F3526" s="72"/>
      <c r="G3526" s="72"/>
      <c r="H3526" s="72"/>
      <c r="I3526" s="72"/>
      <c r="J3526" s="72"/>
      <c r="K3526" s="72"/>
      <c r="L3526" s="72"/>
      <c r="M3526" s="72"/>
      <c r="N3526" s="51"/>
      <c r="O3526" s="51"/>
    </row>
    <row r="3527" spans="1:15" x14ac:dyDescent="0.5">
      <c r="A3527" s="49">
        <v>3523</v>
      </c>
      <c r="B3527" s="72"/>
      <c r="C3527" s="72"/>
      <c r="D3527" s="72"/>
      <c r="E3527" s="72"/>
      <c r="F3527" s="72"/>
      <c r="G3527" s="72"/>
      <c r="H3527" s="72"/>
      <c r="I3527" s="72"/>
      <c r="J3527" s="72"/>
      <c r="K3527" s="72"/>
      <c r="L3527" s="72"/>
      <c r="M3527" s="72"/>
      <c r="N3527" s="51"/>
      <c r="O3527" s="51"/>
    </row>
    <row r="3528" spans="1:15" x14ac:dyDescent="0.5">
      <c r="A3528" s="49">
        <v>3524</v>
      </c>
      <c r="B3528" s="72"/>
      <c r="C3528" s="72"/>
      <c r="D3528" s="72"/>
      <c r="E3528" s="72"/>
      <c r="F3528" s="72"/>
      <c r="G3528" s="72"/>
      <c r="H3528" s="72"/>
      <c r="I3528" s="72"/>
      <c r="J3528" s="72"/>
      <c r="K3528" s="72"/>
      <c r="L3528" s="72"/>
      <c r="M3528" s="72"/>
      <c r="N3528" s="51"/>
      <c r="O3528" s="51"/>
    </row>
    <row r="3529" spans="1:15" x14ac:dyDescent="0.5">
      <c r="A3529" s="49">
        <v>3525</v>
      </c>
      <c r="B3529" s="72"/>
      <c r="C3529" s="72"/>
      <c r="D3529" s="72"/>
      <c r="E3529" s="72"/>
      <c r="F3529" s="72"/>
      <c r="G3529" s="72"/>
      <c r="H3529" s="72"/>
      <c r="I3529" s="72"/>
      <c r="J3529" s="72"/>
      <c r="K3529" s="72"/>
      <c r="L3529" s="72"/>
      <c r="M3529" s="72"/>
      <c r="N3529" s="51"/>
      <c r="O3529" s="51"/>
    </row>
    <row r="3530" spans="1:15" x14ac:dyDescent="0.5">
      <c r="A3530" s="49">
        <v>3526</v>
      </c>
      <c r="B3530" s="72"/>
      <c r="C3530" s="72"/>
      <c r="D3530" s="72"/>
      <c r="E3530" s="72"/>
      <c r="F3530" s="72"/>
      <c r="G3530" s="72"/>
      <c r="H3530" s="72"/>
      <c r="I3530" s="72"/>
      <c r="J3530" s="72"/>
      <c r="K3530" s="72"/>
      <c r="L3530" s="72"/>
      <c r="M3530" s="72"/>
      <c r="N3530" s="51"/>
      <c r="O3530" s="51"/>
    </row>
    <row r="3531" spans="1:15" x14ac:dyDescent="0.5">
      <c r="A3531" s="49">
        <v>3527</v>
      </c>
      <c r="B3531" s="72"/>
      <c r="C3531" s="72"/>
      <c r="D3531" s="72"/>
      <c r="E3531" s="72"/>
      <c r="F3531" s="72"/>
      <c r="G3531" s="72"/>
      <c r="H3531" s="72"/>
      <c r="I3531" s="72"/>
      <c r="J3531" s="72"/>
      <c r="K3531" s="72"/>
      <c r="L3531" s="72"/>
      <c r="M3531" s="72"/>
      <c r="N3531" s="51"/>
      <c r="O3531" s="51"/>
    </row>
    <row r="3532" spans="1:15" x14ac:dyDescent="0.5">
      <c r="A3532" s="49">
        <v>3528</v>
      </c>
      <c r="B3532" s="72"/>
      <c r="C3532" s="72"/>
      <c r="D3532" s="72"/>
      <c r="E3532" s="72"/>
      <c r="F3532" s="72"/>
      <c r="G3532" s="72"/>
      <c r="H3532" s="72"/>
      <c r="I3532" s="72"/>
      <c r="J3532" s="72"/>
      <c r="K3532" s="72"/>
      <c r="L3532" s="72"/>
      <c r="M3532" s="72"/>
      <c r="N3532" s="51"/>
      <c r="O3532" s="51"/>
    </row>
    <row r="3533" spans="1:15" x14ac:dyDescent="0.5">
      <c r="A3533" s="49">
        <v>3529</v>
      </c>
      <c r="B3533" s="72"/>
      <c r="C3533" s="72"/>
      <c r="D3533" s="72"/>
      <c r="E3533" s="72"/>
      <c r="F3533" s="72"/>
      <c r="G3533" s="72"/>
      <c r="H3533" s="72"/>
      <c r="I3533" s="72"/>
      <c r="J3533" s="72"/>
      <c r="K3533" s="72"/>
      <c r="L3533" s="72"/>
      <c r="M3533" s="72"/>
      <c r="N3533" s="51"/>
      <c r="O3533" s="51"/>
    </row>
    <row r="3534" spans="1:15" x14ac:dyDescent="0.5">
      <c r="A3534" s="49">
        <v>3530</v>
      </c>
      <c r="B3534" s="72"/>
      <c r="C3534" s="72"/>
      <c r="D3534" s="72"/>
      <c r="E3534" s="72"/>
      <c r="F3534" s="72"/>
      <c r="G3534" s="72"/>
      <c r="H3534" s="72"/>
      <c r="I3534" s="72"/>
      <c r="J3534" s="72"/>
      <c r="K3534" s="72"/>
      <c r="L3534" s="72"/>
      <c r="M3534" s="72"/>
      <c r="N3534" s="51"/>
      <c r="O3534" s="51"/>
    </row>
    <row r="3535" spans="1:15" x14ac:dyDescent="0.5">
      <c r="A3535" s="49">
        <v>3531</v>
      </c>
      <c r="B3535" s="72"/>
      <c r="C3535" s="72"/>
      <c r="D3535" s="72"/>
      <c r="E3535" s="72"/>
      <c r="F3535" s="72"/>
      <c r="G3535" s="72"/>
      <c r="H3535" s="72"/>
      <c r="I3535" s="72"/>
      <c r="J3535" s="72"/>
      <c r="K3535" s="72"/>
      <c r="L3535" s="72"/>
      <c r="M3535" s="72"/>
      <c r="N3535" s="51"/>
      <c r="O3535" s="51"/>
    </row>
    <row r="3536" spans="1:15" x14ac:dyDescent="0.5">
      <c r="A3536" s="49">
        <v>3532</v>
      </c>
      <c r="B3536" s="72"/>
      <c r="C3536" s="72"/>
      <c r="D3536" s="72"/>
      <c r="E3536" s="72"/>
      <c r="F3536" s="72"/>
      <c r="G3536" s="72"/>
      <c r="H3536" s="72"/>
      <c r="I3536" s="72"/>
      <c r="J3536" s="72"/>
      <c r="K3536" s="72"/>
      <c r="L3536" s="72"/>
      <c r="M3536" s="72"/>
      <c r="N3536" s="51"/>
      <c r="O3536" s="51"/>
    </row>
    <row r="3537" spans="1:15" x14ac:dyDescent="0.5">
      <c r="A3537" s="49">
        <v>3533</v>
      </c>
      <c r="B3537" s="72"/>
      <c r="C3537" s="72"/>
      <c r="D3537" s="72"/>
      <c r="E3537" s="72"/>
      <c r="F3537" s="72"/>
      <c r="G3537" s="72"/>
      <c r="H3537" s="72"/>
      <c r="I3537" s="72"/>
      <c r="J3537" s="72"/>
      <c r="K3537" s="72"/>
      <c r="L3537" s="72"/>
      <c r="M3537" s="72"/>
      <c r="N3537" s="51"/>
      <c r="O3537" s="51"/>
    </row>
    <row r="3538" spans="1:15" x14ac:dyDescent="0.5">
      <c r="A3538" s="49">
        <v>3534</v>
      </c>
      <c r="B3538" s="72"/>
      <c r="C3538" s="72"/>
      <c r="D3538" s="72"/>
      <c r="E3538" s="72"/>
      <c r="F3538" s="72"/>
      <c r="G3538" s="72"/>
      <c r="H3538" s="72"/>
      <c r="I3538" s="72"/>
      <c r="J3538" s="72"/>
      <c r="K3538" s="72"/>
      <c r="L3538" s="72"/>
      <c r="M3538" s="72"/>
      <c r="N3538" s="51"/>
      <c r="O3538" s="51"/>
    </row>
    <row r="3539" spans="1:15" x14ac:dyDescent="0.5">
      <c r="A3539" s="49">
        <v>3535</v>
      </c>
      <c r="B3539" s="72"/>
      <c r="C3539" s="72"/>
      <c r="D3539" s="72"/>
      <c r="E3539" s="72"/>
      <c r="F3539" s="72"/>
      <c r="G3539" s="72"/>
      <c r="H3539" s="72"/>
      <c r="I3539" s="72"/>
      <c r="J3539" s="72"/>
      <c r="K3539" s="72"/>
      <c r="L3539" s="72"/>
      <c r="M3539" s="72"/>
      <c r="N3539" s="51"/>
      <c r="O3539" s="51"/>
    </row>
    <row r="3540" spans="1:15" x14ac:dyDescent="0.5">
      <c r="A3540" s="49">
        <v>3536</v>
      </c>
      <c r="B3540" s="72"/>
      <c r="C3540" s="72"/>
      <c r="D3540" s="72"/>
      <c r="E3540" s="72"/>
      <c r="F3540" s="72"/>
      <c r="G3540" s="72"/>
      <c r="H3540" s="72"/>
      <c r="I3540" s="72"/>
      <c r="J3540" s="72"/>
      <c r="K3540" s="72"/>
      <c r="L3540" s="72"/>
      <c r="M3540" s="72"/>
      <c r="N3540" s="51"/>
      <c r="O3540" s="51"/>
    </row>
    <row r="3541" spans="1:15" x14ac:dyDescent="0.5">
      <c r="A3541" s="49">
        <v>3537</v>
      </c>
      <c r="B3541" s="72"/>
      <c r="C3541" s="72"/>
      <c r="D3541" s="72"/>
      <c r="E3541" s="72"/>
      <c r="F3541" s="72"/>
      <c r="G3541" s="72"/>
      <c r="H3541" s="72"/>
      <c r="I3541" s="72"/>
      <c r="J3541" s="72"/>
      <c r="K3541" s="72"/>
      <c r="L3541" s="72"/>
      <c r="M3541" s="72"/>
      <c r="N3541" s="51"/>
      <c r="O3541" s="51"/>
    </row>
    <row r="3542" spans="1:15" x14ac:dyDescent="0.5">
      <c r="A3542" s="49">
        <v>3538</v>
      </c>
      <c r="B3542" s="72"/>
      <c r="C3542" s="72"/>
      <c r="D3542" s="72"/>
      <c r="E3542" s="72"/>
      <c r="F3542" s="72"/>
      <c r="G3542" s="72"/>
      <c r="H3542" s="72"/>
      <c r="I3542" s="72"/>
      <c r="J3542" s="72"/>
      <c r="K3542" s="72"/>
      <c r="L3542" s="72"/>
      <c r="M3542" s="72"/>
      <c r="N3542" s="51"/>
      <c r="O3542" s="51"/>
    </row>
    <row r="3543" spans="1:15" x14ac:dyDescent="0.5">
      <c r="A3543" s="49">
        <v>3539</v>
      </c>
      <c r="B3543" s="72"/>
      <c r="C3543" s="72"/>
      <c r="D3543" s="72"/>
      <c r="E3543" s="72"/>
      <c r="F3543" s="72"/>
      <c r="G3543" s="72"/>
      <c r="H3543" s="72"/>
      <c r="I3543" s="72"/>
      <c r="J3543" s="72"/>
      <c r="K3543" s="72"/>
      <c r="L3543" s="72"/>
      <c r="M3543" s="72"/>
      <c r="N3543" s="51"/>
      <c r="O3543" s="51"/>
    </row>
    <row r="3544" spans="1:15" x14ac:dyDescent="0.5">
      <c r="A3544" s="49">
        <v>3540</v>
      </c>
      <c r="B3544" s="72"/>
      <c r="C3544" s="72"/>
      <c r="D3544" s="72"/>
      <c r="E3544" s="72"/>
      <c r="F3544" s="72"/>
      <c r="G3544" s="72"/>
      <c r="H3544" s="72"/>
      <c r="I3544" s="72"/>
      <c r="J3544" s="72"/>
      <c r="K3544" s="72"/>
      <c r="L3544" s="72"/>
      <c r="M3544" s="72"/>
      <c r="N3544" s="51"/>
      <c r="O3544" s="51"/>
    </row>
    <row r="3545" spans="1:15" x14ac:dyDescent="0.5">
      <c r="A3545" s="49">
        <v>3541</v>
      </c>
      <c r="B3545" s="72"/>
      <c r="C3545" s="72"/>
      <c r="D3545" s="72"/>
      <c r="E3545" s="72"/>
      <c r="F3545" s="72"/>
      <c r="G3545" s="72"/>
      <c r="H3545" s="72"/>
      <c r="I3545" s="72"/>
      <c r="J3545" s="72"/>
      <c r="K3545" s="72"/>
      <c r="L3545" s="72"/>
      <c r="M3545" s="72"/>
      <c r="N3545" s="51"/>
      <c r="O3545" s="51"/>
    </row>
    <row r="3546" spans="1:15" x14ac:dyDescent="0.5">
      <c r="A3546" s="49">
        <v>3542</v>
      </c>
      <c r="B3546" s="72"/>
      <c r="C3546" s="72"/>
      <c r="D3546" s="72"/>
      <c r="E3546" s="72"/>
      <c r="F3546" s="72"/>
      <c r="G3546" s="72"/>
      <c r="H3546" s="72"/>
      <c r="I3546" s="72"/>
      <c r="J3546" s="72"/>
      <c r="K3546" s="72"/>
      <c r="L3546" s="72"/>
      <c r="M3546" s="72"/>
      <c r="N3546" s="51"/>
      <c r="O3546" s="51"/>
    </row>
    <row r="3547" spans="1:15" x14ac:dyDescent="0.5">
      <c r="A3547" s="49">
        <v>3543</v>
      </c>
      <c r="B3547" s="72"/>
      <c r="C3547" s="72"/>
      <c r="D3547" s="72"/>
      <c r="E3547" s="72"/>
      <c r="F3547" s="72"/>
      <c r="G3547" s="72"/>
      <c r="H3547" s="72"/>
      <c r="I3547" s="72"/>
      <c r="J3547" s="72"/>
      <c r="K3547" s="72"/>
      <c r="L3547" s="72"/>
      <c r="M3547" s="72"/>
      <c r="N3547" s="51"/>
      <c r="O3547" s="51"/>
    </row>
    <row r="3548" spans="1:15" x14ac:dyDescent="0.5">
      <c r="A3548" s="49">
        <v>3544</v>
      </c>
      <c r="B3548" s="72"/>
      <c r="C3548" s="72"/>
      <c r="D3548" s="72"/>
      <c r="E3548" s="72"/>
      <c r="F3548" s="72"/>
      <c r="G3548" s="72"/>
      <c r="H3548" s="72"/>
      <c r="I3548" s="72"/>
      <c r="J3548" s="72"/>
      <c r="K3548" s="72"/>
      <c r="L3548" s="72"/>
      <c r="M3548" s="72"/>
      <c r="N3548" s="51"/>
      <c r="O3548" s="51"/>
    </row>
    <row r="3549" spans="1:15" x14ac:dyDescent="0.5">
      <c r="A3549" s="49">
        <v>3545</v>
      </c>
      <c r="B3549" s="72"/>
      <c r="C3549" s="72"/>
      <c r="D3549" s="72"/>
      <c r="E3549" s="72"/>
      <c r="F3549" s="72"/>
      <c r="G3549" s="72"/>
      <c r="H3549" s="72"/>
      <c r="I3549" s="72"/>
      <c r="J3549" s="72"/>
      <c r="K3549" s="72"/>
      <c r="L3549" s="72"/>
      <c r="M3549" s="72"/>
      <c r="N3549" s="51"/>
      <c r="O3549" s="51"/>
    </row>
    <row r="3550" spans="1:15" x14ac:dyDescent="0.5">
      <c r="A3550" s="49">
        <v>3546</v>
      </c>
      <c r="B3550" s="72"/>
      <c r="C3550" s="72"/>
      <c r="D3550" s="72"/>
      <c r="E3550" s="72"/>
      <c r="F3550" s="72"/>
      <c r="G3550" s="72"/>
      <c r="H3550" s="72"/>
      <c r="I3550" s="72"/>
      <c r="J3550" s="72"/>
      <c r="K3550" s="72"/>
      <c r="L3550" s="72"/>
      <c r="M3550" s="72"/>
      <c r="N3550" s="51"/>
      <c r="O3550" s="51"/>
    </row>
    <row r="3551" spans="1:15" x14ac:dyDescent="0.5">
      <c r="A3551" s="49">
        <v>3547</v>
      </c>
      <c r="B3551" s="72"/>
      <c r="C3551" s="72"/>
      <c r="D3551" s="72"/>
      <c r="E3551" s="72"/>
      <c r="F3551" s="72"/>
      <c r="G3551" s="72"/>
      <c r="H3551" s="72"/>
      <c r="I3551" s="72"/>
      <c r="J3551" s="72"/>
      <c r="K3551" s="72"/>
      <c r="L3551" s="72"/>
      <c r="M3551" s="72"/>
      <c r="N3551" s="51"/>
      <c r="O3551" s="51"/>
    </row>
    <row r="3552" spans="1:15" x14ac:dyDescent="0.5">
      <c r="A3552" s="49">
        <v>3548</v>
      </c>
      <c r="B3552" s="72"/>
      <c r="C3552" s="72"/>
      <c r="D3552" s="72"/>
      <c r="E3552" s="72"/>
      <c r="F3552" s="72"/>
      <c r="G3552" s="72"/>
      <c r="H3552" s="72"/>
      <c r="I3552" s="72"/>
      <c r="J3552" s="72"/>
      <c r="K3552" s="72"/>
      <c r="L3552" s="72"/>
      <c r="M3552" s="72"/>
      <c r="N3552" s="51"/>
      <c r="O3552" s="51"/>
    </row>
    <row r="3553" spans="1:15" x14ac:dyDescent="0.5">
      <c r="A3553" s="49">
        <v>3549</v>
      </c>
      <c r="B3553" s="72"/>
      <c r="C3553" s="72"/>
      <c r="D3553" s="72"/>
      <c r="E3553" s="72"/>
      <c r="F3553" s="72"/>
      <c r="G3553" s="72"/>
      <c r="H3553" s="72"/>
      <c r="I3553" s="72"/>
      <c r="J3553" s="72"/>
      <c r="K3553" s="72"/>
      <c r="L3553" s="72"/>
      <c r="M3553" s="72"/>
      <c r="N3553" s="51"/>
      <c r="O3553" s="51"/>
    </row>
    <row r="3554" spans="1:15" x14ac:dyDescent="0.5">
      <c r="A3554" s="49">
        <v>3550</v>
      </c>
      <c r="B3554" s="72"/>
      <c r="C3554" s="72"/>
      <c r="D3554" s="72"/>
      <c r="E3554" s="72"/>
      <c r="F3554" s="72"/>
      <c r="G3554" s="72"/>
      <c r="H3554" s="72"/>
      <c r="I3554" s="72"/>
      <c r="J3554" s="72"/>
      <c r="K3554" s="72"/>
      <c r="L3554" s="72"/>
      <c r="M3554" s="72"/>
      <c r="N3554" s="51"/>
      <c r="O3554" s="51"/>
    </row>
    <row r="3555" spans="1:15" x14ac:dyDescent="0.5">
      <c r="A3555" s="49">
        <v>3551</v>
      </c>
      <c r="B3555" s="72"/>
      <c r="C3555" s="72"/>
      <c r="D3555" s="72"/>
      <c r="E3555" s="72"/>
      <c r="F3555" s="72"/>
      <c r="G3555" s="72"/>
      <c r="H3555" s="72"/>
      <c r="I3555" s="72"/>
      <c r="J3555" s="72"/>
      <c r="K3555" s="72"/>
      <c r="L3555" s="72"/>
      <c r="M3555" s="72"/>
      <c r="N3555" s="51"/>
      <c r="O3555" s="51"/>
    </row>
    <row r="3556" spans="1:15" x14ac:dyDescent="0.5">
      <c r="A3556" s="49">
        <v>3552</v>
      </c>
      <c r="B3556" s="72"/>
      <c r="C3556" s="72"/>
      <c r="D3556" s="72"/>
      <c r="E3556" s="72"/>
      <c r="F3556" s="72"/>
      <c r="G3556" s="72"/>
      <c r="H3556" s="72"/>
      <c r="I3556" s="72"/>
      <c r="J3556" s="72"/>
      <c r="K3556" s="72"/>
      <c r="L3556" s="72"/>
      <c r="M3556" s="72"/>
      <c r="N3556" s="51"/>
      <c r="O3556" s="51"/>
    </row>
    <row r="3557" spans="1:15" x14ac:dyDescent="0.5">
      <c r="A3557" s="49">
        <v>3553</v>
      </c>
      <c r="B3557" s="72"/>
      <c r="C3557" s="72"/>
      <c r="D3557" s="72"/>
      <c r="E3557" s="72"/>
      <c r="F3557" s="72"/>
      <c r="G3557" s="72"/>
      <c r="H3557" s="72"/>
      <c r="I3557" s="72"/>
      <c r="J3557" s="72"/>
      <c r="K3557" s="72"/>
      <c r="L3557" s="72"/>
      <c r="M3557" s="72"/>
      <c r="N3557" s="51"/>
      <c r="O3557" s="51"/>
    </row>
    <row r="3558" spans="1:15" x14ac:dyDescent="0.5">
      <c r="A3558" s="49">
        <v>3554</v>
      </c>
      <c r="B3558" s="72"/>
      <c r="C3558" s="72"/>
      <c r="D3558" s="72"/>
      <c r="E3558" s="72"/>
      <c r="F3558" s="72"/>
      <c r="G3558" s="72"/>
      <c r="H3558" s="72"/>
      <c r="I3558" s="72"/>
      <c r="J3558" s="72"/>
      <c r="K3558" s="72"/>
      <c r="L3558" s="72"/>
      <c r="M3558" s="72"/>
      <c r="N3558" s="51"/>
      <c r="O3558" s="51"/>
    </row>
    <row r="3559" spans="1:15" x14ac:dyDescent="0.5">
      <c r="A3559" s="49">
        <v>3555</v>
      </c>
      <c r="B3559" s="72"/>
      <c r="C3559" s="72"/>
      <c r="D3559" s="72"/>
      <c r="E3559" s="72"/>
      <c r="F3559" s="72"/>
      <c r="G3559" s="72"/>
      <c r="H3559" s="72"/>
      <c r="I3559" s="72"/>
      <c r="J3559" s="72"/>
      <c r="K3559" s="72"/>
      <c r="L3559" s="72"/>
      <c r="M3559" s="72"/>
      <c r="N3559" s="51"/>
      <c r="O3559" s="51"/>
    </row>
    <row r="3560" spans="1:15" x14ac:dyDescent="0.5">
      <c r="A3560" s="49">
        <v>3556</v>
      </c>
      <c r="B3560" s="72"/>
      <c r="C3560" s="72"/>
      <c r="D3560" s="72"/>
      <c r="E3560" s="72"/>
      <c r="F3560" s="72"/>
      <c r="G3560" s="72"/>
      <c r="H3560" s="72"/>
      <c r="I3560" s="72"/>
      <c r="J3560" s="72"/>
      <c r="K3560" s="72"/>
      <c r="L3560" s="72"/>
      <c r="M3560" s="72"/>
      <c r="N3560" s="51"/>
      <c r="O3560" s="51"/>
    </row>
    <row r="3561" spans="1:15" x14ac:dyDescent="0.5">
      <c r="A3561" s="49">
        <v>3557</v>
      </c>
      <c r="B3561" s="72"/>
      <c r="C3561" s="72"/>
      <c r="D3561" s="72"/>
      <c r="E3561" s="72"/>
      <c r="F3561" s="72"/>
      <c r="G3561" s="72"/>
      <c r="H3561" s="72"/>
      <c r="I3561" s="72"/>
      <c r="J3561" s="72"/>
      <c r="K3561" s="72"/>
      <c r="L3561" s="72"/>
      <c r="M3561" s="72"/>
      <c r="N3561" s="51"/>
      <c r="O3561" s="51"/>
    </row>
    <row r="3562" spans="1:15" x14ac:dyDescent="0.5">
      <c r="A3562" s="49">
        <v>3558</v>
      </c>
      <c r="B3562" s="72"/>
      <c r="C3562" s="72"/>
      <c r="D3562" s="72"/>
      <c r="E3562" s="72"/>
      <c r="F3562" s="72"/>
      <c r="G3562" s="72"/>
      <c r="H3562" s="72"/>
      <c r="I3562" s="72"/>
      <c r="J3562" s="72"/>
      <c r="K3562" s="72"/>
      <c r="L3562" s="72"/>
      <c r="M3562" s="72"/>
      <c r="N3562" s="51"/>
      <c r="O3562" s="51"/>
    </row>
    <row r="3563" spans="1:15" x14ac:dyDescent="0.5">
      <c r="A3563" s="49">
        <v>3559</v>
      </c>
      <c r="B3563" s="72"/>
      <c r="C3563" s="72"/>
      <c r="D3563" s="72"/>
      <c r="E3563" s="72"/>
      <c r="F3563" s="72"/>
      <c r="G3563" s="72"/>
      <c r="H3563" s="72"/>
      <c r="I3563" s="72"/>
      <c r="J3563" s="72"/>
      <c r="K3563" s="72"/>
      <c r="L3563" s="72"/>
      <c r="M3563" s="72"/>
      <c r="N3563" s="51"/>
      <c r="O3563" s="51"/>
    </row>
    <row r="3564" spans="1:15" x14ac:dyDescent="0.5">
      <c r="A3564" s="49">
        <v>3560</v>
      </c>
      <c r="B3564" s="72"/>
      <c r="C3564" s="72"/>
      <c r="D3564" s="72"/>
      <c r="E3564" s="72"/>
      <c r="F3564" s="72"/>
      <c r="G3564" s="72"/>
      <c r="H3564" s="72"/>
      <c r="I3564" s="72"/>
      <c r="J3564" s="72"/>
      <c r="K3564" s="72"/>
      <c r="L3564" s="72"/>
      <c r="M3564" s="72"/>
      <c r="N3564" s="51"/>
      <c r="O3564" s="51"/>
    </row>
    <row r="3565" spans="1:15" x14ac:dyDescent="0.5">
      <c r="A3565" s="49">
        <v>3561</v>
      </c>
      <c r="B3565" s="72"/>
      <c r="C3565" s="72"/>
      <c r="D3565" s="72"/>
      <c r="E3565" s="72"/>
      <c r="F3565" s="72"/>
      <c r="G3565" s="72"/>
      <c r="H3565" s="72"/>
      <c r="I3565" s="72"/>
      <c r="J3565" s="72"/>
      <c r="K3565" s="72"/>
      <c r="L3565" s="72"/>
      <c r="M3565" s="72"/>
      <c r="N3565" s="51"/>
      <c r="O3565" s="51"/>
    </row>
    <row r="3566" spans="1:15" x14ac:dyDescent="0.5">
      <c r="A3566" s="49">
        <v>3562</v>
      </c>
      <c r="B3566" s="72"/>
      <c r="C3566" s="72"/>
      <c r="D3566" s="72"/>
      <c r="E3566" s="72"/>
      <c r="F3566" s="72"/>
      <c r="G3566" s="72"/>
      <c r="H3566" s="72"/>
      <c r="I3566" s="72"/>
      <c r="J3566" s="72"/>
      <c r="K3566" s="72"/>
      <c r="L3566" s="72"/>
      <c r="M3566" s="72"/>
      <c r="N3566" s="51"/>
      <c r="O3566" s="51"/>
    </row>
    <row r="3567" spans="1:15" x14ac:dyDescent="0.5">
      <c r="A3567" s="49">
        <v>3563</v>
      </c>
      <c r="B3567" s="72"/>
      <c r="C3567" s="72"/>
      <c r="D3567" s="72"/>
      <c r="E3567" s="72"/>
      <c r="F3567" s="72"/>
      <c r="G3567" s="72"/>
      <c r="H3567" s="72"/>
      <c r="I3567" s="72"/>
      <c r="J3567" s="72"/>
      <c r="K3567" s="72"/>
      <c r="L3567" s="72"/>
      <c r="M3567" s="72"/>
      <c r="N3567" s="51"/>
      <c r="O3567" s="51"/>
    </row>
    <row r="3568" spans="1:15" x14ac:dyDescent="0.5">
      <c r="A3568" s="49">
        <v>3564</v>
      </c>
      <c r="B3568" s="72"/>
      <c r="C3568" s="72"/>
      <c r="D3568" s="72"/>
      <c r="E3568" s="72"/>
      <c r="F3568" s="72"/>
      <c r="G3568" s="72"/>
      <c r="H3568" s="72"/>
      <c r="I3568" s="72"/>
      <c r="J3568" s="72"/>
      <c r="K3568" s="72"/>
      <c r="L3568" s="72"/>
      <c r="M3568" s="72"/>
      <c r="N3568" s="51"/>
      <c r="O3568" s="51"/>
    </row>
    <row r="3569" spans="1:15" x14ac:dyDescent="0.5">
      <c r="A3569" s="49">
        <v>3565</v>
      </c>
      <c r="B3569" s="72"/>
      <c r="C3569" s="72"/>
      <c r="D3569" s="72"/>
      <c r="E3569" s="72"/>
      <c r="F3569" s="72"/>
      <c r="G3569" s="72"/>
      <c r="H3569" s="72"/>
      <c r="I3569" s="72"/>
      <c r="J3569" s="72"/>
      <c r="K3569" s="72"/>
      <c r="L3569" s="72"/>
      <c r="M3569" s="72"/>
      <c r="N3569" s="51"/>
      <c r="O3569" s="51"/>
    </row>
    <row r="3570" spans="1:15" x14ac:dyDescent="0.5">
      <c r="A3570" s="49">
        <v>3566</v>
      </c>
      <c r="B3570" s="72"/>
      <c r="C3570" s="72"/>
      <c r="D3570" s="72"/>
      <c r="E3570" s="72"/>
      <c r="F3570" s="72"/>
      <c r="G3570" s="72"/>
      <c r="H3570" s="72"/>
      <c r="I3570" s="72"/>
      <c r="J3570" s="72"/>
      <c r="K3570" s="72"/>
      <c r="L3570" s="72"/>
      <c r="M3570" s="72"/>
      <c r="N3570" s="51"/>
      <c r="O3570" s="51"/>
    </row>
    <row r="3571" spans="1:15" x14ac:dyDescent="0.5">
      <c r="A3571" s="49">
        <v>3567</v>
      </c>
      <c r="B3571" s="72"/>
      <c r="C3571" s="72"/>
      <c r="D3571" s="72"/>
      <c r="E3571" s="72"/>
      <c r="F3571" s="72"/>
      <c r="G3571" s="72"/>
      <c r="H3571" s="72"/>
      <c r="I3571" s="72"/>
      <c r="J3571" s="72"/>
      <c r="K3571" s="72"/>
      <c r="L3571" s="72"/>
      <c r="M3571" s="72"/>
      <c r="N3571" s="51"/>
      <c r="O3571" s="51"/>
    </row>
    <row r="3572" spans="1:15" x14ac:dyDescent="0.5">
      <c r="A3572" s="49">
        <v>3568</v>
      </c>
      <c r="B3572" s="72"/>
      <c r="C3572" s="72"/>
      <c r="D3572" s="72"/>
      <c r="E3572" s="72"/>
      <c r="F3572" s="72"/>
      <c r="G3572" s="72"/>
      <c r="H3572" s="72"/>
      <c r="I3572" s="72"/>
      <c r="J3572" s="72"/>
      <c r="K3572" s="72"/>
      <c r="L3572" s="72"/>
      <c r="M3572" s="72"/>
      <c r="N3572" s="51"/>
      <c r="O3572" s="51"/>
    </row>
    <row r="3573" spans="1:15" x14ac:dyDescent="0.5">
      <c r="A3573" s="49">
        <v>3569</v>
      </c>
      <c r="B3573" s="72"/>
      <c r="C3573" s="72"/>
      <c r="D3573" s="72"/>
      <c r="E3573" s="72"/>
      <c r="F3573" s="72"/>
      <c r="G3573" s="72"/>
      <c r="H3573" s="72"/>
      <c r="I3573" s="72"/>
      <c r="J3573" s="72"/>
      <c r="K3573" s="72"/>
      <c r="L3573" s="72"/>
      <c r="M3573" s="72"/>
      <c r="N3573" s="51"/>
      <c r="O3573" s="51"/>
    </row>
    <row r="3574" spans="1:15" x14ac:dyDescent="0.5">
      <c r="A3574" s="49">
        <v>3570</v>
      </c>
      <c r="B3574" s="72"/>
      <c r="C3574" s="72"/>
      <c r="D3574" s="72"/>
      <c r="E3574" s="72"/>
      <c r="F3574" s="72"/>
      <c r="G3574" s="72"/>
      <c r="H3574" s="72"/>
      <c r="I3574" s="72"/>
      <c r="J3574" s="72"/>
      <c r="K3574" s="72"/>
      <c r="L3574" s="72"/>
      <c r="M3574" s="72"/>
      <c r="N3574" s="51"/>
      <c r="O3574" s="51"/>
    </row>
    <row r="3575" spans="1:15" x14ac:dyDescent="0.5">
      <c r="A3575" s="49">
        <v>3571</v>
      </c>
      <c r="B3575" s="72"/>
      <c r="C3575" s="72"/>
      <c r="D3575" s="72"/>
      <c r="E3575" s="72"/>
      <c r="F3575" s="72"/>
      <c r="G3575" s="72"/>
      <c r="H3575" s="72"/>
      <c r="I3575" s="72"/>
      <c r="J3575" s="72"/>
      <c r="K3575" s="72"/>
      <c r="L3575" s="72"/>
      <c r="M3575" s="72"/>
      <c r="N3575" s="51"/>
      <c r="O3575" s="51"/>
    </row>
    <row r="3576" spans="1:15" x14ac:dyDescent="0.5">
      <c r="A3576" s="49">
        <v>3572</v>
      </c>
      <c r="B3576" s="72"/>
      <c r="C3576" s="72"/>
      <c r="D3576" s="72"/>
      <c r="E3576" s="72"/>
      <c r="F3576" s="72"/>
      <c r="G3576" s="72"/>
      <c r="H3576" s="72"/>
      <c r="I3576" s="72"/>
      <c r="J3576" s="72"/>
      <c r="K3576" s="72"/>
      <c r="L3576" s="72"/>
      <c r="M3576" s="72"/>
      <c r="N3576" s="51"/>
      <c r="O3576" s="51"/>
    </row>
    <row r="3577" spans="1:15" x14ac:dyDescent="0.5">
      <c r="A3577" s="49">
        <v>3573</v>
      </c>
      <c r="B3577" s="72"/>
      <c r="C3577" s="72"/>
      <c r="D3577" s="72"/>
      <c r="E3577" s="72"/>
      <c r="F3577" s="72"/>
      <c r="G3577" s="72"/>
      <c r="H3577" s="72"/>
      <c r="I3577" s="72"/>
      <c r="J3577" s="72"/>
      <c r="K3577" s="72"/>
      <c r="L3577" s="72"/>
      <c r="M3577" s="72"/>
      <c r="N3577" s="51"/>
      <c r="O3577" s="51"/>
    </row>
    <row r="3578" spans="1:15" x14ac:dyDescent="0.5">
      <c r="A3578" s="49">
        <v>3574</v>
      </c>
      <c r="B3578" s="72"/>
      <c r="C3578" s="72"/>
      <c r="D3578" s="72"/>
      <c r="E3578" s="72"/>
      <c r="F3578" s="72"/>
      <c r="G3578" s="72"/>
      <c r="H3578" s="72"/>
      <c r="I3578" s="72"/>
      <c r="J3578" s="72"/>
      <c r="K3578" s="72"/>
      <c r="L3578" s="72"/>
      <c r="M3578" s="72"/>
      <c r="N3578" s="51"/>
      <c r="O3578" s="51"/>
    </row>
    <row r="3579" spans="1:15" x14ac:dyDescent="0.5">
      <c r="A3579" s="49">
        <v>3575</v>
      </c>
      <c r="B3579" s="72"/>
      <c r="C3579" s="72"/>
      <c r="D3579" s="72"/>
      <c r="E3579" s="72"/>
      <c r="F3579" s="72"/>
      <c r="G3579" s="72"/>
      <c r="H3579" s="72"/>
      <c r="I3579" s="72"/>
      <c r="J3579" s="72"/>
      <c r="K3579" s="72"/>
      <c r="L3579" s="72"/>
      <c r="M3579" s="72"/>
      <c r="N3579" s="51"/>
      <c r="O3579" s="51"/>
    </row>
    <row r="3580" spans="1:15" x14ac:dyDescent="0.5">
      <c r="A3580" s="49">
        <v>3576</v>
      </c>
      <c r="B3580" s="72"/>
      <c r="C3580" s="72"/>
      <c r="D3580" s="72"/>
      <c r="E3580" s="72"/>
      <c r="F3580" s="72"/>
      <c r="G3580" s="72"/>
      <c r="H3580" s="72"/>
      <c r="I3580" s="72"/>
      <c r="J3580" s="72"/>
      <c r="K3580" s="72"/>
      <c r="L3580" s="72"/>
      <c r="M3580" s="72"/>
      <c r="N3580" s="51"/>
      <c r="O3580" s="51"/>
    </row>
    <row r="3581" spans="1:15" x14ac:dyDescent="0.5">
      <c r="A3581" s="49">
        <v>3577</v>
      </c>
      <c r="B3581" s="72"/>
      <c r="C3581" s="72"/>
      <c r="D3581" s="72"/>
      <c r="E3581" s="72"/>
      <c r="F3581" s="72"/>
      <c r="G3581" s="72"/>
      <c r="H3581" s="72"/>
      <c r="I3581" s="72"/>
      <c r="J3581" s="72"/>
      <c r="K3581" s="72"/>
      <c r="L3581" s="72"/>
      <c r="M3581" s="72"/>
      <c r="N3581" s="51"/>
      <c r="O3581" s="51"/>
    </row>
    <row r="3582" spans="1:15" x14ac:dyDescent="0.5">
      <c r="A3582" s="49">
        <v>3578</v>
      </c>
      <c r="B3582" s="72"/>
      <c r="C3582" s="72"/>
      <c r="D3582" s="72"/>
      <c r="E3582" s="72"/>
      <c r="F3582" s="72"/>
      <c r="G3582" s="72"/>
      <c r="H3582" s="72"/>
      <c r="I3582" s="72"/>
      <c r="J3582" s="72"/>
      <c r="K3582" s="72"/>
      <c r="L3582" s="72"/>
      <c r="M3582" s="72"/>
      <c r="N3582" s="51"/>
      <c r="O3582" s="51"/>
    </row>
    <row r="3583" spans="1:15" x14ac:dyDescent="0.5">
      <c r="A3583" s="49">
        <v>3579</v>
      </c>
      <c r="B3583" s="72"/>
      <c r="C3583" s="72"/>
      <c r="D3583" s="72"/>
      <c r="E3583" s="72"/>
      <c r="F3583" s="72"/>
      <c r="G3583" s="72"/>
      <c r="H3583" s="72"/>
      <c r="I3583" s="72"/>
      <c r="J3583" s="72"/>
      <c r="K3583" s="72"/>
      <c r="L3583" s="72"/>
      <c r="M3583" s="72"/>
      <c r="N3583" s="51"/>
      <c r="O3583" s="51"/>
    </row>
    <row r="3584" spans="1:15" x14ac:dyDescent="0.5">
      <c r="A3584" s="49">
        <v>3580</v>
      </c>
      <c r="B3584" s="72"/>
      <c r="C3584" s="72"/>
      <c r="D3584" s="72"/>
      <c r="E3584" s="72"/>
      <c r="F3584" s="72"/>
      <c r="G3584" s="72"/>
      <c r="H3584" s="72"/>
      <c r="I3584" s="72"/>
      <c r="J3584" s="72"/>
      <c r="K3584" s="72"/>
      <c r="L3584" s="72"/>
      <c r="M3584" s="72"/>
      <c r="N3584" s="51"/>
      <c r="O3584" s="51"/>
    </row>
    <row r="3585" spans="1:15" x14ac:dyDescent="0.5">
      <c r="A3585" s="49">
        <v>3581</v>
      </c>
      <c r="B3585" s="72"/>
      <c r="C3585" s="72"/>
      <c r="D3585" s="72"/>
      <c r="E3585" s="72"/>
      <c r="F3585" s="72"/>
      <c r="G3585" s="72"/>
      <c r="H3585" s="72"/>
      <c r="I3585" s="72"/>
      <c r="J3585" s="72"/>
      <c r="K3585" s="72"/>
      <c r="L3585" s="72"/>
      <c r="M3585" s="72"/>
      <c r="N3585" s="51"/>
      <c r="O3585" s="51"/>
    </row>
    <row r="3586" spans="1:15" x14ac:dyDescent="0.5">
      <c r="A3586" s="49">
        <v>3582</v>
      </c>
      <c r="B3586" s="72"/>
      <c r="C3586" s="72"/>
      <c r="D3586" s="72"/>
      <c r="E3586" s="72"/>
      <c r="F3586" s="72"/>
      <c r="G3586" s="72"/>
      <c r="H3586" s="72"/>
      <c r="I3586" s="72"/>
      <c r="J3586" s="72"/>
      <c r="K3586" s="72"/>
      <c r="L3586" s="72"/>
      <c r="M3586" s="72"/>
      <c r="N3586" s="51"/>
      <c r="O3586" s="51"/>
    </row>
    <row r="3587" spans="1:15" x14ac:dyDescent="0.5">
      <c r="A3587" s="49">
        <v>3583</v>
      </c>
      <c r="B3587" s="72"/>
      <c r="C3587" s="72"/>
      <c r="D3587" s="72"/>
      <c r="E3587" s="72"/>
      <c r="F3587" s="72"/>
      <c r="G3587" s="72"/>
      <c r="H3587" s="72"/>
      <c r="I3587" s="72"/>
      <c r="J3587" s="72"/>
      <c r="K3587" s="72"/>
      <c r="L3587" s="72"/>
      <c r="M3587" s="72"/>
      <c r="N3587" s="51"/>
      <c r="O3587" s="51"/>
    </row>
    <row r="3588" spans="1:15" x14ac:dyDescent="0.5">
      <c r="A3588" s="49">
        <v>3584</v>
      </c>
      <c r="B3588" s="72"/>
      <c r="C3588" s="72"/>
      <c r="D3588" s="72"/>
      <c r="E3588" s="72"/>
      <c r="F3588" s="72"/>
      <c r="G3588" s="72"/>
      <c r="H3588" s="72"/>
      <c r="I3588" s="72"/>
      <c r="J3588" s="72"/>
      <c r="K3588" s="72"/>
      <c r="L3588" s="72"/>
      <c r="M3588" s="72"/>
      <c r="N3588" s="51"/>
      <c r="O3588" s="51"/>
    </row>
    <row r="3589" spans="1:15" x14ac:dyDescent="0.5">
      <c r="A3589" s="49">
        <v>3585</v>
      </c>
      <c r="B3589" s="72"/>
      <c r="C3589" s="72"/>
      <c r="D3589" s="72"/>
      <c r="E3589" s="72"/>
      <c r="F3589" s="72"/>
      <c r="G3589" s="72"/>
      <c r="H3589" s="72"/>
      <c r="I3589" s="72"/>
      <c r="J3589" s="72"/>
      <c r="K3589" s="72"/>
      <c r="L3589" s="72"/>
      <c r="M3589" s="72"/>
      <c r="N3589" s="51"/>
      <c r="O3589" s="51"/>
    </row>
    <row r="3590" spans="1:15" x14ac:dyDescent="0.5">
      <c r="A3590" s="49">
        <v>3586</v>
      </c>
      <c r="B3590" s="72"/>
      <c r="C3590" s="72"/>
      <c r="D3590" s="72"/>
      <c r="E3590" s="72"/>
      <c r="F3590" s="72"/>
      <c r="G3590" s="72"/>
      <c r="H3590" s="72"/>
      <c r="I3590" s="72"/>
      <c r="J3590" s="72"/>
      <c r="K3590" s="72"/>
      <c r="L3590" s="72"/>
      <c r="M3590" s="72"/>
      <c r="N3590" s="51"/>
      <c r="O3590" s="51"/>
    </row>
    <row r="3591" spans="1:15" x14ac:dyDescent="0.5">
      <c r="A3591" s="49">
        <v>3587</v>
      </c>
      <c r="B3591" s="72"/>
      <c r="C3591" s="72"/>
      <c r="D3591" s="72"/>
      <c r="E3591" s="72"/>
      <c r="F3591" s="72"/>
      <c r="G3591" s="72"/>
      <c r="H3591" s="72"/>
      <c r="I3591" s="72"/>
      <c r="J3591" s="72"/>
      <c r="K3591" s="72"/>
      <c r="L3591" s="72"/>
      <c r="M3591" s="72"/>
      <c r="N3591" s="51"/>
      <c r="O3591" s="51"/>
    </row>
    <row r="3592" spans="1:15" x14ac:dyDescent="0.5">
      <c r="A3592" s="49">
        <v>3588</v>
      </c>
      <c r="B3592" s="72"/>
      <c r="C3592" s="72"/>
      <c r="D3592" s="72"/>
      <c r="E3592" s="72"/>
      <c r="F3592" s="72"/>
      <c r="G3592" s="72"/>
      <c r="H3592" s="72"/>
      <c r="I3592" s="72"/>
      <c r="J3592" s="72"/>
      <c r="K3592" s="72"/>
      <c r="L3592" s="72"/>
      <c r="M3592" s="72"/>
      <c r="N3592" s="51"/>
      <c r="O3592" s="51"/>
    </row>
    <row r="3593" spans="1:15" x14ac:dyDescent="0.5">
      <c r="A3593" s="49">
        <v>3589</v>
      </c>
      <c r="B3593" s="72"/>
      <c r="C3593" s="72"/>
      <c r="D3593" s="72"/>
      <c r="E3593" s="72"/>
      <c r="F3593" s="72"/>
      <c r="G3593" s="72"/>
      <c r="H3593" s="72"/>
      <c r="I3593" s="72"/>
      <c r="J3593" s="72"/>
      <c r="K3593" s="72"/>
      <c r="L3593" s="72"/>
      <c r="M3593" s="72"/>
      <c r="N3593" s="51"/>
      <c r="O3593" s="51"/>
    </row>
    <row r="3594" spans="1:15" x14ac:dyDescent="0.5">
      <c r="A3594" s="49">
        <v>3590</v>
      </c>
      <c r="B3594" s="72"/>
      <c r="C3594" s="72"/>
      <c r="D3594" s="72"/>
      <c r="E3594" s="72"/>
      <c r="F3594" s="72"/>
      <c r="G3594" s="72"/>
      <c r="H3594" s="72"/>
      <c r="I3594" s="72"/>
      <c r="J3594" s="72"/>
      <c r="K3594" s="72"/>
      <c r="L3594" s="72"/>
      <c r="M3594" s="72"/>
      <c r="N3594" s="51"/>
      <c r="O3594" s="51"/>
    </row>
    <row r="3595" spans="1:15" x14ac:dyDescent="0.5">
      <c r="A3595" s="49">
        <v>3591</v>
      </c>
      <c r="B3595" s="72"/>
      <c r="C3595" s="72"/>
      <c r="D3595" s="72"/>
      <c r="E3595" s="72"/>
      <c r="F3595" s="72"/>
      <c r="G3595" s="72"/>
      <c r="H3595" s="72"/>
      <c r="I3595" s="72"/>
      <c r="J3595" s="72"/>
      <c r="K3595" s="72"/>
      <c r="L3595" s="72"/>
      <c r="M3595" s="72"/>
      <c r="N3595" s="51"/>
      <c r="O3595" s="51"/>
    </row>
    <row r="3596" spans="1:15" x14ac:dyDescent="0.5">
      <c r="A3596" s="49">
        <v>3592</v>
      </c>
      <c r="B3596" s="72"/>
      <c r="C3596" s="72"/>
      <c r="D3596" s="72"/>
      <c r="E3596" s="72"/>
      <c r="F3596" s="72"/>
      <c r="G3596" s="72"/>
      <c r="H3596" s="72"/>
      <c r="I3596" s="72"/>
      <c r="J3596" s="72"/>
      <c r="K3596" s="72"/>
      <c r="L3596" s="72"/>
      <c r="M3596" s="72"/>
      <c r="N3596" s="51"/>
      <c r="O3596" s="51"/>
    </row>
    <row r="3597" spans="1:15" x14ac:dyDescent="0.5">
      <c r="A3597" s="49">
        <v>3593</v>
      </c>
      <c r="B3597" s="72"/>
      <c r="C3597" s="72"/>
      <c r="D3597" s="72"/>
      <c r="E3597" s="72"/>
      <c r="F3597" s="72"/>
      <c r="G3597" s="72"/>
      <c r="H3597" s="72"/>
      <c r="I3597" s="72"/>
      <c r="J3597" s="72"/>
      <c r="K3597" s="72"/>
      <c r="L3597" s="72"/>
      <c r="M3597" s="72"/>
      <c r="N3597" s="51"/>
      <c r="O3597" s="51"/>
    </row>
    <row r="3598" spans="1:15" x14ac:dyDescent="0.5">
      <c r="A3598" s="49">
        <v>3594</v>
      </c>
      <c r="B3598" s="72"/>
      <c r="C3598" s="72"/>
      <c r="D3598" s="72"/>
      <c r="E3598" s="72"/>
      <c r="F3598" s="72"/>
      <c r="G3598" s="72"/>
      <c r="H3598" s="72"/>
      <c r="I3598" s="72"/>
      <c r="J3598" s="72"/>
      <c r="K3598" s="72"/>
      <c r="L3598" s="72"/>
      <c r="M3598" s="72"/>
      <c r="N3598" s="51"/>
      <c r="O3598" s="51"/>
    </row>
    <row r="3599" spans="1:15" x14ac:dyDescent="0.5">
      <c r="A3599" s="49">
        <v>3595</v>
      </c>
      <c r="B3599" s="72"/>
      <c r="C3599" s="72"/>
      <c r="D3599" s="72"/>
      <c r="E3599" s="72"/>
      <c r="F3599" s="72"/>
      <c r="G3599" s="72"/>
      <c r="H3599" s="72"/>
      <c r="I3599" s="72"/>
      <c r="J3599" s="72"/>
      <c r="K3599" s="72"/>
      <c r="L3599" s="72"/>
      <c r="M3599" s="72"/>
      <c r="N3599" s="51"/>
      <c r="O3599" s="51"/>
    </row>
    <row r="3600" spans="1:15" x14ac:dyDescent="0.5">
      <c r="A3600" s="49">
        <v>3596</v>
      </c>
      <c r="B3600" s="72"/>
      <c r="C3600" s="72"/>
      <c r="D3600" s="72"/>
      <c r="E3600" s="72"/>
      <c r="F3600" s="72"/>
      <c r="G3600" s="72"/>
      <c r="H3600" s="72"/>
      <c r="I3600" s="72"/>
      <c r="J3600" s="72"/>
      <c r="K3600" s="72"/>
      <c r="L3600" s="72"/>
      <c r="M3600" s="72"/>
      <c r="N3600" s="51"/>
      <c r="O3600" s="51"/>
    </row>
    <row r="3601" spans="1:15" x14ac:dyDescent="0.5">
      <c r="A3601" s="49">
        <v>3597</v>
      </c>
      <c r="B3601" s="72"/>
      <c r="C3601" s="72"/>
      <c r="D3601" s="72"/>
      <c r="E3601" s="72"/>
      <c r="F3601" s="72"/>
      <c r="G3601" s="72"/>
      <c r="H3601" s="72"/>
      <c r="I3601" s="72"/>
      <c r="J3601" s="72"/>
      <c r="K3601" s="72"/>
      <c r="L3601" s="72"/>
      <c r="M3601" s="72"/>
      <c r="N3601" s="51"/>
      <c r="O3601" s="51"/>
    </row>
    <row r="3602" spans="1:15" x14ac:dyDescent="0.5">
      <c r="A3602" s="49">
        <v>3598</v>
      </c>
      <c r="B3602" s="72"/>
      <c r="C3602" s="72"/>
      <c r="D3602" s="72"/>
      <c r="E3602" s="72"/>
      <c r="F3602" s="72"/>
      <c r="G3602" s="72"/>
      <c r="H3602" s="72"/>
      <c r="I3602" s="72"/>
      <c r="J3602" s="72"/>
      <c r="K3602" s="72"/>
      <c r="L3602" s="72"/>
      <c r="M3602" s="72"/>
      <c r="N3602" s="51"/>
      <c r="O3602" s="51"/>
    </row>
    <row r="3603" spans="1:15" x14ac:dyDescent="0.5">
      <c r="A3603" s="49">
        <v>3599</v>
      </c>
      <c r="B3603" s="72"/>
      <c r="C3603" s="72"/>
      <c r="D3603" s="72"/>
      <c r="E3603" s="72"/>
      <c r="F3603" s="72"/>
      <c r="G3603" s="72"/>
      <c r="H3603" s="72"/>
      <c r="I3603" s="72"/>
      <c r="J3603" s="72"/>
      <c r="K3603" s="72"/>
      <c r="L3603" s="72"/>
      <c r="M3603" s="72"/>
      <c r="N3603" s="51"/>
      <c r="O3603" s="51"/>
    </row>
    <row r="3604" spans="1:15" x14ac:dyDescent="0.5">
      <c r="A3604" s="49">
        <v>3600</v>
      </c>
      <c r="B3604" s="72"/>
      <c r="C3604" s="72"/>
      <c r="D3604" s="72"/>
      <c r="E3604" s="72"/>
      <c r="F3604" s="72"/>
      <c r="G3604" s="72"/>
      <c r="H3604" s="72"/>
      <c r="I3604" s="72"/>
      <c r="J3604" s="72"/>
      <c r="K3604" s="72"/>
      <c r="L3604" s="72"/>
      <c r="M3604" s="72"/>
      <c r="N3604" s="51"/>
      <c r="O3604" s="51"/>
    </row>
    <row r="3605" spans="1:15" x14ac:dyDescent="0.5">
      <c r="A3605" s="49">
        <v>3601</v>
      </c>
      <c r="B3605" s="72"/>
      <c r="C3605" s="72"/>
      <c r="D3605" s="72"/>
      <c r="E3605" s="72"/>
      <c r="F3605" s="72"/>
      <c r="G3605" s="72"/>
      <c r="H3605" s="72"/>
      <c r="I3605" s="72"/>
      <c r="J3605" s="72"/>
      <c r="K3605" s="72"/>
      <c r="L3605" s="72"/>
      <c r="M3605" s="72"/>
      <c r="N3605" s="51"/>
      <c r="O3605" s="51"/>
    </row>
    <row r="3606" spans="1:15" x14ac:dyDescent="0.5">
      <c r="A3606" s="49">
        <v>3602</v>
      </c>
      <c r="B3606" s="72"/>
      <c r="C3606" s="72"/>
      <c r="D3606" s="72"/>
      <c r="E3606" s="72"/>
      <c r="F3606" s="72"/>
      <c r="G3606" s="72"/>
      <c r="H3606" s="72"/>
      <c r="I3606" s="72"/>
      <c r="J3606" s="72"/>
      <c r="K3606" s="72"/>
      <c r="L3606" s="72"/>
      <c r="M3606" s="72"/>
      <c r="N3606" s="51"/>
      <c r="O3606" s="51"/>
    </row>
    <row r="3607" spans="1:15" x14ac:dyDescent="0.5">
      <c r="A3607" s="49">
        <v>3603</v>
      </c>
      <c r="B3607" s="72"/>
      <c r="C3607" s="72"/>
      <c r="D3607" s="72"/>
      <c r="E3607" s="72"/>
      <c r="F3607" s="72"/>
      <c r="G3607" s="72"/>
      <c r="H3607" s="72"/>
      <c r="I3607" s="72"/>
      <c r="J3607" s="72"/>
      <c r="K3607" s="72"/>
      <c r="L3607" s="72"/>
      <c r="M3607" s="72"/>
      <c r="N3607" s="51"/>
      <c r="O3607" s="51"/>
    </row>
    <row r="3608" spans="1:15" x14ac:dyDescent="0.5">
      <c r="A3608" s="49">
        <v>3604</v>
      </c>
      <c r="B3608" s="72"/>
      <c r="C3608" s="72"/>
      <c r="D3608" s="72"/>
      <c r="E3608" s="72"/>
      <c r="F3608" s="72"/>
      <c r="G3608" s="72"/>
      <c r="H3608" s="72"/>
      <c r="I3608" s="72"/>
      <c r="J3608" s="72"/>
      <c r="K3608" s="72"/>
      <c r="L3608" s="72"/>
      <c r="M3608" s="72"/>
      <c r="N3608" s="51"/>
      <c r="O3608" s="51"/>
    </row>
    <row r="3609" spans="1:15" x14ac:dyDescent="0.5">
      <c r="A3609" s="49">
        <v>3605</v>
      </c>
      <c r="B3609" s="72"/>
      <c r="C3609" s="72"/>
      <c r="D3609" s="72"/>
      <c r="E3609" s="72"/>
      <c r="F3609" s="72"/>
      <c r="G3609" s="72"/>
      <c r="H3609" s="72"/>
      <c r="I3609" s="72"/>
      <c r="J3609" s="72"/>
      <c r="K3609" s="72"/>
      <c r="L3609" s="72"/>
      <c r="M3609" s="72"/>
      <c r="N3609" s="51"/>
      <c r="O3609" s="51"/>
    </row>
    <row r="3610" spans="1:15" x14ac:dyDescent="0.5">
      <c r="A3610" s="49">
        <v>3606</v>
      </c>
      <c r="B3610" s="72"/>
      <c r="C3610" s="72"/>
      <c r="D3610" s="72"/>
      <c r="E3610" s="72"/>
      <c r="F3610" s="72"/>
      <c r="G3610" s="72"/>
      <c r="H3610" s="72"/>
      <c r="I3610" s="72"/>
      <c r="J3610" s="72"/>
      <c r="K3610" s="72"/>
      <c r="L3610" s="72"/>
      <c r="M3610" s="72"/>
      <c r="N3610" s="51"/>
      <c r="O3610" s="51"/>
    </row>
    <row r="3611" spans="1:15" x14ac:dyDescent="0.5">
      <c r="A3611" s="49">
        <v>3607</v>
      </c>
      <c r="B3611" s="72"/>
      <c r="C3611" s="72"/>
      <c r="D3611" s="72"/>
      <c r="E3611" s="72"/>
      <c r="F3611" s="72"/>
      <c r="G3611" s="72"/>
      <c r="H3611" s="72"/>
      <c r="I3611" s="72"/>
      <c r="J3611" s="72"/>
      <c r="K3611" s="72"/>
      <c r="L3611" s="72"/>
      <c r="M3611" s="72"/>
      <c r="N3611" s="51"/>
      <c r="O3611" s="51"/>
    </row>
    <row r="3612" spans="1:15" x14ac:dyDescent="0.5">
      <c r="A3612" s="49">
        <v>3608</v>
      </c>
      <c r="B3612" s="72"/>
      <c r="C3612" s="72"/>
      <c r="D3612" s="72"/>
      <c r="E3612" s="72"/>
      <c r="F3612" s="72"/>
      <c r="G3612" s="72"/>
      <c r="H3612" s="72"/>
      <c r="I3612" s="72"/>
      <c r="J3612" s="72"/>
      <c r="K3612" s="72"/>
      <c r="L3612" s="72"/>
      <c r="M3612" s="72"/>
      <c r="N3612" s="51"/>
      <c r="O3612" s="51"/>
    </row>
    <row r="3613" spans="1:15" x14ac:dyDescent="0.5">
      <c r="A3613" s="49">
        <v>3609</v>
      </c>
      <c r="B3613" s="72"/>
      <c r="C3613" s="72"/>
      <c r="D3613" s="72"/>
      <c r="E3613" s="72"/>
      <c r="F3613" s="72"/>
      <c r="G3613" s="72"/>
      <c r="H3613" s="72"/>
      <c r="I3613" s="72"/>
      <c r="J3613" s="72"/>
      <c r="K3613" s="72"/>
      <c r="L3613" s="72"/>
      <c r="M3613" s="72"/>
      <c r="N3613" s="51"/>
      <c r="O3613" s="51"/>
    </row>
    <row r="3614" spans="1:15" x14ac:dyDescent="0.5">
      <c r="A3614" s="49">
        <v>3610</v>
      </c>
      <c r="B3614" s="72"/>
      <c r="C3614" s="72"/>
      <c r="D3614" s="72"/>
      <c r="E3614" s="72"/>
      <c r="F3614" s="72"/>
      <c r="G3614" s="72"/>
      <c r="H3614" s="72"/>
      <c r="I3614" s="72"/>
      <c r="J3614" s="72"/>
      <c r="K3614" s="72"/>
      <c r="L3614" s="72"/>
      <c r="M3614" s="72"/>
      <c r="N3614" s="51"/>
      <c r="O3614" s="51"/>
    </row>
    <row r="3615" spans="1:15" x14ac:dyDescent="0.5">
      <c r="A3615" s="49">
        <v>3611</v>
      </c>
      <c r="B3615" s="72"/>
      <c r="C3615" s="72"/>
      <c r="D3615" s="72"/>
      <c r="E3615" s="72"/>
      <c r="F3615" s="72"/>
      <c r="G3615" s="72"/>
      <c r="H3615" s="72"/>
      <c r="I3615" s="72"/>
      <c r="J3615" s="72"/>
      <c r="K3615" s="72"/>
      <c r="L3615" s="72"/>
      <c r="M3615" s="72"/>
      <c r="N3615" s="51"/>
      <c r="O3615" s="51"/>
    </row>
    <row r="3616" spans="1:15" x14ac:dyDescent="0.5">
      <c r="A3616" s="49">
        <v>3612</v>
      </c>
      <c r="B3616" s="72"/>
      <c r="C3616" s="72"/>
      <c r="D3616" s="72"/>
      <c r="E3616" s="72"/>
      <c r="F3616" s="72"/>
      <c r="G3616" s="72"/>
      <c r="H3616" s="72"/>
      <c r="I3616" s="72"/>
      <c r="J3616" s="72"/>
      <c r="K3616" s="72"/>
      <c r="L3616" s="72"/>
      <c r="M3616" s="72"/>
      <c r="N3616" s="51"/>
      <c r="O3616" s="51"/>
    </row>
    <row r="3617" spans="1:15" x14ac:dyDescent="0.5">
      <c r="A3617" s="49">
        <v>3613</v>
      </c>
      <c r="B3617" s="72"/>
      <c r="C3617" s="72"/>
      <c r="D3617" s="72"/>
      <c r="E3617" s="72"/>
      <c r="F3617" s="72"/>
      <c r="G3617" s="72"/>
      <c r="H3617" s="72"/>
      <c r="I3617" s="72"/>
      <c r="J3617" s="72"/>
      <c r="K3617" s="72"/>
      <c r="L3617" s="72"/>
      <c r="M3617" s="72"/>
      <c r="N3617" s="51"/>
      <c r="O3617" s="51"/>
    </row>
    <row r="3618" spans="1:15" x14ac:dyDescent="0.5">
      <c r="A3618" s="49">
        <v>3614</v>
      </c>
      <c r="B3618" s="72"/>
      <c r="C3618" s="72"/>
      <c r="D3618" s="72"/>
      <c r="E3618" s="72"/>
      <c r="F3618" s="72"/>
      <c r="G3618" s="72"/>
      <c r="H3618" s="72"/>
      <c r="I3618" s="72"/>
      <c r="J3618" s="72"/>
      <c r="K3618" s="72"/>
      <c r="L3618" s="72"/>
      <c r="M3618" s="72"/>
      <c r="N3618" s="51"/>
      <c r="O3618" s="51"/>
    </row>
    <row r="3619" spans="1:15" x14ac:dyDescent="0.5">
      <c r="A3619" s="49">
        <v>3615</v>
      </c>
      <c r="B3619" s="72"/>
      <c r="C3619" s="72"/>
      <c r="D3619" s="72"/>
      <c r="E3619" s="72"/>
      <c r="F3619" s="72"/>
      <c r="G3619" s="72"/>
      <c r="H3619" s="72"/>
      <c r="I3619" s="72"/>
      <c r="J3619" s="72"/>
      <c r="K3619" s="72"/>
      <c r="L3619" s="72"/>
      <c r="M3619" s="72"/>
      <c r="N3619" s="51"/>
      <c r="O3619" s="51"/>
    </row>
    <row r="3620" spans="1:15" x14ac:dyDescent="0.5">
      <c r="A3620" s="49">
        <v>3616</v>
      </c>
      <c r="B3620" s="72"/>
      <c r="C3620" s="72"/>
      <c r="D3620" s="72"/>
      <c r="E3620" s="72"/>
      <c r="F3620" s="72"/>
      <c r="G3620" s="72"/>
      <c r="H3620" s="72"/>
      <c r="I3620" s="72"/>
      <c r="J3620" s="72"/>
      <c r="K3620" s="72"/>
      <c r="L3620" s="72"/>
      <c r="M3620" s="72"/>
      <c r="N3620" s="51"/>
      <c r="O3620" s="51"/>
    </row>
    <row r="3621" spans="1:15" x14ac:dyDescent="0.5">
      <c r="A3621" s="49">
        <v>3617</v>
      </c>
      <c r="B3621" s="72"/>
      <c r="C3621" s="72"/>
      <c r="D3621" s="72"/>
      <c r="E3621" s="72"/>
      <c r="F3621" s="72"/>
      <c r="G3621" s="72"/>
      <c r="H3621" s="72"/>
      <c r="I3621" s="72"/>
      <c r="J3621" s="72"/>
      <c r="K3621" s="72"/>
      <c r="L3621" s="72"/>
      <c r="M3621" s="72"/>
      <c r="N3621" s="51"/>
      <c r="O3621" s="51"/>
    </row>
    <row r="3622" spans="1:15" x14ac:dyDescent="0.5">
      <c r="A3622" s="49">
        <v>3618</v>
      </c>
      <c r="B3622" s="72"/>
      <c r="C3622" s="72"/>
      <c r="D3622" s="72"/>
      <c r="E3622" s="72"/>
      <c r="F3622" s="72"/>
      <c r="G3622" s="72"/>
      <c r="H3622" s="72"/>
      <c r="I3622" s="72"/>
      <c r="J3622" s="72"/>
      <c r="K3622" s="72"/>
      <c r="L3622" s="72"/>
      <c r="M3622" s="72"/>
      <c r="N3622" s="51"/>
      <c r="O3622" s="51"/>
    </row>
    <row r="3623" spans="1:15" x14ac:dyDescent="0.5">
      <c r="A3623" s="49">
        <v>3619</v>
      </c>
      <c r="B3623" s="72"/>
      <c r="C3623" s="72"/>
      <c r="D3623" s="72"/>
      <c r="E3623" s="72"/>
      <c r="F3623" s="72"/>
      <c r="G3623" s="72"/>
      <c r="H3623" s="72"/>
      <c r="I3623" s="72"/>
      <c r="J3623" s="72"/>
      <c r="K3623" s="72"/>
      <c r="L3623" s="72"/>
      <c r="M3623" s="72"/>
      <c r="N3623" s="51"/>
      <c r="O3623" s="51"/>
    </row>
    <row r="3624" spans="1:15" x14ac:dyDescent="0.5">
      <c r="A3624" s="49">
        <v>3620</v>
      </c>
      <c r="B3624" s="72"/>
      <c r="C3624" s="72"/>
      <c r="D3624" s="72"/>
      <c r="E3624" s="72"/>
      <c r="F3624" s="72"/>
      <c r="G3624" s="72"/>
      <c r="H3624" s="72"/>
      <c r="I3624" s="72"/>
      <c r="J3624" s="72"/>
      <c r="K3624" s="72"/>
      <c r="L3624" s="72"/>
      <c r="M3624" s="72"/>
      <c r="N3624" s="51"/>
      <c r="O3624" s="51"/>
    </row>
    <row r="3625" spans="1:15" x14ac:dyDescent="0.5">
      <c r="A3625" s="49">
        <v>3621</v>
      </c>
      <c r="B3625" s="72"/>
      <c r="C3625" s="72"/>
      <c r="D3625" s="72"/>
      <c r="E3625" s="72"/>
      <c r="F3625" s="72"/>
      <c r="G3625" s="72"/>
      <c r="H3625" s="72"/>
      <c r="I3625" s="72"/>
      <c r="J3625" s="72"/>
      <c r="K3625" s="72"/>
      <c r="L3625" s="72"/>
      <c r="M3625" s="72"/>
      <c r="N3625" s="51"/>
      <c r="O3625" s="51"/>
    </row>
    <row r="3626" spans="1:15" x14ac:dyDescent="0.5">
      <c r="A3626" s="49">
        <v>3622</v>
      </c>
      <c r="B3626" s="72"/>
      <c r="C3626" s="72"/>
      <c r="D3626" s="72"/>
      <c r="E3626" s="72"/>
      <c r="F3626" s="72"/>
      <c r="G3626" s="72"/>
      <c r="H3626" s="72"/>
      <c r="I3626" s="72"/>
      <c r="J3626" s="72"/>
      <c r="K3626" s="72"/>
      <c r="L3626" s="72"/>
      <c r="M3626" s="72"/>
      <c r="N3626" s="51"/>
      <c r="O3626" s="51"/>
    </row>
    <row r="3627" spans="1:15" x14ac:dyDescent="0.5">
      <c r="A3627" s="49">
        <v>3623</v>
      </c>
      <c r="B3627" s="72"/>
      <c r="C3627" s="72"/>
      <c r="D3627" s="72"/>
      <c r="E3627" s="72"/>
      <c r="F3627" s="72"/>
      <c r="G3627" s="72"/>
      <c r="H3627" s="72"/>
      <c r="I3627" s="72"/>
      <c r="J3627" s="72"/>
      <c r="K3627" s="72"/>
      <c r="L3627" s="72"/>
      <c r="M3627" s="72"/>
      <c r="N3627" s="51"/>
      <c r="O3627" s="51"/>
    </row>
    <row r="3628" spans="1:15" x14ac:dyDescent="0.5">
      <c r="A3628" s="49">
        <v>3624</v>
      </c>
      <c r="B3628" s="72"/>
      <c r="C3628" s="72"/>
      <c r="D3628" s="72"/>
      <c r="E3628" s="72"/>
      <c r="F3628" s="72"/>
      <c r="G3628" s="72"/>
      <c r="H3628" s="72"/>
      <c r="I3628" s="72"/>
      <c r="J3628" s="72"/>
      <c r="K3628" s="72"/>
      <c r="L3628" s="72"/>
      <c r="M3628" s="72"/>
      <c r="N3628" s="51"/>
      <c r="O3628" s="51"/>
    </row>
    <row r="3629" spans="1:15" x14ac:dyDescent="0.5">
      <c r="A3629" s="49">
        <v>3625</v>
      </c>
      <c r="B3629" s="72"/>
      <c r="C3629" s="72"/>
      <c r="D3629" s="72"/>
      <c r="E3629" s="72"/>
      <c r="F3629" s="72"/>
      <c r="G3629" s="72"/>
      <c r="H3629" s="72"/>
      <c r="I3629" s="72"/>
      <c r="J3629" s="72"/>
      <c r="K3629" s="72"/>
      <c r="L3629" s="72"/>
      <c r="M3629" s="72"/>
      <c r="N3629" s="51"/>
      <c r="O3629" s="51"/>
    </row>
    <row r="3630" spans="1:15" x14ac:dyDescent="0.5">
      <c r="A3630" s="49">
        <v>3626</v>
      </c>
      <c r="B3630" s="72"/>
      <c r="C3630" s="72"/>
      <c r="D3630" s="72"/>
      <c r="E3630" s="72"/>
      <c r="F3630" s="72"/>
      <c r="G3630" s="72"/>
      <c r="H3630" s="72"/>
      <c r="I3630" s="72"/>
      <c r="J3630" s="72"/>
      <c r="K3630" s="72"/>
      <c r="L3630" s="72"/>
      <c r="M3630" s="72"/>
      <c r="N3630" s="51"/>
      <c r="O3630" s="51"/>
    </row>
    <row r="3631" spans="1:15" x14ac:dyDescent="0.5">
      <c r="A3631" s="49">
        <v>3627</v>
      </c>
      <c r="B3631" s="72"/>
      <c r="C3631" s="72"/>
      <c r="D3631" s="72"/>
      <c r="E3631" s="72"/>
      <c r="F3631" s="72"/>
      <c r="G3631" s="72"/>
      <c r="H3631" s="72"/>
      <c r="I3631" s="72"/>
      <c r="J3631" s="72"/>
      <c r="K3631" s="72"/>
      <c r="L3631" s="72"/>
      <c r="M3631" s="72"/>
      <c r="N3631" s="51"/>
      <c r="O3631" s="51"/>
    </row>
    <row r="3632" spans="1:15" x14ac:dyDescent="0.5">
      <c r="A3632" s="49">
        <v>3628</v>
      </c>
      <c r="B3632" s="72"/>
      <c r="C3632" s="72"/>
      <c r="D3632" s="72"/>
      <c r="E3632" s="72"/>
      <c r="F3632" s="72"/>
      <c r="G3632" s="72"/>
      <c r="H3632" s="72"/>
      <c r="I3632" s="72"/>
      <c r="J3632" s="72"/>
      <c r="K3632" s="72"/>
      <c r="L3632" s="72"/>
      <c r="M3632" s="72"/>
      <c r="N3632" s="51"/>
      <c r="O3632" s="51"/>
    </row>
    <row r="3633" spans="1:15" x14ac:dyDescent="0.5">
      <c r="A3633" s="49">
        <v>3629</v>
      </c>
      <c r="B3633" s="72"/>
      <c r="C3633" s="72"/>
      <c r="D3633" s="72"/>
      <c r="E3633" s="72"/>
      <c r="F3633" s="72"/>
      <c r="G3633" s="72"/>
      <c r="H3633" s="72"/>
      <c r="I3633" s="72"/>
      <c r="J3633" s="72"/>
      <c r="K3633" s="72"/>
      <c r="L3633" s="72"/>
      <c r="M3633" s="72"/>
      <c r="N3633" s="51"/>
      <c r="O3633" s="51"/>
    </row>
    <row r="3634" spans="1:15" x14ac:dyDescent="0.5">
      <c r="A3634" s="49">
        <v>3630</v>
      </c>
      <c r="B3634" s="72"/>
      <c r="C3634" s="72"/>
      <c r="D3634" s="72"/>
      <c r="E3634" s="72"/>
      <c r="F3634" s="72"/>
      <c r="G3634" s="72"/>
      <c r="H3634" s="72"/>
      <c r="I3634" s="72"/>
      <c r="J3634" s="72"/>
      <c r="K3634" s="72"/>
      <c r="L3634" s="72"/>
      <c r="M3634" s="72"/>
      <c r="N3634" s="51"/>
      <c r="O3634" s="51"/>
    </row>
    <row r="3635" spans="1:15" x14ac:dyDescent="0.5">
      <c r="A3635" s="49">
        <v>3631</v>
      </c>
      <c r="B3635" s="72"/>
      <c r="C3635" s="72"/>
      <c r="D3635" s="72"/>
      <c r="E3635" s="72"/>
      <c r="F3635" s="72"/>
      <c r="G3635" s="72"/>
      <c r="H3635" s="72"/>
      <c r="I3635" s="72"/>
      <c r="J3635" s="72"/>
      <c r="K3635" s="72"/>
      <c r="L3635" s="72"/>
      <c r="M3635" s="72"/>
      <c r="N3635" s="51"/>
      <c r="O3635" s="51"/>
    </row>
    <row r="3636" spans="1:15" x14ac:dyDescent="0.5">
      <c r="A3636" s="49">
        <v>3632</v>
      </c>
      <c r="B3636" s="72"/>
      <c r="C3636" s="72"/>
      <c r="D3636" s="72"/>
      <c r="E3636" s="72"/>
      <c r="F3636" s="72"/>
      <c r="G3636" s="72"/>
      <c r="H3636" s="72"/>
      <c r="I3636" s="72"/>
      <c r="J3636" s="72"/>
      <c r="K3636" s="72"/>
      <c r="L3636" s="72"/>
      <c r="M3636" s="72"/>
      <c r="N3636" s="51"/>
      <c r="O3636" s="51"/>
    </row>
    <row r="3637" spans="1:15" x14ac:dyDescent="0.5">
      <c r="A3637" s="49">
        <v>3633</v>
      </c>
      <c r="B3637" s="72"/>
      <c r="C3637" s="72"/>
      <c r="D3637" s="72"/>
      <c r="E3637" s="72"/>
      <c r="F3637" s="72"/>
      <c r="G3637" s="72"/>
      <c r="H3637" s="72"/>
      <c r="I3637" s="72"/>
      <c r="J3637" s="72"/>
      <c r="K3637" s="72"/>
      <c r="L3637" s="72"/>
      <c r="M3637" s="72"/>
      <c r="N3637" s="51"/>
      <c r="O3637" s="51"/>
    </row>
    <row r="3638" spans="1:15" x14ac:dyDescent="0.5">
      <c r="A3638" s="49">
        <v>3634</v>
      </c>
      <c r="B3638" s="72"/>
      <c r="C3638" s="72"/>
      <c r="D3638" s="72"/>
      <c r="E3638" s="72"/>
      <c r="F3638" s="72"/>
      <c r="G3638" s="72"/>
      <c r="H3638" s="72"/>
      <c r="I3638" s="72"/>
      <c r="J3638" s="72"/>
      <c r="K3638" s="72"/>
      <c r="L3638" s="72"/>
      <c r="M3638" s="72"/>
      <c r="N3638" s="51"/>
      <c r="O3638" s="51"/>
    </row>
    <row r="3639" spans="1:15" x14ac:dyDescent="0.5">
      <c r="A3639" s="49">
        <v>3635</v>
      </c>
      <c r="B3639" s="72"/>
      <c r="C3639" s="72"/>
      <c r="D3639" s="72"/>
      <c r="E3639" s="72"/>
      <c r="F3639" s="72"/>
      <c r="G3639" s="72"/>
      <c r="H3639" s="72"/>
      <c r="I3639" s="72"/>
      <c r="J3639" s="72"/>
      <c r="K3639" s="72"/>
      <c r="L3639" s="72"/>
      <c r="M3639" s="72"/>
      <c r="N3639" s="51"/>
      <c r="O3639" s="51"/>
    </row>
    <row r="3640" spans="1:15" x14ac:dyDescent="0.5">
      <c r="A3640" s="49">
        <v>3636</v>
      </c>
      <c r="B3640" s="72"/>
      <c r="C3640" s="72"/>
      <c r="D3640" s="72"/>
      <c r="E3640" s="72"/>
      <c r="F3640" s="72"/>
      <c r="G3640" s="72"/>
      <c r="H3640" s="72"/>
      <c r="I3640" s="72"/>
      <c r="J3640" s="72"/>
      <c r="K3640" s="72"/>
      <c r="L3640" s="72"/>
      <c r="M3640" s="72"/>
      <c r="N3640" s="51"/>
      <c r="O3640" s="51"/>
    </row>
    <row r="3641" spans="1:15" x14ac:dyDescent="0.5">
      <c r="A3641" s="49">
        <v>3637</v>
      </c>
      <c r="B3641" s="72"/>
      <c r="C3641" s="72"/>
      <c r="D3641" s="72"/>
      <c r="E3641" s="72"/>
      <c r="F3641" s="72"/>
      <c r="G3641" s="72"/>
      <c r="H3641" s="72"/>
      <c r="I3641" s="72"/>
      <c r="J3641" s="72"/>
      <c r="K3641" s="72"/>
      <c r="L3641" s="72"/>
      <c r="M3641" s="72"/>
      <c r="N3641" s="51"/>
      <c r="O3641" s="51"/>
    </row>
    <row r="3642" spans="1:15" x14ac:dyDescent="0.5">
      <c r="A3642" s="49">
        <v>3638</v>
      </c>
      <c r="B3642" s="72"/>
      <c r="C3642" s="72"/>
      <c r="D3642" s="72"/>
      <c r="E3642" s="72"/>
      <c r="F3642" s="72"/>
      <c r="G3642" s="72"/>
      <c r="H3642" s="72"/>
      <c r="I3642" s="72"/>
      <c r="J3642" s="72"/>
      <c r="K3642" s="72"/>
      <c r="L3642" s="72"/>
      <c r="M3642" s="72"/>
      <c r="N3642" s="51"/>
      <c r="O3642" s="51"/>
    </row>
    <row r="3643" spans="1:15" x14ac:dyDescent="0.5">
      <c r="A3643" s="49">
        <v>3639</v>
      </c>
      <c r="B3643" s="72"/>
      <c r="C3643" s="72"/>
      <c r="D3643" s="72"/>
      <c r="E3643" s="72"/>
      <c r="F3643" s="72"/>
      <c r="G3643" s="72"/>
      <c r="H3643" s="72"/>
      <c r="I3643" s="72"/>
      <c r="J3643" s="72"/>
      <c r="K3643" s="72"/>
      <c r="L3643" s="72"/>
      <c r="M3643" s="72"/>
      <c r="N3643" s="51"/>
      <c r="O3643" s="51"/>
    </row>
    <row r="3644" spans="1:15" x14ac:dyDescent="0.5">
      <c r="A3644" s="49">
        <v>3640</v>
      </c>
      <c r="B3644" s="72"/>
      <c r="C3644" s="72"/>
      <c r="D3644" s="72"/>
      <c r="E3644" s="72"/>
      <c r="F3644" s="72"/>
      <c r="G3644" s="72"/>
      <c r="H3644" s="72"/>
      <c r="I3644" s="72"/>
      <c r="J3644" s="72"/>
      <c r="K3644" s="72"/>
      <c r="L3644" s="72"/>
      <c r="M3644" s="72"/>
      <c r="N3644" s="51"/>
      <c r="O3644" s="51"/>
    </row>
    <row r="3645" spans="1:15" x14ac:dyDescent="0.5">
      <c r="A3645" s="49">
        <v>3641</v>
      </c>
      <c r="B3645" s="72"/>
      <c r="C3645" s="72"/>
      <c r="D3645" s="72"/>
      <c r="E3645" s="72"/>
      <c r="F3645" s="72"/>
      <c r="G3645" s="72"/>
      <c r="H3645" s="72"/>
      <c r="I3645" s="72"/>
      <c r="J3645" s="72"/>
      <c r="K3645" s="72"/>
      <c r="L3645" s="72"/>
      <c r="M3645" s="72"/>
      <c r="N3645" s="51"/>
      <c r="O3645" s="51"/>
    </row>
    <row r="3646" spans="1:15" x14ac:dyDescent="0.5">
      <c r="A3646" s="49">
        <v>3642</v>
      </c>
      <c r="B3646" s="72"/>
      <c r="C3646" s="72"/>
      <c r="D3646" s="72"/>
      <c r="E3646" s="72"/>
      <c r="F3646" s="72"/>
      <c r="G3646" s="72"/>
      <c r="H3646" s="72"/>
      <c r="I3646" s="72"/>
      <c r="J3646" s="72"/>
      <c r="K3646" s="72"/>
      <c r="L3646" s="72"/>
      <c r="M3646" s="72"/>
      <c r="N3646" s="51"/>
      <c r="O3646" s="51"/>
    </row>
    <row r="3647" spans="1:15" x14ac:dyDescent="0.5">
      <c r="A3647" s="49">
        <v>3643</v>
      </c>
      <c r="B3647" s="72"/>
      <c r="C3647" s="72"/>
      <c r="D3647" s="72"/>
      <c r="E3647" s="72"/>
      <c r="F3647" s="72"/>
      <c r="G3647" s="72"/>
      <c r="H3647" s="72"/>
      <c r="I3647" s="72"/>
      <c r="J3647" s="72"/>
      <c r="K3647" s="72"/>
      <c r="L3647" s="72"/>
      <c r="M3647" s="72"/>
      <c r="N3647" s="51"/>
      <c r="O3647" s="51"/>
    </row>
    <row r="3648" spans="1:15" x14ac:dyDescent="0.5">
      <c r="A3648" s="49">
        <v>3644</v>
      </c>
      <c r="B3648" s="72"/>
      <c r="C3648" s="72"/>
      <c r="D3648" s="72"/>
      <c r="E3648" s="72"/>
      <c r="F3648" s="72"/>
      <c r="G3648" s="72"/>
      <c r="H3648" s="72"/>
      <c r="I3648" s="72"/>
      <c r="J3648" s="72"/>
      <c r="K3648" s="72"/>
      <c r="L3648" s="72"/>
      <c r="M3648" s="72"/>
      <c r="N3648" s="51"/>
      <c r="O3648" s="51"/>
    </row>
    <row r="3649" spans="1:15" x14ac:dyDescent="0.5">
      <c r="A3649" s="49">
        <v>3645</v>
      </c>
      <c r="B3649" s="72"/>
      <c r="C3649" s="72"/>
      <c r="D3649" s="72"/>
      <c r="E3649" s="72"/>
      <c r="F3649" s="72"/>
      <c r="G3649" s="72"/>
      <c r="H3649" s="72"/>
      <c r="I3649" s="72"/>
      <c r="J3649" s="72"/>
      <c r="K3649" s="72"/>
      <c r="L3649" s="72"/>
      <c r="M3649" s="72"/>
      <c r="N3649" s="51"/>
      <c r="O3649" s="51"/>
    </row>
    <row r="3650" spans="1:15" x14ac:dyDescent="0.5">
      <c r="A3650" s="49">
        <v>3646</v>
      </c>
      <c r="B3650" s="72"/>
      <c r="C3650" s="72"/>
      <c r="D3650" s="72"/>
      <c r="E3650" s="72"/>
      <c r="F3650" s="72"/>
      <c r="G3650" s="72"/>
      <c r="H3650" s="72"/>
      <c r="I3650" s="72"/>
      <c r="J3650" s="72"/>
      <c r="K3650" s="72"/>
      <c r="L3650" s="72"/>
      <c r="M3650" s="72"/>
      <c r="N3650" s="51"/>
      <c r="O3650" s="51"/>
    </row>
    <row r="3651" spans="1:15" x14ac:dyDescent="0.5">
      <c r="A3651" s="49">
        <v>3647</v>
      </c>
      <c r="B3651" s="72"/>
      <c r="C3651" s="72"/>
      <c r="D3651" s="72"/>
      <c r="E3651" s="72"/>
      <c r="F3651" s="72"/>
      <c r="G3651" s="72"/>
      <c r="H3651" s="72"/>
      <c r="I3651" s="72"/>
      <c r="J3651" s="72"/>
      <c r="K3651" s="72"/>
      <c r="L3651" s="72"/>
      <c r="M3651" s="72"/>
      <c r="N3651" s="51"/>
      <c r="O3651" s="51"/>
    </row>
    <row r="3652" spans="1:15" x14ac:dyDescent="0.5">
      <c r="A3652" s="49">
        <v>3648</v>
      </c>
      <c r="B3652" s="72"/>
      <c r="C3652" s="72"/>
      <c r="D3652" s="72"/>
      <c r="E3652" s="72"/>
      <c r="F3652" s="72"/>
      <c r="G3652" s="72"/>
      <c r="H3652" s="72"/>
      <c r="I3652" s="72"/>
      <c r="J3652" s="72"/>
      <c r="K3652" s="72"/>
      <c r="L3652" s="72"/>
      <c r="M3652" s="72"/>
      <c r="N3652" s="51"/>
      <c r="O3652" s="51"/>
    </row>
    <row r="3653" spans="1:15" x14ac:dyDescent="0.5">
      <c r="A3653" s="49">
        <v>3649</v>
      </c>
      <c r="B3653" s="72"/>
      <c r="C3653" s="72"/>
      <c r="D3653" s="72"/>
      <c r="E3653" s="72"/>
      <c r="F3653" s="72"/>
      <c r="G3653" s="72"/>
      <c r="H3653" s="72"/>
      <c r="I3653" s="72"/>
      <c r="J3653" s="72"/>
      <c r="K3653" s="72"/>
      <c r="L3653" s="72"/>
      <c r="M3653" s="72"/>
      <c r="N3653" s="51"/>
      <c r="O3653" s="51"/>
    </row>
    <row r="3654" spans="1:15" x14ac:dyDescent="0.5">
      <c r="A3654" s="49">
        <v>3650</v>
      </c>
      <c r="B3654" s="72"/>
      <c r="C3654" s="72"/>
      <c r="D3654" s="72"/>
      <c r="E3654" s="72"/>
      <c r="F3654" s="72"/>
      <c r="G3654" s="72"/>
      <c r="H3654" s="72"/>
      <c r="I3654" s="72"/>
      <c r="J3654" s="72"/>
      <c r="K3654" s="72"/>
      <c r="L3654" s="72"/>
      <c r="M3654" s="72"/>
      <c r="N3654" s="51"/>
      <c r="O3654" s="51"/>
    </row>
    <row r="3655" spans="1:15" x14ac:dyDescent="0.5">
      <c r="A3655" s="49">
        <v>3651</v>
      </c>
      <c r="B3655" s="72"/>
      <c r="C3655" s="72"/>
      <c r="D3655" s="72"/>
      <c r="E3655" s="72"/>
      <c r="F3655" s="72"/>
      <c r="G3655" s="72"/>
      <c r="H3655" s="72"/>
      <c r="I3655" s="72"/>
      <c r="J3655" s="72"/>
      <c r="K3655" s="72"/>
      <c r="L3655" s="72"/>
      <c r="M3655" s="72"/>
      <c r="N3655" s="51"/>
      <c r="O3655" s="51"/>
    </row>
    <row r="3656" spans="1:15" x14ac:dyDescent="0.5">
      <c r="A3656" s="49">
        <v>3652</v>
      </c>
      <c r="B3656" s="72"/>
      <c r="C3656" s="72"/>
      <c r="D3656" s="72"/>
      <c r="E3656" s="72"/>
      <c r="F3656" s="72"/>
      <c r="G3656" s="72"/>
      <c r="H3656" s="72"/>
      <c r="I3656" s="72"/>
      <c r="J3656" s="72"/>
      <c r="K3656" s="72"/>
      <c r="L3656" s="72"/>
      <c r="M3656" s="72"/>
      <c r="N3656" s="51"/>
      <c r="O3656" s="51"/>
    </row>
    <row r="3657" spans="1:15" x14ac:dyDescent="0.5">
      <c r="A3657" s="49">
        <v>3653</v>
      </c>
      <c r="B3657" s="72"/>
      <c r="C3657" s="72"/>
      <c r="D3657" s="72"/>
      <c r="E3657" s="72"/>
      <c r="F3657" s="72"/>
      <c r="G3657" s="72"/>
      <c r="H3657" s="72"/>
      <c r="I3657" s="72"/>
      <c r="J3657" s="72"/>
      <c r="K3657" s="72"/>
      <c r="L3657" s="72"/>
      <c r="M3657" s="72"/>
      <c r="N3657" s="51"/>
      <c r="O3657" s="51"/>
    </row>
    <row r="3658" spans="1:15" x14ac:dyDescent="0.5">
      <c r="A3658" s="49">
        <v>3654</v>
      </c>
      <c r="B3658" s="72"/>
      <c r="C3658" s="72"/>
      <c r="D3658" s="72"/>
      <c r="E3658" s="72"/>
      <c r="F3658" s="72"/>
      <c r="G3658" s="72"/>
      <c r="H3658" s="72"/>
      <c r="I3658" s="72"/>
      <c r="J3658" s="72"/>
      <c r="K3658" s="72"/>
      <c r="L3658" s="72"/>
      <c r="M3658" s="72"/>
      <c r="N3658" s="51"/>
      <c r="O3658" s="51"/>
    </row>
    <row r="3659" spans="1:15" x14ac:dyDescent="0.5">
      <c r="A3659" s="49">
        <v>3655</v>
      </c>
      <c r="B3659" s="72"/>
      <c r="C3659" s="72"/>
      <c r="D3659" s="72"/>
      <c r="E3659" s="72"/>
      <c r="F3659" s="72"/>
      <c r="G3659" s="72"/>
      <c r="H3659" s="72"/>
      <c r="I3659" s="72"/>
      <c r="J3659" s="72"/>
      <c r="K3659" s="72"/>
      <c r="L3659" s="72"/>
      <c r="M3659" s="72"/>
      <c r="N3659" s="51"/>
      <c r="O3659" s="51"/>
    </row>
    <row r="3660" spans="1:15" x14ac:dyDescent="0.5">
      <c r="A3660" s="49">
        <v>3656</v>
      </c>
      <c r="B3660" s="72"/>
      <c r="C3660" s="72"/>
      <c r="D3660" s="72"/>
      <c r="E3660" s="72"/>
      <c r="F3660" s="72"/>
      <c r="G3660" s="72"/>
      <c r="H3660" s="72"/>
      <c r="I3660" s="72"/>
      <c r="J3660" s="72"/>
      <c r="K3660" s="72"/>
      <c r="L3660" s="72"/>
      <c r="M3660" s="72"/>
      <c r="N3660" s="51"/>
      <c r="O3660" s="51"/>
    </row>
    <row r="3661" spans="1:15" x14ac:dyDescent="0.5">
      <c r="A3661" s="49">
        <v>3657</v>
      </c>
      <c r="B3661" s="72"/>
      <c r="C3661" s="72"/>
      <c r="D3661" s="72"/>
      <c r="E3661" s="72"/>
      <c r="F3661" s="72"/>
      <c r="G3661" s="72"/>
      <c r="H3661" s="72"/>
      <c r="I3661" s="72"/>
      <c r="J3661" s="72"/>
      <c r="K3661" s="72"/>
      <c r="L3661" s="72"/>
      <c r="M3661" s="72"/>
      <c r="N3661" s="51"/>
      <c r="O3661" s="51"/>
    </row>
    <row r="3662" spans="1:15" x14ac:dyDescent="0.5">
      <c r="A3662" s="49">
        <v>3658</v>
      </c>
      <c r="B3662" s="72"/>
      <c r="C3662" s="72"/>
      <c r="D3662" s="72"/>
      <c r="E3662" s="72"/>
      <c r="F3662" s="72"/>
      <c r="G3662" s="72"/>
      <c r="H3662" s="72"/>
      <c r="I3662" s="72"/>
      <c r="J3662" s="72"/>
      <c r="K3662" s="72"/>
      <c r="L3662" s="72"/>
      <c r="M3662" s="72"/>
      <c r="N3662" s="51"/>
      <c r="O3662" s="51"/>
    </row>
    <row r="3663" spans="1:15" x14ac:dyDescent="0.5">
      <c r="A3663" s="49">
        <v>3659</v>
      </c>
      <c r="B3663" s="72"/>
      <c r="C3663" s="72"/>
      <c r="D3663" s="72"/>
      <c r="E3663" s="72"/>
      <c r="F3663" s="72"/>
      <c r="G3663" s="72"/>
      <c r="H3663" s="72"/>
      <c r="I3663" s="72"/>
      <c r="J3663" s="72"/>
      <c r="K3663" s="72"/>
      <c r="L3663" s="72"/>
      <c r="M3663" s="72"/>
      <c r="N3663" s="51"/>
      <c r="O3663" s="51"/>
    </row>
    <row r="3664" spans="1:15" x14ac:dyDescent="0.5">
      <c r="A3664" s="49">
        <v>3660</v>
      </c>
      <c r="B3664" s="72"/>
      <c r="C3664" s="72"/>
      <c r="D3664" s="72"/>
      <c r="E3664" s="72"/>
      <c r="F3664" s="72"/>
      <c r="G3664" s="72"/>
      <c r="H3664" s="72"/>
      <c r="I3664" s="72"/>
      <c r="J3664" s="72"/>
      <c r="K3664" s="72"/>
      <c r="L3664" s="72"/>
      <c r="M3664" s="72"/>
      <c r="N3664" s="51"/>
      <c r="O3664" s="51"/>
    </row>
    <row r="3665" spans="1:15" x14ac:dyDescent="0.5">
      <c r="A3665" s="49">
        <v>3661</v>
      </c>
      <c r="B3665" s="72"/>
      <c r="C3665" s="72"/>
      <c r="D3665" s="72"/>
      <c r="E3665" s="72"/>
      <c r="F3665" s="72"/>
      <c r="G3665" s="72"/>
      <c r="H3665" s="72"/>
      <c r="I3665" s="72"/>
      <c r="J3665" s="72"/>
      <c r="K3665" s="72"/>
      <c r="L3665" s="72"/>
      <c r="M3665" s="72"/>
      <c r="N3665" s="51"/>
      <c r="O3665" s="51"/>
    </row>
    <row r="3666" spans="1:15" x14ac:dyDescent="0.5">
      <c r="A3666" s="49">
        <v>3662</v>
      </c>
      <c r="B3666" s="72"/>
      <c r="C3666" s="72"/>
      <c r="D3666" s="72"/>
      <c r="E3666" s="72"/>
      <c r="F3666" s="72"/>
      <c r="G3666" s="72"/>
      <c r="H3666" s="72"/>
      <c r="I3666" s="72"/>
      <c r="J3666" s="72"/>
      <c r="K3666" s="72"/>
      <c r="L3666" s="72"/>
      <c r="M3666" s="72"/>
      <c r="N3666" s="51"/>
      <c r="O3666" s="51"/>
    </row>
    <row r="3667" spans="1:15" x14ac:dyDescent="0.5">
      <c r="A3667" s="49">
        <v>3663</v>
      </c>
      <c r="B3667" s="72"/>
      <c r="C3667" s="72"/>
      <c r="D3667" s="72"/>
      <c r="E3667" s="72"/>
      <c r="F3667" s="72"/>
      <c r="G3667" s="72"/>
      <c r="H3667" s="72"/>
      <c r="I3667" s="72"/>
      <c r="J3667" s="72"/>
      <c r="K3667" s="72"/>
      <c r="L3667" s="72"/>
      <c r="M3667" s="72"/>
      <c r="N3667" s="51"/>
      <c r="O3667" s="51"/>
    </row>
    <row r="3668" spans="1:15" x14ac:dyDescent="0.5">
      <c r="A3668" s="49">
        <v>3664</v>
      </c>
      <c r="B3668" s="72"/>
      <c r="C3668" s="72"/>
      <c r="D3668" s="72"/>
      <c r="E3668" s="72"/>
      <c r="F3668" s="72"/>
      <c r="G3668" s="72"/>
      <c r="H3668" s="72"/>
      <c r="I3668" s="72"/>
      <c r="J3668" s="72"/>
      <c r="K3668" s="72"/>
      <c r="L3668" s="72"/>
      <c r="M3668" s="72"/>
      <c r="N3668" s="51"/>
      <c r="O3668" s="51"/>
    </row>
    <row r="3669" spans="1:15" x14ac:dyDescent="0.5">
      <c r="A3669" s="49">
        <v>3665</v>
      </c>
      <c r="B3669" s="72"/>
      <c r="C3669" s="72"/>
      <c r="D3669" s="72"/>
      <c r="E3669" s="72"/>
      <c r="F3669" s="72"/>
      <c r="G3669" s="72"/>
      <c r="H3669" s="72"/>
      <c r="I3669" s="72"/>
      <c r="J3669" s="72"/>
      <c r="K3669" s="72"/>
      <c r="L3669" s="72"/>
      <c r="M3669" s="72"/>
      <c r="N3669" s="51"/>
      <c r="O3669" s="51"/>
    </row>
    <row r="3670" spans="1:15" x14ac:dyDescent="0.5">
      <c r="A3670" s="49">
        <v>3666</v>
      </c>
      <c r="B3670" s="72"/>
      <c r="C3670" s="72"/>
      <c r="D3670" s="72"/>
      <c r="E3670" s="72"/>
      <c r="F3670" s="72"/>
      <c r="G3670" s="72"/>
      <c r="H3670" s="72"/>
      <c r="I3670" s="72"/>
      <c r="J3670" s="72"/>
      <c r="K3670" s="72"/>
      <c r="L3670" s="72"/>
      <c r="M3670" s="72"/>
      <c r="N3670" s="51"/>
      <c r="O3670" s="51"/>
    </row>
    <row r="3671" spans="1:15" x14ac:dyDescent="0.5">
      <c r="A3671" s="49">
        <v>3667</v>
      </c>
      <c r="B3671" s="72"/>
      <c r="C3671" s="72"/>
      <c r="D3671" s="72"/>
      <c r="E3671" s="72"/>
      <c r="F3671" s="72"/>
      <c r="G3671" s="72"/>
      <c r="H3671" s="72"/>
      <c r="I3671" s="72"/>
      <c r="J3671" s="72"/>
      <c r="K3671" s="72"/>
      <c r="L3671" s="72"/>
      <c r="M3671" s="72"/>
      <c r="N3671" s="51"/>
      <c r="O3671" s="51"/>
    </row>
    <row r="3672" spans="1:15" x14ac:dyDescent="0.5">
      <c r="A3672" s="49">
        <v>3668</v>
      </c>
      <c r="B3672" s="72"/>
      <c r="C3672" s="72"/>
      <c r="D3672" s="72"/>
      <c r="E3672" s="72"/>
      <c r="F3672" s="72"/>
      <c r="G3672" s="72"/>
      <c r="H3672" s="72"/>
      <c r="I3672" s="72"/>
      <c r="J3672" s="72"/>
      <c r="K3672" s="72"/>
      <c r="L3672" s="72"/>
      <c r="M3672" s="72"/>
      <c r="N3672" s="51"/>
      <c r="O3672" s="51"/>
    </row>
    <row r="3673" spans="1:15" x14ac:dyDescent="0.5">
      <c r="A3673" s="49">
        <v>3669</v>
      </c>
      <c r="B3673" s="72"/>
      <c r="C3673" s="72"/>
      <c r="D3673" s="72"/>
      <c r="E3673" s="72"/>
      <c r="F3673" s="72"/>
      <c r="G3673" s="72"/>
      <c r="H3673" s="72"/>
      <c r="I3673" s="72"/>
      <c r="J3673" s="72"/>
      <c r="K3673" s="72"/>
      <c r="L3673" s="72"/>
      <c r="M3673" s="72"/>
      <c r="N3673" s="51"/>
      <c r="O3673" s="51"/>
    </row>
    <row r="3674" spans="1:15" x14ac:dyDescent="0.5">
      <c r="A3674" s="49">
        <v>3670</v>
      </c>
      <c r="B3674" s="72"/>
      <c r="C3674" s="72"/>
      <c r="D3674" s="72"/>
      <c r="E3674" s="72"/>
      <c r="F3674" s="72"/>
      <c r="G3674" s="72"/>
      <c r="H3674" s="72"/>
      <c r="I3674" s="72"/>
      <c r="J3674" s="72"/>
      <c r="K3674" s="72"/>
      <c r="L3674" s="72"/>
      <c r="M3674" s="72"/>
      <c r="N3674" s="51"/>
      <c r="O3674" s="51"/>
    </row>
    <row r="3675" spans="1:15" x14ac:dyDescent="0.5">
      <c r="A3675" s="49">
        <v>3671</v>
      </c>
      <c r="B3675" s="72"/>
      <c r="C3675" s="72"/>
      <c r="D3675" s="72"/>
      <c r="E3675" s="72"/>
      <c r="F3675" s="72"/>
      <c r="G3675" s="72"/>
      <c r="H3675" s="72"/>
      <c r="I3675" s="72"/>
      <c r="J3675" s="72"/>
      <c r="K3675" s="72"/>
      <c r="L3675" s="72"/>
      <c r="M3675" s="72"/>
      <c r="N3675" s="51"/>
      <c r="O3675" s="51"/>
    </row>
    <row r="3676" spans="1:15" x14ac:dyDescent="0.5">
      <c r="A3676" s="49">
        <v>3672</v>
      </c>
      <c r="B3676" s="72"/>
      <c r="C3676" s="72"/>
      <c r="D3676" s="72"/>
      <c r="E3676" s="72"/>
      <c r="F3676" s="72"/>
      <c r="G3676" s="72"/>
      <c r="H3676" s="72"/>
      <c r="I3676" s="72"/>
      <c r="J3676" s="72"/>
      <c r="K3676" s="72"/>
      <c r="L3676" s="72"/>
      <c r="M3676" s="72"/>
      <c r="N3676" s="51"/>
      <c r="O3676" s="51"/>
    </row>
    <row r="3677" spans="1:15" x14ac:dyDescent="0.5">
      <c r="A3677" s="49">
        <v>3673</v>
      </c>
      <c r="B3677" s="72"/>
      <c r="C3677" s="72"/>
      <c r="D3677" s="72"/>
      <c r="E3677" s="72"/>
      <c r="F3677" s="72"/>
      <c r="G3677" s="72"/>
      <c r="H3677" s="72"/>
      <c r="I3677" s="72"/>
      <c r="J3677" s="72"/>
      <c r="K3677" s="72"/>
      <c r="L3677" s="72"/>
      <c r="M3677" s="72"/>
      <c r="N3677" s="51"/>
      <c r="O3677" s="51"/>
    </row>
    <row r="3678" spans="1:15" x14ac:dyDescent="0.5">
      <c r="A3678" s="49">
        <v>3674</v>
      </c>
      <c r="B3678" s="72"/>
      <c r="C3678" s="72"/>
      <c r="D3678" s="72"/>
      <c r="E3678" s="72"/>
      <c r="F3678" s="72"/>
      <c r="G3678" s="72"/>
      <c r="H3678" s="72"/>
      <c r="I3678" s="72"/>
      <c r="J3678" s="72"/>
      <c r="K3678" s="72"/>
      <c r="L3678" s="72"/>
      <c r="M3678" s="72"/>
      <c r="N3678" s="51"/>
      <c r="O3678" s="51"/>
    </row>
    <row r="3679" spans="1:15" x14ac:dyDescent="0.5">
      <c r="A3679" s="49">
        <v>3675</v>
      </c>
      <c r="B3679" s="72"/>
      <c r="C3679" s="72"/>
      <c r="D3679" s="72"/>
      <c r="E3679" s="72"/>
      <c r="F3679" s="72"/>
      <c r="G3679" s="72"/>
      <c r="H3679" s="72"/>
      <c r="I3679" s="72"/>
      <c r="J3679" s="72"/>
      <c r="K3679" s="72"/>
      <c r="L3679" s="72"/>
      <c r="M3679" s="72"/>
      <c r="N3679" s="51"/>
      <c r="O3679" s="51"/>
    </row>
    <row r="3680" spans="1:15" x14ac:dyDescent="0.5">
      <c r="A3680" s="49">
        <v>3676</v>
      </c>
      <c r="B3680" s="72"/>
      <c r="C3680" s="72"/>
      <c r="D3680" s="72"/>
      <c r="E3680" s="72"/>
      <c r="F3680" s="72"/>
      <c r="G3680" s="72"/>
      <c r="H3680" s="72"/>
      <c r="I3680" s="72"/>
      <c r="J3680" s="72"/>
      <c r="K3680" s="72"/>
      <c r="L3680" s="72"/>
      <c r="M3680" s="72"/>
      <c r="N3680" s="51"/>
      <c r="O3680" s="51"/>
    </row>
    <row r="3681" spans="1:15" x14ac:dyDescent="0.5">
      <c r="A3681" s="49">
        <v>3677</v>
      </c>
      <c r="B3681" s="72"/>
      <c r="C3681" s="72"/>
      <c r="D3681" s="72"/>
      <c r="E3681" s="72"/>
      <c r="F3681" s="72"/>
      <c r="G3681" s="72"/>
      <c r="H3681" s="72"/>
      <c r="I3681" s="72"/>
      <c r="J3681" s="72"/>
      <c r="K3681" s="72"/>
      <c r="L3681" s="72"/>
      <c r="M3681" s="72"/>
      <c r="N3681" s="51"/>
      <c r="O3681" s="51"/>
    </row>
    <row r="3682" spans="1:15" x14ac:dyDescent="0.5">
      <c r="A3682" s="49">
        <v>3678</v>
      </c>
      <c r="B3682" s="72"/>
      <c r="C3682" s="72"/>
      <c r="D3682" s="72"/>
      <c r="E3682" s="72"/>
      <c r="F3682" s="72"/>
      <c r="G3682" s="72"/>
      <c r="H3682" s="72"/>
      <c r="I3682" s="72"/>
      <c r="J3682" s="72"/>
      <c r="K3682" s="72"/>
      <c r="L3682" s="72"/>
      <c r="M3682" s="72"/>
      <c r="N3682" s="51"/>
      <c r="O3682" s="51"/>
    </row>
    <row r="3683" spans="1:15" x14ac:dyDescent="0.5">
      <c r="A3683" s="49">
        <v>3679</v>
      </c>
      <c r="B3683" s="72"/>
      <c r="C3683" s="72"/>
      <c r="D3683" s="72"/>
      <c r="E3683" s="72"/>
      <c r="F3683" s="72"/>
      <c r="G3683" s="72"/>
      <c r="H3683" s="72"/>
      <c r="I3683" s="72"/>
      <c r="J3683" s="72"/>
      <c r="K3683" s="72"/>
      <c r="L3683" s="72"/>
      <c r="M3683" s="72"/>
      <c r="N3683" s="51"/>
      <c r="O3683" s="51"/>
    </row>
    <row r="3684" spans="1:15" x14ac:dyDescent="0.5">
      <c r="A3684" s="49">
        <v>3680</v>
      </c>
      <c r="B3684" s="72"/>
      <c r="C3684" s="72"/>
      <c r="D3684" s="72"/>
      <c r="E3684" s="72"/>
      <c r="F3684" s="72"/>
      <c r="G3684" s="72"/>
      <c r="H3684" s="72"/>
      <c r="I3684" s="72"/>
      <c r="J3684" s="72"/>
      <c r="K3684" s="72"/>
      <c r="L3684" s="72"/>
      <c r="M3684" s="72"/>
      <c r="N3684" s="51"/>
      <c r="O3684" s="51"/>
    </row>
    <row r="3685" spans="1:15" x14ac:dyDescent="0.5">
      <c r="A3685" s="49">
        <v>3681</v>
      </c>
      <c r="B3685" s="72"/>
      <c r="C3685" s="72"/>
      <c r="D3685" s="72"/>
      <c r="E3685" s="72"/>
      <c r="F3685" s="72"/>
      <c r="G3685" s="72"/>
      <c r="H3685" s="72"/>
      <c r="I3685" s="72"/>
      <c r="J3685" s="72"/>
      <c r="K3685" s="72"/>
      <c r="L3685" s="72"/>
      <c r="M3685" s="72"/>
      <c r="N3685" s="51"/>
      <c r="O3685" s="51"/>
    </row>
    <row r="3686" spans="1:15" x14ac:dyDescent="0.5">
      <c r="A3686" s="49">
        <v>3682</v>
      </c>
      <c r="B3686" s="72"/>
      <c r="C3686" s="72"/>
      <c r="D3686" s="72"/>
      <c r="E3686" s="72"/>
      <c r="F3686" s="72"/>
      <c r="G3686" s="72"/>
      <c r="H3686" s="72"/>
      <c r="I3686" s="72"/>
      <c r="J3686" s="72"/>
      <c r="K3686" s="72"/>
      <c r="L3686" s="72"/>
      <c r="M3686" s="72"/>
      <c r="N3686" s="51"/>
      <c r="O3686" s="51"/>
    </row>
    <row r="3687" spans="1:15" x14ac:dyDescent="0.5">
      <c r="A3687" s="49">
        <v>3683</v>
      </c>
      <c r="B3687" s="72"/>
      <c r="C3687" s="72"/>
      <c r="D3687" s="72"/>
      <c r="E3687" s="72"/>
      <c r="F3687" s="72"/>
      <c r="G3687" s="72"/>
      <c r="H3687" s="72"/>
      <c r="I3687" s="72"/>
      <c r="J3687" s="72"/>
      <c r="K3687" s="72"/>
      <c r="L3687" s="72"/>
      <c r="M3687" s="72"/>
      <c r="N3687" s="51"/>
      <c r="O3687" s="51"/>
    </row>
    <row r="3688" spans="1:15" x14ac:dyDescent="0.5">
      <c r="A3688" s="49">
        <v>3684</v>
      </c>
      <c r="B3688" s="72"/>
      <c r="C3688" s="72"/>
      <c r="D3688" s="72"/>
      <c r="E3688" s="72"/>
      <c r="F3688" s="72"/>
      <c r="G3688" s="72"/>
      <c r="H3688" s="72"/>
      <c r="I3688" s="72"/>
      <c r="J3688" s="72"/>
      <c r="K3688" s="72"/>
      <c r="L3688" s="72"/>
      <c r="M3688" s="72"/>
      <c r="N3688" s="51"/>
      <c r="O3688" s="51"/>
    </row>
    <row r="3689" spans="1:15" x14ac:dyDescent="0.5">
      <c r="A3689" s="49">
        <v>3685</v>
      </c>
      <c r="B3689" s="72"/>
      <c r="C3689" s="72"/>
      <c r="D3689" s="72"/>
      <c r="E3689" s="72"/>
      <c r="F3689" s="72"/>
      <c r="G3689" s="72"/>
      <c r="H3689" s="72"/>
      <c r="I3689" s="72"/>
      <c r="J3689" s="72"/>
      <c r="K3689" s="72"/>
      <c r="L3689" s="72"/>
      <c r="M3689" s="72"/>
      <c r="N3689" s="51"/>
      <c r="O3689" s="51"/>
    </row>
    <row r="3690" spans="1:15" x14ac:dyDescent="0.5">
      <c r="A3690" s="49">
        <v>3686</v>
      </c>
      <c r="B3690" s="72"/>
      <c r="C3690" s="72"/>
      <c r="D3690" s="72"/>
      <c r="E3690" s="72"/>
      <c r="F3690" s="72"/>
      <c r="G3690" s="72"/>
      <c r="H3690" s="72"/>
      <c r="I3690" s="72"/>
      <c r="J3690" s="72"/>
      <c r="K3690" s="72"/>
      <c r="L3690" s="72"/>
      <c r="M3690" s="72"/>
      <c r="N3690" s="51"/>
      <c r="O3690" s="51"/>
    </row>
    <row r="3691" spans="1:15" x14ac:dyDescent="0.5">
      <c r="A3691" s="49">
        <v>3687</v>
      </c>
      <c r="B3691" s="72"/>
      <c r="C3691" s="72"/>
      <c r="D3691" s="72"/>
      <c r="E3691" s="72"/>
      <c r="F3691" s="72"/>
      <c r="G3691" s="72"/>
      <c r="H3691" s="72"/>
      <c r="I3691" s="72"/>
      <c r="J3691" s="72"/>
      <c r="K3691" s="72"/>
      <c r="L3691" s="72"/>
      <c r="M3691" s="72"/>
      <c r="N3691" s="51"/>
      <c r="O3691" s="51"/>
    </row>
    <row r="3692" spans="1:15" x14ac:dyDescent="0.5">
      <c r="A3692" s="49">
        <v>3688</v>
      </c>
      <c r="B3692" s="72"/>
      <c r="C3692" s="72"/>
      <c r="D3692" s="72"/>
      <c r="E3692" s="72"/>
      <c r="F3692" s="72"/>
      <c r="G3692" s="72"/>
      <c r="H3692" s="72"/>
      <c r="I3692" s="72"/>
      <c r="J3692" s="72"/>
      <c r="K3692" s="72"/>
      <c r="L3692" s="72"/>
      <c r="M3692" s="72"/>
      <c r="N3692" s="51"/>
      <c r="O3692" s="51"/>
    </row>
    <row r="3693" spans="1:15" x14ac:dyDescent="0.5">
      <c r="A3693" s="49">
        <v>3689</v>
      </c>
      <c r="B3693" s="72"/>
      <c r="C3693" s="72"/>
      <c r="D3693" s="72"/>
      <c r="E3693" s="72"/>
      <c r="F3693" s="72"/>
      <c r="G3693" s="72"/>
      <c r="H3693" s="72"/>
      <c r="I3693" s="72"/>
      <c r="J3693" s="72"/>
      <c r="K3693" s="72"/>
      <c r="L3693" s="72"/>
      <c r="M3693" s="72"/>
      <c r="N3693" s="51"/>
      <c r="O3693" s="51"/>
    </row>
    <row r="3694" spans="1:15" x14ac:dyDescent="0.5">
      <c r="A3694" s="49">
        <v>3690</v>
      </c>
      <c r="B3694" s="72"/>
      <c r="C3694" s="72"/>
      <c r="D3694" s="72"/>
      <c r="E3694" s="72"/>
      <c r="F3694" s="72"/>
      <c r="G3694" s="72"/>
      <c r="H3694" s="72"/>
      <c r="I3694" s="72"/>
      <c r="J3694" s="72"/>
      <c r="K3694" s="72"/>
      <c r="L3694" s="72"/>
      <c r="M3694" s="72"/>
      <c r="N3694" s="51"/>
      <c r="O3694" s="51"/>
    </row>
    <row r="3695" spans="1:15" x14ac:dyDescent="0.5">
      <c r="A3695" s="49">
        <v>3691</v>
      </c>
      <c r="B3695" s="72"/>
      <c r="C3695" s="72"/>
      <c r="D3695" s="72"/>
      <c r="E3695" s="72"/>
      <c r="F3695" s="72"/>
      <c r="G3695" s="72"/>
      <c r="H3695" s="72"/>
      <c r="I3695" s="72"/>
      <c r="J3695" s="72"/>
      <c r="K3695" s="72"/>
      <c r="L3695" s="72"/>
      <c r="M3695" s="72"/>
      <c r="N3695" s="51"/>
      <c r="O3695" s="51"/>
    </row>
    <row r="3696" spans="1:15" x14ac:dyDescent="0.5">
      <c r="A3696" s="49">
        <v>3692</v>
      </c>
      <c r="B3696" s="72"/>
      <c r="C3696" s="72"/>
      <c r="D3696" s="72"/>
      <c r="E3696" s="72"/>
      <c r="F3696" s="72"/>
      <c r="G3696" s="72"/>
      <c r="H3696" s="72"/>
      <c r="I3696" s="72"/>
      <c r="J3696" s="72"/>
      <c r="K3696" s="72"/>
      <c r="L3696" s="72"/>
      <c r="M3696" s="72"/>
      <c r="N3696" s="51"/>
      <c r="O3696" s="51"/>
    </row>
    <row r="3697" spans="1:15" x14ac:dyDescent="0.5">
      <c r="A3697" s="49">
        <v>3693</v>
      </c>
      <c r="B3697" s="72"/>
      <c r="C3697" s="72"/>
      <c r="D3697" s="72"/>
      <c r="E3697" s="72"/>
      <c r="F3697" s="72"/>
      <c r="G3697" s="72"/>
      <c r="H3697" s="72"/>
      <c r="I3697" s="72"/>
      <c r="J3697" s="72"/>
      <c r="K3697" s="72"/>
      <c r="L3697" s="72"/>
      <c r="M3697" s="72"/>
      <c r="N3697" s="51"/>
      <c r="O3697" s="51"/>
    </row>
    <row r="3698" spans="1:15" x14ac:dyDescent="0.5">
      <c r="A3698" s="49">
        <v>3694</v>
      </c>
      <c r="B3698" s="72"/>
      <c r="C3698" s="72"/>
      <c r="D3698" s="72"/>
      <c r="E3698" s="72"/>
      <c r="F3698" s="72"/>
      <c r="G3698" s="72"/>
      <c r="H3698" s="72"/>
      <c r="I3698" s="72"/>
      <c r="J3698" s="72"/>
      <c r="K3698" s="72"/>
      <c r="L3698" s="72"/>
      <c r="M3698" s="72"/>
      <c r="N3698" s="51"/>
      <c r="O3698" s="51"/>
    </row>
    <row r="3699" spans="1:15" x14ac:dyDescent="0.5">
      <c r="A3699" s="49">
        <v>3695</v>
      </c>
      <c r="B3699" s="72"/>
      <c r="C3699" s="72"/>
      <c r="D3699" s="72"/>
      <c r="E3699" s="72"/>
      <c r="F3699" s="72"/>
      <c r="G3699" s="72"/>
      <c r="H3699" s="72"/>
      <c r="I3699" s="72"/>
      <c r="J3699" s="72"/>
      <c r="K3699" s="72"/>
      <c r="L3699" s="72"/>
      <c r="M3699" s="72"/>
      <c r="N3699" s="51"/>
      <c r="O3699" s="51"/>
    </row>
    <row r="3700" spans="1:15" x14ac:dyDescent="0.5">
      <c r="A3700" s="49">
        <v>3696</v>
      </c>
      <c r="B3700" s="72"/>
      <c r="C3700" s="72"/>
      <c r="D3700" s="72"/>
      <c r="E3700" s="72"/>
      <c r="F3700" s="72"/>
      <c r="G3700" s="72"/>
      <c r="H3700" s="72"/>
      <c r="I3700" s="72"/>
      <c r="J3700" s="72"/>
      <c r="K3700" s="72"/>
      <c r="L3700" s="72"/>
      <c r="M3700" s="72"/>
      <c r="N3700" s="51"/>
      <c r="O3700" s="51"/>
    </row>
    <row r="3701" spans="1:15" x14ac:dyDescent="0.5">
      <c r="A3701" s="49">
        <v>3697</v>
      </c>
      <c r="B3701" s="72"/>
      <c r="C3701" s="72"/>
      <c r="D3701" s="72"/>
      <c r="E3701" s="72"/>
      <c r="F3701" s="72"/>
      <c r="G3701" s="72"/>
      <c r="H3701" s="72"/>
      <c r="I3701" s="72"/>
      <c r="J3701" s="72"/>
      <c r="K3701" s="72"/>
      <c r="L3701" s="72"/>
      <c r="M3701" s="72"/>
      <c r="N3701" s="51"/>
      <c r="O3701" s="51"/>
    </row>
    <row r="3702" spans="1:15" x14ac:dyDescent="0.5">
      <c r="A3702" s="49">
        <v>3698</v>
      </c>
      <c r="B3702" s="72"/>
      <c r="C3702" s="72"/>
      <c r="D3702" s="72"/>
      <c r="E3702" s="72"/>
      <c r="F3702" s="72"/>
      <c r="G3702" s="72"/>
      <c r="H3702" s="72"/>
      <c r="I3702" s="72"/>
      <c r="J3702" s="72"/>
      <c r="K3702" s="72"/>
      <c r="L3702" s="72"/>
      <c r="M3702" s="72"/>
      <c r="N3702" s="51"/>
      <c r="O3702" s="51"/>
    </row>
    <row r="3703" spans="1:15" x14ac:dyDescent="0.5">
      <c r="A3703" s="49">
        <v>3699</v>
      </c>
      <c r="B3703" s="72"/>
      <c r="C3703" s="72"/>
      <c r="D3703" s="72"/>
      <c r="E3703" s="72"/>
      <c r="F3703" s="72"/>
      <c r="G3703" s="72"/>
      <c r="H3703" s="72"/>
      <c r="I3703" s="72"/>
      <c r="J3703" s="72"/>
      <c r="K3703" s="72"/>
      <c r="L3703" s="72"/>
      <c r="M3703" s="72"/>
      <c r="N3703" s="51"/>
      <c r="O3703" s="51"/>
    </row>
    <row r="3704" spans="1:15" x14ac:dyDescent="0.5">
      <c r="A3704" s="49">
        <v>3700</v>
      </c>
      <c r="B3704" s="72"/>
      <c r="C3704" s="72"/>
      <c r="D3704" s="72"/>
      <c r="E3704" s="72"/>
      <c r="F3704" s="72"/>
      <c r="G3704" s="72"/>
      <c r="H3704" s="72"/>
      <c r="I3704" s="72"/>
      <c r="J3704" s="72"/>
      <c r="K3704" s="72"/>
      <c r="L3704" s="72"/>
      <c r="M3704" s="72"/>
      <c r="N3704" s="51"/>
      <c r="O3704" s="51"/>
    </row>
    <row r="3705" spans="1:15" x14ac:dyDescent="0.5">
      <c r="A3705" s="49">
        <v>3701</v>
      </c>
      <c r="B3705" s="72"/>
      <c r="C3705" s="72"/>
      <c r="D3705" s="72"/>
      <c r="E3705" s="72"/>
      <c r="F3705" s="72"/>
      <c r="G3705" s="72"/>
      <c r="H3705" s="72"/>
      <c r="I3705" s="72"/>
      <c r="J3705" s="72"/>
      <c r="K3705" s="72"/>
      <c r="L3705" s="72"/>
      <c r="M3705" s="72"/>
      <c r="N3705" s="51"/>
      <c r="O3705" s="51"/>
    </row>
    <row r="3706" spans="1:15" x14ac:dyDescent="0.5">
      <c r="A3706" s="49">
        <v>3702</v>
      </c>
      <c r="B3706" s="72"/>
      <c r="C3706" s="72"/>
      <c r="D3706" s="72"/>
      <c r="E3706" s="72"/>
      <c r="F3706" s="72"/>
      <c r="G3706" s="72"/>
      <c r="H3706" s="72"/>
      <c r="I3706" s="72"/>
      <c r="J3706" s="72"/>
      <c r="K3706" s="72"/>
      <c r="L3706" s="72"/>
      <c r="M3706" s="72"/>
      <c r="N3706" s="51"/>
      <c r="O3706" s="51"/>
    </row>
    <row r="3707" spans="1:15" x14ac:dyDescent="0.5">
      <c r="A3707" s="49">
        <v>3703</v>
      </c>
      <c r="B3707" s="72"/>
      <c r="C3707" s="72"/>
      <c r="D3707" s="72"/>
      <c r="E3707" s="72"/>
      <c r="F3707" s="72"/>
      <c r="G3707" s="72"/>
      <c r="H3707" s="72"/>
      <c r="I3707" s="72"/>
      <c r="J3707" s="72"/>
      <c r="K3707" s="72"/>
      <c r="L3707" s="72"/>
      <c r="M3707" s="72"/>
      <c r="N3707" s="51"/>
      <c r="O3707" s="51"/>
    </row>
    <row r="3708" spans="1:15" x14ac:dyDescent="0.5">
      <c r="A3708" s="49">
        <v>3704</v>
      </c>
      <c r="B3708" s="72"/>
      <c r="C3708" s="72"/>
      <c r="D3708" s="72"/>
      <c r="E3708" s="72"/>
      <c r="F3708" s="72"/>
      <c r="G3708" s="72"/>
      <c r="H3708" s="72"/>
      <c r="I3708" s="72"/>
      <c r="J3708" s="72"/>
      <c r="K3708" s="72"/>
      <c r="L3708" s="72"/>
      <c r="M3708" s="72"/>
      <c r="N3708" s="51"/>
      <c r="O3708" s="51"/>
    </row>
    <row r="3709" spans="1:15" x14ac:dyDescent="0.5">
      <c r="A3709" s="49">
        <v>3705</v>
      </c>
      <c r="B3709" s="72"/>
      <c r="C3709" s="72"/>
      <c r="D3709" s="72"/>
      <c r="E3709" s="72"/>
      <c r="F3709" s="72"/>
      <c r="G3709" s="72"/>
      <c r="H3709" s="72"/>
      <c r="I3709" s="72"/>
      <c r="J3709" s="72"/>
      <c r="K3709" s="72"/>
      <c r="L3709" s="72"/>
      <c r="M3709" s="72"/>
      <c r="N3709" s="51"/>
      <c r="O3709" s="51"/>
    </row>
    <row r="3710" spans="1:15" x14ac:dyDescent="0.5">
      <c r="A3710" s="49">
        <v>3706</v>
      </c>
      <c r="B3710" s="72"/>
      <c r="C3710" s="72"/>
      <c r="D3710" s="72"/>
      <c r="E3710" s="72"/>
      <c r="F3710" s="72"/>
      <c r="G3710" s="72"/>
      <c r="H3710" s="72"/>
      <c r="I3710" s="72"/>
      <c r="J3710" s="72"/>
      <c r="K3710" s="72"/>
      <c r="L3710" s="72"/>
      <c r="M3710" s="72"/>
      <c r="N3710" s="51"/>
      <c r="O3710" s="51"/>
    </row>
    <row r="3711" spans="1:15" x14ac:dyDescent="0.5">
      <c r="A3711" s="49">
        <v>3707</v>
      </c>
      <c r="B3711" s="72"/>
      <c r="C3711" s="72"/>
      <c r="D3711" s="72"/>
      <c r="E3711" s="72"/>
      <c r="F3711" s="72"/>
      <c r="G3711" s="72"/>
      <c r="H3711" s="72"/>
      <c r="I3711" s="72"/>
      <c r="J3711" s="72"/>
      <c r="K3711" s="72"/>
      <c r="L3711" s="72"/>
      <c r="M3711" s="72"/>
      <c r="N3711" s="51"/>
      <c r="O3711" s="51"/>
    </row>
    <row r="3712" spans="1:15" x14ac:dyDescent="0.5">
      <c r="A3712" s="49">
        <v>3708</v>
      </c>
      <c r="B3712" s="72"/>
      <c r="C3712" s="72"/>
      <c r="D3712" s="72"/>
      <c r="E3712" s="72"/>
      <c r="F3712" s="72"/>
      <c r="G3712" s="72"/>
      <c r="H3712" s="72"/>
      <c r="I3712" s="72"/>
      <c r="J3712" s="72"/>
      <c r="K3712" s="72"/>
      <c r="L3712" s="72"/>
      <c r="M3712" s="72"/>
      <c r="N3712" s="51"/>
      <c r="O3712" s="51"/>
    </row>
    <row r="3713" spans="1:15" x14ac:dyDescent="0.5">
      <c r="A3713" s="49">
        <v>3709</v>
      </c>
      <c r="B3713" s="72"/>
      <c r="C3713" s="72"/>
      <c r="D3713" s="72"/>
      <c r="E3713" s="72"/>
      <c r="F3713" s="72"/>
      <c r="G3713" s="72"/>
      <c r="H3713" s="72"/>
      <c r="I3713" s="72"/>
      <c r="J3713" s="72"/>
      <c r="K3713" s="72"/>
      <c r="L3713" s="72"/>
      <c r="M3713" s="72"/>
      <c r="N3713" s="51"/>
      <c r="O3713" s="51"/>
    </row>
    <row r="3714" spans="1:15" x14ac:dyDescent="0.5">
      <c r="A3714" s="49">
        <v>3710</v>
      </c>
      <c r="B3714" s="72"/>
      <c r="C3714" s="72"/>
      <c r="D3714" s="72"/>
      <c r="E3714" s="72"/>
      <c r="F3714" s="72"/>
      <c r="G3714" s="72"/>
      <c r="H3714" s="72"/>
      <c r="I3714" s="72"/>
      <c r="J3714" s="72"/>
      <c r="K3714" s="72"/>
      <c r="L3714" s="72"/>
      <c r="M3714" s="72"/>
      <c r="N3714" s="51"/>
      <c r="O3714" s="51"/>
    </row>
    <row r="3715" spans="1:15" x14ac:dyDescent="0.5">
      <c r="A3715" s="49">
        <v>3711</v>
      </c>
      <c r="B3715" s="72"/>
      <c r="C3715" s="72"/>
      <c r="D3715" s="72"/>
      <c r="E3715" s="72"/>
      <c r="F3715" s="72"/>
      <c r="G3715" s="72"/>
      <c r="H3715" s="72"/>
      <c r="I3715" s="72"/>
      <c r="J3715" s="72"/>
      <c r="K3715" s="72"/>
      <c r="L3715" s="72"/>
      <c r="M3715" s="72"/>
      <c r="N3715" s="51"/>
      <c r="O3715" s="51"/>
    </row>
    <row r="3716" spans="1:15" x14ac:dyDescent="0.5">
      <c r="A3716" s="49">
        <v>3712</v>
      </c>
      <c r="B3716" s="72"/>
      <c r="C3716" s="72"/>
      <c r="D3716" s="72"/>
      <c r="E3716" s="72"/>
      <c r="F3716" s="72"/>
      <c r="G3716" s="72"/>
      <c r="H3716" s="72"/>
      <c r="I3716" s="72"/>
      <c r="J3716" s="72"/>
      <c r="K3716" s="72"/>
      <c r="L3716" s="72"/>
      <c r="M3716" s="72"/>
      <c r="N3716" s="51"/>
      <c r="O3716" s="51"/>
    </row>
    <row r="3717" spans="1:15" x14ac:dyDescent="0.5">
      <c r="A3717" s="49">
        <v>3713</v>
      </c>
      <c r="B3717" s="72"/>
      <c r="C3717" s="72"/>
      <c r="D3717" s="72"/>
      <c r="E3717" s="72"/>
      <c r="F3717" s="72"/>
      <c r="G3717" s="72"/>
      <c r="H3717" s="72"/>
      <c r="I3717" s="72"/>
      <c r="J3717" s="72"/>
      <c r="K3717" s="72"/>
      <c r="L3717" s="72"/>
      <c r="M3717" s="72"/>
      <c r="N3717" s="51"/>
      <c r="O3717" s="51"/>
    </row>
    <row r="3718" spans="1:15" x14ac:dyDescent="0.5">
      <c r="A3718" s="49">
        <v>3714</v>
      </c>
      <c r="B3718" s="72"/>
      <c r="C3718" s="72"/>
      <c r="D3718" s="72"/>
      <c r="E3718" s="72"/>
      <c r="F3718" s="72"/>
      <c r="G3718" s="72"/>
      <c r="H3718" s="72"/>
      <c r="I3718" s="72"/>
      <c r="J3718" s="72"/>
      <c r="K3718" s="72"/>
      <c r="L3718" s="72"/>
      <c r="M3718" s="72"/>
      <c r="N3718" s="51"/>
      <c r="O3718" s="51"/>
    </row>
    <row r="3719" spans="1:15" x14ac:dyDescent="0.5">
      <c r="A3719" s="49">
        <v>3715</v>
      </c>
      <c r="B3719" s="72"/>
      <c r="C3719" s="72"/>
      <c r="D3719" s="72"/>
      <c r="E3719" s="72"/>
      <c r="F3719" s="72"/>
      <c r="G3719" s="72"/>
      <c r="H3719" s="72"/>
      <c r="I3719" s="72"/>
      <c r="J3719" s="72"/>
      <c r="K3719" s="72"/>
      <c r="L3719" s="72"/>
      <c r="M3719" s="72"/>
      <c r="N3719" s="51"/>
      <c r="O3719" s="51"/>
    </row>
    <row r="3720" spans="1:15" x14ac:dyDescent="0.5">
      <c r="A3720" s="49">
        <v>3716</v>
      </c>
      <c r="B3720" s="72"/>
      <c r="C3720" s="72"/>
      <c r="D3720" s="72"/>
      <c r="E3720" s="72"/>
      <c r="F3720" s="72"/>
      <c r="G3720" s="72"/>
      <c r="H3720" s="72"/>
      <c r="I3720" s="72"/>
      <c r="J3720" s="72"/>
      <c r="K3720" s="72"/>
      <c r="L3720" s="72"/>
      <c r="M3720" s="72"/>
      <c r="N3720" s="51"/>
      <c r="O3720" s="51"/>
    </row>
    <row r="3721" spans="1:15" x14ac:dyDescent="0.5">
      <c r="A3721" s="49">
        <v>3717</v>
      </c>
      <c r="B3721" s="72"/>
      <c r="C3721" s="72"/>
      <c r="D3721" s="72"/>
      <c r="E3721" s="72"/>
      <c r="F3721" s="72"/>
      <c r="G3721" s="72"/>
      <c r="H3721" s="72"/>
      <c r="I3721" s="72"/>
      <c r="J3721" s="72"/>
      <c r="K3721" s="72"/>
      <c r="L3721" s="72"/>
      <c r="M3721" s="72"/>
      <c r="N3721" s="51"/>
      <c r="O3721" s="51"/>
    </row>
    <row r="3722" spans="1:15" x14ac:dyDescent="0.5">
      <c r="A3722" s="49">
        <v>3718</v>
      </c>
      <c r="B3722" s="72"/>
      <c r="C3722" s="72"/>
      <c r="D3722" s="72"/>
      <c r="E3722" s="72"/>
      <c r="F3722" s="72"/>
      <c r="G3722" s="72"/>
      <c r="H3722" s="72"/>
      <c r="I3722" s="72"/>
      <c r="J3722" s="72"/>
      <c r="K3722" s="72"/>
      <c r="L3722" s="72"/>
      <c r="M3722" s="72"/>
      <c r="N3722" s="51"/>
      <c r="O3722" s="51"/>
    </row>
    <row r="3723" spans="1:15" x14ac:dyDescent="0.5">
      <c r="A3723" s="49">
        <v>3719</v>
      </c>
      <c r="B3723" s="72"/>
      <c r="C3723" s="72"/>
      <c r="D3723" s="72"/>
      <c r="E3723" s="72"/>
      <c r="F3723" s="72"/>
      <c r="G3723" s="72"/>
      <c r="H3723" s="72"/>
      <c r="I3723" s="72"/>
      <c r="J3723" s="72"/>
      <c r="K3723" s="72"/>
      <c r="L3723" s="72"/>
      <c r="M3723" s="72"/>
      <c r="N3723" s="51"/>
      <c r="O3723" s="51"/>
    </row>
    <row r="3724" spans="1:15" x14ac:dyDescent="0.5">
      <c r="A3724" s="49">
        <v>3720</v>
      </c>
      <c r="B3724" s="72"/>
      <c r="C3724" s="72"/>
      <c r="D3724" s="72"/>
      <c r="E3724" s="72"/>
      <c r="F3724" s="72"/>
      <c r="G3724" s="72"/>
      <c r="H3724" s="72"/>
      <c r="I3724" s="72"/>
      <c r="J3724" s="72"/>
      <c r="K3724" s="72"/>
      <c r="L3724" s="72"/>
      <c r="M3724" s="72"/>
      <c r="N3724" s="51"/>
      <c r="O3724" s="51"/>
    </row>
    <row r="3725" spans="1:15" x14ac:dyDescent="0.5">
      <c r="A3725" s="49">
        <v>3721</v>
      </c>
      <c r="B3725" s="72"/>
      <c r="C3725" s="72"/>
      <c r="D3725" s="72"/>
      <c r="E3725" s="72"/>
      <c r="F3725" s="72"/>
      <c r="G3725" s="72"/>
      <c r="H3725" s="72"/>
      <c r="I3725" s="72"/>
      <c r="J3725" s="72"/>
      <c r="K3725" s="72"/>
      <c r="L3725" s="72"/>
      <c r="M3725" s="72"/>
      <c r="N3725" s="51"/>
      <c r="O3725" s="51"/>
    </row>
    <row r="3726" spans="1:15" x14ac:dyDescent="0.5">
      <c r="A3726" s="49">
        <v>3722</v>
      </c>
      <c r="B3726" s="72"/>
      <c r="C3726" s="72"/>
      <c r="D3726" s="72"/>
      <c r="E3726" s="72"/>
      <c r="F3726" s="72"/>
      <c r="G3726" s="72"/>
      <c r="H3726" s="72"/>
      <c r="I3726" s="72"/>
      <c r="J3726" s="72"/>
      <c r="K3726" s="72"/>
      <c r="L3726" s="72"/>
      <c r="M3726" s="72"/>
      <c r="N3726" s="51"/>
      <c r="O3726" s="51"/>
    </row>
    <row r="3727" spans="1:15" x14ac:dyDescent="0.5">
      <c r="A3727" s="49">
        <v>3723</v>
      </c>
      <c r="B3727" s="72"/>
      <c r="C3727" s="72"/>
      <c r="D3727" s="72"/>
      <c r="E3727" s="72"/>
      <c r="F3727" s="72"/>
      <c r="G3727" s="72"/>
      <c r="H3727" s="72"/>
      <c r="I3727" s="72"/>
      <c r="J3727" s="72"/>
      <c r="K3727" s="72"/>
      <c r="L3727" s="72"/>
      <c r="M3727" s="72"/>
      <c r="N3727" s="51"/>
      <c r="O3727" s="51"/>
    </row>
    <row r="3728" spans="1:15" x14ac:dyDescent="0.5">
      <c r="A3728" s="49">
        <v>3724</v>
      </c>
      <c r="B3728" s="72"/>
      <c r="C3728" s="72"/>
      <c r="D3728" s="72"/>
      <c r="E3728" s="72"/>
      <c r="F3728" s="72"/>
      <c r="G3728" s="72"/>
      <c r="H3728" s="72"/>
      <c r="I3728" s="72"/>
      <c r="J3728" s="72"/>
      <c r="K3728" s="72"/>
      <c r="L3728" s="72"/>
      <c r="M3728" s="72"/>
      <c r="N3728" s="51"/>
      <c r="O3728" s="51"/>
    </row>
    <row r="3729" spans="1:15" x14ac:dyDescent="0.5">
      <c r="A3729" s="49">
        <v>3725</v>
      </c>
      <c r="B3729" s="72"/>
      <c r="C3729" s="72"/>
      <c r="D3729" s="72"/>
      <c r="E3729" s="72"/>
      <c r="F3729" s="72"/>
      <c r="G3729" s="72"/>
      <c r="H3729" s="72"/>
      <c r="I3729" s="72"/>
      <c r="J3729" s="72"/>
      <c r="K3729" s="72"/>
      <c r="L3729" s="72"/>
      <c r="M3729" s="72"/>
      <c r="N3729" s="51"/>
      <c r="O3729" s="51"/>
    </row>
    <row r="3730" spans="1:15" x14ac:dyDescent="0.5">
      <c r="A3730" s="49">
        <v>3726</v>
      </c>
      <c r="B3730" s="72"/>
      <c r="C3730" s="72"/>
      <c r="D3730" s="72"/>
      <c r="E3730" s="72"/>
      <c r="F3730" s="72"/>
      <c r="G3730" s="72"/>
      <c r="H3730" s="72"/>
      <c r="I3730" s="72"/>
      <c r="J3730" s="72"/>
      <c r="K3730" s="72"/>
      <c r="L3730" s="72"/>
      <c r="M3730" s="72"/>
      <c r="N3730" s="51"/>
      <c r="O3730" s="51"/>
    </row>
    <row r="3731" spans="1:15" x14ac:dyDescent="0.5">
      <c r="A3731" s="49">
        <v>3727</v>
      </c>
      <c r="B3731" s="72"/>
      <c r="C3731" s="72"/>
      <c r="D3731" s="72"/>
      <c r="E3731" s="72"/>
      <c r="F3731" s="72"/>
      <c r="G3731" s="72"/>
      <c r="H3731" s="72"/>
      <c r="I3731" s="72"/>
      <c r="J3731" s="72"/>
      <c r="K3731" s="72"/>
      <c r="L3731" s="72"/>
      <c r="M3731" s="72"/>
      <c r="N3731" s="51"/>
      <c r="O3731" s="51"/>
    </row>
    <row r="3732" spans="1:15" x14ac:dyDescent="0.5">
      <c r="A3732" s="49">
        <v>3728</v>
      </c>
      <c r="B3732" s="72"/>
      <c r="C3732" s="72"/>
      <c r="D3732" s="72"/>
      <c r="E3732" s="72"/>
      <c r="F3732" s="72"/>
      <c r="G3732" s="72"/>
      <c r="H3732" s="72"/>
      <c r="I3732" s="72"/>
      <c r="J3732" s="72"/>
      <c r="K3732" s="72"/>
      <c r="L3732" s="72"/>
      <c r="M3732" s="72"/>
      <c r="N3732" s="51"/>
      <c r="O3732" s="51"/>
    </row>
    <row r="3733" spans="1:15" x14ac:dyDescent="0.5">
      <c r="A3733" s="49">
        <v>3729</v>
      </c>
      <c r="B3733" s="72"/>
      <c r="C3733" s="72"/>
      <c r="D3733" s="72"/>
      <c r="E3733" s="72"/>
      <c r="F3733" s="72"/>
      <c r="G3733" s="72"/>
      <c r="H3733" s="72"/>
      <c r="I3733" s="72"/>
      <c r="J3733" s="72"/>
      <c r="K3733" s="72"/>
      <c r="L3733" s="72"/>
      <c r="M3733" s="72"/>
      <c r="N3733" s="51"/>
      <c r="O3733" s="51"/>
    </row>
    <row r="3734" spans="1:15" x14ac:dyDescent="0.5">
      <c r="A3734" s="49">
        <v>3730</v>
      </c>
      <c r="B3734" s="72"/>
      <c r="C3734" s="72"/>
      <c r="D3734" s="72"/>
      <c r="E3734" s="72"/>
      <c r="F3734" s="72"/>
      <c r="G3734" s="72"/>
      <c r="H3734" s="72"/>
      <c r="I3734" s="72"/>
      <c r="J3734" s="72"/>
      <c r="K3734" s="72"/>
      <c r="L3734" s="72"/>
      <c r="M3734" s="72"/>
      <c r="N3734" s="51"/>
      <c r="O3734" s="51"/>
    </row>
    <row r="3735" spans="1:15" x14ac:dyDescent="0.5">
      <c r="A3735" s="49">
        <v>3731</v>
      </c>
      <c r="B3735" s="72"/>
      <c r="C3735" s="72"/>
      <c r="D3735" s="72"/>
      <c r="E3735" s="72"/>
      <c r="F3735" s="72"/>
      <c r="G3735" s="72"/>
      <c r="H3735" s="72"/>
      <c r="I3735" s="72"/>
      <c r="J3735" s="72"/>
      <c r="K3735" s="72"/>
      <c r="L3735" s="72"/>
      <c r="M3735" s="72"/>
      <c r="N3735" s="51"/>
      <c r="O3735" s="51"/>
    </row>
    <row r="3736" spans="1:15" x14ac:dyDescent="0.5">
      <c r="A3736" s="49">
        <v>3732</v>
      </c>
      <c r="B3736" s="72"/>
      <c r="C3736" s="72"/>
      <c r="D3736" s="72"/>
      <c r="E3736" s="72"/>
      <c r="F3736" s="72"/>
      <c r="G3736" s="72"/>
      <c r="H3736" s="72"/>
      <c r="I3736" s="72"/>
      <c r="J3736" s="72"/>
      <c r="K3736" s="72"/>
      <c r="L3736" s="72"/>
      <c r="M3736" s="72"/>
      <c r="N3736" s="51"/>
      <c r="O3736" s="51"/>
    </row>
    <row r="3737" spans="1:15" x14ac:dyDescent="0.5">
      <c r="A3737" s="49">
        <v>3733</v>
      </c>
      <c r="B3737" s="72"/>
      <c r="C3737" s="72"/>
      <c r="D3737" s="72"/>
      <c r="E3737" s="72"/>
      <c r="F3737" s="72"/>
      <c r="G3737" s="72"/>
      <c r="H3737" s="72"/>
      <c r="I3737" s="72"/>
      <c r="J3737" s="72"/>
      <c r="K3737" s="72"/>
      <c r="L3737" s="72"/>
      <c r="M3737" s="72"/>
      <c r="N3737" s="51"/>
      <c r="O3737" s="51"/>
    </row>
    <row r="3738" spans="1:15" x14ac:dyDescent="0.5">
      <c r="A3738" s="49">
        <v>3734</v>
      </c>
      <c r="B3738" s="72"/>
      <c r="C3738" s="72"/>
      <c r="D3738" s="72"/>
      <c r="E3738" s="72"/>
      <c r="F3738" s="72"/>
      <c r="G3738" s="72"/>
      <c r="H3738" s="72"/>
      <c r="I3738" s="72"/>
      <c r="J3738" s="72"/>
      <c r="K3738" s="72"/>
      <c r="L3738" s="72"/>
      <c r="M3738" s="72"/>
      <c r="N3738" s="51"/>
      <c r="O3738" s="51"/>
    </row>
    <row r="3739" spans="1:15" x14ac:dyDescent="0.5">
      <c r="A3739" s="49">
        <v>3735</v>
      </c>
      <c r="B3739" s="72"/>
      <c r="C3739" s="72"/>
      <c r="D3739" s="72"/>
      <c r="E3739" s="72"/>
      <c r="F3739" s="72"/>
      <c r="G3739" s="72"/>
      <c r="H3739" s="72"/>
      <c r="I3739" s="72"/>
      <c r="J3739" s="72"/>
      <c r="K3739" s="72"/>
      <c r="L3739" s="72"/>
      <c r="M3739" s="72"/>
      <c r="N3739" s="51"/>
      <c r="O3739" s="51"/>
    </row>
    <row r="3740" spans="1:15" x14ac:dyDescent="0.5">
      <c r="A3740" s="49">
        <v>3736</v>
      </c>
      <c r="B3740" s="72"/>
      <c r="C3740" s="72"/>
      <c r="D3740" s="72"/>
      <c r="E3740" s="72"/>
      <c r="F3740" s="72"/>
      <c r="G3740" s="72"/>
      <c r="H3740" s="72"/>
      <c r="I3740" s="72"/>
      <c r="J3740" s="72"/>
      <c r="K3740" s="72"/>
      <c r="L3740" s="72"/>
      <c r="M3740" s="72"/>
      <c r="N3740" s="51"/>
      <c r="O3740" s="51"/>
    </row>
    <row r="3741" spans="1:15" x14ac:dyDescent="0.5">
      <c r="A3741" s="49">
        <v>3737</v>
      </c>
      <c r="B3741" s="72"/>
      <c r="C3741" s="72"/>
      <c r="D3741" s="72"/>
      <c r="E3741" s="72"/>
      <c r="F3741" s="72"/>
      <c r="G3741" s="72"/>
      <c r="H3741" s="72"/>
      <c r="I3741" s="72"/>
      <c r="J3741" s="72"/>
      <c r="K3741" s="72"/>
      <c r="L3741" s="72"/>
      <c r="M3741" s="72"/>
      <c r="N3741" s="51"/>
      <c r="O3741" s="51"/>
    </row>
    <row r="3742" spans="1:15" x14ac:dyDescent="0.5">
      <c r="A3742" s="49">
        <v>3738</v>
      </c>
      <c r="B3742" s="72"/>
      <c r="C3742" s="72"/>
      <c r="D3742" s="72"/>
      <c r="E3742" s="72"/>
      <c r="F3742" s="72"/>
      <c r="G3742" s="72"/>
      <c r="H3742" s="72"/>
      <c r="I3742" s="72"/>
      <c r="J3742" s="72"/>
      <c r="K3742" s="72"/>
      <c r="L3742" s="72"/>
      <c r="M3742" s="72"/>
      <c r="N3742" s="51"/>
      <c r="O3742" s="51"/>
    </row>
    <row r="3743" spans="1:15" x14ac:dyDescent="0.5">
      <c r="A3743" s="49">
        <v>3739</v>
      </c>
      <c r="B3743" s="72"/>
      <c r="C3743" s="72"/>
      <c r="D3743" s="72"/>
      <c r="E3743" s="72"/>
      <c r="F3743" s="72"/>
      <c r="G3743" s="72"/>
      <c r="H3743" s="72"/>
      <c r="I3743" s="72"/>
      <c r="J3743" s="72"/>
      <c r="K3743" s="72"/>
      <c r="L3743" s="72"/>
      <c r="M3743" s="72"/>
      <c r="N3743" s="51"/>
      <c r="O3743" s="51"/>
    </row>
    <row r="3744" spans="1:15" x14ac:dyDescent="0.5">
      <c r="A3744" s="49">
        <v>3740</v>
      </c>
      <c r="B3744" s="72"/>
      <c r="C3744" s="72"/>
      <c r="D3744" s="72"/>
      <c r="E3744" s="72"/>
      <c r="F3744" s="72"/>
      <c r="G3744" s="72"/>
      <c r="H3744" s="72"/>
      <c r="I3744" s="72"/>
      <c r="J3744" s="72"/>
      <c r="K3744" s="72"/>
      <c r="L3744" s="72"/>
      <c r="M3744" s="72"/>
      <c r="N3744" s="51"/>
      <c r="O3744" s="51"/>
    </row>
    <row r="3745" spans="1:15" x14ac:dyDescent="0.5">
      <c r="A3745" s="49">
        <v>3741</v>
      </c>
      <c r="B3745" s="72"/>
      <c r="C3745" s="72"/>
      <c r="D3745" s="72"/>
      <c r="E3745" s="72"/>
      <c r="F3745" s="72"/>
      <c r="G3745" s="72"/>
      <c r="H3745" s="72"/>
      <c r="I3745" s="72"/>
      <c r="J3745" s="72"/>
      <c r="K3745" s="72"/>
      <c r="L3745" s="72"/>
      <c r="M3745" s="72"/>
      <c r="N3745" s="51"/>
      <c r="O3745" s="51"/>
    </row>
    <row r="3746" spans="1:15" x14ac:dyDescent="0.5">
      <c r="A3746" s="49">
        <v>3742</v>
      </c>
      <c r="B3746" s="72"/>
      <c r="C3746" s="72"/>
      <c r="D3746" s="72"/>
      <c r="E3746" s="72"/>
      <c r="F3746" s="72"/>
      <c r="G3746" s="72"/>
      <c r="H3746" s="72"/>
      <c r="I3746" s="72"/>
      <c r="J3746" s="72"/>
      <c r="K3746" s="72"/>
      <c r="L3746" s="72"/>
      <c r="M3746" s="72"/>
      <c r="N3746" s="51"/>
      <c r="O3746" s="51"/>
    </row>
    <row r="3747" spans="1:15" x14ac:dyDescent="0.5">
      <c r="A3747" s="49">
        <v>3743</v>
      </c>
      <c r="B3747" s="72"/>
      <c r="C3747" s="72"/>
      <c r="D3747" s="72"/>
      <c r="E3747" s="72"/>
      <c r="F3747" s="72"/>
      <c r="G3747" s="72"/>
      <c r="H3747" s="72"/>
      <c r="I3747" s="72"/>
      <c r="J3747" s="72"/>
      <c r="K3747" s="72"/>
      <c r="L3747" s="72"/>
      <c r="M3747" s="72"/>
      <c r="N3747" s="51"/>
      <c r="O3747" s="51"/>
    </row>
    <row r="3748" spans="1:15" x14ac:dyDescent="0.5">
      <c r="A3748" s="49">
        <v>3744</v>
      </c>
      <c r="B3748" s="72"/>
      <c r="C3748" s="72"/>
      <c r="D3748" s="72"/>
      <c r="E3748" s="72"/>
      <c r="F3748" s="72"/>
      <c r="G3748" s="72"/>
      <c r="H3748" s="72"/>
      <c r="I3748" s="72"/>
      <c r="J3748" s="72"/>
      <c r="K3748" s="72"/>
      <c r="L3748" s="72"/>
      <c r="M3748" s="72"/>
      <c r="N3748" s="51"/>
      <c r="O3748" s="51"/>
    </row>
    <row r="3749" spans="1:15" x14ac:dyDescent="0.5">
      <c r="A3749" s="49">
        <v>3745</v>
      </c>
      <c r="B3749" s="72"/>
      <c r="C3749" s="72"/>
      <c r="D3749" s="72"/>
      <c r="E3749" s="72"/>
      <c r="F3749" s="72"/>
      <c r="G3749" s="72"/>
      <c r="H3749" s="72"/>
      <c r="I3749" s="72"/>
      <c r="J3749" s="72"/>
      <c r="K3749" s="72"/>
      <c r="L3749" s="72"/>
      <c r="M3749" s="72"/>
      <c r="N3749" s="51"/>
      <c r="O3749" s="51"/>
    </row>
    <row r="3750" spans="1:15" x14ac:dyDescent="0.5">
      <c r="A3750" s="49">
        <v>3746</v>
      </c>
      <c r="B3750" s="72"/>
      <c r="C3750" s="72"/>
      <c r="D3750" s="72"/>
      <c r="E3750" s="72"/>
      <c r="F3750" s="72"/>
      <c r="G3750" s="72"/>
      <c r="H3750" s="72"/>
      <c r="I3750" s="72"/>
      <c r="J3750" s="72"/>
      <c r="K3750" s="72"/>
      <c r="L3750" s="72"/>
      <c r="M3750" s="72"/>
      <c r="N3750" s="51"/>
      <c r="O3750" s="51"/>
    </row>
    <row r="3751" spans="1:15" x14ac:dyDescent="0.5">
      <c r="A3751" s="49">
        <v>3747</v>
      </c>
      <c r="B3751" s="72"/>
      <c r="C3751" s="72"/>
      <c r="D3751" s="72"/>
      <c r="E3751" s="72"/>
      <c r="F3751" s="72"/>
      <c r="G3751" s="72"/>
      <c r="H3751" s="72"/>
      <c r="I3751" s="72"/>
      <c r="J3751" s="72"/>
      <c r="K3751" s="72"/>
      <c r="L3751" s="72"/>
      <c r="M3751" s="72"/>
      <c r="N3751" s="51"/>
      <c r="O3751" s="51"/>
    </row>
    <row r="3752" spans="1:15" x14ac:dyDescent="0.5">
      <c r="A3752" s="49">
        <v>3748</v>
      </c>
      <c r="B3752" s="72"/>
      <c r="C3752" s="72"/>
      <c r="D3752" s="72"/>
      <c r="E3752" s="72"/>
      <c r="F3752" s="72"/>
      <c r="G3752" s="72"/>
      <c r="H3752" s="72"/>
      <c r="I3752" s="72"/>
      <c r="J3752" s="72"/>
      <c r="K3752" s="72"/>
      <c r="L3752" s="72"/>
      <c r="M3752" s="72"/>
      <c r="N3752" s="51"/>
      <c r="O3752" s="51"/>
    </row>
    <row r="3753" spans="1:15" x14ac:dyDescent="0.5">
      <c r="A3753" s="49">
        <v>3749</v>
      </c>
      <c r="B3753" s="72"/>
      <c r="C3753" s="72"/>
      <c r="D3753" s="72"/>
      <c r="E3753" s="72"/>
      <c r="F3753" s="72"/>
      <c r="G3753" s="72"/>
      <c r="H3753" s="72"/>
      <c r="I3753" s="72"/>
      <c r="J3753" s="72"/>
      <c r="K3753" s="72"/>
      <c r="L3753" s="72"/>
      <c r="M3753" s="72"/>
      <c r="N3753" s="51"/>
      <c r="O3753" s="51"/>
    </row>
    <row r="3754" spans="1:15" x14ac:dyDescent="0.5">
      <c r="A3754" s="49">
        <v>3750</v>
      </c>
      <c r="B3754" s="72"/>
      <c r="C3754" s="72"/>
      <c r="D3754" s="72"/>
      <c r="E3754" s="72"/>
      <c r="F3754" s="72"/>
      <c r="G3754" s="72"/>
      <c r="H3754" s="72"/>
      <c r="I3754" s="72"/>
      <c r="J3754" s="72"/>
      <c r="K3754" s="72"/>
      <c r="L3754" s="72"/>
      <c r="M3754" s="72"/>
      <c r="N3754" s="51"/>
      <c r="O3754" s="51"/>
    </row>
    <row r="3755" spans="1:15" x14ac:dyDescent="0.5">
      <c r="A3755" s="49">
        <v>3751</v>
      </c>
      <c r="B3755" s="72"/>
      <c r="C3755" s="72"/>
      <c r="D3755" s="72"/>
      <c r="E3755" s="72"/>
      <c r="F3755" s="72"/>
      <c r="G3755" s="72"/>
      <c r="H3755" s="72"/>
      <c r="I3755" s="72"/>
      <c r="J3755" s="72"/>
      <c r="K3755" s="72"/>
      <c r="L3755" s="72"/>
      <c r="M3755" s="72"/>
      <c r="N3755" s="51"/>
      <c r="O3755" s="51"/>
    </row>
    <row r="3756" spans="1:15" x14ac:dyDescent="0.5">
      <c r="A3756" s="49">
        <v>3752</v>
      </c>
      <c r="B3756" s="72"/>
      <c r="C3756" s="72"/>
      <c r="D3756" s="72"/>
      <c r="E3756" s="72"/>
      <c r="F3756" s="72"/>
      <c r="G3756" s="72"/>
      <c r="H3756" s="72"/>
      <c r="I3756" s="72"/>
      <c r="J3756" s="72"/>
      <c r="K3756" s="72"/>
      <c r="L3756" s="72"/>
      <c r="M3756" s="72"/>
      <c r="N3756" s="51"/>
      <c r="O3756" s="51"/>
    </row>
    <row r="3757" spans="1:15" x14ac:dyDescent="0.5">
      <c r="A3757" s="49">
        <v>3753</v>
      </c>
      <c r="B3757" s="72"/>
      <c r="C3757" s="72"/>
      <c r="D3757" s="72"/>
      <c r="E3757" s="72"/>
      <c r="F3757" s="72"/>
      <c r="G3757" s="72"/>
      <c r="H3757" s="72"/>
      <c r="I3757" s="72"/>
      <c r="J3757" s="72"/>
      <c r="K3757" s="72"/>
      <c r="L3757" s="72"/>
      <c r="M3757" s="72"/>
      <c r="N3757" s="51"/>
      <c r="O3757" s="51"/>
    </row>
    <row r="3758" spans="1:15" x14ac:dyDescent="0.5">
      <c r="A3758" s="49">
        <v>3754</v>
      </c>
      <c r="B3758" s="72"/>
      <c r="C3758" s="72"/>
      <c r="D3758" s="72"/>
      <c r="E3758" s="72"/>
      <c r="F3758" s="72"/>
      <c r="G3758" s="72"/>
      <c r="H3758" s="72"/>
      <c r="I3758" s="72"/>
      <c r="J3758" s="72"/>
      <c r="K3758" s="72"/>
      <c r="L3758" s="72"/>
      <c r="M3758" s="72"/>
      <c r="N3758" s="51"/>
      <c r="O3758" s="51"/>
    </row>
    <row r="3759" spans="1:15" x14ac:dyDescent="0.5">
      <c r="A3759" s="49">
        <v>3755</v>
      </c>
      <c r="B3759" s="72"/>
      <c r="C3759" s="72"/>
      <c r="D3759" s="72"/>
      <c r="E3759" s="72"/>
      <c r="F3759" s="72"/>
      <c r="G3759" s="72"/>
      <c r="H3759" s="72"/>
      <c r="I3759" s="72"/>
      <c r="J3759" s="72"/>
      <c r="K3759" s="72"/>
      <c r="L3759" s="72"/>
      <c r="M3759" s="72"/>
      <c r="N3759" s="51"/>
      <c r="O3759" s="51"/>
    </row>
    <row r="3760" spans="1:15" x14ac:dyDescent="0.5">
      <c r="A3760" s="49">
        <v>3756</v>
      </c>
      <c r="B3760" s="72"/>
      <c r="C3760" s="72"/>
      <c r="D3760" s="72"/>
      <c r="E3760" s="72"/>
      <c r="F3760" s="72"/>
      <c r="G3760" s="72"/>
      <c r="H3760" s="72"/>
      <c r="I3760" s="72"/>
      <c r="J3760" s="72"/>
      <c r="K3760" s="72"/>
      <c r="L3760" s="72"/>
      <c r="M3760" s="72"/>
      <c r="N3760" s="51"/>
      <c r="O3760" s="51"/>
    </row>
    <row r="3761" spans="1:15" x14ac:dyDescent="0.5">
      <c r="A3761" s="49">
        <v>3757</v>
      </c>
      <c r="B3761" s="72"/>
      <c r="C3761" s="72"/>
      <c r="D3761" s="72"/>
      <c r="E3761" s="72"/>
      <c r="F3761" s="72"/>
      <c r="G3761" s="72"/>
      <c r="H3761" s="72"/>
      <c r="I3761" s="72"/>
      <c r="J3761" s="72"/>
      <c r="K3761" s="72"/>
      <c r="L3761" s="72"/>
      <c r="M3761" s="72"/>
      <c r="N3761" s="51"/>
      <c r="O3761" s="51"/>
    </row>
    <row r="3762" spans="1:15" x14ac:dyDescent="0.5">
      <c r="A3762" s="49">
        <v>3758</v>
      </c>
      <c r="B3762" s="72"/>
      <c r="C3762" s="72"/>
      <c r="D3762" s="72"/>
      <c r="E3762" s="72"/>
      <c r="F3762" s="72"/>
      <c r="G3762" s="72"/>
      <c r="H3762" s="72"/>
      <c r="I3762" s="72"/>
      <c r="J3762" s="72"/>
      <c r="K3762" s="72"/>
      <c r="L3762" s="72"/>
      <c r="M3762" s="72"/>
      <c r="N3762" s="51"/>
      <c r="O3762" s="51"/>
    </row>
    <row r="3763" spans="1:15" x14ac:dyDescent="0.5">
      <c r="A3763" s="49">
        <v>3759</v>
      </c>
      <c r="B3763" s="72"/>
      <c r="C3763" s="72"/>
      <c r="D3763" s="72"/>
      <c r="E3763" s="72"/>
      <c r="F3763" s="72"/>
      <c r="G3763" s="72"/>
      <c r="H3763" s="72"/>
      <c r="I3763" s="72"/>
      <c r="J3763" s="72"/>
      <c r="K3763" s="72"/>
      <c r="L3763" s="72"/>
      <c r="M3763" s="72"/>
      <c r="N3763" s="51"/>
      <c r="O3763" s="51"/>
    </row>
    <row r="3764" spans="1:15" x14ac:dyDescent="0.5">
      <c r="A3764" s="49">
        <v>3760</v>
      </c>
      <c r="B3764" s="72"/>
      <c r="C3764" s="72"/>
      <c r="D3764" s="72"/>
      <c r="E3764" s="72"/>
      <c r="F3764" s="72"/>
      <c r="G3764" s="72"/>
      <c r="H3764" s="72"/>
      <c r="I3764" s="72"/>
      <c r="J3764" s="72"/>
      <c r="K3764" s="72"/>
      <c r="L3764" s="72"/>
      <c r="M3764" s="72"/>
      <c r="N3764" s="51"/>
      <c r="O3764" s="51"/>
    </row>
    <row r="3765" spans="1:15" x14ac:dyDescent="0.5">
      <c r="A3765" s="49">
        <v>3761</v>
      </c>
      <c r="B3765" s="72"/>
      <c r="C3765" s="72"/>
      <c r="D3765" s="72"/>
      <c r="E3765" s="72"/>
      <c r="F3765" s="72"/>
      <c r="G3765" s="72"/>
      <c r="H3765" s="72"/>
      <c r="I3765" s="72"/>
      <c r="J3765" s="72"/>
      <c r="K3765" s="72"/>
      <c r="L3765" s="72"/>
      <c r="M3765" s="72"/>
      <c r="N3765" s="51"/>
      <c r="O3765" s="51"/>
    </row>
    <row r="3766" spans="1:15" x14ac:dyDescent="0.5">
      <c r="A3766" s="49">
        <v>3762</v>
      </c>
      <c r="B3766" s="72"/>
      <c r="C3766" s="72"/>
      <c r="D3766" s="72"/>
      <c r="E3766" s="72"/>
      <c r="F3766" s="72"/>
      <c r="G3766" s="72"/>
      <c r="H3766" s="72"/>
      <c r="I3766" s="72"/>
      <c r="J3766" s="72"/>
      <c r="K3766" s="72"/>
      <c r="L3766" s="72"/>
      <c r="M3766" s="72"/>
      <c r="N3766" s="51"/>
      <c r="O3766" s="51"/>
    </row>
    <row r="3767" spans="1:15" x14ac:dyDescent="0.5">
      <c r="A3767" s="49">
        <v>3763</v>
      </c>
      <c r="B3767" s="72"/>
      <c r="C3767" s="72"/>
      <c r="D3767" s="72"/>
      <c r="E3767" s="72"/>
      <c r="F3767" s="72"/>
      <c r="G3767" s="72"/>
      <c r="H3767" s="72"/>
      <c r="I3767" s="72"/>
      <c r="J3767" s="72"/>
      <c r="K3767" s="72"/>
      <c r="L3767" s="72"/>
      <c r="M3767" s="72"/>
      <c r="N3767" s="51"/>
      <c r="O3767" s="51"/>
    </row>
    <row r="3768" spans="1:15" x14ac:dyDescent="0.5">
      <c r="A3768" s="49">
        <v>3764</v>
      </c>
      <c r="B3768" s="72"/>
      <c r="C3768" s="72"/>
      <c r="D3768" s="72"/>
      <c r="E3768" s="72"/>
      <c r="F3768" s="72"/>
      <c r="G3768" s="72"/>
      <c r="H3768" s="72"/>
      <c r="I3768" s="72"/>
      <c r="J3768" s="72"/>
      <c r="K3768" s="72"/>
      <c r="L3768" s="72"/>
      <c r="M3768" s="72"/>
      <c r="N3768" s="51"/>
      <c r="O3768" s="51"/>
    </row>
    <row r="3769" spans="1:15" x14ac:dyDescent="0.5">
      <c r="A3769" s="49">
        <v>3765</v>
      </c>
      <c r="B3769" s="72"/>
      <c r="C3769" s="72"/>
      <c r="D3769" s="72"/>
      <c r="E3769" s="72"/>
      <c r="F3769" s="72"/>
      <c r="G3769" s="72"/>
      <c r="H3769" s="72"/>
      <c r="I3769" s="72"/>
      <c r="J3769" s="72"/>
      <c r="K3769" s="72"/>
      <c r="L3769" s="72"/>
      <c r="M3769" s="72"/>
      <c r="N3769" s="51"/>
      <c r="O3769" s="51"/>
    </row>
    <row r="3770" spans="1:15" x14ac:dyDescent="0.5">
      <c r="A3770" s="49">
        <v>3766</v>
      </c>
      <c r="B3770" s="72"/>
      <c r="C3770" s="72"/>
      <c r="D3770" s="72"/>
      <c r="E3770" s="72"/>
      <c r="F3770" s="72"/>
      <c r="G3770" s="72"/>
      <c r="H3770" s="72"/>
      <c r="I3770" s="72"/>
      <c r="J3770" s="72"/>
      <c r="K3770" s="72"/>
      <c r="L3770" s="72"/>
      <c r="M3770" s="72"/>
      <c r="N3770" s="51"/>
      <c r="O3770" s="51"/>
    </row>
    <row r="3771" spans="1:15" x14ac:dyDescent="0.5">
      <c r="A3771" s="49">
        <v>3767</v>
      </c>
      <c r="B3771" s="72"/>
      <c r="C3771" s="72"/>
      <c r="D3771" s="72"/>
      <c r="E3771" s="72"/>
      <c r="F3771" s="72"/>
      <c r="G3771" s="72"/>
      <c r="H3771" s="72"/>
      <c r="I3771" s="72"/>
      <c r="J3771" s="72"/>
      <c r="K3771" s="72"/>
      <c r="L3771" s="72"/>
      <c r="M3771" s="72"/>
      <c r="N3771" s="51"/>
      <c r="O3771" s="51"/>
    </row>
    <row r="3772" spans="1:15" x14ac:dyDescent="0.5">
      <c r="A3772" s="49">
        <v>3768</v>
      </c>
      <c r="B3772" s="72"/>
      <c r="C3772" s="72"/>
      <c r="D3772" s="72"/>
      <c r="E3772" s="72"/>
      <c r="F3772" s="72"/>
      <c r="G3772" s="72"/>
      <c r="H3772" s="72"/>
      <c r="I3772" s="72"/>
      <c r="J3772" s="72"/>
      <c r="K3772" s="72"/>
      <c r="L3772" s="72"/>
      <c r="M3772" s="72"/>
      <c r="N3772" s="51"/>
      <c r="O3772" s="51"/>
    </row>
    <row r="3773" spans="1:15" x14ac:dyDescent="0.5">
      <c r="A3773" s="49">
        <v>3769</v>
      </c>
      <c r="B3773" s="72"/>
      <c r="C3773" s="72"/>
      <c r="D3773" s="72"/>
      <c r="E3773" s="72"/>
      <c r="F3773" s="72"/>
      <c r="G3773" s="72"/>
      <c r="H3773" s="72"/>
      <c r="I3773" s="72"/>
      <c r="J3773" s="72"/>
      <c r="K3773" s="72"/>
      <c r="L3773" s="72"/>
      <c r="M3773" s="72"/>
      <c r="N3773" s="51"/>
      <c r="O3773" s="51"/>
    </row>
    <row r="3774" spans="1:15" x14ac:dyDescent="0.5">
      <c r="A3774" s="49">
        <v>3770</v>
      </c>
      <c r="B3774" s="72"/>
      <c r="C3774" s="72"/>
      <c r="D3774" s="72"/>
      <c r="E3774" s="72"/>
      <c r="F3774" s="72"/>
      <c r="G3774" s="72"/>
      <c r="H3774" s="72"/>
      <c r="I3774" s="72"/>
      <c r="J3774" s="72"/>
      <c r="K3774" s="72"/>
      <c r="L3774" s="72"/>
      <c r="M3774" s="72"/>
      <c r="N3774" s="51"/>
      <c r="O3774" s="51"/>
    </row>
    <row r="3775" spans="1:15" x14ac:dyDescent="0.5">
      <c r="A3775" s="49">
        <v>3771</v>
      </c>
      <c r="B3775" s="72"/>
      <c r="C3775" s="72"/>
      <c r="D3775" s="72"/>
      <c r="E3775" s="72"/>
      <c r="F3775" s="72"/>
      <c r="G3775" s="72"/>
      <c r="H3775" s="72"/>
      <c r="I3775" s="72"/>
      <c r="J3775" s="72"/>
      <c r="K3775" s="72"/>
      <c r="L3775" s="72"/>
      <c r="M3775" s="72"/>
      <c r="N3775" s="51"/>
      <c r="O3775" s="51"/>
    </row>
    <row r="3776" spans="1:15" x14ac:dyDescent="0.5">
      <c r="A3776" s="49">
        <v>3772</v>
      </c>
      <c r="B3776" s="72"/>
      <c r="C3776" s="72"/>
      <c r="D3776" s="72"/>
      <c r="E3776" s="72"/>
      <c r="F3776" s="72"/>
      <c r="G3776" s="72"/>
      <c r="H3776" s="72"/>
      <c r="I3776" s="72"/>
      <c r="J3776" s="72"/>
      <c r="K3776" s="72"/>
      <c r="L3776" s="72"/>
      <c r="M3776" s="72"/>
      <c r="N3776" s="51"/>
      <c r="O3776" s="51"/>
    </row>
    <row r="3777" spans="1:15" x14ac:dyDescent="0.5">
      <c r="A3777" s="49">
        <v>3773</v>
      </c>
      <c r="B3777" s="72"/>
      <c r="C3777" s="72"/>
      <c r="D3777" s="72"/>
      <c r="E3777" s="72"/>
      <c r="F3777" s="72"/>
      <c r="G3777" s="72"/>
      <c r="H3777" s="72"/>
      <c r="I3777" s="72"/>
      <c r="J3777" s="72"/>
      <c r="K3777" s="72"/>
      <c r="L3777" s="72"/>
      <c r="M3777" s="72"/>
      <c r="N3777" s="51"/>
      <c r="O3777" s="51"/>
    </row>
    <row r="3778" spans="1:15" x14ac:dyDescent="0.5">
      <c r="A3778" s="49">
        <v>3774</v>
      </c>
      <c r="B3778" s="72"/>
      <c r="C3778" s="72"/>
      <c r="D3778" s="72"/>
      <c r="E3778" s="72"/>
      <c r="F3778" s="72"/>
      <c r="G3778" s="72"/>
      <c r="H3778" s="72"/>
      <c r="I3778" s="72"/>
      <c r="J3778" s="72"/>
      <c r="K3778" s="72"/>
      <c r="L3778" s="72"/>
      <c r="M3778" s="72"/>
      <c r="N3778" s="51"/>
      <c r="O3778" s="51"/>
    </row>
    <row r="3779" spans="1:15" x14ac:dyDescent="0.5">
      <c r="A3779" s="49">
        <v>3775</v>
      </c>
      <c r="B3779" s="72"/>
      <c r="C3779" s="72"/>
      <c r="D3779" s="72"/>
      <c r="E3779" s="72"/>
      <c r="F3779" s="72"/>
      <c r="G3779" s="72"/>
      <c r="H3779" s="72"/>
      <c r="I3779" s="72"/>
      <c r="J3779" s="72"/>
      <c r="K3779" s="72"/>
      <c r="L3779" s="72"/>
      <c r="M3779" s="72"/>
      <c r="N3779" s="51"/>
      <c r="O3779" s="51"/>
    </row>
    <row r="3780" spans="1:15" x14ac:dyDescent="0.5">
      <c r="A3780" s="49">
        <v>3776</v>
      </c>
      <c r="B3780" s="72"/>
      <c r="C3780" s="72"/>
      <c r="D3780" s="72"/>
      <c r="E3780" s="72"/>
      <c r="F3780" s="72"/>
      <c r="G3780" s="72"/>
      <c r="H3780" s="72"/>
      <c r="I3780" s="72"/>
      <c r="J3780" s="72"/>
      <c r="K3780" s="72"/>
      <c r="L3780" s="72"/>
      <c r="M3780" s="72"/>
      <c r="N3780" s="51"/>
      <c r="O3780" s="51"/>
    </row>
    <row r="3781" spans="1:15" x14ac:dyDescent="0.5">
      <c r="A3781" s="49">
        <v>3777</v>
      </c>
      <c r="B3781" s="72"/>
      <c r="C3781" s="72"/>
      <c r="D3781" s="72"/>
      <c r="E3781" s="72"/>
      <c r="F3781" s="72"/>
      <c r="G3781" s="72"/>
      <c r="H3781" s="72"/>
      <c r="I3781" s="72"/>
      <c r="J3781" s="72"/>
      <c r="K3781" s="72"/>
      <c r="L3781" s="72"/>
      <c r="M3781" s="72"/>
      <c r="N3781" s="51"/>
      <c r="O3781" s="51"/>
    </row>
    <row r="3782" spans="1:15" x14ac:dyDescent="0.5">
      <c r="A3782" s="49">
        <v>3778</v>
      </c>
      <c r="B3782" s="72"/>
      <c r="C3782" s="72"/>
      <c r="D3782" s="72"/>
      <c r="E3782" s="72"/>
      <c r="F3782" s="72"/>
      <c r="G3782" s="72"/>
      <c r="H3782" s="72"/>
      <c r="I3782" s="72"/>
      <c r="J3782" s="72"/>
      <c r="K3782" s="72"/>
      <c r="L3782" s="72"/>
      <c r="M3782" s="72"/>
      <c r="N3782" s="51"/>
      <c r="O3782" s="51"/>
    </row>
    <row r="3783" spans="1:15" x14ac:dyDescent="0.5">
      <c r="A3783" s="49">
        <v>3779</v>
      </c>
      <c r="B3783" s="72"/>
      <c r="C3783" s="72"/>
      <c r="D3783" s="72"/>
      <c r="E3783" s="72"/>
      <c r="F3783" s="72"/>
      <c r="G3783" s="72"/>
      <c r="H3783" s="72"/>
      <c r="I3783" s="72"/>
      <c r="J3783" s="72"/>
      <c r="K3783" s="72"/>
      <c r="L3783" s="72"/>
      <c r="M3783" s="72"/>
      <c r="N3783" s="51"/>
      <c r="O3783" s="51"/>
    </row>
    <row r="3784" spans="1:15" x14ac:dyDescent="0.5">
      <c r="A3784" s="49">
        <v>3780</v>
      </c>
      <c r="B3784" s="72"/>
      <c r="C3784" s="72"/>
      <c r="D3784" s="72"/>
      <c r="E3784" s="72"/>
      <c r="F3784" s="72"/>
      <c r="G3784" s="72"/>
      <c r="H3784" s="72"/>
      <c r="I3784" s="72"/>
      <c r="J3784" s="72"/>
      <c r="K3784" s="72"/>
      <c r="L3784" s="72"/>
      <c r="M3784" s="72"/>
      <c r="N3784" s="51"/>
      <c r="O3784" s="51"/>
    </row>
    <row r="3785" spans="1:15" x14ac:dyDescent="0.5">
      <c r="A3785" s="49">
        <v>3781</v>
      </c>
      <c r="B3785" s="72"/>
      <c r="C3785" s="72"/>
      <c r="D3785" s="72"/>
      <c r="E3785" s="72"/>
      <c r="F3785" s="72"/>
      <c r="G3785" s="72"/>
      <c r="H3785" s="72"/>
      <c r="I3785" s="72"/>
      <c r="J3785" s="72"/>
      <c r="K3785" s="72"/>
      <c r="L3785" s="72"/>
      <c r="M3785" s="72"/>
      <c r="N3785" s="51"/>
      <c r="O3785" s="51"/>
    </row>
    <row r="3786" spans="1:15" x14ac:dyDescent="0.5">
      <c r="A3786" s="49">
        <v>3782</v>
      </c>
      <c r="B3786" s="72"/>
      <c r="C3786" s="72"/>
      <c r="D3786" s="72"/>
      <c r="E3786" s="72"/>
      <c r="F3786" s="72"/>
      <c r="G3786" s="72"/>
      <c r="H3786" s="72"/>
      <c r="I3786" s="72"/>
      <c r="J3786" s="72"/>
      <c r="K3786" s="72"/>
      <c r="L3786" s="72"/>
      <c r="M3786" s="72"/>
      <c r="N3786" s="51"/>
      <c r="O3786" s="51"/>
    </row>
    <row r="3787" spans="1:15" x14ac:dyDescent="0.5">
      <c r="A3787" s="49">
        <v>3783</v>
      </c>
      <c r="B3787" s="72"/>
      <c r="C3787" s="72"/>
      <c r="D3787" s="72"/>
      <c r="E3787" s="72"/>
      <c r="F3787" s="72"/>
      <c r="G3787" s="72"/>
      <c r="H3787" s="72"/>
      <c r="I3787" s="72"/>
      <c r="J3787" s="72"/>
      <c r="K3787" s="72"/>
      <c r="L3787" s="72"/>
      <c r="M3787" s="72"/>
      <c r="N3787" s="51"/>
      <c r="O3787" s="51"/>
    </row>
    <row r="3788" spans="1:15" x14ac:dyDescent="0.5">
      <c r="A3788" s="49">
        <v>3784</v>
      </c>
      <c r="B3788" s="72"/>
      <c r="C3788" s="72"/>
      <c r="D3788" s="72"/>
      <c r="E3788" s="72"/>
      <c r="F3788" s="72"/>
      <c r="G3788" s="72"/>
      <c r="H3788" s="72"/>
      <c r="I3788" s="72"/>
      <c r="J3788" s="72"/>
      <c r="K3788" s="72"/>
      <c r="L3788" s="72"/>
      <c r="M3788" s="72"/>
      <c r="N3788" s="51"/>
      <c r="O3788" s="51"/>
    </row>
    <row r="3789" spans="1:15" x14ac:dyDescent="0.5">
      <c r="A3789" s="49">
        <v>3785</v>
      </c>
      <c r="B3789" s="72"/>
      <c r="C3789" s="72"/>
      <c r="D3789" s="72"/>
      <c r="E3789" s="72"/>
      <c r="F3789" s="72"/>
      <c r="G3789" s="72"/>
      <c r="H3789" s="72"/>
      <c r="I3789" s="72"/>
      <c r="J3789" s="72"/>
      <c r="K3789" s="72"/>
      <c r="L3789" s="72"/>
      <c r="M3789" s="72"/>
      <c r="N3789" s="51"/>
      <c r="O3789" s="51"/>
    </row>
    <row r="3790" spans="1:15" x14ac:dyDescent="0.5">
      <c r="A3790" s="49">
        <v>3786</v>
      </c>
      <c r="B3790" s="72"/>
      <c r="C3790" s="72"/>
      <c r="D3790" s="72"/>
      <c r="E3790" s="72"/>
      <c r="F3790" s="72"/>
      <c r="G3790" s="72"/>
      <c r="H3790" s="72"/>
      <c r="I3790" s="72"/>
      <c r="J3790" s="72"/>
      <c r="K3790" s="72"/>
      <c r="L3790" s="72"/>
      <c r="M3790" s="72"/>
      <c r="N3790" s="51"/>
      <c r="O3790" s="51"/>
    </row>
    <row r="3791" spans="1:15" x14ac:dyDescent="0.5">
      <c r="A3791" s="49">
        <v>3787</v>
      </c>
      <c r="B3791" s="72"/>
      <c r="C3791" s="72"/>
      <c r="D3791" s="72"/>
      <c r="E3791" s="72"/>
      <c r="F3791" s="72"/>
      <c r="G3791" s="72"/>
      <c r="H3791" s="72"/>
      <c r="I3791" s="72"/>
      <c r="J3791" s="72"/>
      <c r="K3791" s="72"/>
      <c r="L3791" s="72"/>
      <c r="M3791" s="72"/>
      <c r="N3791" s="51"/>
      <c r="O3791" s="51"/>
    </row>
    <row r="3792" spans="1:15" x14ac:dyDescent="0.5">
      <c r="A3792" s="49">
        <v>3788</v>
      </c>
      <c r="B3792" s="72"/>
      <c r="C3792" s="72"/>
      <c r="D3792" s="72"/>
      <c r="E3792" s="72"/>
      <c r="F3792" s="72"/>
      <c r="G3792" s="72"/>
      <c r="H3792" s="72"/>
      <c r="I3792" s="72"/>
      <c r="J3792" s="72"/>
      <c r="K3792" s="72"/>
      <c r="L3792" s="72"/>
      <c r="M3792" s="72"/>
      <c r="N3792" s="51"/>
      <c r="O3792" s="51"/>
    </row>
    <row r="3793" spans="1:15" x14ac:dyDescent="0.5">
      <c r="A3793" s="49">
        <v>3789</v>
      </c>
      <c r="B3793" s="72"/>
      <c r="C3793" s="72"/>
      <c r="D3793" s="72"/>
      <c r="E3793" s="72"/>
      <c r="F3793" s="72"/>
      <c r="G3793" s="72"/>
      <c r="H3793" s="72"/>
      <c r="I3793" s="72"/>
      <c r="J3793" s="72"/>
      <c r="K3793" s="72"/>
      <c r="L3793" s="72"/>
      <c r="M3793" s="72"/>
      <c r="N3793" s="51"/>
      <c r="O3793" s="51"/>
    </row>
    <row r="3794" spans="1:15" x14ac:dyDescent="0.5">
      <c r="A3794" s="49">
        <v>3790</v>
      </c>
      <c r="B3794" s="72"/>
      <c r="C3794" s="72"/>
      <c r="D3794" s="72"/>
      <c r="E3794" s="72"/>
      <c r="F3794" s="72"/>
      <c r="G3794" s="72"/>
      <c r="H3794" s="72"/>
      <c r="I3794" s="72"/>
      <c r="J3794" s="72"/>
      <c r="K3794" s="72"/>
      <c r="L3794" s="72"/>
      <c r="M3794" s="72"/>
      <c r="N3794" s="51"/>
      <c r="O3794" s="51"/>
    </row>
    <row r="3795" spans="1:15" x14ac:dyDescent="0.5">
      <c r="A3795" s="49">
        <v>3791</v>
      </c>
      <c r="B3795" s="72"/>
      <c r="C3795" s="72"/>
      <c r="D3795" s="72"/>
      <c r="E3795" s="72"/>
      <c r="F3795" s="72"/>
      <c r="G3795" s="72"/>
      <c r="H3795" s="72"/>
      <c r="I3795" s="72"/>
      <c r="J3795" s="72"/>
      <c r="K3795" s="72"/>
      <c r="L3795" s="72"/>
      <c r="M3795" s="72"/>
      <c r="N3795" s="51"/>
      <c r="O3795" s="51"/>
    </row>
    <row r="3796" spans="1:15" x14ac:dyDescent="0.5">
      <c r="A3796" s="49">
        <v>3792</v>
      </c>
      <c r="B3796" s="72"/>
      <c r="C3796" s="72"/>
      <c r="D3796" s="72"/>
      <c r="E3796" s="72"/>
      <c r="F3796" s="72"/>
      <c r="G3796" s="72"/>
      <c r="H3796" s="72"/>
      <c r="I3796" s="72"/>
      <c r="J3796" s="72"/>
      <c r="K3796" s="72"/>
      <c r="L3796" s="72"/>
      <c r="M3796" s="72"/>
      <c r="N3796" s="51"/>
      <c r="O3796" s="51"/>
    </row>
    <row r="3797" spans="1:15" x14ac:dyDescent="0.5">
      <c r="A3797" s="49">
        <v>3793</v>
      </c>
      <c r="B3797" s="72"/>
      <c r="C3797" s="72"/>
      <c r="D3797" s="72"/>
      <c r="E3797" s="72"/>
      <c r="F3797" s="72"/>
      <c r="G3797" s="72"/>
      <c r="H3797" s="72"/>
      <c r="I3797" s="72"/>
      <c r="J3797" s="72"/>
      <c r="K3797" s="72"/>
      <c r="L3797" s="72"/>
      <c r="M3797" s="72"/>
      <c r="N3797" s="51"/>
      <c r="O3797" s="51"/>
    </row>
    <row r="3798" spans="1:15" x14ac:dyDescent="0.5">
      <c r="A3798" s="49">
        <v>3794</v>
      </c>
      <c r="B3798" s="72"/>
      <c r="C3798" s="72"/>
      <c r="D3798" s="72"/>
      <c r="E3798" s="72"/>
      <c r="F3798" s="72"/>
      <c r="G3798" s="72"/>
      <c r="H3798" s="72"/>
      <c r="I3798" s="72"/>
      <c r="J3798" s="72"/>
      <c r="K3798" s="72"/>
      <c r="L3798" s="72"/>
      <c r="M3798" s="72"/>
      <c r="N3798" s="51"/>
      <c r="O3798" s="51"/>
    </row>
    <row r="3799" spans="1:15" x14ac:dyDescent="0.5">
      <c r="A3799" s="49">
        <v>3795</v>
      </c>
      <c r="B3799" s="72"/>
      <c r="C3799" s="72"/>
      <c r="D3799" s="72"/>
      <c r="E3799" s="72"/>
      <c r="F3799" s="72"/>
      <c r="G3799" s="72"/>
      <c r="H3799" s="72"/>
      <c r="I3799" s="72"/>
      <c r="J3799" s="72"/>
      <c r="K3799" s="72"/>
      <c r="L3799" s="72"/>
      <c r="M3799" s="72"/>
      <c r="N3799" s="51"/>
      <c r="O3799" s="51"/>
    </row>
    <row r="3800" spans="1:15" x14ac:dyDescent="0.5">
      <c r="A3800" s="49">
        <v>3796</v>
      </c>
      <c r="B3800" s="72"/>
      <c r="C3800" s="72"/>
      <c r="D3800" s="72"/>
      <c r="E3800" s="72"/>
      <c r="F3800" s="72"/>
      <c r="G3800" s="72"/>
      <c r="H3800" s="72"/>
      <c r="I3800" s="72"/>
      <c r="J3800" s="72"/>
      <c r="K3800" s="72"/>
      <c r="L3800" s="72"/>
      <c r="M3800" s="72"/>
      <c r="N3800" s="51"/>
      <c r="O3800" s="51"/>
    </row>
    <row r="3801" spans="1:15" x14ac:dyDescent="0.5">
      <c r="A3801" s="49">
        <v>3797</v>
      </c>
      <c r="B3801" s="72"/>
      <c r="C3801" s="72"/>
      <c r="D3801" s="72"/>
      <c r="E3801" s="72"/>
      <c r="F3801" s="72"/>
      <c r="G3801" s="72"/>
      <c r="H3801" s="72"/>
      <c r="I3801" s="72"/>
      <c r="J3801" s="72"/>
      <c r="K3801" s="72"/>
      <c r="L3801" s="72"/>
      <c r="M3801" s="72"/>
      <c r="N3801" s="51"/>
      <c r="O3801" s="51"/>
    </row>
    <row r="3802" spans="1:15" x14ac:dyDescent="0.5">
      <c r="A3802" s="49">
        <v>3798</v>
      </c>
      <c r="B3802" s="72"/>
      <c r="C3802" s="72"/>
      <c r="D3802" s="72"/>
      <c r="E3802" s="72"/>
      <c r="F3802" s="72"/>
      <c r="G3802" s="72"/>
      <c r="H3802" s="72"/>
      <c r="I3802" s="72"/>
      <c r="J3802" s="72"/>
      <c r="K3802" s="72"/>
      <c r="L3802" s="72"/>
      <c r="M3802" s="72"/>
      <c r="N3802" s="51"/>
      <c r="O3802" s="51"/>
    </row>
    <row r="3803" spans="1:15" x14ac:dyDescent="0.5">
      <c r="A3803" s="49">
        <v>3799</v>
      </c>
      <c r="B3803" s="72"/>
      <c r="C3803" s="72"/>
      <c r="D3803" s="72"/>
      <c r="E3803" s="72"/>
      <c r="F3803" s="72"/>
      <c r="G3803" s="72"/>
      <c r="H3803" s="72"/>
      <c r="I3803" s="72"/>
      <c r="J3803" s="72"/>
      <c r="K3803" s="72"/>
      <c r="L3803" s="72"/>
      <c r="M3803" s="72"/>
      <c r="N3803" s="51"/>
      <c r="O3803" s="51"/>
    </row>
    <row r="3804" spans="1:15" x14ac:dyDescent="0.5">
      <c r="A3804" s="49">
        <v>3800</v>
      </c>
      <c r="B3804" s="72"/>
      <c r="C3804" s="72"/>
      <c r="D3804" s="72"/>
      <c r="E3804" s="72"/>
      <c r="F3804" s="72"/>
      <c r="G3804" s="72"/>
      <c r="H3804" s="72"/>
      <c r="I3804" s="72"/>
      <c r="J3804" s="72"/>
      <c r="K3804" s="72"/>
      <c r="L3804" s="72"/>
      <c r="M3804" s="72"/>
      <c r="N3804" s="51"/>
      <c r="O3804" s="51"/>
    </row>
    <row r="3805" spans="1:15" x14ac:dyDescent="0.5">
      <c r="A3805" s="49">
        <v>3801</v>
      </c>
      <c r="B3805" s="72"/>
      <c r="C3805" s="72"/>
      <c r="D3805" s="72"/>
      <c r="E3805" s="72"/>
      <c r="F3805" s="72"/>
      <c r="G3805" s="72"/>
      <c r="H3805" s="72"/>
      <c r="I3805" s="72"/>
      <c r="J3805" s="72"/>
      <c r="K3805" s="72"/>
      <c r="L3805" s="72"/>
      <c r="M3805" s="72"/>
      <c r="N3805" s="51"/>
      <c r="O3805" s="51"/>
    </row>
    <row r="3806" spans="1:15" x14ac:dyDescent="0.5">
      <c r="A3806" s="49">
        <v>3802</v>
      </c>
      <c r="B3806" s="72"/>
      <c r="C3806" s="72"/>
      <c r="D3806" s="72"/>
      <c r="E3806" s="72"/>
      <c r="F3806" s="72"/>
      <c r="G3806" s="72"/>
      <c r="H3806" s="72"/>
      <c r="I3806" s="72"/>
      <c r="J3806" s="72"/>
      <c r="K3806" s="72"/>
      <c r="L3806" s="72"/>
      <c r="M3806" s="72"/>
      <c r="N3806" s="51"/>
      <c r="O3806" s="51"/>
    </row>
    <row r="3807" spans="1:15" x14ac:dyDescent="0.5">
      <c r="A3807" s="49">
        <v>3803</v>
      </c>
      <c r="B3807" s="72"/>
      <c r="C3807" s="72"/>
      <c r="D3807" s="72"/>
      <c r="E3807" s="72"/>
      <c r="F3807" s="72"/>
      <c r="G3807" s="72"/>
      <c r="H3807" s="72"/>
      <c r="I3807" s="72"/>
      <c r="J3807" s="72"/>
      <c r="K3807" s="72"/>
      <c r="L3807" s="72"/>
      <c r="M3807" s="72"/>
      <c r="N3807" s="51"/>
      <c r="O3807" s="51"/>
    </row>
    <row r="3808" spans="1:15" x14ac:dyDescent="0.5">
      <c r="A3808" s="49">
        <v>3804</v>
      </c>
      <c r="B3808" s="72"/>
      <c r="C3808" s="72"/>
      <c r="D3808" s="72"/>
      <c r="E3808" s="72"/>
      <c r="F3808" s="72"/>
      <c r="G3808" s="72"/>
      <c r="H3808" s="72"/>
      <c r="I3808" s="72"/>
      <c r="J3808" s="72"/>
      <c r="K3808" s="72"/>
      <c r="L3808" s="72"/>
      <c r="M3808" s="72"/>
      <c r="N3808" s="51"/>
      <c r="O3808" s="51"/>
    </row>
    <row r="3809" spans="1:15" x14ac:dyDescent="0.5">
      <c r="A3809" s="49">
        <v>3805</v>
      </c>
      <c r="B3809" s="72"/>
      <c r="C3809" s="72"/>
      <c r="D3809" s="72"/>
      <c r="E3809" s="72"/>
      <c r="F3809" s="72"/>
      <c r="G3809" s="72"/>
      <c r="H3809" s="72"/>
      <c r="I3809" s="72"/>
      <c r="J3809" s="72"/>
      <c r="K3809" s="72"/>
      <c r="L3809" s="72"/>
      <c r="M3809" s="72"/>
      <c r="N3809" s="51"/>
      <c r="O3809" s="51"/>
    </row>
    <row r="3810" spans="1:15" x14ac:dyDescent="0.5">
      <c r="A3810" s="49">
        <v>3806</v>
      </c>
      <c r="B3810" s="72"/>
      <c r="C3810" s="72"/>
      <c r="D3810" s="72"/>
      <c r="E3810" s="72"/>
      <c r="F3810" s="72"/>
      <c r="G3810" s="72"/>
      <c r="H3810" s="72"/>
      <c r="I3810" s="72"/>
      <c r="J3810" s="72"/>
      <c r="K3810" s="72"/>
      <c r="L3810" s="72"/>
      <c r="M3810" s="72"/>
      <c r="N3810" s="51"/>
      <c r="O3810" s="51"/>
    </row>
    <row r="3811" spans="1:15" x14ac:dyDescent="0.5">
      <c r="A3811" s="49">
        <v>3807</v>
      </c>
      <c r="B3811" s="72"/>
      <c r="C3811" s="72"/>
      <c r="D3811" s="72"/>
      <c r="E3811" s="72"/>
      <c r="F3811" s="72"/>
      <c r="G3811" s="72"/>
      <c r="H3811" s="72"/>
      <c r="I3811" s="72"/>
      <c r="J3811" s="72"/>
      <c r="K3811" s="72"/>
      <c r="L3811" s="72"/>
      <c r="M3811" s="72"/>
      <c r="N3811" s="51"/>
      <c r="O3811" s="51"/>
    </row>
    <row r="3812" spans="1:15" x14ac:dyDescent="0.5">
      <c r="A3812" s="49">
        <v>3808</v>
      </c>
      <c r="B3812" s="72"/>
      <c r="C3812" s="72"/>
      <c r="D3812" s="72"/>
      <c r="E3812" s="72"/>
      <c r="F3812" s="72"/>
      <c r="G3812" s="72"/>
      <c r="H3812" s="72"/>
      <c r="I3812" s="72"/>
      <c r="J3812" s="72"/>
      <c r="K3812" s="72"/>
      <c r="L3812" s="72"/>
      <c r="M3812" s="72"/>
      <c r="N3812" s="51"/>
      <c r="O3812" s="51"/>
    </row>
    <row r="3813" spans="1:15" x14ac:dyDescent="0.5">
      <c r="A3813" s="49">
        <v>3809</v>
      </c>
      <c r="B3813" s="72"/>
      <c r="C3813" s="72"/>
      <c r="D3813" s="72"/>
      <c r="E3813" s="72"/>
      <c r="F3813" s="72"/>
      <c r="G3813" s="72"/>
      <c r="H3813" s="72"/>
      <c r="I3813" s="72"/>
      <c r="J3813" s="72"/>
      <c r="K3813" s="72"/>
      <c r="L3813" s="72"/>
      <c r="M3813" s="72"/>
      <c r="N3813" s="51"/>
      <c r="O3813" s="51"/>
    </row>
    <row r="3814" spans="1:15" x14ac:dyDescent="0.5">
      <c r="A3814" s="49">
        <v>3810</v>
      </c>
      <c r="B3814" s="72"/>
      <c r="C3814" s="72"/>
      <c r="D3814" s="72"/>
      <c r="E3814" s="72"/>
      <c r="F3814" s="72"/>
      <c r="G3814" s="72"/>
      <c r="H3814" s="72"/>
      <c r="I3814" s="72"/>
      <c r="J3814" s="72"/>
      <c r="K3814" s="72"/>
      <c r="L3814" s="72"/>
      <c r="M3814" s="72"/>
      <c r="N3814" s="51"/>
      <c r="O3814" s="51"/>
    </row>
    <row r="3815" spans="1:15" x14ac:dyDescent="0.5">
      <c r="A3815" s="49">
        <v>3811</v>
      </c>
      <c r="B3815" s="72"/>
      <c r="C3815" s="72"/>
      <c r="D3815" s="72"/>
      <c r="E3815" s="72"/>
      <c r="F3815" s="72"/>
      <c r="G3815" s="72"/>
      <c r="H3815" s="72"/>
      <c r="I3815" s="72"/>
      <c r="J3815" s="72"/>
      <c r="K3815" s="72"/>
      <c r="L3815" s="72"/>
      <c r="M3815" s="72"/>
      <c r="N3815" s="51"/>
      <c r="O3815" s="51"/>
    </row>
    <row r="3816" spans="1:15" x14ac:dyDescent="0.5">
      <c r="A3816" s="49">
        <v>3812</v>
      </c>
      <c r="B3816" s="72"/>
      <c r="C3816" s="72"/>
      <c r="D3816" s="72"/>
      <c r="E3816" s="72"/>
      <c r="F3816" s="72"/>
      <c r="G3816" s="72"/>
      <c r="H3816" s="72"/>
      <c r="I3816" s="72"/>
      <c r="J3816" s="72"/>
      <c r="K3816" s="72"/>
      <c r="L3816" s="72"/>
      <c r="M3816" s="72"/>
      <c r="N3816" s="51"/>
      <c r="O3816" s="51"/>
    </row>
    <row r="3817" spans="1:15" x14ac:dyDescent="0.5">
      <c r="A3817" s="49">
        <v>3813</v>
      </c>
      <c r="B3817" s="72"/>
      <c r="C3817" s="72"/>
      <c r="D3817" s="72"/>
      <c r="E3817" s="72"/>
      <c r="F3817" s="72"/>
      <c r="G3817" s="72"/>
      <c r="H3817" s="72"/>
      <c r="I3817" s="72"/>
      <c r="J3817" s="72"/>
      <c r="K3817" s="72"/>
      <c r="L3817" s="72"/>
      <c r="M3817" s="72"/>
      <c r="N3817" s="51"/>
      <c r="O3817" s="51"/>
    </row>
    <row r="3818" spans="1:15" x14ac:dyDescent="0.5">
      <c r="A3818" s="49">
        <v>3814</v>
      </c>
      <c r="B3818" s="72"/>
      <c r="C3818" s="72"/>
      <c r="D3818" s="72"/>
      <c r="E3818" s="72"/>
      <c r="F3818" s="72"/>
      <c r="G3818" s="72"/>
      <c r="H3818" s="72"/>
      <c r="I3818" s="72"/>
      <c r="J3818" s="72"/>
      <c r="K3818" s="72"/>
      <c r="L3818" s="72"/>
      <c r="M3818" s="72"/>
      <c r="N3818" s="51"/>
      <c r="O3818" s="51"/>
    </row>
    <row r="3819" spans="1:15" x14ac:dyDescent="0.5">
      <c r="A3819" s="49">
        <v>3815</v>
      </c>
      <c r="B3819" s="72"/>
      <c r="C3819" s="72"/>
      <c r="D3819" s="72"/>
      <c r="E3819" s="72"/>
      <c r="F3819" s="72"/>
      <c r="G3819" s="72"/>
      <c r="H3819" s="72"/>
      <c r="I3819" s="72"/>
      <c r="J3819" s="72"/>
      <c r="K3819" s="72"/>
      <c r="L3819" s="72"/>
      <c r="M3819" s="72"/>
      <c r="N3819" s="51"/>
      <c r="O3819" s="51"/>
    </row>
    <row r="3820" spans="1:15" x14ac:dyDescent="0.5">
      <c r="A3820" s="49">
        <v>3816</v>
      </c>
      <c r="B3820" s="72"/>
      <c r="C3820" s="72"/>
      <c r="D3820" s="72"/>
      <c r="E3820" s="72"/>
      <c r="F3820" s="72"/>
      <c r="G3820" s="72"/>
      <c r="H3820" s="72"/>
      <c r="I3820" s="72"/>
      <c r="J3820" s="72"/>
      <c r="K3820" s="72"/>
      <c r="L3820" s="72"/>
      <c r="M3820" s="72"/>
      <c r="N3820" s="51"/>
      <c r="O3820" s="51"/>
    </row>
    <row r="3821" spans="1:15" x14ac:dyDescent="0.5">
      <c r="A3821" s="49">
        <v>3817</v>
      </c>
      <c r="B3821" s="72"/>
      <c r="C3821" s="72"/>
      <c r="D3821" s="72"/>
      <c r="E3821" s="72"/>
      <c r="F3821" s="72"/>
      <c r="G3821" s="72"/>
      <c r="H3821" s="72"/>
      <c r="I3821" s="72"/>
      <c r="J3821" s="72"/>
      <c r="K3821" s="72"/>
      <c r="L3821" s="72"/>
      <c r="M3821" s="72"/>
      <c r="N3821" s="51"/>
      <c r="O3821" s="51"/>
    </row>
    <row r="3822" spans="1:15" x14ac:dyDescent="0.5">
      <c r="A3822" s="49">
        <v>3818</v>
      </c>
      <c r="B3822" s="72"/>
      <c r="C3822" s="72"/>
      <c r="D3822" s="72"/>
      <c r="E3822" s="72"/>
      <c r="F3822" s="72"/>
      <c r="G3822" s="72"/>
      <c r="H3822" s="72"/>
      <c r="I3822" s="72"/>
      <c r="J3822" s="72"/>
      <c r="K3822" s="72"/>
      <c r="L3822" s="72"/>
      <c r="M3822" s="72"/>
      <c r="N3822" s="51"/>
      <c r="O3822" s="51"/>
    </row>
    <row r="3823" spans="1:15" x14ac:dyDescent="0.5">
      <c r="A3823" s="49">
        <v>3819</v>
      </c>
      <c r="B3823" s="72"/>
      <c r="C3823" s="72"/>
      <c r="D3823" s="72"/>
      <c r="E3823" s="72"/>
      <c r="F3823" s="72"/>
      <c r="G3823" s="72"/>
      <c r="H3823" s="72"/>
      <c r="I3823" s="72"/>
      <c r="J3823" s="72"/>
      <c r="K3823" s="72"/>
      <c r="L3823" s="72"/>
      <c r="M3823" s="72"/>
      <c r="N3823" s="51"/>
      <c r="O3823" s="51"/>
    </row>
    <row r="3824" spans="1:15" x14ac:dyDescent="0.5">
      <c r="A3824" s="49">
        <v>3820</v>
      </c>
      <c r="B3824" s="72"/>
      <c r="C3824" s="72"/>
      <c r="D3824" s="72"/>
      <c r="E3824" s="72"/>
      <c r="F3824" s="72"/>
      <c r="G3824" s="72"/>
      <c r="H3824" s="72"/>
      <c r="I3824" s="72"/>
      <c r="J3824" s="72"/>
      <c r="K3824" s="72"/>
      <c r="L3824" s="72"/>
      <c r="M3824" s="72"/>
      <c r="N3824" s="51"/>
      <c r="O3824" s="51"/>
    </row>
    <row r="3825" spans="1:15" x14ac:dyDescent="0.5">
      <c r="A3825" s="49">
        <v>3821</v>
      </c>
      <c r="B3825" s="72"/>
      <c r="C3825" s="72"/>
      <c r="D3825" s="72"/>
      <c r="E3825" s="72"/>
      <c r="F3825" s="72"/>
      <c r="G3825" s="72"/>
      <c r="H3825" s="72"/>
      <c r="I3825" s="72"/>
      <c r="J3825" s="72"/>
      <c r="K3825" s="72"/>
      <c r="L3825" s="72"/>
      <c r="M3825" s="72"/>
      <c r="N3825" s="51"/>
      <c r="O3825" s="51"/>
    </row>
    <row r="3826" spans="1:15" x14ac:dyDescent="0.5">
      <c r="A3826" s="49">
        <v>3822</v>
      </c>
      <c r="B3826" s="72"/>
      <c r="C3826" s="72"/>
      <c r="D3826" s="72"/>
      <c r="E3826" s="72"/>
      <c r="F3826" s="72"/>
      <c r="G3826" s="72"/>
      <c r="H3826" s="72"/>
      <c r="I3826" s="72"/>
      <c r="J3826" s="72"/>
      <c r="K3826" s="72"/>
      <c r="L3826" s="72"/>
      <c r="M3826" s="72"/>
      <c r="N3826" s="51"/>
      <c r="O3826" s="51"/>
    </row>
    <row r="3827" spans="1:15" x14ac:dyDescent="0.5">
      <c r="A3827" s="49">
        <v>3823</v>
      </c>
      <c r="B3827" s="72"/>
      <c r="C3827" s="72"/>
      <c r="D3827" s="72"/>
      <c r="E3827" s="72"/>
      <c r="F3827" s="72"/>
      <c r="G3827" s="72"/>
      <c r="H3827" s="72"/>
      <c r="I3827" s="72"/>
      <c r="J3827" s="72"/>
      <c r="K3827" s="72"/>
      <c r="L3827" s="72"/>
      <c r="M3827" s="72"/>
      <c r="N3827" s="51"/>
      <c r="O3827" s="51"/>
    </row>
    <row r="3828" spans="1:15" x14ac:dyDescent="0.5">
      <c r="A3828" s="49">
        <v>3824</v>
      </c>
      <c r="B3828" s="72"/>
      <c r="C3828" s="72"/>
      <c r="D3828" s="72"/>
      <c r="E3828" s="72"/>
      <c r="F3828" s="72"/>
      <c r="G3828" s="72"/>
      <c r="H3828" s="72"/>
      <c r="I3828" s="72"/>
      <c r="J3828" s="72"/>
      <c r="K3828" s="72"/>
      <c r="L3828" s="72"/>
      <c r="M3828" s="72"/>
      <c r="N3828" s="51"/>
      <c r="O3828" s="51"/>
    </row>
    <row r="3829" spans="1:15" x14ac:dyDescent="0.5">
      <c r="A3829" s="49">
        <v>3825</v>
      </c>
      <c r="B3829" s="72"/>
      <c r="C3829" s="72"/>
      <c r="D3829" s="72"/>
      <c r="E3829" s="72"/>
      <c r="F3829" s="72"/>
      <c r="G3829" s="72"/>
      <c r="H3829" s="72"/>
      <c r="I3829" s="72"/>
      <c r="J3829" s="72"/>
      <c r="K3829" s="72"/>
      <c r="L3829" s="72"/>
      <c r="M3829" s="72"/>
      <c r="N3829" s="51"/>
      <c r="O3829" s="51"/>
    </row>
    <row r="3830" spans="1:15" x14ac:dyDescent="0.5">
      <c r="A3830" s="49">
        <v>3826</v>
      </c>
      <c r="B3830" s="72"/>
      <c r="C3830" s="72"/>
      <c r="D3830" s="72"/>
      <c r="E3830" s="72"/>
      <c r="F3830" s="72"/>
      <c r="G3830" s="72"/>
      <c r="H3830" s="72"/>
      <c r="I3830" s="72"/>
      <c r="J3830" s="72"/>
      <c r="K3830" s="72"/>
      <c r="L3830" s="72"/>
      <c r="M3830" s="72"/>
      <c r="N3830" s="51"/>
      <c r="O3830" s="51"/>
    </row>
    <row r="3831" spans="1:15" x14ac:dyDescent="0.5">
      <c r="A3831" s="49">
        <v>3827</v>
      </c>
      <c r="B3831" s="72"/>
      <c r="C3831" s="72"/>
      <c r="D3831" s="72"/>
      <c r="E3831" s="72"/>
      <c r="F3831" s="72"/>
      <c r="G3831" s="72"/>
      <c r="H3831" s="72"/>
      <c r="I3831" s="72"/>
      <c r="J3831" s="72"/>
      <c r="K3831" s="72"/>
      <c r="L3831" s="72"/>
      <c r="M3831" s="72"/>
      <c r="N3831" s="51"/>
      <c r="O3831" s="51"/>
    </row>
    <row r="3832" spans="1:15" x14ac:dyDescent="0.5">
      <c r="A3832" s="49">
        <v>3828</v>
      </c>
      <c r="B3832" s="72"/>
      <c r="C3832" s="72"/>
      <c r="D3832" s="72"/>
      <c r="E3832" s="72"/>
      <c r="F3832" s="72"/>
      <c r="G3832" s="72"/>
      <c r="H3832" s="72"/>
      <c r="I3832" s="72"/>
      <c r="J3832" s="72"/>
      <c r="K3832" s="72"/>
      <c r="L3832" s="72"/>
      <c r="M3832" s="72"/>
      <c r="N3832" s="51"/>
      <c r="O3832" s="51"/>
    </row>
    <row r="3833" spans="1:15" x14ac:dyDescent="0.5">
      <c r="A3833" s="49">
        <v>3829</v>
      </c>
      <c r="B3833" s="72"/>
      <c r="C3833" s="72"/>
      <c r="D3833" s="72"/>
      <c r="E3833" s="72"/>
      <c r="F3833" s="72"/>
      <c r="G3833" s="72"/>
      <c r="H3833" s="72"/>
      <c r="I3833" s="72"/>
      <c r="J3833" s="72"/>
      <c r="K3833" s="72"/>
      <c r="L3833" s="72"/>
      <c r="M3833" s="72"/>
      <c r="N3833" s="51"/>
      <c r="O3833" s="51"/>
    </row>
    <row r="3834" spans="1:15" x14ac:dyDescent="0.5">
      <c r="A3834" s="49">
        <v>3830</v>
      </c>
      <c r="B3834" s="72"/>
      <c r="C3834" s="72"/>
      <c r="D3834" s="72"/>
      <c r="E3834" s="72"/>
      <c r="F3834" s="72"/>
      <c r="G3834" s="72"/>
      <c r="H3834" s="72"/>
      <c r="I3834" s="72"/>
      <c r="J3834" s="72"/>
      <c r="K3834" s="72"/>
      <c r="L3834" s="72"/>
      <c r="M3834" s="72"/>
      <c r="N3834" s="51"/>
      <c r="O3834" s="51"/>
    </row>
    <row r="3835" spans="1:15" x14ac:dyDescent="0.5">
      <c r="A3835" s="49">
        <v>3831</v>
      </c>
      <c r="B3835" s="72"/>
      <c r="C3835" s="72"/>
      <c r="D3835" s="72"/>
      <c r="E3835" s="72"/>
      <c r="F3835" s="72"/>
      <c r="G3835" s="72"/>
      <c r="H3835" s="72"/>
      <c r="I3835" s="72"/>
      <c r="J3835" s="72"/>
      <c r="K3835" s="72"/>
      <c r="L3835" s="72"/>
      <c r="M3835" s="72"/>
      <c r="N3835" s="51"/>
      <c r="O3835" s="51"/>
    </row>
    <row r="3836" spans="1:15" x14ac:dyDescent="0.5">
      <c r="A3836" s="49">
        <v>3832</v>
      </c>
      <c r="B3836" s="72"/>
      <c r="C3836" s="72"/>
      <c r="D3836" s="72"/>
      <c r="E3836" s="72"/>
      <c r="F3836" s="72"/>
      <c r="G3836" s="72"/>
      <c r="H3836" s="72"/>
      <c r="I3836" s="72"/>
      <c r="J3836" s="72"/>
      <c r="K3836" s="72"/>
      <c r="L3836" s="72"/>
      <c r="M3836" s="72"/>
      <c r="N3836" s="51"/>
      <c r="O3836" s="51"/>
    </row>
    <row r="3837" spans="1:15" x14ac:dyDescent="0.5">
      <c r="A3837" s="49">
        <v>3833</v>
      </c>
      <c r="B3837" s="72"/>
      <c r="C3837" s="72"/>
      <c r="D3837" s="72"/>
      <c r="E3837" s="72"/>
      <c r="F3837" s="72"/>
      <c r="G3837" s="72"/>
      <c r="H3837" s="72"/>
      <c r="I3837" s="72"/>
      <c r="J3837" s="72"/>
      <c r="K3837" s="72"/>
      <c r="L3837" s="72"/>
      <c r="M3837" s="72"/>
      <c r="N3837" s="51"/>
      <c r="O3837" s="51"/>
    </row>
    <row r="3838" spans="1:15" x14ac:dyDescent="0.5">
      <c r="A3838" s="49">
        <v>3834</v>
      </c>
      <c r="B3838" s="72"/>
      <c r="C3838" s="72"/>
      <c r="D3838" s="72"/>
      <c r="E3838" s="72"/>
      <c r="F3838" s="72"/>
      <c r="G3838" s="72"/>
      <c r="H3838" s="72"/>
      <c r="I3838" s="72"/>
      <c r="J3838" s="72"/>
      <c r="K3838" s="72"/>
      <c r="L3838" s="72"/>
      <c r="M3838" s="72"/>
      <c r="N3838" s="51"/>
      <c r="O3838" s="51"/>
    </row>
    <row r="3839" spans="1:15" x14ac:dyDescent="0.5">
      <c r="A3839" s="49">
        <v>3835</v>
      </c>
      <c r="B3839" s="72"/>
      <c r="C3839" s="72"/>
      <c r="D3839" s="72"/>
      <c r="E3839" s="72"/>
      <c r="F3839" s="72"/>
      <c r="G3839" s="72"/>
      <c r="H3839" s="72"/>
      <c r="I3839" s="72"/>
      <c r="J3839" s="72"/>
      <c r="K3839" s="72"/>
      <c r="L3839" s="72"/>
      <c r="M3839" s="72"/>
      <c r="N3839" s="51"/>
      <c r="O3839" s="51"/>
    </row>
    <row r="3840" spans="1:15" x14ac:dyDescent="0.5">
      <c r="A3840" s="49">
        <v>3836</v>
      </c>
      <c r="B3840" s="72"/>
      <c r="C3840" s="72"/>
      <c r="D3840" s="72"/>
      <c r="E3840" s="72"/>
      <c r="F3840" s="72"/>
      <c r="G3840" s="72"/>
      <c r="H3840" s="72"/>
      <c r="I3840" s="72"/>
      <c r="J3840" s="72"/>
      <c r="K3840" s="72"/>
      <c r="L3840" s="72"/>
      <c r="M3840" s="72"/>
      <c r="N3840" s="51"/>
      <c r="O3840" s="51"/>
    </row>
    <row r="3841" spans="1:15" x14ac:dyDescent="0.5">
      <c r="A3841" s="49">
        <v>3837</v>
      </c>
      <c r="B3841" s="72"/>
      <c r="C3841" s="72"/>
      <c r="D3841" s="72"/>
      <c r="E3841" s="72"/>
      <c r="F3841" s="72"/>
      <c r="G3841" s="72"/>
      <c r="H3841" s="72"/>
      <c r="I3841" s="72"/>
      <c r="J3841" s="72"/>
      <c r="K3841" s="72"/>
      <c r="L3841" s="72"/>
      <c r="M3841" s="72"/>
      <c r="N3841" s="51"/>
      <c r="O3841" s="51"/>
    </row>
    <row r="3842" spans="1:15" x14ac:dyDescent="0.5">
      <c r="A3842" s="49">
        <v>3838</v>
      </c>
      <c r="B3842" s="72"/>
      <c r="C3842" s="72"/>
      <c r="D3842" s="72"/>
      <c r="E3842" s="72"/>
      <c r="F3842" s="72"/>
      <c r="G3842" s="72"/>
      <c r="H3842" s="72"/>
      <c r="I3842" s="72"/>
      <c r="J3842" s="72"/>
      <c r="K3842" s="72"/>
      <c r="L3842" s="72"/>
      <c r="M3842" s="72"/>
      <c r="N3842" s="51"/>
      <c r="O3842" s="51"/>
    </row>
    <row r="3843" spans="1:15" x14ac:dyDescent="0.5">
      <c r="A3843" s="49">
        <v>3839</v>
      </c>
      <c r="B3843" s="72"/>
      <c r="C3843" s="72"/>
      <c r="D3843" s="72"/>
      <c r="E3843" s="72"/>
      <c r="F3843" s="72"/>
      <c r="G3843" s="72"/>
      <c r="H3843" s="72"/>
      <c r="I3843" s="72"/>
      <c r="J3843" s="72"/>
      <c r="K3843" s="72"/>
      <c r="L3843" s="72"/>
      <c r="M3843" s="72"/>
      <c r="N3843" s="51"/>
      <c r="O3843" s="51"/>
    </row>
    <row r="3844" spans="1:15" ht="16.149999999999999" thickBot="1" x14ac:dyDescent="0.55000000000000004">
      <c r="A3844" s="52">
        <v>3840</v>
      </c>
      <c r="B3844" s="73"/>
      <c r="C3844" s="73"/>
      <c r="D3844" s="73"/>
      <c r="E3844" s="73"/>
      <c r="F3844" s="73"/>
      <c r="G3844" s="73"/>
      <c r="H3844" s="73"/>
      <c r="I3844" s="73"/>
      <c r="J3844" s="73"/>
      <c r="K3844" s="73"/>
      <c r="L3844" s="73"/>
      <c r="M3844" s="72"/>
      <c r="N3844" s="55"/>
      <c r="O3844" s="55"/>
    </row>
    <row r="3845" spans="1:15" ht="16.149999999999999" thickTop="1" x14ac:dyDescent="0.5"/>
  </sheetData>
  <mergeCells count="1">
    <mergeCell ref="N3:O3"/>
  </mergeCells>
  <phoneticPr fontId="11" type="noConversion"/>
  <pageMargins left="0.7" right="0.7" top="0.75" bottom="0.75" header="0.3" footer="0.3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2</xdr:row>
                    <xdr:rowOff>114300</xdr:rowOff>
                  </from>
                  <to>
                    <xdr:col>4</xdr:col>
                    <xdr:colOff>247650</xdr:colOff>
                    <xdr:row>2</xdr:row>
                    <xdr:rowOff>357188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Z402"/>
  <sheetViews>
    <sheetView workbookViewId="0">
      <selection activeCell="B3" sqref="B3"/>
    </sheetView>
  </sheetViews>
  <sheetFormatPr defaultColWidth="8.703125" defaultRowHeight="12.4" x14ac:dyDescent="0.3"/>
  <cols>
    <col min="1" max="1" width="7.3515625" style="78" customWidth="1"/>
    <col min="2" max="10" width="8.3515625" customWidth="1"/>
    <col min="11" max="13" width="9.3515625" customWidth="1"/>
  </cols>
  <sheetData>
    <row r="1" spans="1:26" ht="65" customHeight="1" thickTop="1" thickBot="1" x14ac:dyDescent="0.95">
      <c r="A1" s="103" t="s">
        <v>71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ht="13.15" thickTop="1" thickBot="1" x14ac:dyDescent="0.35">
      <c r="A2" s="74" t="s">
        <v>8</v>
      </c>
      <c r="B2" s="39">
        <v>1</v>
      </c>
      <c r="C2" s="39">
        <v>2</v>
      </c>
      <c r="D2" s="39">
        <f>C2+1</f>
        <v>3</v>
      </c>
      <c r="E2" s="39">
        <f t="shared" ref="E2:M2" si="0">D2+1</f>
        <v>4</v>
      </c>
      <c r="F2" s="39">
        <f t="shared" si="0"/>
        <v>5</v>
      </c>
      <c r="G2" s="39">
        <f t="shared" si="0"/>
        <v>6</v>
      </c>
      <c r="H2" s="39">
        <f t="shared" si="0"/>
        <v>7</v>
      </c>
      <c r="I2" s="39">
        <f t="shared" si="0"/>
        <v>8</v>
      </c>
      <c r="J2" s="39">
        <f t="shared" si="0"/>
        <v>9</v>
      </c>
      <c r="K2" s="39">
        <f t="shared" si="0"/>
        <v>10</v>
      </c>
      <c r="L2" s="39">
        <f t="shared" si="0"/>
        <v>11</v>
      </c>
      <c r="M2" s="40">
        <f t="shared" si="0"/>
        <v>12</v>
      </c>
      <c r="N2" s="37"/>
    </row>
    <row r="3" spans="1:26" ht="12" customHeight="1" thickTop="1" x14ac:dyDescent="0.3">
      <c r="A3" s="75" t="s">
        <v>9</v>
      </c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37"/>
    </row>
    <row r="4" spans="1:26" x14ac:dyDescent="0.3">
      <c r="A4" s="75" t="s">
        <v>10</v>
      </c>
      <c r="B4" s="11"/>
      <c r="C4" s="9"/>
      <c r="D4" s="9"/>
      <c r="E4" s="9"/>
      <c r="F4" s="9"/>
      <c r="G4" s="9"/>
      <c r="H4" s="9"/>
      <c r="I4" s="9"/>
      <c r="J4" s="9"/>
      <c r="K4" s="9"/>
      <c r="L4" s="9"/>
      <c r="M4" s="10"/>
      <c r="N4" s="37"/>
    </row>
    <row r="5" spans="1:26" x14ac:dyDescent="0.3">
      <c r="A5" s="75" t="s">
        <v>11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10"/>
      <c r="N5" s="37"/>
    </row>
    <row r="6" spans="1:26" x14ac:dyDescent="0.3">
      <c r="A6" s="75" t="s">
        <v>12</v>
      </c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37"/>
    </row>
    <row r="7" spans="1:26" x14ac:dyDescent="0.3">
      <c r="A7" s="75" t="s">
        <v>13</v>
      </c>
      <c r="B7" s="11"/>
      <c r="C7" s="9"/>
      <c r="D7" s="9"/>
      <c r="E7" s="9"/>
      <c r="F7" s="9"/>
      <c r="G7" s="9"/>
      <c r="H7" s="9"/>
      <c r="I7" s="9"/>
      <c r="J7" s="9"/>
      <c r="K7" s="9"/>
      <c r="L7" s="9"/>
      <c r="M7" s="10"/>
      <c r="N7" s="37"/>
    </row>
    <row r="8" spans="1:26" x14ac:dyDescent="0.3">
      <c r="A8" s="75" t="s">
        <v>14</v>
      </c>
      <c r="B8" s="11"/>
      <c r="C8" s="9"/>
      <c r="D8" s="9"/>
      <c r="E8" s="9"/>
      <c r="F8" s="9"/>
      <c r="G8" s="9"/>
      <c r="H8" s="9"/>
      <c r="I8" s="9"/>
      <c r="J8" s="9"/>
      <c r="K8" s="9"/>
      <c r="L8" s="9"/>
      <c r="M8" s="10"/>
      <c r="N8" s="37"/>
    </row>
    <row r="9" spans="1:26" x14ac:dyDescent="0.3">
      <c r="A9" s="75" t="s">
        <v>15</v>
      </c>
      <c r="B9" s="11"/>
      <c r="C9" s="9"/>
      <c r="D9" s="9"/>
      <c r="E9" s="9"/>
      <c r="F9" s="9"/>
      <c r="G9" s="9"/>
      <c r="H9" s="9"/>
      <c r="I9" s="9"/>
      <c r="J9" s="9"/>
      <c r="K9" s="9"/>
      <c r="L9" s="9"/>
      <c r="M9" s="10"/>
      <c r="N9" s="37"/>
    </row>
    <row r="10" spans="1:26" ht="12.75" thickBot="1" x14ac:dyDescent="0.35">
      <c r="A10" s="75" t="s">
        <v>16</v>
      </c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  <c r="N10" s="37"/>
    </row>
    <row r="11" spans="1:26" ht="13.15" thickTop="1" thickBot="1" x14ac:dyDescent="0.35">
      <c r="A11" s="76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37"/>
    </row>
    <row r="12" spans="1:26" ht="13.15" thickTop="1" thickBot="1" x14ac:dyDescent="0.35">
      <c r="A12" s="74" t="s">
        <v>25</v>
      </c>
      <c r="B12" s="39">
        <v>1</v>
      </c>
      <c r="C12" s="39">
        <v>2</v>
      </c>
      <c r="D12" s="39">
        <f>C12+1</f>
        <v>3</v>
      </c>
      <c r="E12" s="39">
        <f t="shared" ref="E12:M12" si="1">D12+1</f>
        <v>4</v>
      </c>
      <c r="F12" s="39">
        <f t="shared" si="1"/>
        <v>5</v>
      </c>
      <c r="G12" s="39">
        <f t="shared" si="1"/>
        <v>6</v>
      </c>
      <c r="H12" s="39">
        <f t="shared" si="1"/>
        <v>7</v>
      </c>
      <c r="I12" s="39">
        <f t="shared" si="1"/>
        <v>8</v>
      </c>
      <c r="J12" s="39">
        <f t="shared" si="1"/>
        <v>9</v>
      </c>
      <c r="K12" s="39">
        <f t="shared" si="1"/>
        <v>10</v>
      </c>
      <c r="L12" s="39">
        <f t="shared" si="1"/>
        <v>11</v>
      </c>
      <c r="M12" s="40">
        <f t="shared" si="1"/>
        <v>12</v>
      </c>
      <c r="N12" s="37"/>
    </row>
    <row r="13" spans="1:26" ht="12.75" thickTop="1" x14ac:dyDescent="0.3">
      <c r="A13" s="75" t="s">
        <v>9</v>
      </c>
      <c r="B13" s="15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  <c r="N13" s="37"/>
    </row>
    <row r="14" spans="1:26" x14ac:dyDescent="0.3">
      <c r="A14" s="75" t="s">
        <v>10</v>
      </c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10"/>
      <c r="N14" s="37"/>
    </row>
    <row r="15" spans="1:26" x14ac:dyDescent="0.3">
      <c r="A15" s="75" t="s">
        <v>11</v>
      </c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10"/>
      <c r="N15" s="37"/>
    </row>
    <row r="16" spans="1:26" x14ac:dyDescent="0.3">
      <c r="A16" s="75" t="s">
        <v>12</v>
      </c>
      <c r="B16" s="11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  <c r="N16" s="37"/>
    </row>
    <row r="17" spans="1:14" x14ac:dyDescent="0.3">
      <c r="A17" s="75" t="s">
        <v>13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10"/>
      <c r="N17" s="37"/>
    </row>
    <row r="18" spans="1:14" x14ac:dyDescent="0.3">
      <c r="A18" s="75" t="s">
        <v>14</v>
      </c>
      <c r="B18" s="11"/>
      <c r="C18" s="9"/>
      <c r="D18" s="9"/>
      <c r="E18" s="9"/>
      <c r="F18" s="9"/>
      <c r="G18" s="9"/>
      <c r="H18" s="9"/>
      <c r="I18" s="9"/>
      <c r="J18" s="9"/>
      <c r="K18" s="9"/>
      <c r="L18" s="9"/>
      <c r="M18" s="10"/>
      <c r="N18" s="37"/>
    </row>
    <row r="19" spans="1:14" x14ac:dyDescent="0.3">
      <c r="A19" s="75" t="s">
        <v>15</v>
      </c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  <c r="N19" s="37"/>
    </row>
    <row r="20" spans="1:14" ht="12.75" thickBot="1" x14ac:dyDescent="0.35">
      <c r="A20" s="75" t="s">
        <v>16</v>
      </c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4"/>
      <c r="N20" s="37"/>
    </row>
    <row r="21" spans="1:14" ht="13.15" thickTop="1" thickBot="1" x14ac:dyDescent="0.35">
      <c r="A21" s="76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37"/>
    </row>
    <row r="22" spans="1:14" ht="13.15" thickTop="1" thickBot="1" x14ac:dyDescent="0.35">
      <c r="A22" s="74" t="s">
        <v>26</v>
      </c>
      <c r="B22" s="39">
        <v>1</v>
      </c>
      <c r="C22" s="39">
        <v>2</v>
      </c>
      <c r="D22" s="39">
        <f t="shared" ref="D22:M22" si="2">C22+1</f>
        <v>3</v>
      </c>
      <c r="E22" s="39">
        <f t="shared" si="2"/>
        <v>4</v>
      </c>
      <c r="F22" s="39">
        <f t="shared" si="2"/>
        <v>5</v>
      </c>
      <c r="G22" s="39">
        <f t="shared" si="2"/>
        <v>6</v>
      </c>
      <c r="H22" s="39">
        <f t="shared" si="2"/>
        <v>7</v>
      </c>
      <c r="I22" s="39">
        <f t="shared" si="2"/>
        <v>8</v>
      </c>
      <c r="J22" s="39">
        <f t="shared" si="2"/>
        <v>9</v>
      </c>
      <c r="K22" s="39">
        <f t="shared" si="2"/>
        <v>10</v>
      </c>
      <c r="L22" s="39">
        <f t="shared" si="2"/>
        <v>11</v>
      </c>
      <c r="M22" s="40">
        <f t="shared" si="2"/>
        <v>12</v>
      </c>
      <c r="N22" s="37"/>
    </row>
    <row r="23" spans="1:14" ht="12" customHeight="1" thickTop="1" x14ac:dyDescent="0.3">
      <c r="A23" s="75" t="s">
        <v>9</v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37"/>
    </row>
    <row r="24" spans="1:14" x14ac:dyDescent="0.3">
      <c r="A24" s="75" t="s">
        <v>10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  <c r="N24" s="37"/>
    </row>
    <row r="25" spans="1:14" x14ac:dyDescent="0.3">
      <c r="A25" s="75" t="s">
        <v>11</v>
      </c>
      <c r="B25" s="11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  <c r="N25" s="37"/>
    </row>
    <row r="26" spans="1:14" x14ac:dyDescent="0.3">
      <c r="A26" s="75" t="s">
        <v>12</v>
      </c>
      <c r="B26" s="11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  <c r="N26" s="37"/>
    </row>
    <row r="27" spans="1:14" x14ac:dyDescent="0.3">
      <c r="A27" s="75" t="s">
        <v>13</v>
      </c>
      <c r="B27" s="11"/>
      <c r="C27" s="9"/>
      <c r="D27" s="9"/>
      <c r="E27" s="9"/>
      <c r="F27" s="9"/>
      <c r="G27" s="9"/>
      <c r="H27" s="9"/>
      <c r="I27" s="9"/>
      <c r="J27" s="9"/>
      <c r="K27" s="9"/>
      <c r="L27" s="9"/>
      <c r="M27" s="10"/>
      <c r="N27" s="37"/>
    </row>
    <row r="28" spans="1:14" x14ac:dyDescent="0.3">
      <c r="A28" s="75" t="s">
        <v>14</v>
      </c>
      <c r="B28" s="11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  <c r="N28" s="37"/>
    </row>
    <row r="29" spans="1:14" x14ac:dyDescent="0.3">
      <c r="A29" s="75" t="s">
        <v>15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  <c r="N29" s="37"/>
    </row>
    <row r="30" spans="1:14" ht="12.75" thickBot="1" x14ac:dyDescent="0.35">
      <c r="A30" s="75" t="s">
        <v>16</v>
      </c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4"/>
      <c r="N30" s="37"/>
    </row>
    <row r="31" spans="1:14" ht="13.15" thickTop="1" thickBot="1" x14ac:dyDescent="0.35">
      <c r="A31" s="76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37"/>
    </row>
    <row r="32" spans="1:14" ht="13.15" thickTop="1" thickBot="1" x14ac:dyDescent="0.35">
      <c r="A32" s="74" t="s">
        <v>27</v>
      </c>
      <c r="B32" s="39">
        <v>1</v>
      </c>
      <c r="C32" s="39">
        <v>2</v>
      </c>
      <c r="D32" s="39">
        <f t="shared" ref="D32:M32" si="3">C32+1</f>
        <v>3</v>
      </c>
      <c r="E32" s="39">
        <f t="shared" si="3"/>
        <v>4</v>
      </c>
      <c r="F32" s="39">
        <f t="shared" si="3"/>
        <v>5</v>
      </c>
      <c r="G32" s="39">
        <f t="shared" si="3"/>
        <v>6</v>
      </c>
      <c r="H32" s="39">
        <f t="shared" si="3"/>
        <v>7</v>
      </c>
      <c r="I32" s="39">
        <f t="shared" si="3"/>
        <v>8</v>
      </c>
      <c r="J32" s="39">
        <f t="shared" si="3"/>
        <v>9</v>
      </c>
      <c r="K32" s="39">
        <f t="shared" si="3"/>
        <v>10</v>
      </c>
      <c r="L32" s="39">
        <f t="shared" si="3"/>
        <v>11</v>
      </c>
      <c r="M32" s="40">
        <f t="shared" si="3"/>
        <v>12</v>
      </c>
      <c r="N32" s="37"/>
    </row>
    <row r="33" spans="1:14" ht="12.75" thickTop="1" x14ac:dyDescent="0.3">
      <c r="A33" s="75" t="s">
        <v>9</v>
      </c>
      <c r="B33" s="15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37"/>
    </row>
    <row r="34" spans="1:14" x14ac:dyDescent="0.3">
      <c r="A34" s="75" t="s">
        <v>10</v>
      </c>
      <c r="B34" s="11"/>
      <c r="C34" s="9"/>
      <c r="D34" s="9"/>
      <c r="E34" s="9"/>
      <c r="F34" s="9"/>
      <c r="G34" s="9"/>
      <c r="H34" s="9"/>
      <c r="I34" s="9"/>
      <c r="J34" s="9"/>
      <c r="K34" s="9"/>
      <c r="L34" s="9"/>
      <c r="M34" s="10"/>
      <c r="N34" s="37"/>
    </row>
    <row r="35" spans="1:14" x14ac:dyDescent="0.3">
      <c r="A35" s="75" t="s">
        <v>11</v>
      </c>
      <c r="B35" s="11"/>
      <c r="C35" s="9"/>
      <c r="D35" s="9"/>
      <c r="E35" s="9"/>
      <c r="F35" s="9"/>
      <c r="G35" s="9"/>
      <c r="H35" s="9"/>
      <c r="I35" s="9"/>
      <c r="J35" s="9"/>
      <c r="K35" s="9"/>
      <c r="L35" s="9"/>
      <c r="M35" s="10"/>
      <c r="N35" s="37"/>
    </row>
    <row r="36" spans="1:14" x14ac:dyDescent="0.3">
      <c r="A36" s="75" t="s">
        <v>12</v>
      </c>
      <c r="B36" s="11"/>
      <c r="C36" s="9"/>
      <c r="D36" s="9"/>
      <c r="E36" s="9"/>
      <c r="F36" s="9"/>
      <c r="G36" s="9"/>
      <c r="H36" s="9"/>
      <c r="I36" s="9"/>
      <c r="J36" s="9"/>
      <c r="K36" s="9"/>
      <c r="L36" s="9"/>
      <c r="M36" s="10"/>
      <c r="N36" s="37"/>
    </row>
    <row r="37" spans="1:14" x14ac:dyDescent="0.3">
      <c r="A37" s="75" t="s">
        <v>13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10"/>
      <c r="N37" s="37"/>
    </row>
    <row r="38" spans="1:14" x14ac:dyDescent="0.3">
      <c r="A38" s="75" t="s">
        <v>14</v>
      </c>
      <c r="B38" s="11"/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  <c r="N38" s="37"/>
    </row>
    <row r="39" spans="1:14" x14ac:dyDescent="0.3">
      <c r="A39" s="75" t="s">
        <v>15</v>
      </c>
      <c r="B39" s="11"/>
      <c r="C39" s="9"/>
      <c r="D39" s="9"/>
      <c r="E39" s="9"/>
      <c r="F39" s="9"/>
      <c r="G39" s="9"/>
      <c r="H39" s="9"/>
      <c r="I39" s="9"/>
      <c r="J39" s="9"/>
      <c r="K39" s="9"/>
      <c r="L39" s="9"/>
      <c r="M39" s="10"/>
      <c r="N39" s="37"/>
    </row>
    <row r="40" spans="1:14" ht="12.75" thickBot="1" x14ac:dyDescent="0.35">
      <c r="A40" s="75" t="s">
        <v>16</v>
      </c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4"/>
      <c r="N40" s="37"/>
    </row>
    <row r="41" spans="1:14" ht="13.15" thickTop="1" thickBot="1" x14ac:dyDescent="0.35">
      <c r="A41" s="76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37"/>
    </row>
    <row r="42" spans="1:14" ht="13.15" thickTop="1" thickBot="1" x14ac:dyDescent="0.35">
      <c r="A42" s="74" t="s">
        <v>35</v>
      </c>
      <c r="B42" s="39">
        <v>1</v>
      </c>
      <c r="C42" s="39">
        <v>2</v>
      </c>
      <c r="D42" s="39">
        <f t="shared" ref="D42:M42" si="4">C42+1</f>
        <v>3</v>
      </c>
      <c r="E42" s="39">
        <f t="shared" si="4"/>
        <v>4</v>
      </c>
      <c r="F42" s="39">
        <f t="shared" si="4"/>
        <v>5</v>
      </c>
      <c r="G42" s="39">
        <f t="shared" si="4"/>
        <v>6</v>
      </c>
      <c r="H42" s="39">
        <f t="shared" si="4"/>
        <v>7</v>
      </c>
      <c r="I42" s="39">
        <f t="shared" si="4"/>
        <v>8</v>
      </c>
      <c r="J42" s="39">
        <f t="shared" si="4"/>
        <v>9</v>
      </c>
      <c r="K42" s="39">
        <f t="shared" si="4"/>
        <v>10</v>
      </c>
      <c r="L42" s="39">
        <f t="shared" si="4"/>
        <v>11</v>
      </c>
      <c r="M42" s="40">
        <f t="shared" si="4"/>
        <v>12</v>
      </c>
      <c r="N42" s="37"/>
    </row>
    <row r="43" spans="1:14" ht="12" customHeight="1" thickTop="1" x14ac:dyDescent="0.3">
      <c r="A43" s="75" t="s">
        <v>9</v>
      </c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37"/>
    </row>
    <row r="44" spans="1:14" x14ac:dyDescent="0.3">
      <c r="A44" s="75" t="s">
        <v>10</v>
      </c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10"/>
      <c r="N44" s="37"/>
    </row>
    <row r="45" spans="1:14" x14ac:dyDescent="0.3">
      <c r="A45" s="75" t="s">
        <v>11</v>
      </c>
      <c r="B45" s="11"/>
      <c r="C45" s="9"/>
      <c r="D45" s="9"/>
      <c r="E45" s="9"/>
      <c r="F45" s="9"/>
      <c r="G45" s="9"/>
      <c r="H45" s="9"/>
      <c r="I45" s="9"/>
      <c r="J45" s="9"/>
      <c r="K45" s="9"/>
      <c r="L45" s="9"/>
      <c r="M45" s="10"/>
      <c r="N45" s="37"/>
    </row>
    <row r="46" spans="1:14" x14ac:dyDescent="0.3">
      <c r="A46" s="75" t="s">
        <v>12</v>
      </c>
      <c r="B46" s="11"/>
      <c r="C46" s="9"/>
      <c r="D46" s="9"/>
      <c r="E46" s="9"/>
      <c r="F46" s="9"/>
      <c r="G46" s="9"/>
      <c r="H46" s="9"/>
      <c r="I46" s="9"/>
      <c r="J46" s="9"/>
      <c r="K46" s="9"/>
      <c r="L46" s="9"/>
      <c r="M46" s="10"/>
      <c r="N46" s="37"/>
    </row>
    <row r="47" spans="1:14" x14ac:dyDescent="0.3">
      <c r="A47" s="75" t="s">
        <v>13</v>
      </c>
      <c r="B47" s="11"/>
      <c r="C47" s="9"/>
      <c r="D47" s="9"/>
      <c r="E47" s="9"/>
      <c r="F47" s="9"/>
      <c r="G47" s="9"/>
      <c r="H47" s="9"/>
      <c r="I47" s="9"/>
      <c r="J47" s="9"/>
      <c r="K47" s="9"/>
      <c r="L47" s="9"/>
      <c r="M47" s="10"/>
      <c r="N47" s="37"/>
    </row>
    <row r="48" spans="1:14" x14ac:dyDescent="0.3">
      <c r="A48" s="75" t="s">
        <v>14</v>
      </c>
      <c r="B48" s="11"/>
      <c r="C48" s="9"/>
      <c r="D48" s="9"/>
      <c r="E48" s="9"/>
      <c r="F48" s="9"/>
      <c r="G48" s="9"/>
      <c r="H48" s="9"/>
      <c r="I48" s="9"/>
      <c r="J48" s="9"/>
      <c r="K48" s="9"/>
      <c r="L48" s="9"/>
      <c r="M48" s="10"/>
      <c r="N48" s="37"/>
    </row>
    <row r="49" spans="1:14" x14ac:dyDescent="0.3">
      <c r="A49" s="75" t="s">
        <v>15</v>
      </c>
      <c r="B49" s="11"/>
      <c r="C49" s="9"/>
      <c r="D49" s="9"/>
      <c r="E49" s="9"/>
      <c r="F49" s="9"/>
      <c r="G49" s="9"/>
      <c r="H49" s="9"/>
      <c r="I49" s="9"/>
      <c r="J49" s="9"/>
      <c r="K49" s="9"/>
      <c r="L49" s="9"/>
      <c r="M49" s="10"/>
      <c r="N49" s="37"/>
    </row>
    <row r="50" spans="1:14" ht="12.75" thickBot="1" x14ac:dyDescent="0.35">
      <c r="A50" s="75" t="s">
        <v>16</v>
      </c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4"/>
      <c r="N50" s="37"/>
    </row>
    <row r="51" spans="1:14" ht="13.15" thickTop="1" thickBot="1" x14ac:dyDescent="0.35">
      <c r="A51" s="76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37"/>
    </row>
    <row r="52" spans="1:14" ht="13.15" thickTop="1" thickBot="1" x14ac:dyDescent="0.35">
      <c r="A52" s="74" t="s">
        <v>28</v>
      </c>
      <c r="B52" s="39">
        <v>1</v>
      </c>
      <c r="C52" s="39">
        <v>2</v>
      </c>
      <c r="D52" s="39">
        <f t="shared" ref="D52:M52" si="5">C52+1</f>
        <v>3</v>
      </c>
      <c r="E52" s="39">
        <f t="shared" si="5"/>
        <v>4</v>
      </c>
      <c r="F52" s="39">
        <f t="shared" si="5"/>
        <v>5</v>
      </c>
      <c r="G52" s="39">
        <f t="shared" si="5"/>
        <v>6</v>
      </c>
      <c r="H52" s="39">
        <f t="shared" si="5"/>
        <v>7</v>
      </c>
      <c r="I52" s="39">
        <f t="shared" si="5"/>
        <v>8</v>
      </c>
      <c r="J52" s="39">
        <f t="shared" si="5"/>
        <v>9</v>
      </c>
      <c r="K52" s="39">
        <f t="shared" si="5"/>
        <v>10</v>
      </c>
      <c r="L52" s="39">
        <f t="shared" si="5"/>
        <v>11</v>
      </c>
      <c r="M52" s="40">
        <f t="shared" si="5"/>
        <v>12</v>
      </c>
      <c r="N52" s="37"/>
    </row>
    <row r="53" spans="1:14" ht="12.75" thickTop="1" x14ac:dyDescent="0.3">
      <c r="A53" s="75" t="s">
        <v>9</v>
      </c>
      <c r="B53" s="15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37"/>
    </row>
    <row r="54" spans="1:14" x14ac:dyDescent="0.3">
      <c r="A54" s="75" t="s">
        <v>10</v>
      </c>
      <c r="B54" s="11"/>
      <c r="C54" s="9"/>
      <c r="D54" s="9"/>
      <c r="E54" s="9"/>
      <c r="F54" s="9"/>
      <c r="G54" s="9"/>
      <c r="H54" s="9"/>
      <c r="I54" s="9"/>
      <c r="J54" s="9"/>
      <c r="K54" s="9"/>
      <c r="L54" s="9"/>
      <c r="M54" s="10"/>
      <c r="N54" s="37"/>
    </row>
    <row r="55" spans="1:14" x14ac:dyDescent="0.3">
      <c r="A55" s="75" t="s">
        <v>11</v>
      </c>
      <c r="B55" s="11"/>
      <c r="C55" s="9"/>
      <c r="D55" s="9"/>
      <c r="E55" s="9"/>
      <c r="F55" s="9"/>
      <c r="G55" s="9"/>
      <c r="H55" s="9"/>
      <c r="I55" s="9"/>
      <c r="J55" s="9"/>
      <c r="K55" s="9"/>
      <c r="L55" s="9"/>
      <c r="M55" s="10"/>
      <c r="N55" s="37"/>
    </row>
    <row r="56" spans="1:14" x14ac:dyDescent="0.3">
      <c r="A56" s="75" t="s">
        <v>12</v>
      </c>
      <c r="B56" s="11"/>
      <c r="C56" s="9"/>
      <c r="D56" s="9"/>
      <c r="E56" s="9"/>
      <c r="F56" s="9"/>
      <c r="G56" s="9"/>
      <c r="H56" s="9"/>
      <c r="I56" s="9"/>
      <c r="J56" s="9"/>
      <c r="K56" s="9"/>
      <c r="L56" s="9"/>
      <c r="M56" s="10"/>
      <c r="N56" s="37"/>
    </row>
    <row r="57" spans="1:14" x14ac:dyDescent="0.3">
      <c r="A57" s="75" t="s">
        <v>13</v>
      </c>
      <c r="B57" s="11"/>
      <c r="C57" s="9"/>
      <c r="D57" s="9"/>
      <c r="E57" s="9"/>
      <c r="F57" s="9"/>
      <c r="G57" s="9"/>
      <c r="H57" s="9"/>
      <c r="I57" s="9"/>
      <c r="J57" s="9"/>
      <c r="K57" s="9"/>
      <c r="L57" s="9"/>
      <c r="M57" s="10"/>
      <c r="N57" s="37"/>
    </row>
    <row r="58" spans="1:14" x14ac:dyDescent="0.3">
      <c r="A58" s="75" t="s">
        <v>14</v>
      </c>
      <c r="B58" s="11"/>
      <c r="C58" s="9"/>
      <c r="D58" s="9"/>
      <c r="E58" s="9"/>
      <c r="F58" s="9"/>
      <c r="G58" s="9"/>
      <c r="H58" s="9"/>
      <c r="I58" s="9"/>
      <c r="J58" s="9"/>
      <c r="K58" s="9"/>
      <c r="L58" s="9"/>
      <c r="M58" s="10"/>
      <c r="N58" s="37"/>
    </row>
    <row r="59" spans="1:14" x14ac:dyDescent="0.3">
      <c r="A59" s="75" t="s">
        <v>15</v>
      </c>
      <c r="B59" s="11"/>
      <c r="C59" s="9"/>
      <c r="D59" s="9"/>
      <c r="E59" s="9"/>
      <c r="F59" s="9"/>
      <c r="G59" s="9"/>
      <c r="H59" s="9"/>
      <c r="I59" s="9"/>
      <c r="J59" s="9"/>
      <c r="K59" s="9"/>
      <c r="L59" s="9"/>
      <c r="M59" s="10"/>
      <c r="N59" s="37"/>
    </row>
    <row r="60" spans="1:14" ht="12.75" thickBot="1" x14ac:dyDescent="0.35">
      <c r="A60" s="75" t="s">
        <v>16</v>
      </c>
      <c r="B60" s="12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4"/>
      <c r="N60" s="37"/>
    </row>
    <row r="61" spans="1:14" ht="13.15" thickTop="1" thickBot="1" x14ac:dyDescent="0.35">
      <c r="A61" s="76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37"/>
    </row>
    <row r="62" spans="1:14" ht="13.15" thickTop="1" thickBot="1" x14ac:dyDescent="0.35">
      <c r="A62" s="74" t="s">
        <v>29</v>
      </c>
      <c r="B62" s="39">
        <v>1</v>
      </c>
      <c r="C62" s="39">
        <v>2</v>
      </c>
      <c r="D62" s="39">
        <f t="shared" ref="D62:M62" si="6">C62+1</f>
        <v>3</v>
      </c>
      <c r="E62" s="39">
        <f t="shared" si="6"/>
        <v>4</v>
      </c>
      <c r="F62" s="39">
        <f t="shared" si="6"/>
        <v>5</v>
      </c>
      <c r="G62" s="39">
        <f t="shared" si="6"/>
        <v>6</v>
      </c>
      <c r="H62" s="39">
        <f t="shared" si="6"/>
        <v>7</v>
      </c>
      <c r="I62" s="39">
        <f t="shared" si="6"/>
        <v>8</v>
      </c>
      <c r="J62" s="39">
        <f t="shared" si="6"/>
        <v>9</v>
      </c>
      <c r="K62" s="39">
        <f t="shared" si="6"/>
        <v>10</v>
      </c>
      <c r="L62" s="39">
        <f t="shared" si="6"/>
        <v>11</v>
      </c>
      <c r="M62" s="40">
        <f t="shared" si="6"/>
        <v>12</v>
      </c>
      <c r="N62" s="37"/>
    </row>
    <row r="63" spans="1:14" ht="12" customHeight="1" thickTop="1" x14ac:dyDescent="0.3">
      <c r="A63" s="75" t="s">
        <v>9</v>
      </c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37"/>
    </row>
    <row r="64" spans="1:14" x14ac:dyDescent="0.3">
      <c r="A64" s="75" t="s">
        <v>10</v>
      </c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10"/>
      <c r="N64" s="37"/>
    </row>
    <row r="65" spans="1:14" x14ac:dyDescent="0.3">
      <c r="A65" s="75" t="s">
        <v>11</v>
      </c>
      <c r="B65" s="11"/>
      <c r="C65" s="9"/>
      <c r="D65" s="9"/>
      <c r="E65" s="9"/>
      <c r="F65" s="9"/>
      <c r="G65" s="9"/>
      <c r="H65" s="9"/>
      <c r="I65" s="9"/>
      <c r="J65" s="9"/>
      <c r="K65" s="9"/>
      <c r="L65" s="9"/>
      <c r="M65" s="10"/>
      <c r="N65" s="37"/>
    </row>
    <row r="66" spans="1:14" x14ac:dyDescent="0.3">
      <c r="A66" s="75" t="s">
        <v>12</v>
      </c>
      <c r="B66" s="11"/>
      <c r="C66" s="9"/>
      <c r="D66" s="9"/>
      <c r="E66" s="9"/>
      <c r="F66" s="9"/>
      <c r="G66" s="9"/>
      <c r="H66" s="9"/>
      <c r="I66" s="9"/>
      <c r="J66" s="9"/>
      <c r="K66" s="9"/>
      <c r="L66" s="9"/>
      <c r="M66" s="10"/>
      <c r="N66" s="37"/>
    </row>
    <row r="67" spans="1:14" x14ac:dyDescent="0.3">
      <c r="A67" s="75" t="s">
        <v>13</v>
      </c>
      <c r="B67" s="11"/>
      <c r="C67" s="9"/>
      <c r="D67" s="9"/>
      <c r="E67" s="9"/>
      <c r="F67" s="9"/>
      <c r="G67" s="9"/>
      <c r="H67" s="9"/>
      <c r="I67" s="9"/>
      <c r="J67" s="9"/>
      <c r="K67" s="9"/>
      <c r="L67" s="9"/>
      <c r="M67" s="10"/>
      <c r="N67" s="37"/>
    </row>
    <row r="68" spans="1:14" x14ac:dyDescent="0.3">
      <c r="A68" s="75" t="s">
        <v>14</v>
      </c>
      <c r="B68" s="11"/>
      <c r="C68" s="9"/>
      <c r="D68" s="9"/>
      <c r="E68" s="9"/>
      <c r="F68" s="9"/>
      <c r="G68" s="9"/>
      <c r="H68" s="9"/>
      <c r="I68" s="9"/>
      <c r="J68" s="9"/>
      <c r="K68" s="9"/>
      <c r="L68" s="9"/>
      <c r="M68" s="10"/>
      <c r="N68" s="37"/>
    </row>
    <row r="69" spans="1:14" x14ac:dyDescent="0.3">
      <c r="A69" s="75" t="s">
        <v>15</v>
      </c>
      <c r="B69" s="11"/>
      <c r="C69" s="9"/>
      <c r="D69" s="9"/>
      <c r="E69" s="9"/>
      <c r="F69" s="9"/>
      <c r="G69" s="9"/>
      <c r="H69" s="9"/>
      <c r="I69" s="9"/>
      <c r="J69" s="9"/>
      <c r="K69" s="9"/>
      <c r="L69" s="9"/>
      <c r="M69" s="10"/>
      <c r="N69" s="37"/>
    </row>
    <row r="70" spans="1:14" ht="12.75" thickBot="1" x14ac:dyDescent="0.35">
      <c r="A70" s="75" t="s">
        <v>16</v>
      </c>
      <c r="B70" s="12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4"/>
      <c r="N70" s="37"/>
    </row>
    <row r="71" spans="1:14" ht="13.15" thickTop="1" thickBot="1" x14ac:dyDescent="0.35">
      <c r="A71" s="76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37"/>
    </row>
    <row r="72" spans="1:14" ht="13.15" thickTop="1" thickBot="1" x14ac:dyDescent="0.35">
      <c r="A72" s="74" t="s">
        <v>30</v>
      </c>
      <c r="B72" s="39">
        <v>1</v>
      </c>
      <c r="C72" s="39">
        <v>2</v>
      </c>
      <c r="D72" s="39">
        <f t="shared" ref="D72:M72" si="7">C72+1</f>
        <v>3</v>
      </c>
      <c r="E72" s="39">
        <f t="shared" si="7"/>
        <v>4</v>
      </c>
      <c r="F72" s="39">
        <f t="shared" si="7"/>
        <v>5</v>
      </c>
      <c r="G72" s="39">
        <f t="shared" si="7"/>
        <v>6</v>
      </c>
      <c r="H72" s="39">
        <f t="shared" si="7"/>
        <v>7</v>
      </c>
      <c r="I72" s="39">
        <f t="shared" si="7"/>
        <v>8</v>
      </c>
      <c r="J72" s="39">
        <f t="shared" si="7"/>
        <v>9</v>
      </c>
      <c r="K72" s="39">
        <f t="shared" si="7"/>
        <v>10</v>
      </c>
      <c r="L72" s="39">
        <f t="shared" si="7"/>
        <v>11</v>
      </c>
      <c r="M72" s="40">
        <f t="shared" si="7"/>
        <v>12</v>
      </c>
      <c r="N72" s="37"/>
    </row>
    <row r="73" spans="1:14" ht="12.75" thickTop="1" x14ac:dyDescent="0.3">
      <c r="A73" s="75" t="s">
        <v>9</v>
      </c>
      <c r="B73" s="15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37"/>
    </row>
    <row r="74" spans="1:14" x14ac:dyDescent="0.3">
      <c r="A74" s="75" t="s">
        <v>10</v>
      </c>
      <c r="B74" s="11"/>
      <c r="C74" s="9"/>
      <c r="D74" s="9"/>
      <c r="E74" s="9"/>
      <c r="F74" s="9"/>
      <c r="G74" s="9"/>
      <c r="H74" s="9"/>
      <c r="I74" s="9"/>
      <c r="J74" s="9"/>
      <c r="K74" s="9"/>
      <c r="L74" s="9"/>
      <c r="M74" s="10"/>
      <c r="N74" s="37"/>
    </row>
    <row r="75" spans="1:14" x14ac:dyDescent="0.3">
      <c r="A75" s="75" t="s">
        <v>11</v>
      </c>
      <c r="B75" s="11"/>
      <c r="C75" s="9"/>
      <c r="D75" s="9"/>
      <c r="E75" s="9"/>
      <c r="F75" s="9"/>
      <c r="G75" s="9"/>
      <c r="H75" s="9"/>
      <c r="I75" s="9"/>
      <c r="J75" s="9"/>
      <c r="K75" s="9"/>
      <c r="L75" s="9"/>
      <c r="M75" s="10"/>
      <c r="N75" s="37"/>
    </row>
    <row r="76" spans="1:14" x14ac:dyDescent="0.3">
      <c r="A76" s="75" t="s">
        <v>12</v>
      </c>
      <c r="B76" s="11"/>
      <c r="C76" s="9"/>
      <c r="D76" s="9"/>
      <c r="E76" s="9"/>
      <c r="F76" s="9"/>
      <c r="G76" s="9"/>
      <c r="H76" s="9"/>
      <c r="I76" s="9"/>
      <c r="J76" s="9"/>
      <c r="K76" s="9"/>
      <c r="L76" s="9"/>
      <c r="M76" s="10"/>
      <c r="N76" s="37"/>
    </row>
    <row r="77" spans="1:14" x14ac:dyDescent="0.3">
      <c r="A77" s="75" t="s">
        <v>13</v>
      </c>
      <c r="B77" s="11"/>
      <c r="C77" s="9"/>
      <c r="D77" s="9"/>
      <c r="E77" s="9"/>
      <c r="F77" s="9"/>
      <c r="G77" s="9"/>
      <c r="H77" s="9"/>
      <c r="I77" s="9"/>
      <c r="J77" s="9"/>
      <c r="K77" s="9"/>
      <c r="L77" s="9"/>
      <c r="M77" s="10"/>
      <c r="N77" s="37"/>
    </row>
    <row r="78" spans="1:14" x14ac:dyDescent="0.3">
      <c r="A78" s="75" t="s">
        <v>14</v>
      </c>
      <c r="B78" s="11"/>
      <c r="C78" s="9"/>
      <c r="D78" s="9"/>
      <c r="E78" s="9"/>
      <c r="F78" s="9"/>
      <c r="G78" s="9"/>
      <c r="H78" s="9"/>
      <c r="I78" s="9"/>
      <c r="J78" s="9"/>
      <c r="K78" s="9"/>
      <c r="L78" s="9"/>
      <c r="M78" s="10"/>
      <c r="N78" s="37"/>
    </row>
    <row r="79" spans="1:14" x14ac:dyDescent="0.3">
      <c r="A79" s="75" t="s">
        <v>15</v>
      </c>
      <c r="B79" s="11"/>
      <c r="C79" s="9"/>
      <c r="D79" s="9"/>
      <c r="E79" s="9"/>
      <c r="F79" s="9"/>
      <c r="G79" s="9"/>
      <c r="H79" s="9"/>
      <c r="I79" s="9"/>
      <c r="J79" s="9"/>
      <c r="K79" s="9"/>
      <c r="L79" s="9"/>
      <c r="M79" s="10"/>
      <c r="N79" s="37"/>
    </row>
    <row r="80" spans="1:14" ht="12.75" thickBot="1" x14ac:dyDescent="0.35">
      <c r="A80" s="75" t="s">
        <v>16</v>
      </c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4"/>
      <c r="N80" s="37"/>
    </row>
    <row r="81" spans="1:14" ht="13.15" thickTop="1" thickBot="1" x14ac:dyDescent="0.35">
      <c r="A81" s="76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7"/>
    </row>
    <row r="82" spans="1:14" ht="13.15" thickTop="1" thickBot="1" x14ac:dyDescent="0.35">
      <c r="A82" s="74" t="s">
        <v>31</v>
      </c>
      <c r="B82" s="39">
        <v>1</v>
      </c>
      <c r="C82" s="39">
        <v>2</v>
      </c>
      <c r="D82" s="39">
        <f t="shared" ref="D82:M82" si="8">C82+1</f>
        <v>3</v>
      </c>
      <c r="E82" s="39">
        <f t="shared" si="8"/>
        <v>4</v>
      </c>
      <c r="F82" s="39">
        <f t="shared" si="8"/>
        <v>5</v>
      </c>
      <c r="G82" s="39">
        <f t="shared" si="8"/>
        <v>6</v>
      </c>
      <c r="H82" s="39">
        <f t="shared" si="8"/>
        <v>7</v>
      </c>
      <c r="I82" s="39">
        <f t="shared" si="8"/>
        <v>8</v>
      </c>
      <c r="J82" s="39">
        <f t="shared" si="8"/>
        <v>9</v>
      </c>
      <c r="K82" s="39">
        <f t="shared" si="8"/>
        <v>10</v>
      </c>
      <c r="L82" s="39">
        <f t="shared" si="8"/>
        <v>11</v>
      </c>
      <c r="M82" s="40">
        <f t="shared" si="8"/>
        <v>12</v>
      </c>
      <c r="N82" s="37"/>
    </row>
    <row r="83" spans="1:14" ht="12.75" thickTop="1" x14ac:dyDescent="0.3">
      <c r="A83" s="75" t="s">
        <v>9</v>
      </c>
      <c r="B83" s="15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37"/>
    </row>
    <row r="84" spans="1:14" x14ac:dyDescent="0.3">
      <c r="A84" s="75" t="s">
        <v>10</v>
      </c>
      <c r="B84" s="11"/>
      <c r="C84" s="9"/>
      <c r="D84" s="9"/>
      <c r="E84" s="9"/>
      <c r="F84" s="9"/>
      <c r="G84" s="9"/>
      <c r="H84" s="9"/>
      <c r="I84" s="9"/>
      <c r="J84" s="9"/>
      <c r="K84" s="9"/>
      <c r="L84" s="9"/>
      <c r="M84" s="10"/>
      <c r="N84" s="37"/>
    </row>
    <row r="85" spans="1:14" x14ac:dyDescent="0.3">
      <c r="A85" s="75" t="s">
        <v>11</v>
      </c>
      <c r="B85" s="11"/>
      <c r="C85" s="9"/>
      <c r="D85" s="9"/>
      <c r="E85" s="9"/>
      <c r="F85" s="9"/>
      <c r="G85" s="9"/>
      <c r="H85" s="9"/>
      <c r="I85" s="9"/>
      <c r="J85" s="9"/>
      <c r="K85" s="9"/>
      <c r="L85" s="9"/>
      <c r="M85" s="10"/>
      <c r="N85" s="37"/>
    </row>
    <row r="86" spans="1:14" x14ac:dyDescent="0.3">
      <c r="A86" s="75" t="s">
        <v>12</v>
      </c>
      <c r="B86" s="11"/>
      <c r="C86" s="9"/>
      <c r="D86" s="9"/>
      <c r="E86" s="9"/>
      <c r="F86" s="9"/>
      <c r="G86" s="9"/>
      <c r="H86" s="9"/>
      <c r="I86" s="9"/>
      <c r="J86" s="9"/>
      <c r="K86" s="9"/>
      <c r="L86" s="9"/>
      <c r="M86" s="10"/>
      <c r="N86" s="37"/>
    </row>
    <row r="87" spans="1:14" x14ac:dyDescent="0.3">
      <c r="A87" s="75" t="s">
        <v>13</v>
      </c>
      <c r="B87" s="11"/>
      <c r="C87" s="9"/>
      <c r="D87" s="9"/>
      <c r="E87" s="9"/>
      <c r="F87" s="9"/>
      <c r="G87" s="9"/>
      <c r="H87" s="9"/>
      <c r="I87" s="9"/>
      <c r="J87" s="9"/>
      <c r="K87" s="9"/>
      <c r="L87" s="9"/>
      <c r="M87" s="10"/>
      <c r="N87" s="37"/>
    </row>
    <row r="88" spans="1:14" x14ac:dyDescent="0.3">
      <c r="A88" s="75" t="s">
        <v>14</v>
      </c>
      <c r="B88" s="11"/>
      <c r="C88" s="9"/>
      <c r="D88" s="9"/>
      <c r="E88" s="9"/>
      <c r="F88" s="9"/>
      <c r="G88" s="9"/>
      <c r="H88" s="9"/>
      <c r="I88" s="9"/>
      <c r="J88" s="9"/>
      <c r="K88" s="9"/>
      <c r="L88" s="9"/>
      <c r="M88" s="10"/>
      <c r="N88" s="37"/>
    </row>
    <row r="89" spans="1:14" x14ac:dyDescent="0.3">
      <c r="A89" s="75" t="s">
        <v>15</v>
      </c>
      <c r="B89" s="11"/>
      <c r="C89" s="9"/>
      <c r="D89" s="9"/>
      <c r="E89" s="9"/>
      <c r="F89" s="9"/>
      <c r="G89" s="9"/>
      <c r="H89" s="9"/>
      <c r="I89" s="9"/>
      <c r="J89" s="9"/>
      <c r="K89" s="9"/>
      <c r="L89" s="9"/>
      <c r="M89" s="10"/>
      <c r="N89" s="37"/>
    </row>
    <row r="90" spans="1:14" ht="12.75" thickBot="1" x14ac:dyDescent="0.35">
      <c r="A90" s="75" t="s">
        <v>16</v>
      </c>
      <c r="B90" s="12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4"/>
      <c r="N90" s="37"/>
    </row>
    <row r="91" spans="1:14" ht="13.15" thickTop="1" thickBot="1" x14ac:dyDescent="0.35">
      <c r="A91" s="76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37"/>
    </row>
    <row r="92" spans="1:14" ht="13.15" thickTop="1" thickBot="1" x14ac:dyDescent="0.35">
      <c r="A92" s="74" t="s">
        <v>32</v>
      </c>
      <c r="B92" s="39">
        <v>1</v>
      </c>
      <c r="C92" s="39">
        <v>2</v>
      </c>
      <c r="D92" s="39">
        <f t="shared" ref="D92:M92" si="9">C92+1</f>
        <v>3</v>
      </c>
      <c r="E92" s="39">
        <f t="shared" si="9"/>
        <v>4</v>
      </c>
      <c r="F92" s="39">
        <f t="shared" si="9"/>
        <v>5</v>
      </c>
      <c r="G92" s="39">
        <f t="shared" si="9"/>
        <v>6</v>
      </c>
      <c r="H92" s="39">
        <f t="shared" si="9"/>
        <v>7</v>
      </c>
      <c r="I92" s="39">
        <f t="shared" si="9"/>
        <v>8</v>
      </c>
      <c r="J92" s="39">
        <f t="shared" si="9"/>
        <v>9</v>
      </c>
      <c r="K92" s="39">
        <f t="shared" si="9"/>
        <v>10</v>
      </c>
      <c r="L92" s="39">
        <f t="shared" si="9"/>
        <v>11</v>
      </c>
      <c r="M92" s="40">
        <f t="shared" si="9"/>
        <v>12</v>
      </c>
      <c r="N92" s="37"/>
    </row>
    <row r="93" spans="1:14" ht="12" customHeight="1" thickTop="1" x14ac:dyDescent="0.3">
      <c r="A93" s="75" t="s">
        <v>9</v>
      </c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7"/>
      <c r="N93" s="37"/>
    </row>
    <row r="94" spans="1:14" x14ac:dyDescent="0.3">
      <c r="A94" s="75" t="s">
        <v>10</v>
      </c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10"/>
      <c r="N94" s="37"/>
    </row>
    <row r="95" spans="1:14" x14ac:dyDescent="0.3">
      <c r="A95" s="75" t="s">
        <v>11</v>
      </c>
      <c r="B95" s="11"/>
      <c r="C95" s="9"/>
      <c r="D95" s="9"/>
      <c r="E95" s="9"/>
      <c r="F95" s="9"/>
      <c r="G95" s="9"/>
      <c r="H95" s="9"/>
      <c r="I95" s="9"/>
      <c r="J95" s="9"/>
      <c r="K95" s="9"/>
      <c r="L95" s="9"/>
      <c r="M95" s="10"/>
      <c r="N95" s="37"/>
    </row>
    <row r="96" spans="1:14" x14ac:dyDescent="0.3">
      <c r="A96" s="75" t="s">
        <v>12</v>
      </c>
      <c r="B96" s="11"/>
      <c r="C96" s="9"/>
      <c r="D96" s="9"/>
      <c r="E96" s="9"/>
      <c r="F96" s="9"/>
      <c r="G96" s="9"/>
      <c r="H96" s="9"/>
      <c r="I96" s="9"/>
      <c r="J96" s="9"/>
      <c r="K96" s="9"/>
      <c r="L96" s="9"/>
      <c r="M96" s="10"/>
      <c r="N96" s="37"/>
    </row>
    <row r="97" spans="1:14" x14ac:dyDescent="0.3">
      <c r="A97" s="75" t="s">
        <v>13</v>
      </c>
      <c r="B97" s="11"/>
      <c r="C97" s="9"/>
      <c r="D97" s="9"/>
      <c r="E97" s="9"/>
      <c r="F97" s="9"/>
      <c r="G97" s="9"/>
      <c r="H97" s="9"/>
      <c r="I97" s="9"/>
      <c r="J97" s="9"/>
      <c r="K97" s="9"/>
      <c r="L97" s="9"/>
      <c r="M97" s="10"/>
      <c r="N97" s="37"/>
    </row>
    <row r="98" spans="1:14" x14ac:dyDescent="0.3">
      <c r="A98" s="75" t="s">
        <v>14</v>
      </c>
      <c r="B98" s="11"/>
      <c r="C98" s="9"/>
      <c r="D98" s="9"/>
      <c r="E98" s="9"/>
      <c r="F98" s="9"/>
      <c r="G98" s="9"/>
      <c r="H98" s="9"/>
      <c r="I98" s="9"/>
      <c r="J98" s="9"/>
      <c r="K98" s="9"/>
      <c r="L98" s="9"/>
      <c r="M98" s="10"/>
      <c r="N98" s="37"/>
    </row>
    <row r="99" spans="1:14" x14ac:dyDescent="0.3">
      <c r="A99" s="75" t="s">
        <v>15</v>
      </c>
      <c r="B99" s="11"/>
      <c r="C99" s="9"/>
      <c r="D99" s="9"/>
      <c r="E99" s="9"/>
      <c r="F99" s="9"/>
      <c r="G99" s="9"/>
      <c r="H99" s="9"/>
      <c r="I99" s="9"/>
      <c r="J99" s="9"/>
      <c r="K99" s="9"/>
      <c r="L99" s="9"/>
      <c r="M99" s="10"/>
      <c r="N99" s="37"/>
    </row>
    <row r="100" spans="1:14" ht="12.75" thickBot="1" x14ac:dyDescent="0.35">
      <c r="A100" s="75" t="s">
        <v>16</v>
      </c>
      <c r="B100" s="12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4"/>
      <c r="N100" s="37"/>
    </row>
    <row r="101" spans="1:14" ht="13.15" thickTop="1" thickBot="1" x14ac:dyDescent="0.35">
      <c r="A101" s="76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37"/>
    </row>
    <row r="102" spans="1:14" ht="13.15" thickTop="1" thickBot="1" x14ac:dyDescent="0.35">
      <c r="A102" s="74" t="s">
        <v>36</v>
      </c>
      <c r="B102" s="39">
        <v>1</v>
      </c>
      <c r="C102" s="39">
        <v>2</v>
      </c>
      <c r="D102" s="39">
        <f t="shared" ref="D102:M102" si="10">C102+1</f>
        <v>3</v>
      </c>
      <c r="E102" s="39">
        <f t="shared" si="10"/>
        <v>4</v>
      </c>
      <c r="F102" s="39">
        <f t="shared" si="10"/>
        <v>5</v>
      </c>
      <c r="G102" s="39">
        <f t="shared" si="10"/>
        <v>6</v>
      </c>
      <c r="H102" s="39">
        <f t="shared" si="10"/>
        <v>7</v>
      </c>
      <c r="I102" s="39">
        <f t="shared" si="10"/>
        <v>8</v>
      </c>
      <c r="J102" s="39">
        <f t="shared" si="10"/>
        <v>9</v>
      </c>
      <c r="K102" s="39">
        <f t="shared" si="10"/>
        <v>10</v>
      </c>
      <c r="L102" s="39">
        <f t="shared" si="10"/>
        <v>11</v>
      </c>
      <c r="M102" s="40">
        <f t="shared" si="10"/>
        <v>12</v>
      </c>
      <c r="N102" s="37"/>
    </row>
    <row r="103" spans="1:14" ht="12.75" thickTop="1" x14ac:dyDescent="0.3">
      <c r="A103" s="75" t="s">
        <v>9</v>
      </c>
      <c r="B103" s="1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37"/>
    </row>
    <row r="104" spans="1:14" x14ac:dyDescent="0.3">
      <c r="A104" s="75" t="s">
        <v>10</v>
      </c>
      <c r="B104" s="1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10"/>
      <c r="N104" s="37"/>
    </row>
    <row r="105" spans="1:14" x14ac:dyDescent="0.3">
      <c r="A105" s="75" t="s">
        <v>11</v>
      </c>
      <c r="B105" s="1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10"/>
      <c r="N105" s="37"/>
    </row>
    <row r="106" spans="1:14" x14ac:dyDescent="0.3">
      <c r="A106" s="75" t="s">
        <v>12</v>
      </c>
      <c r="B106" s="1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10"/>
      <c r="N106" s="37"/>
    </row>
    <row r="107" spans="1:14" x14ac:dyDescent="0.3">
      <c r="A107" s="75" t="s">
        <v>13</v>
      </c>
      <c r="B107" s="1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10"/>
      <c r="N107" s="37"/>
    </row>
    <row r="108" spans="1:14" x14ac:dyDescent="0.3">
      <c r="A108" s="75" t="s">
        <v>14</v>
      </c>
      <c r="B108" s="1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10"/>
      <c r="N108" s="37"/>
    </row>
    <row r="109" spans="1:14" x14ac:dyDescent="0.3">
      <c r="A109" s="75" t="s">
        <v>15</v>
      </c>
      <c r="B109" s="11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10"/>
      <c r="N109" s="37"/>
    </row>
    <row r="110" spans="1:14" ht="12.75" thickBot="1" x14ac:dyDescent="0.35">
      <c r="A110" s="75" t="s">
        <v>16</v>
      </c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4"/>
      <c r="N110" s="37"/>
    </row>
    <row r="111" spans="1:14" ht="13.15" thickTop="1" thickBot="1" x14ac:dyDescent="0.35">
      <c r="A111" s="76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7"/>
    </row>
    <row r="112" spans="1:14" ht="13.15" thickTop="1" thickBot="1" x14ac:dyDescent="0.35">
      <c r="A112" s="74" t="s">
        <v>37</v>
      </c>
      <c r="B112" s="39">
        <v>1</v>
      </c>
      <c r="C112" s="39">
        <v>2</v>
      </c>
      <c r="D112" s="39">
        <f t="shared" ref="D112:M112" si="11">C112+1</f>
        <v>3</v>
      </c>
      <c r="E112" s="39">
        <f t="shared" si="11"/>
        <v>4</v>
      </c>
      <c r="F112" s="39">
        <f t="shared" si="11"/>
        <v>5</v>
      </c>
      <c r="G112" s="39">
        <f t="shared" si="11"/>
        <v>6</v>
      </c>
      <c r="H112" s="39">
        <f t="shared" si="11"/>
        <v>7</v>
      </c>
      <c r="I112" s="39">
        <f t="shared" si="11"/>
        <v>8</v>
      </c>
      <c r="J112" s="39">
        <f t="shared" si="11"/>
        <v>9</v>
      </c>
      <c r="K112" s="39">
        <f t="shared" si="11"/>
        <v>10</v>
      </c>
      <c r="L112" s="39">
        <f t="shared" si="11"/>
        <v>11</v>
      </c>
      <c r="M112" s="40">
        <f t="shared" si="11"/>
        <v>12</v>
      </c>
      <c r="N112" s="37"/>
    </row>
    <row r="113" spans="1:14" ht="12" customHeight="1" thickTop="1" x14ac:dyDescent="0.3">
      <c r="A113" s="75" t="s">
        <v>9</v>
      </c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37"/>
    </row>
    <row r="114" spans="1:14" x14ac:dyDescent="0.3">
      <c r="A114" s="75" t="s">
        <v>10</v>
      </c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10"/>
      <c r="N114" s="37"/>
    </row>
    <row r="115" spans="1:14" x14ac:dyDescent="0.3">
      <c r="A115" s="75" t="s">
        <v>11</v>
      </c>
      <c r="B115" s="11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10"/>
      <c r="N115" s="37"/>
    </row>
    <row r="116" spans="1:14" x14ac:dyDescent="0.3">
      <c r="A116" s="75" t="s">
        <v>12</v>
      </c>
      <c r="B116" s="11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0"/>
      <c r="N116" s="37"/>
    </row>
    <row r="117" spans="1:14" x14ac:dyDescent="0.3">
      <c r="A117" s="75" t="s">
        <v>13</v>
      </c>
      <c r="B117" s="11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10"/>
      <c r="N117" s="37"/>
    </row>
    <row r="118" spans="1:14" x14ac:dyDescent="0.3">
      <c r="A118" s="75" t="s">
        <v>14</v>
      </c>
      <c r="B118" s="11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10"/>
      <c r="N118" s="37"/>
    </row>
    <row r="119" spans="1:14" x14ac:dyDescent="0.3">
      <c r="A119" s="75" t="s">
        <v>15</v>
      </c>
      <c r="B119" s="11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10"/>
      <c r="N119" s="37"/>
    </row>
    <row r="120" spans="1:14" ht="12.75" thickBot="1" x14ac:dyDescent="0.35">
      <c r="A120" s="75" t="s">
        <v>16</v>
      </c>
      <c r="B120" s="12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4"/>
      <c r="N120" s="37"/>
    </row>
    <row r="121" spans="1:14" ht="13.15" thickTop="1" thickBot="1" x14ac:dyDescent="0.35">
      <c r="A121" s="76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37"/>
    </row>
    <row r="122" spans="1:14" ht="13.15" thickTop="1" thickBot="1" x14ac:dyDescent="0.35">
      <c r="A122" s="74" t="s">
        <v>38</v>
      </c>
      <c r="B122" s="39">
        <v>1</v>
      </c>
      <c r="C122" s="39">
        <v>2</v>
      </c>
      <c r="D122" s="39">
        <f t="shared" ref="D122:M122" si="12">C122+1</f>
        <v>3</v>
      </c>
      <c r="E122" s="39">
        <f t="shared" si="12"/>
        <v>4</v>
      </c>
      <c r="F122" s="39">
        <f t="shared" si="12"/>
        <v>5</v>
      </c>
      <c r="G122" s="39">
        <f t="shared" si="12"/>
        <v>6</v>
      </c>
      <c r="H122" s="39">
        <f t="shared" si="12"/>
        <v>7</v>
      </c>
      <c r="I122" s="39">
        <f t="shared" si="12"/>
        <v>8</v>
      </c>
      <c r="J122" s="39">
        <f t="shared" si="12"/>
        <v>9</v>
      </c>
      <c r="K122" s="39">
        <f t="shared" si="12"/>
        <v>10</v>
      </c>
      <c r="L122" s="39">
        <f t="shared" si="12"/>
        <v>11</v>
      </c>
      <c r="M122" s="40">
        <f t="shared" si="12"/>
        <v>12</v>
      </c>
      <c r="N122" s="37"/>
    </row>
    <row r="123" spans="1:14" ht="12.75" thickTop="1" x14ac:dyDescent="0.3">
      <c r="A123" s="75" t="s">
        <v>9</v>
      </c>
      <c r="B123" s="1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7"/>
      <c r="N123" s="37"/>
    </row>
    <row r="124" spans="1:14" x14ac:dyDescent="0.3">
      <c r="A124" s="75" t="s">
        <v>10</v>
      </c>
      <c r="B124" s="11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0"/>
      <c r="N124" s="37"/>
    </row>
    <row r="125" spans="1:14" x14ac:dyDescent="0.3">
      <c r="A125" s="75" t="s">
        <v>11</v>
      </c>
      <c r="B125" s="11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37"/>
    </row>
    <row r="126" spans="1:14" x14ac:dyDescent="0.3">
      <c r="A126" s="75" t="s">
        <v>12</v>
      </c>
      <c r="B126" s="11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37"/>
    </row>
    <row r="127" spans="1:14" x14ac:dyDescent="0.3">
      <c r="A127" s="75" t="s">
        <v>13</v>
      </c>
      <c r="B127" s="11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10"/>
      <c r="N127" s="37"/>
    </row>
    <row r="128" spans="1:14" x14ac:dyDescent="0.3">
      <c r="A128" s="75" t="s">
        <v>14</v>
      </c>
      <c r="B128" s="11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10"/>
      <c r="N128" s="37"/>
    </row>
    <row r="129" spans="1:14" x14ac:dyDescent="0.3">
      <c r="A129" s="75" t="s">
        <v>15</v>
      </c>
      <c r="B129" s="11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10"/>
      <c r="N129" s="37"/>
    </row>
    <row r="130" spans="1:14" ht="12.75" thickBot="1" x14ac:dyDescent="0.35">
      <c r="A130" s="75" t="s">
        <v>16</v>
      </c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4"/>
      <c r="N130" s="37"/>
    </row>
    <row r="131" spans="1:14" ht="13.15" thickTop="1" thickBot="1" x14ac:dyDescent="0.35">
      <c r="A131" s="76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37"/>
    </row>
    <row r="132" spans="1:14" ht="13.15" thickTop="1" thickBot="1" x14ac:dyDescent="0.35">
      <c r="A132" s="74" t="s">
        <v>39</v>
      </c>
      <c r="B132" s="39">
        <v>1</v>
      </c>
      <c r="C132" s="39">
        <v>2</v>
      </c>
      <c r="D132" s="39">
        <f t="shared" ref="D132:M132" si="13">C132+1</f>
        <v>3</v>
      </c>
      <c r="E132" s="39">
        <f t="shared" si="13"/>
        <v>4</v>
      </c>
      <c r="F132" s="39">
        <f t="shared" si="13"/>
        <v>5</v>
      </c>
      <c r="G132" s="39">
        <f t="shared" si="13"/>
        <v>6</v>
      </c>
      <c r="H132" s="39">
        <f t="shared" si="13"/>
        <v>7</v>
      </c>
      <c r="I132" s="39">
        <f t="shared" si="13"/>
        <v>8</v>
      </c>
      <c r="J132" s="39">
        <f t="shared" si="13"/>
        <v>9</v>
      </c>
      <c r="K132" s="39">
        <f t="shared" si="13"/>
        <v>10</v>
      </c>
      <c r="L132" s="39">
        <f t="shared" si="13"/>
        <v>11</v>
      </c>
      <c r="M132" s="40">
        <f t="shared" si="13"/>
        <v>12</v>
      </c>
      <c r="N132" s="37"/>
    </row>
    <row r="133" spans="1:14" ht="12" customHeight="1" thickTop="1" x14ac:dyDescent="0.3">
      <c r="A133" s="75" t="s">
        <v>9</v>
      </c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7"/>
      <c r="N133" s="37"/>
    </row>
    <row r="134" spans="1:14" x14ac:dyDescent="0.3">
      <c r="A134" s="75" t="s">
        <v>10</v>
      </c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10"/>
      <c r="N134" s="37"/>
    </row>
    <row r="135" spans="1:14" x14ac:dyDescent="0.3">
      <c r="A135" s="75" t="s">
        <v>11</v>
      </c>
      <c r="B135" s="11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10"/>
      <c r="N135" s="37"/>
    </row>
    <row r="136" spans="1:14" x14ac:dyDescent="0.3">
      <c r="A136" s="75" t="s">
        <v>12</v>
      </c>
      <c r="B136" s="11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10"/>
      <c r="N136" s="37"/>
    </row>
    <row r="137" spans="1:14" x14ac:dyDescent="0.3">
      <c r="A137" s="75" t="s">
        <v>13</v>
      </c>
      <c r="B137" s="11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10"/>
      <c r="N137" s="37"/>
    </row>
    <row r="138" spans="1:14" x14ac:dyDescent="0.3">
      <c r="A138" s="75" t="s">
        <v>14</v>
      </c>
      <c r="B138" s="11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10"/>
      <c r="N138" s="37"/>
    </row>
    <row r="139" spans="1:14" x14ac:dyDescent="0.3">
      <c r="A139" s="75" t="s">
        <v>15</v>
      </c>
      <c r="B139" s="11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10"/>
      <c r="N139" s="37"/>
    </row>
    <row r="140" spans="1:14" ht="12.75" thickBot="1" x14ac:dyDescent="0.35">
      <c r="A140" s="75" t="s">
        <v>16</v>
      </c>
      <c r="B140" s="12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4"/>
      <c r="N140" s="37"/>
    </row>
    <row r="141" spans="1:14" ht="13.15" thickTop="1" thickBot="1" x14ac:dyDescent="0.35">
      <c r="A141" s="76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37"/>
    </row>
    <row r="142" spans="1:14" ht="13.15" thickTop="1" thickBot="1" x14ac:dyDescent="0.35">
      <c r="A142" s="74" t="s">
        <v>40</v>
      </c>
      <c r="B142" s="39">
        <v>1</v>
      </c>
      <c r="C142" s="39">
        <v>2</v>
      </c>
      <c r="D142" s="39">
        <f t="shared" ref="D142:M142" si="14">C142+1</f>
        <v>3</v>
      </c>
      <c r="E142" s="39">
        <f t="shared" si="14"/>
        <v>4</v>
      </c>
      <c r="F142" s="39">
        <f t="shared" si="14"/>
        <v>5</v>
      </c>
      <c r="G142" s="39">
        <f t="shared" si="14"/>
        <v>6</v>
      </c>
      <c r="H142" s="39">
        <f t="shared" si="14"/>
        <v>7</v>
      </c>
      <c r="I142" s="39">
        <f t="shared" si="14"/>
        <v>8</v>
      </c>
      <c r="J142" s="39">
        <f t="shared" si="14"/>
        <v>9</v>
      </c>
      <c r="K142" s="39">
        <f t="shared" si="14"/>
        <v>10</v>
      </c>
      <c r="L142" s="39">
        <f t="shared" si="14"/>
        <v>11</v>
      </c>
      <c r="M142" s="40">
        <f t="shared" si="14"/>
        <v>12</v>
      </c>
      <c r="N142" s="37"/>
    </row>
    <row r="143" spans="1:14" ht="12.75" thickTop="1" x14ac:dyDescent="0.3">
      <c r="A143" s="75" t="s">
        <v>9</v>
      </c>
      <c r="B143" s="1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7"/>
      <c r="N143" s="37"/>
    </row>
    <row r="144" spans="1:14" x14ac:dyDescent="0.3">
      <c r="A144" s="75" t="s">
        <v>10</v>
      </c>
      <c r="B144" s="11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10"/>
      <c r="N144" s="37"/>
    </row>
    <row r="145" spans="1:14" x14ac:dyDescent="0.3">
      <c r="A145" s="75" t="s">
        <v>11</v>
      </c>
      <c r="B145" s="11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0"/>
      <c r="N145" s="37"/>
    </row>
    <row r="146" spans="1:14" x14ac:dyDescent="0.3">
      <c r="A146" s="75" t="s">
        <v>12</v>
      </c>
      <c r="B146" s="11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10"/>
      <c r="N146" s="37"/>
    </row>
    <row r="147" spans="1:14" x14ac:dyDescent="0.3">
      <c r="A147" s="75" t="s">
        <v>13</v>
      </c>
      <c r="B147" s="11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10"/>
      <c r="N147" s="37"/>
    </row>
    <row r="148" spans="1:14" x14ac:dyDescent="0.3">
      <c r="A148" s="75" t="s">
        <v>14</v>
      </c>
      <c r="B148" s="11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10"/>
      <c r="N148" s="37"/>
    </row>
    <row r="149" spans="1:14" x14ac:dyDescent="0.3">
      <c r="A149" s="75" t="s">
        <v>15</v>
      </c>
      <c r="B149" s="11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10"/>
      <c r="N149" s="37"/>
    </row>
    <row r="150" spans="1:14" ht="12.75" thickBot="1" x14ac:dyDescent="0.35">
      <c r="A150" s="75" t="s">
        <v>16</v>
      </c>
      <c r="B150" s="12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4"/>
      <c r="N150" s="37"/>
    </row>
    <row r="151" spans="1:14" ht="13.15" thickTop="1" thickBot="1" x14ac:dyDescent="0.35">
      <c r="A151" s="76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37"/>
    </row>
    <row r="152" spans="1:14" ht="13.15" thickTop="1" thickBot="1" x14ac:dyDescent="0.35">
      <c r="A152" s="74" t="s">
        <v>41</v>
      </c>
      <c r="B152" s="39">
        <v>1</v>
      </c>
      <c r="C152" s="39">
        <v>2</v>
      </c>
      <c r="D152" s="39">
        <f t="shared" ref="D152:M152" si="15">C152+1</f>
        <v>3</v>
      </c>
      <c r="E152" s="39">
        <f t="shared" si="15"/>
        <v>4</v>
      </c>
      <c r="F152" s="39">
        <f t="shared" si="15"/>
        <v>5</v>
      </c>
      <c r="G152" s="39">
        <f t="shared" si="15"/>
        <v>6</v>
      </c>
      <c r="H152" s="39">
        <f t="shared" si="15"/>
        <v>7</v>
      </c>
      <c r="I152" s="39">
        <f t="shared" si="15"/>
        <v>8</v>
      </c>
      <c r="J152" s="39">
        <f t="shared" si="15"/>
        <v>9</v>
      </c>
      <c r="K152" s="39">
        <f t="shared" si="15"/>
        <v>10</v>
      </c>
      <c r="L152" s="39">
        <f t="shared" si="15"/>
        <v>11</v>
      </c>
      <c r="M152" s="40">
        <f t="shared" si="15"/>
        <v>12</v>
      </c>
      <c r="N152" s="37"/>
    </row>
    <row r="153" spans="1:14" ht="12.75" thickTop="1" x14ac:dyDescent="0.3">
      <c r="A153" s="75" t="s">
        <v>9</v>
      </c>
      <c r="B153" s="1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7"/>
      <c r="N153" s="37"/>
    </row>
    <row r="154" spans="1:14" x14ac:dyDescent="0.3">
      <c r="A154" s="75" t="s">
        <v>10</v>
      </c>
      <c r="B154" s="11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10"/>
      <c r="N154" s="37"/>
    </row>
    <row r="155" spans="1:14" x14ac:dyDescent="0.3">
      <c r="A155" s="75" t="s">
        <v>11</v>
      </c>
      <c r="B155" s="11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0"/>
      <c r="N155" s="37"/>
    </row>
    <row r="156" spans="1:14" x14ac:dyDescent="0.3">
      <c r="A156" s="75" t="s">
        <v>12</v>
      </c>
      <c r="B156" s="11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10"/>
      <c r="N156" s="37"/>
    </row>
    <row r="157" spans="1:14" x14ac:dyDescent="0.3">
      <c r="A157" s="75" t="s">
        <v>13</v>
      </c>
      <c r="B157" s="11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10"/>
      <c r="N157" s="37"/>
    </row>
    <row r="158" spans="1:14" x14ac:dyDescent="0.3">
      <c r="A158" s="75" t="s">
        <v>14</v>
      </c>
      <c r="B158" s="11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10"/>
      <c r="N158" s="37"/>
    </row>
    <row r="159" spans="1:14" x14ac:dyDescent="0.3">
      <c r="A159" s="75" t="s">
        <v>15</v>
      </c>
      <c r="B159" s="11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10"/>
      <c r="N159" s="37"/>
    </row>
    <row r="160" spans="1:14" ht="12.75" thickBot="1" x14ac:dyDescent="0.35">
      <c r="A160" s="75" t="s">
        <v>16</v>
      </c>
      <c r="B160" s="12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4"/>
      <c r="N160" s="37"/>
    </row>
    <row r="161" spans="1:14" ht="13.15" thickTop="1" thickBot="1" x14ac:dyDescent="0.35">
      <c r="A161" s="76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37"/>
    </row>
    <row r="162" spans="1:14" ht="13.15" thickTop="1" thickBot="1" x14ac:dyDescent="0.35">
      <c r="A162" s="74" t="s">
        <v>42</v>
      </c>
      <c r="B162" s="39">
        <v>1</v>
      </c>
      <c r="C162" s="39">
        <v>2</v>
      </c>
      <c r="D162" s="39">
        <f t="shared" ref="D162:M162" si="16">C162+1</f>
        <v>3</v>
      </c>
      <c r="E162" s="39">
        <f t="shared" si="16"/>
        <v>4</v>
      </c>
      <c r="F162" s="39">
        <f t="shared" si="16"/>
        <v>5</v>
      </c>
      <c r="G162" s="39">
        <f t="shared" si="16"/>
        <v>6</v>
      </c>
      <c r="H162" s="39">
        <f t="shared" si="16"/>
        <v>7</v>
      </c>
      <c r="I162" s="39">
        <f t="shared" si="16"/>
        <v>8</v>
      </c>
      <c r="J162" s="39">
        <f t="shared" si="16"/>
        <v>9</v>
      </c>
      <c r="K162" s="39">
        <f t="shared" si="16"/>
        <v>10</v>
      </c>
      <c r="L162" s="39">
        <f t="shared" si="16"/>
        <v>11</v>
      </c>
      <c r="M162" s="40">
        <f t="shared" si="16"/>
        <v>12</v>
      </c>
      <c r="N162" s="37"/>
    </row>
    <row r="163" spans="1:14" ht="12" customHeight="1" thickTop="1" x14ac:dyDescent="0.3">
      <c r="A163" s="75" t="s">
        <v>9</v>
      </c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7"/>
      <c r="N163" s="37"/>
    </row>
    <row r="164" spans="1:14" x14ac:dyDescent="0.3">
      <c r="A164" s="75" t="s">
        <v>10</v>
      </c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10"/>
      <c r="N164" s="37"/>
    </row>
    <row r="165" spans="1:14" x14ac:dyDescent="0.3">
      <c r="A165" s="75" t="s">
        <v>11</v>
      </c>
      <c r="B165" s="11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10"/>
      <c r="N165" s="37"/>
    </row>
    <row r="166" spans="1:14" x14ac:dyDescent="0.3">
      <c r="A166" s="75" t="s">
        <v>12</v>
      </c>
      <c r="B166" s="11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10"/>
      <c r="N166" s="37"/>
    </row>
    <row r="167" spans="1:14" x14ac:dyDescent="0.3">
      <c r="A167" s="75" t="s">
        <v>13</v>
      </c>
      <c r="B167" s="11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10"/>
      <c r="N167" s="37"/>
    </row>
    <row r="168" spans="1:14" x14ac:dyDescent="0.3">
      <c r="A168" s="75" t="s">
        <v>14</v>
      </c>
      <c r="B168" s="11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10"/>
      <c r="N168" s="37"/>
    </row>
    <row r="169" spans="1:14" x14ac:dyDescent="0.3">
      <c r="A169" s="75" t="s">
        <v>15</v>
      </c>
      <c r="B169" s="11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10"/>
      <c r="N169" s="37"/>
    </row>
    <row r="170" spans="1:14" ht="12.75" thickBot="1" x14ac:dyDescent="0.35">
      <c r="A170" s="75" t="s">
        <v>16</v>
      </c>
      <c r="B170" s="12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4"/>
      <c r="N170" s="37"/>
    </row>
    <row r="171" spans="1:14" ht="13.15" thickTop="1" thickBot="1" x14ac:dyDescent="0.35">
      <c r="A171" s="76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37"/>
    </row>
    <row r="172" spans="1:14" ht="13.15" thickTop="1" thickBot="1" x14ac:dyDescent="0.35">
      <c r="A172" s="74" t="s">
        <v>43</v>
      </c>
      <c r="B172" s="39">
        <v>1</v>
      </c>
      <c r="C172" s="39">
        <v>2</v>
      </c>
      <c r="D172" s="39">
        <f t="shared" ref="D172:M172" si="17">C172+1</f>
        <v>3</v>
      </c>
      <c r="E172" s="39">
        <f t="shared" si="17"/>
        <v>4</v>
      </c>
      <c r="F172" s="39">
        <f t="shared" si="17"/>
        <v>5</v>
      </c>
      <c r="G172" s="39">
        <f t="shared" si="17"/>
        <v>6</v>
      </c>
      <c r="H172" s="39">
        <f t="shared" si="17"/>
        <v>7</v>
      </c>
      <c r="I172" s="39">
        <f t="shared" si="17"/>
        <v>8</v>
      </c>
      <c r="J172" s="39">
        <f t="shared" si="17"/>
        <v>9</v>
      </c>
      <c r="K172" s="39">
        <f t="shared" si="17"/>
        <v>10</v>
      </c>
      <c r="L172" s="39">
        <f t="shared" si="17"/>
        <v>11</v>
      </c>
      <c r="M172" s="40">
        <f t="shared" si="17"/>
        <v>12</v>
      </c>
      <c r="N172" s="37"/>
    </row>
    <row r="173" spans="1:14" ht="12.75" thickTop="1" x14ac:dyDescent="0.3">
      <c r="A173" s="75" t="s">
        <v>9</v>
      </c>
      <c r="B173" s="1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7"/>
      <c r="N173" s="37"/>
    </row>
    <row r="174" spans="1:14" x14ac:dyDescent="0.3">
      <c r="A174" s="75" t="s">
        <v>10</v>
      </c>
      <c r="B174" s="11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10"/>
      <c r="N174" s="37"/>
    </row>
    <row r="175" spans="1:14" x14ac:dyDescent="0.3">
      <c r="A175" s="75" t="s">
        <v>11</v>
      </c>
      <c r="B175" s="11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10"/>
      <c r="N175" s="37"/>
    </row>
    <row r="176" spans="1:14" x14ac:dyDescent="0.3">
      <c r="A176" s="75" t="s">
        <v>12</v>
      </c>
      <c r="B176" s="11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10"/>
      <c r="N176" s="37"/>
    </row>
    <row r="177" spans="1:14" x14ac:dyDescent="0.3">
      <c r="A177" s="75" t="s">
        <v>13</v>
      </c>
      <c r="B177" s="11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10"/>
      <c r="N177" s="37"/>
    </row>
    <row r="178" spans="1:14" x14ac:dyDescent="0.3">
      <c r="A178" s="75" t="s">
        <v>14</v>
      </c>
      <c r="B178" s="11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10"/>
      <c r="N178" s="37"/>
    </row>
    <row r="179" spans="1:14" x14ac:dyDescent="0.3">
      <c r="A179" s="75" t="s">
        <v>15</v>
      </c>
      <c r="B179" s="11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10"/>
      <c r="N179" s="37"/>
    </row>
    <row r="180" spans="1:14" ht="12.75" thickBot="1" x14ac:dyDescent="0.35">
      <c r="A180" s="75" t="s">
        <v>16</v>
      </c>
      <c r="B180" s="12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4"/>
      <c r="N180" s="37"/>
    </row>
    <row r="181" spans="1:14" ht="13.15" thickTop="1" thickBot="1" x14ac:dyDescent="0.35">
      <c r="A181" s="76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37"/>
    </row>
    <row r="182" spans="1:14" ht="13.15" thickTop="1" thickBot="1" x14ac:dyDescent="0.35">
      <c r="A182" s="74" t="s">
        <v>44</v>
      </c>
      <c r="B182" s="39">
        <v>1</v>
      </c>
      <c r="C182" s="39">
        <v>2</v>
      </c>
      <c r="D182" s="39">
        <f t="shared" ref="D182:M182" si="18">C182+1</f>
        <v>3</v>
      </c>
      <c r="E182" s="39">
        <f t="shared" si="18"/>
        <v>4</v>
      </c>
      <c r="F182" s="39">
        <f t="shared" si="18"/>
        <v>5</v>
      </c>
      <c r="G182" s="39">
        <f t="shared" si="18"/>
        <v>6</v>
      </c>
      <c r="H182" s="39">
        <f t="shared" si="18"/>
        <v>7</v>
      </c>
      <c r="I182" s="39">
        <f t="shared" si="18"/>
        <v>8</v>
      </c>
      <c r="J182" s="39">
        <f t="shared" si="18"/>
        <v>9</v>
      </c>
      <c r="K182" s="39">
        <f t="shared" si="18"/>
        <v>10</v>
      </c>
      <c r="L182" s="39">
        <f t="shared" si="18"/>
        <v>11</v>
      </c>
      <c r="M182" s="40">
        <f t="shared" si="18"/>
        <v>12</v>
      </c>
      <c r="N182" s="37"/>
    </row>
    <row r="183" spans="1:14" ht="12" customHeight="1" thickTop="1" x14ac:dyDescent="0.3">
      <c r="A183" s="75" t="s">
        <v>9</v>
      </c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7"/>
      <c r="N183" s="37"/>
    </row>
    <row r="184" spans="1:14" x14ac:dyDescent="0.3">
      <c r="A184" s="75" t="s">
        <v>10</v>
      </c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10"/>
      <c r="N184" s="37"/>
    </row>
    <row r="185" spans="1:14" x14ac:dyDescent="0.3">
      <c r="A185" s="75" t="s">
        <v>11</v>
      </c>
      <c r="B185" s="11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10"/>
      <c r="N185" s="37"/>
    </row>
    <row r="186" spans="1:14" x14ac:dyDescent="0.3">
      <c r="A186" s="75" t="s">
        <v>12</v>
      </c>
      <c r="B186" s="11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10"/>
      <c r="N186" s="37"/>
    </row>
    <row r="187" spans="1:14" x14ac:dyDescent="0.3">
      <c r="A187" s="75" t="s">
        <v>13</v>
      </c>
      <c r="B187" s="11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10"/>
      <c r="N187" s="37"/>
    </row>
    <row r="188" spans="1:14" x14ac:dyDescent="0.3">
      <c r="A188" s="75" t="s">
        <v>14</v>
      </c>
      <c r="B188" s="11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10"/>
      <c r="N188" s="37"/>
    </row>
    <row r="189" spans="1:14" x14ac:dyDescent="0.3">
      <c r="A189" s="75" t="s">
        <v>15</v>
      </c>
      <c r="B189" s="11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10"/>
      <c r="N189" s="37"/>
    </row>
    <row r="190" spans="1:14" ht="12.75" thickBot="1" x14ac:dyDescent="0.35">
      <c r="A190" s="75" t="s">
        <v>16</v>
      </c>
      <c r="B190" s="12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4"/>
      <c r="N190" s="37"/>
    </row>
    <row r="191" spans="1:14" ht="13.15" thickTop="1" thickBot="1" x14ac:dyDescent="0.35">
      <c r="A191" s="76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37"/>
    </row>
    <row r="192" spans="1:14" ht="13.15" thickTop="1" thickBot="1" x14ac:dyDescent="0.35">
      <c r="A192" s="74" t="s">
        <v>45</v>
      </c>
      <c r="B192" s="39">
        <v>1</v>
      </c>
      <c r="C192" s="39">
        <v>2</v>
      </c>
      <c r="D192" s="39">
        <f t="shared" ref="D192:M192" si="19">C192+1</f>
        <v>3</v>
      </c>
      <c r="E192" s="39">
        <f t="shared" si="19"/>
        <v>4</v>
      </c>
      <c r="F192" s="39">
        <f t="shared" si="19"/>
        <v>5</v>
      </c>
      <c r="G192" s="39">
        <f t="shared" si="19"/>
        <v>6</v>
      </c>
      <c r="H192" s="39">
        <f t="shared" si="19"/>
        <v>7</v>
      </c>
      <c r="I192" s="39">
        <f t="shared" si="19"/>
        <v>8</v>
      </c>
      <c r="J192" s="39">
        <f t="shared" si="19"/>
        <v>9</v>
      </c>
      <c r="K192" s="39">
        <f t="shared" si="19"/>
        <v>10</v>
      </c>
      <c r="L192" s="39">
        <f t="shared" si="19"/>
        <v>11</v>
      </c>
      <c r="M192" s="40">
        <f t="shared" si="19"/>
        <v>12</v>
      </c>
      <c r="N192" s="37"/>
    </row>
    <row r="193" spans="1:14" ht="12.75" thickTop="1" x14ac:dyDescent="0.3">
      <c r="A193" s="75" t="s">
        <v>9</v>
      </c>
      <c r="B193" s="1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7"/>
      <c r="N193" s="37"/>
    </row>
    <row r="194" spans="1:14" x14ac:dyDescent="0.3">
      <c r="A194" s="75" t="s">
        <v>10</v>
      </c>
      <c r="B194" s="11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10"/>
      <c r="N194" s="37"/>
    </row>
    <row r="195" spans="1:14" x14ac:dyDescent="0.3">
      <c r="A195" s="75" t="s">
        <v>11</v>
      </c>
      <c r="B195" s="11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10"/>
      <c r="N195" s="37"/>
    </row>
    <row r="196" spans="1:14" x14ac:dyDescent="0.3">
      <c r="A196" s="75" t="s">
        <v>12</v>
      </c>
      <c r="B196" s="11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10"/>
      <c r="N196" s="37"/>
    </row>
    <row r="197" spans="1:14" x14ac:dyDescent="0.3">
      <c r="A197" s="75" t="s">
        <v>13</v>
      </c>
      <c r="B197" s="11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10"/>
      <c r="N197" s="37"/>
    </row>
    <row r="198" spans="1:14" x14ac:dyDescent="0.3">
      <c r="A198" s="75" t="s">
        <v>14</v>
      </c>
      <c r="B198" s="11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10"/>
      <c r="N198" s="37"/>
    </row>
    <row r="199" spans="1:14" x14ac:dyDescent="0.3">
      <c r="A199" s="75" t="s">
        <v>15</v>
      </c>
      <c r="B199" s="11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10"/>
      <c r="N199" s="37"/>
    </row>
    <row r="200" spans="1:14" ht="12.75" thickBot="1" x14ac:dyDescent="0.35">
      <c r="A200" s="75" t="s">
        <v>16</v>
      </c>
      <c r="B200" s="12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4"/>
      <c r="N200" s="37"/>
    </row>
    <row r="201" spans="1:14" ht="13.15" thickTop="1" thickBot="1" x14ac:dyDescent="0.35">
      <c r="A201" s="76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37"/>
    </row>
    <row r="202" spans="1:14" ht="13.15" thickTop="1" thickBot="1" x14ac:dyDescent="0.35">
      <c r="A202" s="74" t="s">
        <v>46</v>
      </c>
      <c r="B202" s="39">
        <v>1</v>
      </c>
      <c r="C202" s="39">
        <v>2</v>
      </c>
      <c r="D202" s="39">
        <f t="shared" ref="D202:M202" si="20">C202+1</f>
        <v>3</v>
      </c>
      <c r="E202" s="39">
        <f t="shared" si="20"/>
        <v>4</v>
      </c>
      <c r="F202" s="39">
        <f t="shared" si="20"/>
        <v>5</v>
      </c>
      <c r="G202" s="39">
        <f t="shared" si="20"/>
        <v>6</v>
      </c>
      <c r="H202" s="39">
        <f t="shared" si="20"/>
        <v>7</v>
      </c>
      <c r="I202" s="39">
        <f t="shared" si="20"/>
        <v>8</v>
      </c>
      <c r="J202" s="39">
        <f t="shared" si="20"/>
        <v>9</v>
      </c>
      <c r="K202" s="39">
        <f t="shared" si="20"/>
        <v>10</v>
      </c>
      <c r="L202" s="39">
        <f t="shared" si="20"/>
        <v>11</v>
      </c>
      <c r="M202" s="40">
        <f t="shared" si="20"/>
        <v>12</v>
      </c>
      <c r="N202" s="37"/>
    </row>
    <row r="203" spans="1:14" ht="12" customHeight="1" thickTop="1" x14ac:dyDescent="0.3">
      <c r="A203" s="75" t="s">
        <v>9</v>
      </c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7"/>
      <c r="N203" s="37"/>
    </row>
    <row r="204" spans="1:14" x14ac:dyDescent="0.3">
      <c r="A204" s="75" t="s">
        <v>10</v>
      </c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10"/>
      <c r="N204" s="37"/>
    </row>
    <row r="205" spans="1:14" x14ac:dyDescent="0.3">
      <c r="A205" s="75" t="s">
        <v>11</v>
      </c>
      <c r="B205" s="11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10"/>
      <c r="N205" s="37"/>
    </row>
    <row r="206" spans="1:14" x14ac:dyDescent="0.3">
      <c r="A206" s="75" t="s">
        <v>12</v>
      </c>
      <c r="B206" s="11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10"/>
      <c r="N206" s="37"/>
    </row>
    <row r="207" spans="1:14" x14ac:dyDescent="0.3">
      <c r="A207" s="75" t="s">
        <v>13</v>
      </c>
      <c r="B207" s="11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10"/>
      <c r="N207" s="37"/>
    </row>
    <row r="208" spans="1:14" x14ac:dyDescent="0.3">
      <c r="A208" s="75" t="s">
        <v>14</v>
      </c>
      <c r="B208" s="11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10"/>
      <c r="N208" s="37"/>
    </row>
    <row r="209" spans="1:14" x14ac:dyDescent="0.3">
      <c r="A209" s="75" t="s">
        <v>15</v>
      </c>
      <c r="B209" s="11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10"/>
      <c r="N209" s="37"/>
    </row>
    <row r="210" spans="1:14" ht="12.75" thickBot="1" x14ac:dyDescent="0.35">
      <c r="A210" s="75" t="s">
        <v>16</v>
      </c>
      <c r="B210" s="12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4"/>
      <c r="N210" s="37"/>
    </row>
    <row r="211" spans="1:14" ht="13.15" thickTop="1" thickBot="1" x14ac:dyDescent="0.35">
      <c r="A211" s="76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37"/>
    </row>
    <row r="212" spans="1:14" ht="13.15" thickTop="1" thickBot="1" x14ac:dyDescent="0.35">
      <c r="A212" s="74" t="s">
        <v>47</v>
      </c>
      <c r="B212" s="39">
        <v>1</v>
      </c>
      <c r="C212" s="39">
        <v>2</v>
      </c>
      <c r="D212" s="39">
        <f t="shared" ref="D212:M212" si="21">C212+1</f>
        <v>3</v>
      </c>
      <c r="E212" s="39">
        <f t="shared" si="21"/>
        <v>4</v>
      </c>
      <c r="F212" s="39">
        <f t="shared" si="21"/>
        <v>5</v>
      </c>
      <c r="G212" s="39">
        <f t="shared" si="21"/>
        <v>6</v>
      </c>
      <c r="H212" s="39">
        <f t="shared" si="21"/>
        <v>7</v>
      </c>
      <c r="I212" s="39">
        <f t="shared" si="21"/>
        <v>8</v>
      </c>
      <c r="J212" s="39">
        <f t="shared" si="21"/>
        <v>9</v>
      </c>
      <c r="K212" s="39">
        <f t="shared" si="21"/>
        <v>10</v>
      </c>
      <c r="L212" s="39">
        <f t="shared" si="21"/>
        <v>11</v>
      </c>
      <c r="M212" s="40">
        <f t="shared" si="21"/>
        <v>12</v>
      </c>
      <c r="N212" s="37"/>
    </row>
    <row r="213" spans="1:14" ht="12.75" thickTop="1" x14ac:dyDescent="0.3">
      <c r="A213" s="75" t="s">
        <v>9</v>
      </c>
      <c r="B213" s="1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7"/>
      <c r="N213" s="37"/>
    </row>
    <row r="214" spans="1:14" x14ac:dyDescent="0.3">
      <c r="A214" s="75" t="s">
        <v>10</v>
      </c>
      <c r="B214" s="11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10"/>
      <c r="N214" s="37"/>
    </row>
    <row r="215" spans="1:14" x14ac:dyDescent="0.3">
      <c r="A215" s="75" t="s">
        <v>11</v>
      </c>
      <c r="B215" s="11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10"/>
      <c r="N215" s="37"/>
    </row>
    <row r="216" spans="1:14" x14ac:dyDescent="0.3">
      <c r="A216" s="75" t="s">
        <v>12</v>
      </c>
      <c r="B216" s="11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10"/>
      <c r="N216" s="37"/>
    </row>
    <row r="217" spans="1:14" x14ac:dyDescent="0.3">
      <c r="A217" s="75" t="s">
        <v>13</v>
      </c>
      <c r="B217" s="11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10"/>
      <c r="N217" s="37"/>
    </row>
    <row r="218" spans="1:14" x14ac:dyDescent="0.3">
      <c r="A218" s="75" t="s">
        <v>14</v>
      </c>
      <c r="B218" s="11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10"/>
      <c r="N218" s="37"/>
    </row>
    <row r="219" spans="1:14" x14ac:dyDescent="0.3">
      <c r="A219" s="75" t="s">
        <v>15</v>
      </c>
      <c r="B219" s="11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10"/>
      <c r="N219" s="37"/>
    </row>
    <row r="220" spans="1:14" ht="12.75" thickBot="1" x14ac:dyDescent="0.35">
      <c r="A220" s="75" t="s">
        <v>16</v>
      </c>
      <c r="B220" s="12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4"/>
      <c r="N220" s="37"/>
    </row>
    <row r="221" spans="1:14" ht="13.15" thickTop="1" thickBot="1" x14ac:dyDescent="0.35">
      <c r="A221" s="76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37"/>
    </row>
    <row r="222" spans="1:14" ht="13.15" thickTop="1" thickBot="1" x14ac:dyDescent="0.35">
      <c r="A222" s="74" t="s">
        <v>48</v>
      </c>
      <c r="B222" s="39">
        <v>1</v>
      </c>
      <c r="C222" s="39">
        <v>2</v>
      </c>
      <c r="D222" s="39">
        <f t="shared" ref="D222:M222" si="22">C222+1</f>
        <v>3</v>
      </c>
      <c r="E222" s="39">
        <f t="shared" si="22"/>
        <v>4</v>
      </c>
      <c r="F222" s="39">
        <f t="shared" si="22"/>
        <v>5</v>
      </c>
      <c r="G222" s="39">
        <f t="shared" si="22"/>
        <v>6</v>
      </c>
      <c r="H222" s="39">
        <f t="shared" si="22"/>
        <v>7</v>
      </c>
      <c r="I222" s="39">
        <f t="shared" si="22"/>
        <v>8</v>
      </c>
      <c r="J222" s="39">
        <f t="shared" si="22"/>
        <v>9</v>
      </c>
      <c r="K222" s="39">
        <f t="shared" si="22"/>
        <v>10</v>
      </c>
      <c r="L222" s="39">
        <f t="shared" si="22"/>
        <v>11</v>
      </c>
      <c r="M222" s="40">
        <f t="shared" si="22"/>
        <v>12</v>
      </c>
      <c r="N222" s="37"/>
    </row>
    <row r="223" spans="1:14" ht="12.75" thickTop="1" x14ac:dyDescent="0.3">
      <c r="A223" s="75" t="s">
        <v>9</v>
      </c>
      <c r="B223" s="1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7"/>
      <c r="N223" s="37"/>
    </row>
    <row r="224" spans="1:14" x14ac:dyDescent="0.3">
      <c r="A224" s="75" t="s">
        <v>10</v>
      </c>
      <c r="B224" s="11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10"/>
      <c r="N224" s="37"/>
    </row>
    <row r="225" spans="1:14" x14ac:dyDescent="0.3">
      <c r="A225" s="75" t="s">
        <v>11</v>
      </c>
      <c r="B225" s="11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10"/>
      <c r="N225" s="37"/>
    </row>
    <row r="226" spans="1:14" x14ac:dyDescent="0.3">
      <c r="A226" s="75" t="s">
        <v>12</v>
      </c>
      <c r="B226" s="11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10"/>
      <c r="N226" s="37"/>
    </row>
    <row r="227" spans="1:14" x14ac:dyDescent="0.3">
      <c r="A227" s="75" t="s">
        <v>13</v>
      </c>
      <c r="B227" s="11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10"/>
      <c r="N227" s="37"/>
    </row>
    <row r="228" spans="1:14" x14ac:dyDescent="0.3">
      <c r="A228" s="75" t="s">
        <v>14</v>
      </c>
      <c r="B228" s="11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10"/>
      <c r="N228" s="37"/>
    </row>
    <row r="229" spans="1:14" x14ac:dyDescent="0.3">
      <c r="A229" s="75" t="s">
        <v>15</v>
      </c>
      <c r="B229" s="11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10"/>
      <c r="N229" s="37"/>
    </row>
    <row r="230" spans="1:14" ht="12.75" thickBot="1" x14ac:dyDescent="0.35">
      <c r="A230" s="75" t="s">
        <v>16</v>
      </c>
      <c r="B230" s="12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4"/>
      <c r="N230" s="37"/>
    </row>
    <row r="231" spans="1:14" ht="13.15" thickTop="1" thickBot="1" x14ac:dyDescent="0.35">
      <c r="A231" s="76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37"/>
    </row>
    <row r="232" spans="1:14" ht="13.15" thickTop="1" thickBot="1" x14ac:dyDescent="0.35">
      <c r="A232" s="74" t="s">
        <v>49</v>
      </c>
      <c r="B232" s="39">
        <v>1</v>
      </c>
      <c r="C232" s="39">
        <v>2</v>
      </c>
      <c r="D232" s="39">
        <f t="shared" ref="D232:M232" si="23">C232+1</f>
        <v>3</v>
      </c>
      <c r="E232" s="39">
        <f t="shared" si="23"/>
        <v>4</v>
      </c>
      <c r="F232" s="39">
        <f t="shared" si="23"/>
        <v>5</v>
      </c>
      <c r="G232" s="39">
        <f t="shared" si="23"/>
        <v>6</v>
      </c>
      <c r="H232" s="39">
        <f t="shared" si="23"/>
        <v>7</v>
      </c>
      <c r="I232" s="39">
        <f t="shared" si="23"/>
        <v>8</v>
      </c>
      <c r="J232" s="39">
        <f t="shared" si="23"/>
        <v>9</v>
      </c>
      <c r="K232" s="39">
        <f t="shared" si="23"/>
        <v>10</v>
      </c>
      <c r="L232" s="39">
        <f t="shared" si="23"/>
        <v>11</v>
      </c>
      <c r="M232" s="40">
        <f t="shared" si="23"/>
        <v>12</v>
      </c>
      <c r="N232" s="37"/>
    </row>
    <row r="233" spans="1:14" ht="12" customHeight="1" thickTop="1" x14ac:dyDescent="0.3">
      <c r="A233" s="75" t="s">
        <v>9</v>
      </c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7"/>
      <c r="N233" s="37"/>
    </row>
    <row r="234" spans="1:14" x14ac:dyDescent="0.3">
      <c r="A234" s="75" t="s">
        <v>10</v>
      </c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10"/>
      <c r="N234" s="37"/>
    </row>
    <row r="235" spans="1:14" x14ac:dyDescent="0.3">
      <c r="A235" s="75" t="s">
        <v>11</v>
      </c>
      <c r="B235" s="11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10"/>
      <c r="N235" s="37"/>
    </row>
    <row r="236" spans="1:14" x14ac:dyDescent="0.3">
      <c r="A236" s="75" t="s">
        <v>12</v>
      </c>
      <c r="B236" s="11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10"/>
      <c r="N236" s="37"/>
    </row>
    <row r="237" spans="1:14" x14ac:dyDescent="0.3">
      <c r="A237" s="75" t="s">
        <v>13</v>
      </c>
      <c r="B237" s="11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10"/>
      <c r="N237" s="37"/>
    </row>
    <row r="238" spans="1:14" x14ac:dyDescent="0.3">
      <c r="A238" s="75" t="s">
        <v>14</v>
      </c>
      <c r="B238" s="11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10"/>
      <c r="N238" s="37"/>
    </row>
    <row r="239" spans="1:14" x14ac:dyDescent="0.3">
      <c r="A239" s="75" t="s">
        <v>15</v>
      </c>
      <c r="B239" s="11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10"/>
      <c r="N239" s="37"/>
    </row>
    <row r="240" spans="1:14" ht="12.75" thickBot="1" x14ac:dyDescent="0.35">
      <c r="A240" s="75" t="s">
        <v>16</v>
      </c>
      <c r="B240" s="12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4"/>
      <c r="N240" s="37"/>
    </row>
    <row r="241" spans="1:14" ht="13.15" thickTop="1" thickBot="1" x14ac:dyDescent="0.35">
      <c r="A241" s="76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37"/>
    </row>
    <row r="242" spans="1:14" ht="13.15" thickTop="1" thickBot="1" x14ac:dyDescent="0.35">
      <c r="A242" s="74" t="s">
        <v>50</v>
      </c>
      <c r="B242" s="39">
        <v>1</v>
      </c>
      <c r="C242" s="39">
        <v>2</v>
      </c>
      <c r="D242" s="39">
        <f t="shared" ref="D242:M242" si="24">C242+1</f>
        <v>3</v>
      </c>
      <c r="E242" s="39">
        <f t="shared" si="24"/>
        <v>4</v>
      </c>
      <c r="F242" s="39">
        <f t="shared" si="24"/>
        <v>5</v>
      </c>
      <c r="G242" s="39">
        <f t="shared" si="24"/>
        <v>6</v>
      </c>
      <c r="H242" s="39">
        <f t="shared" si="24"/>
        <v>7</v>
      </c>
      <c r="I242" s="39">
        <f t="shared" si="24"/>
        <v>8</v>
      </c>
      <c r="J242" s="39">
        <f t="shared" si="24"/>
        <v>9</v>
      </c>
      <c r="K242" s="39">
        <f t="shared" si="24"/>
        <v>10</v>
      </c>
      <c r="L242" s="39">
        <f t="shared" si="24"/>
        <v>11</v>
      </c>
      <c r="M242" s="40">
        <f t="shared" si="24"/>
        <v>12</v>
      </c>
      <c r="N242" s="37"/>
    </row>
    <row r="243" spans="1:14" ht="12.75" thickTop="1" x14ac:dyDescent="0.3">
      <c r="A243" s="75" t="s">
        <v>9</v>
      </c>
      <c r="B243" s="1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7"/>
      <c r="N243" s="37"/>
    </row>
    <row r="244" spans="1:14" x14ac:dyDescent="0.3">
      <c r="A244" s="75" t="s">
        <v>10</v>
      </c>
      <c r="B244" s="11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10"/>
      <c r="N244" s="37"/>
    </row>
    <row r="245" spans="1:14" x14ac:dyDescent="0.3">
      <c r="A245" s="75" t="s">
        <v>11</v>
      </c>
      <c r="B245" s="11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10"/>
      <c r="N245" s="37"/>
    </row>
    <row r="246" spans="1:14" x14ac:dyDescent="0.3">
      <c r="A246" s="75" t="s">
        <v>12</v>
      </c>
      <c r="B246" s="11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10"/>
      <c r="N246" s="37"/>
    </row>
    <row r="247" spans="1:14" x14ac:dyDescent="0.3">
      <c r="A247" s="75" t="s">
        <v>13</v>
      </c>
      <c r="B247" s="11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10"/>
      <c r="N247" s="37"/>
    </row>
    <row r="248" spans="1:14" x14ac:dyDescent="0.3">
      <c r="A248" s="75" t="s">
        <v>14</v>
      </c>
      <c r="B248" s="11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10"/>
      <c r="N248" s="37"/>
    </row>
    <row r="249" spans="1:14" x14ac:dyDescent="0.3">
      <c r="A249" s="75" t="s">
        <v>15</v>
      </c>
      <c r="B249" s="11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10"/>
      <c r="N249" s="37"/>
    </row>
    <row r="250" spans="1:14" ht="12.75" thickBot="1" x14ac:dyDescent="0.35">
      <c r="A250" s="75" t="s">
        <v>16</v>
      </c>
      <c r="B250" s="12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4"/>
      <c r="N250" s="37"/>
    </row>
    <row r="251" spans="1:14" ht="13.15" thickTop="1" thickBot="1" x14ac:dyDescent="0.35">
      <c r="A251" s="76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37"/>
    </row>
    <row r="252" spans="1:14" ht="13.15" thickTop="1" thickBot="1" x14ac:dyDescent="0.35">
      <c r="A252" s="74" t="s">
        <v>51</v>
      </c>
      <c r="B252" s="39">
        <v>1</v>
      </c>
      <c r="C252" s="39">
        <v>2</v>
      </c>
      <c r="D252" s="39">
        <f t="shared" ref="D252:M252" si="25">C252+1</f>
        <v>3</v>
      </c>
      <c r="E252" s="39">
        <f t="shared" si="25"/>
        <v>4</v>
      </c>
      <c r="F252" s="39">
        <f t="shared" si="25"/>
        <v>5</v>
      </c>
      <c r="G252" s="39">
        <f t="shared" si="25"/>
        <v>6</v>
      </c>
      <c r="H252" s="39">
        <f t="shared" si="25"/>
        <v>7</v>
      </c>
      <c r="I252" s="39">
        <f t="shared" si="25"/>
        <v>8</v>
      </c>
      <c r="J252" s="39">
        <f t="shared" si="25"/>
        <v>9</v>
      </c>
      <c r="K252" s="39">
        <f t="shared" si="25"/>
        <v>10</v>
      </c>
      <c r="L252" s="39">
        <f t="shared" si="25"/>
        <v>11</v>
      </c>
      <c r="M252" s="40">
        <f t="shared" si="25"/>
        <v>12</v>
      </c>
      <c r="N252" s="37"/>
    </row>
    <row r="253" spans="1:14" ht="12" customHeight="1" thickTop="1" x14ac:dyDescent="0.3">
      <c r="A253" s="75" t="s">
        <v>9</v>
      </c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7"/>
      <c r="N253" s="37"/>
    </row>
    <row r="254" spans="1:14" x14ac:dyDescent="0.3">
      <c r="A254" s="75" t="s">
        <v>10</v>
      </c>
      <c r="B254" s="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10"/>
      <c r="N254" s="37"/>
    </row>
    <row r="255" spans="1:14" x14ac:dyDescent="0.3">
      <c r="A255" s="75" t="s">
        <v>11</v>
      </c>
      <c r="B255" s="11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10"/>
      <c r="N255" s="37"/>
    </row>
    <row r="256" spans="1:14" x14ac:dyDescent="0.3">
      <c r="A256" s="75" t="s">
        <v>12</v>
      </c>
      <c r="B256" s="11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10"/>
      <c r="N256" s="37"/>
    </row>
    <row r="257" spans="1:14" x14ac:dyDescent="0.3">
      <c r="A257" s="75" t="s">
        <v>13</v>
      </c>
      <c r="B257" s="11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10"/>
      <c r="N257" s="37"/>
    </row>
    <row r="258" spans="1:14" x14ac:dyDescent="0.3">
      <c r="A258" s="75" t="s">
        <v>14</v>
      </c>
      <c r="B258" s="11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10"/>
      <c r="N258" s="37"/>
    </row>
    <row r="259" spans="1:14" x14ac:dyDescent="0.3">
      <c r="A259" s="75" t="s">
        <v>15</v>
      </c>
      <c r="B259" s="11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10"/>
      <c r="N259" s="37"/>
    </row>
    <row r="260" spans="1:14" ht="12.75" thickBot="1" x14ac:dyDescent="0.35">
      <c r="A260" s="75" t="s">
        <v>16</v>
      </c>
      <c r="B260" s="12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4"/>
      <c r="N260" s="37"/>
    </row>
    <row r="261" spans="1:14" ht="13.15" thickTop="1" thickBot="1" x14ac:dyDescent="0.35">
      <c r="A261" s="76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37"/>
    </row>
    <row r="262" spans="1:14" ht="13.15" thickTop="1" thickBot="1" x14ac:dyDescent="0.35">
      <c r="A262" s="74" t="s">
        <v>52</v>
      </c>
      <c r="B262" s="39">
        <v>1</v>
      </c>
      <c r="C262" s="39">
        <v>2</v>
      </c>
      <c r="D262" s="39">
        <f t="shared" ref="D262:M262" si="26">C262+1</f>
        <v>3</v>
      </c>
      <c r="E262" s="39">
        <f t="shared" si="26"/>
        <v>4</v>
      </c>
      <c r="F262" s="39">
        <f t="shared" si="26"/>
        <v>5</v>
      </c>
      <c r="G262" s="39">
        <f t="shared" si="26"/>
        <v>6</v>
      </c>
      <c r="H262" s="39">
        <f t="shared" si="26"/>
        <v>7</v>
      </c>
      <c r="I262" s="39">
        <f t="shared" si="26"/>
        <v>8</v>
      </c>
      <c r="J262" s="39">
        <f t="shared" si="26"/>
        <v>9</v>
      </c>
      <c r="K262" s="39">
        <f t="shared" si="26"/>
        <v>10</v>
      </c>
      <c r="L262" s="39">
        <f t="shared" si="26"/>
        <v>11</v>
      </c>
      <c r="M262" s="40">
        <f t="shared" si="26"/>
        <v>12</v>
      </c>
      <c r="N262" s="37"/>
    </row>
    <row r="263" spans="1:14" ht="12.75" thickTop="1" x14ac:dyDescent="0.3">
      <c r="A263" s="75" t="s">
        <v>9</v>
      </c>
      <c r="B263" s="1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7"/>
      <c r="N263" s="37"/>
    </row>
    <row r="264" spans="1:14" x14ac:dyDescent="0.3">
      <c r="A264" s="75" t="s">
        <v>10</v>
      </c>
      <c r="B264" s="11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10"/>
      <c r="N264" s="37"/>
    </row>
    <row r="265" spans="1:14" x14ac:dyDescent="0.3">
      <c r="A265" s="75" t="s">
        <v>11</v>
      </c>
      <c r="B265" s="11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10"/>
      <c r="N265" s="37"/>
    </row>
    <row r="266" spans="1:14" x14ac:dyDescent="0.3">
      <c r="A266" s="75" t="s">
        <v>12</v>
      </c>
      <c r="B266" s="11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10"/>
      <c r="N266" s="37"/>
    </row>
    <row r="267" spans="1:14" x14ac:dyDescent="0.3">
      <c r="A267" s="75" t="s">
        <v>13</v>
      </c>
      <c r="B267" s="11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10"/>
      <c r="N267" s="37"/>
    </row>
    <row r="268" spans="1:14" x14ac:dyDescent="0.3">
      <c r="A268" s="75" t="s">
        <v>14</v>
      </c>
      <c r="B268" s="11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10"/>
      <c r="N268" s="37"/>
    </row>
    <row r="269" spans="1:14" x14ac:dyDescent="0.3">
      <c r="A269" s="75" t="s">
        <v>15</v>
      </c>
      <c r="B269" s="11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10"/>
      <c r="N269" s="37"/>
    </row>
    <row r="270" spans="1:14" ht="12.75" thickBot="1" x14ac:dyDescent="0.35">
      <c r="A270" s="75" t="s">
        <v>16</v>
      </c>
      <c r="B270" s="12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4"/>
      <c r="N270" s="37"/>
    </row>
    <row r="271" spans="1:14" ht="13.15" thickTop="1" thickBot="1" x14ac:dyDescent="0.35">
      <c r="A271" s="76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37"/>
    </row>
    <row r="272" spans="1:14" ht="13.15" thickTop="1" thickBot="1" x14ac:dyDescent="0.35">
      <c r="A272" s="74" t="s">
        <v>53</v>
      </c>
      <c r="B272" s="39">
        <v>1</v>
      </c>
      <c r="C272" s="39">
        <v>2</v>
      </c>
      <c r="D272" s="39">
        <f t="shared" ref="D272:M272" si="27">C272+1</f>
        <v>3</v>
      </c>
      <c r="E272" s="39">
        <f t="shared" si="27"/>
        <v>4</v>
      </c>
      <c r="F272" s="39">
        <f t="shared" si="27"/>
        <v>5</v>
      </c>
      <c r="G272" s="39">
        <f t="shared" si="27"/>
        <v>6</v>
      </c>
      <c r="H272" s="39">
        <f t="shared" si="27"/>
        <v>7</v>
      </c>
      <c r="I272" s="39">
        <f t="shared" si="27"/>
        <v>8</v>
      </c>
      <c r="J272" s="39">
        <f t="shared" si="27"/>
        <v>9</v>
      </c>
      <c r="K272" s="39">
        <f t="shared" si="27"/>
        <v>10</v>
      </c>
      <c r="L272" s="39">
        <f t="shared" si="27"/>
        <v>11</v>
      </c>
      <c r="M272" s="40">
        <f t="shared" si="27"/>
        <v>12</v>
      </c>
      <c r="N272" s="37"/>
    </row>
    <row r="273" spans="1:14" ht="12" customHeight="1" thickTop="1" x14ac:dyDescent="0.3">
      <c r="A273" s="75" t="s">
        <v>9</v>
      </c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7"/>
      <c r="N273" s="37"/>
    </row>
    <row r="274" spans="1:14" x14ac:dyDescent="0.3">
      <c r="A274" s="75" t="s">
        <v>10</v>
      </c>
      <c r="B274" s="8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10"/>
      <c r="N274" s="37"/>
    </row>
    <row r="275" spans="1:14" x14ac:dyDescent="0.3">
      <c r="A275" s="75" t="s">
        <v>11</v>
      </c>
      <c r="B275" s="11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10"/>
      <c r="N275" s="37"/>
    </row>
    <row r="276" spans="1:14" x14ac:dyDescent="0.3">
      <c r="A276" s="75" t="s">
        <v>12</v>
      </c>
      <c r="B276" s="11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10"/>
      <c r="N276" s="37"/>
    </row>
    <row r="277" spans="1:14" x14ac:dyDescent="0.3">
      <c r="A277" s="75" t="s">
        <v>13</v>
      </c>
      <c r="B277" s="11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10"/>
      <c r="N277" s="37"/>
    </row>
    <row r="278" spans="1:14" x14ac:dyDescent="0.3">
      <c r="A278" s="75" t="s">
        <v>14</v>
      </c>
      <c r="B278" s="11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10"/>
      <c r="N278" s="37"/>
    </row>
    <row r="279" spans="1:14" x14ac:dyDescent="0.3">
      <c r="A279" s="75" t="s">
        <v>15</v>
      </c>
      <c r="B279" s="11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10"/>
      <c r="N279" s="37"/>
    </row>
    <row r="280" spans="1:14" ht="12.75" thickBot="1" x14ac:dyDescent="0.35">
      <c r="A280" s="75" t="s">
        <v>16</v>
      </c>
      <c r="B280" s="12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4"/>
      <c r="N280" s="37"/>
    </row>
    <row r="281" spans="1:14" ht="13.15" thickTop="1" thickBot="1" x14ac:dyDescent="0.35">
      <c r="A281" s="76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37"/>
    </row>
    <row r="282" spans="1:14" ht="13.15" thickTop="1" thickBot="1" x14ac:dyDescent="0.35">
      <c r="A282" s="74" t="s">
        <v>54</v>
      </c>
      <c r="B282" s="39">
        <v>1</v>
      </c>
      <c r="C282" s="39">
        <v>2</v>
      </c>
      <c r="D282" s="39">
        <f t="shared" ref="D282:M282" si="28">C282+1</f>
        <v>3</v>
      </c>
      <c r="E282" s="39">
        <f t="shared" si="28"/>
        <v>4</v>
      </c>
      <c r="F282" s="39">
        <f t="shared" si="28"/>
        <v>5</v>
      </c>
      <c r="G282" s="39">
        <f t="shared" si="28"/>
        <v>6</v>
      </c>
      <c r="H282" s="39">
        <f t="shared" si="28"/>
        <v>7</v>
      </c>
      <c r="I282" s="39">
        <f t="shared" si="28"/>
        <v>8</v>
      </c>
      <c r="J282" s="39">
        <f t="shared" si="28"/>
        <v>9</v>
      </c>
      <c r="K282" s="39">
        <f t="shared" si="28"/>
        <v>10</v>
      </c>
      <c r="L282" s="39">
        <f t="shared" si="28"/>
        <v>11</v>
      </c>
      <c r="M282" s="40">
        <f t="shared" si="28"/>
        <v>12</v>
      </c>
      <c r="N282" s="37"/>
    </row>
    <row r="283" spans="1:14" ht="12.75" thickTop="1" x14ac:dyDescent="0.3">
      <c r="A283" s="75" t="s">
        <v>9</v>
      </c>
      <c r="B283" s="1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7"/>
      <c r="N283" s="37"/>
    </row>
    <row r="284" spans="1:14" x14ac:dyDescent="0.3">
      <c r="A284" s="75" t="s">
        <v>10</v>
      </c>
      <c r="B284" s="11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10"/>
      <c r="N284" s="37"/>
    </row>
    <row r="285" spans="1:14" x14ac:dyDescent="0.3">
      <c r="A285" s="75" t="s">
        <v>11</v>
      </c>
      <c r="B285" s="11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10"/>
      <c r="N285" s="37"/>
    </row>
    <row r="286" spans="1:14" x14ac:dyDescent="0.3">
      <c r="A286" s="75" t="s">
        <v>12</v>
      </c>
      <c r="B286" s="11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10"/>
      <c r="N286" s="37"/>
    </row>
    <row r="287" spans="1:14" x14ac:dyDescent="0.3">
      <c r="A287" s="75" t="s">
        <v>13</v>
      </c>
      <c r="B287" s="11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10"/>
      <c r="N287" s="37"/>
    </row>
    <row r="288" spans="1:14" x14ac:dyDescent="0.3">
      <c r="A288" s="75" t="s">
        <v>14</v>
      </c>
      <c r="B288" s="11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10"/>
      <c r="N288" s="37"/>
    </row>
    <row r="289" spans="1:14" x14ac:dyDescent="0.3">
      <c r="A289" s="75" t="s">
        <v>15</v>
      </c>
      <c r="B289" s="11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10"/>
      <c r="N289" s="37"/>
    </row>
    <row r="290" spans="1:14" ht="12.75" thickBot="1" x14ac:dyDescent="0.35">
      <c r="A290" s="75" t="s">
        <v>16</v>
      </c>
      <c r="B290" s="12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4"/>
      <c r="N290" s="37"/>
    </row>
    <row r="291" spans="1:14" ht="13.15" thickTop="1" thickBot="1" x14ac:dyDescent="0.35">
      <c r="A291" s="76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37"/>
    </row>
    <row r="292" spans="1:14" ht="13.15" thickTop="1" thickBot="1" x14ac:dyDescent="0.35">
      <c r="A292" s="74" t="s">
        <v>55</v>
      </c>
      <c r="B292" s="39">
        <v>1</v>
      </c>
      <c r="C292" s="39">
        <v>2</v>
      </c>
      <c r="D292" s="39">
        <f t="shared" ref="D292:M292" si="29">C292+1</f>
        <v>3</v>
      </c>
      <c r="E292" s="39">
        <f t="shared" si="29"/>
        <v>4</v>
      </c>
      <c r="F292" s="39">
        <f t="shared" si="29"/>
        <v>5</v>
      </c>
      <c r="G292" s="39">
        <f t="shared" si="29"/>
        <v>6</v>
      </c>
      <c r="H292" s="39">
        <f t="shared" si="29"/>
        <v>7</v>
      </c>
      <c r="I292" s="39">
        <f t="shared" si="29"/>
        <v>8</v>
      </c>
      <c r="J292" s="39">
        <f t="shared" si="29"/>
        <v>9</v>
      </c>
      <c r="K292" s="39">
        <f t="shared" si="29"/>
        <v>10</v>
      </c>
      <c r="L292" s="39">
        <f t="shared" si="29"/>
        <v>11</v>
      </c>
      <c r="M292" s="40">
        <f t="shared" si="29"/>
        <v>12</v>
      </c>
      <c r="N292" s="37"/>
    </row>
    <row r="293" spans="1:14" ht="12.75" thickTop="1" x14ac:dyDescent="0.3">
      <c r="A293" s="75" t="s">
        <v>9</v>
      </c>
      <c r="B293" s="1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7"/>
      <c r="N293" s="37"/>
    </row>
    <row r="294" spans="1:14" x14ac:dyDescent="0.3">
      <c r="A294" s="75" t="s">
        <v>10</v>
      </c>
      <c r="B294" s="11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10"/>
      <c r="N294" s="37"/>
    </row>
    <row r="295" spans="1:14" x14ac:dyDescent="0.3">
      <c r="A295" s="75" t="s">
        <v>11</v>
      </c>
      <c r="B295" s="11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10"/>
      <c r="N295" s="37"/>
    </row>
    <row r="296" spans="1:14" x14ac:dyDescent="0.3">
      <c r="A296" s="75" t="s">
        <v>12</v>
      </c>
      <c r="B296" s="11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10"/>
      <c r="N296" s="37"/>
    </row>
    <row r="297" spans="1:14" x14ac:dyDescent="0.3">
      <c r="A297" s="75" t="s">
        <v>13</v>
      </c>
      <c r="B297" s="11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10"/>
      <c r="N297" s="37"/>
    </row>
    <row r="298" spans="1:14" x14ac:dyDescent="0.3">
      <c r="A298" s="75" t="s">
        <v>14</v>
      </c>
      <c r="B298" s="11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10"/>
      <c r="N298" s="37"/>
    </row>
    <row r="299" spans="1:14" x14ac:dyDescent="0.3">
      <c r="A299" s="75" t="s">
        <v>15</v>
      </c>
      <c r="B299" s="11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10"/>
      <c r="N299" s="37"/>
    </row>
    <row r="300" spans="1:14" ht="12.75" thickBot="1" x14ac:dyDescent="0.35">
      <c r="A300" s="75" t="s">
        <v>16</v>
      </c>
      <c r="B300" s="12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4"/>
      <c r="N300" s="37"/>
    </row>
    <row r="301" spans="1:14" ht="13.15" thickTop="1" thickBot="1" x14ac:dyDescent="0.35">
      <c r="A301" s="76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37"/>
    </row>
    <row r="302" spans="1:14" ht="13.15" thickTop="1" thickBot="1" x14ac:dyDescent="0.35">
      <c r="A302" s="74" t="s">
        <v>56</v>
      </c>
      <c r="B302" s="39">
        <v>1</v>
      </c>
      <c r="C302" s="39">
        <v>2</v>
      </c>
      <c r="D302" s="39">
        <f t="shared" ref="D302:M302" si="30">C302+1</f>
        <v>3</v>
      </c>
      <c r="E302" s="39">
        <f t="shared" si="30"/>
        <v>4</v>
      </c>
      <c r="F302" s="39">
        <f t="shared" si="30"/>
        <v>5</v>
      </c>
      <c r="G302" s="39">
        <f t="shared" si="30"/>
        <v>6</v>
      </c>
      <c r="H302" s="39">
        <f t="shared" si="30"/>
        <v>7</v>
      </c>
      <c r="I302" s="39">
        <f t="shared" si="30"/>
        <v>8</v>
      </c>
      <c r="J302" s="39">
        <f t="shared" si="30"/>
        <v>9</v>
      </c>
      <c r="K302" s="39">
        <f t="shared" si="30"/>
        <v>10</v>
      </c>
      <c r="L302" s="39">
        <f t="shared" si="30"/>
        <v>11</v>
      </c>
      <c r="M302" s="40">
        <f t="shared" si="30"/>
        <v>12</v>
      </c>
      <c r="N302" s="37"/>
    </row>
    <row r="303" spans="1:14" ht="12" customHeight="1" thickTop="1" x14ac:dyDescent="0.3">
      <c r="A303" s="75" t="s">
        <v>9</v>
      </c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7"/>
      <c r="N303" s="37"/>
    </row>
    <row r="304" spans="1:14" x14ac:dyDescent="0.3">
      <c r="A304" s="75" t="s">
        <v>10</v>
      </c>
      <c r="B304" s="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10"/>
      <c r="N304" s="37"/>
    </row>
    <row r="305" spans="1:14" x14ac:dyDescent="0.3">
      <c r="A305" s="75" t="s">
        <v>11</v>
      </c>
      <c r="B305" s="11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10"/>
      <c r="N305" s="37"/>
    </row>
    <row r="306" spans="1:14" x14ac:dyDescent="0.3">
      <c r="A306" s="75" t="s">
        <v>12</v>
      </c>
      <c r="B306" s="11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10"/>
      <c r="N306" s="37"/>
    </row>
    <row r="307" spans="1:14" x14ac:dyDescent="0.3">
      <c r="A307" s="75" t="s">
        <v>13</v>
      </c>
      <c r="B307" s="11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10"/>
      <c r="N307" s="37"/>
    </row>
    <row r="308" spans="1:14" x14ac:dyDescent="0.3">
      <c r="A308" s="75" t="s">
        <v>14</v>
      </c>
      <c r="B308" s="11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10"/>
      <c r="N308" s="37"/>
    </row>
    <row r="309" spans="1:14" x14ac:dyDescent="0.3">
      <c r="A309" s="75" t="s">
        <v>15</v>
      </c>
      <c r="B309" s="11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10"/>
      <c r="N309" s="37"/>
    </row>
    <row r="310" spans="1:14" ht="12.75" thickBot="1" x14ac:dyDescent="0.35">
      <c r="A310" s="75" t="s">
        <v>16</v>
      </c>
      <c r="B310" s="12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4"/>
      <c r="N310" s="37"/>
    </row>
    <row r="311" spans="1:14" ht="13.15" thickTop="1" thickBot="1" x14ac:dyDescent="0.35">
      <c r="A311" s="76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37"/>
    </row>
    <row r="312" spans="1:14" ht="13.15" thickTop="1" thickBot="1" x14ac:dyDescent="0.35">
      <c r="A312" s="74" t="s">
        <v>57</v>
      </c>
      <c r="B312" s="39">
        <v>1</v>
      </c>
      <c r="C312" s="39">
        <v>2</v>
      </c>
      <c r="D312" s="39">
        <f t="shared" ref="D312:M312" si="31">C312+1</f>
        <v>3</v>
      </c>
      <c r="E312" s="39">
        <f t="shared" si="31"/>
        <v>4</v>
      </c>
      <c r="F312" s="39">
        <f t="shared" si="31"/>
        <v>5</v>
      </c>
      <c r="G312" s="39">
        <f t="shared" si="31"/>
        <v>6</v>
      </c>
      <c r="H312" s="39">
        <f t="shared" si="31"/>
        <v>7</v>
      </c>
      <c r="I312" s="39">
        <f t="shared" si="31"/>
        <v>8</v>
      </c>
      <c r="J312" s="39">
        <f t="shared" si="31"/>
        <v>9</v>
      </c>
      <c r="K312" s="39">
        <f t="shared" si="31"/>
        <v>10</v>
      </c>
      <c r="L312" s="39">
        <f t="shared" si="31"/>
        <v>11</v>
      </c>
      <c r="M312" s="40">
        <f t="shared" si="31"/>
        <v>12</v>
      </c>
      <c r="N312" s="37"/>
    </row>
    <row r="313" spans="1:14" ht="12.75" thickTop="1" x14ac:dyDescent="0.3">
      <c r="A313" s="75" t="s">
        <v>9</v>
      </c>
      <c r="B313" s="1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7"/>
      <c r="N313" s="37"/>
    </row>
    <row r="314" spans="1:14" x14ac:dyDescent="0.3">
      <c r="A314" s="75" t="s">
        <v>10</v>
      </c>
      <c r="B314" s="11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10"/>
      <c r="N314" s="37"/>
    </row>
    <row r="315" spans="1:14" x14ac:dyDescent="0.3">
      <c r="A315" s="75" t="s">
        <v>11</v>
      </c>
      <c r="B315" s="11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10"/>
      <c r="N315" s="37"/>
    </row>
    <row r="316" spans="1:14" x14ac:dyDescent="0.3">
      <c r="A316" s="75" t="s">
        <v>12</v>
      </c>
      <c r="B316" s="11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10"/>
      <c r="N316" s="37"/>
    </row>
    <row r="317" spans="1:14" x14ac:dyDescent="0.3">
      <c r="A317" s="75" t="s">
        <v>13</v>
      </c>
      <c r="B317" s="11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10"/>
      <c r="N317" s="37"/>
    </row>
    <row r="318" spans="1:14" x14ac:dyDescent="0.3">
      <c r="A318" s="75" t="s">
        <v>14</v>
      </c>
      <c r="B318" s="11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10"/>
      <c r="N318" s="37"/>
    </row>
    <row r="319" spans="1:14" x14ac:dyDescent="0.3">
      <c r="A319" s="75" t="s">
        <v>15</v>
      </c>
      <c r="B319" s="11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10"/>
      <c r="N319" s="37"/>
    </row>
    <row r="320" spans="1:14" ht="12.75" thickBot="1" x14ac:dyDescent="0.35">
      <c r="A320" s="75" t="s">
        <v>16</v>
      </c>
      <c r="B320" s="12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4"/>
      <c r="N320" s="37"/>
    </row>
    <row r="321" spans="1:14" ht="13.15" thickTop="1" thickBot="1" x14ac:dyDescent="0.35">
      <c r="A321" s="76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37"/>
    </row>
    <row r="322" spans="1:14" ht="13.15" thickTop="1" thickBot="1" x14ac:dyDescent="0.35">
      <c r="A322" s="74" t="s">
        <v>58</v>
      </c>
      <c r="B322" s="39">
        <v>1</v>
      </c>
      <c r="C322" s="39">
        <v>2</v>
      </c>
      <c r="D322" s="39">
        <f t="shared" ref="D322:M322" si="32">C322+1</f>
        <v>3</v>
      </c>
      <c r="E322" s="39">
        <f t="shared" si="32"/>
        <v>4</v>
      </c>
      <c r="F322" s="39">
        <f t="shared" si="32"/>
        <v>5</v>
      </c>
      <c r="G322" s="39">
        <f t="shared" si="32"/>
        <v>6</v>
      </c>
      <c r="H322" s="39">
        <f t="shared" si="32"/>
        <v>7</v>
      </c>
      <c r="I322" s="39">
        <f t="shared" si="32"/>
        <v>8</v>
      </c>
      <c r="J322" s="39">
        <f t="shared" si="32"/>
        <v>9</v>
      </c>
      <c r="K322" s="39">
        <f t="shared" si="32"/>
        <v>10</v>
      </c>
      <c r="L322" s="39">
        <f t="shared" si="32"/>
        <v>11</v>
      </c>
      <c r="M322" s="40">
        <f t="shared" si="32"/>
        <v>12</v>
      </c>
      <c r="N322" s="37"/>
    </row>
    <row r="323" spans="1:14" ht="12" customHeight="1" thickTop="1" x14ac:dyDescent="0.3">
      <c r="A323" s="75" t="s">
        <v>9</v>
      </c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7"/>
      <c r="N323" s="37"/>
    </row>
    <row r="324" spans="1:14" x14ac:dyDescent="0.3">
      <c r="A324" s="75" t="s">
        <v>10</v>
      </c>
      <c r="B324" s="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10"/>
      <c r="N324" s="37"/>
    </row>
    <row r="325" spans="1:14" x14ac:dyDescent="0.3">
      <c r="A325" s="75" t="s">
        <v>11</v>
      </c>
      <c r="B325" s="11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10"/>
      <c r="N325" s="37"/>
    </row>
    <row r="326" spans="1:14" x14ac:dyDescent="0.3">
      <c r="A326" s="75" t="s">
        <v>12</v>
      </c>
      <c r="B326" s="11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10"/>
      <c r="N326" s="37"/>
    </row>
    <row r="327" spans="1:14" x14ac:dyDescent="0.3">
      <c r="A327" s="75" t="s">
        <v>13</v>
      </c>
      <c r="B327" s="11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10"/>
      <c r="N327" s="37"/>
    </row>
    <row r="328" spans="1:14" x14ac:dyDescent="0.3">
      <c r="A328" s="75" t="s">
        <v>14</v>
      </c>
      <c r="B328" s="11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10"/>
      <c r="N328" s="37"/>
    </row>
    <row r="329" spans="1:14" x14ac:dyDescent="0.3">
      <c r="A329" s="75" t="s">
        <v>15</v>
      </c>
      <c r="B329" s="11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10"/>
      <c r="N329" s="37"/>
    </row>
    <row r="330" spans="1:14" ht="12.75" thickBot="1" x14ac:dyDescent="0.35">
      <c r="A330" s="75" t="s">
        <v>16</v>
      </c>
      <c r="B330" s="12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4"/>
      <c r="N330" s="37"/>
    </row>
    <row r="331" spans="1:14" ht="13.15" thickTop="1" thickBot="1" x14ac:dyDescent="0.35">
      <c r="A331" s="76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37"/>
    </row>
    <row r="332" spans="1:14" ht="13.15" thickTop="1" thickBot="1" x14ac:dyDescent="0.35">
      <c r="A332" s="74" t="s">
        <v>59</v>
      </c>
      <c r="B332" s="39">
        <v>1</v>
      </c>
      <c r="C332" s="39">
        <v>2</v>
      </c>
      <c r="D332" s="39">
        <f t="shared" ref="D332:M332" si="33">C332+1</f>
        <v>3</v>
      </c>
      <c r="E332" s="39">
        <f t="shared" si="33"/>
        <v>4</v>
      </c>
      <c r="F332" s="39">
        <f t="shared" si="33"/>
        <v>5</v>
      </c>
      <c r="G332" s="39">
        <f t="shared" si="33"/>
        <v>6</v>
      </c>
      <c r="H332" s="39">
        <f t="shared" si="33"/>
        <v>7</v>
      </c>
      <c r="I332" s="39">
        <f t="shared" si="33"/>
        <v>8</v>
      </c>
      <c r="J332" s="39">
        <f t="shared" si="33"/>
        <v>9</v>
      </c>
      <c r="K332" s="39">
        <f t="shared" si="33"/>
        <v>10</v>
      </c>
      <c r="L332" s="39">
        <f t="shared" si="33"/>
        <v>11</v>
      </c>
      <c r="M332" s="40">
        <f t="shared" si="33"/>
        <v>12</v>
      </c>
      <c r="N332" s="37"/>
    </row>
    <row r="333" spans="1:14" ht="12.75" thickTop="1" x14ac:dyDescent="0.3">
      <c r="A333" s="75" t="s">
        <v>9</v>
      </c>
      <c r="B333" s="1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7"/>
      <c r="N333" s="37"/>
    </row>
    <row r="334" spans="1:14" x14ac:dyDescent="0.3">
      <c r="A334" s="75" t="s">
        <v>10</v>
      </c>
      <c r="B334" s="11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10"/>
      <c r="N334" s="37"/>
    </row>
    <row r="335" spans="1:14" x14ac:dyDescent="0.3">
      <c r="A335" s="75" t="s">
        <v>11</v>
      </c>
      <c r="B335" s="11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10"/>
      <c r="N335" s="37"/>
    </row>
    <row r="336" spans="1:14" x14ac:dyDescent="0.3">
      <c r="A336" s="75" t="s">
        <v>12</v>
      </c>
      <c r="B336" s="11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10"/>
      <c r="N336" s="37"/>
    </row>
    <row r="337" spans="1:14" x14ac:dyDescent="0.3">
      <c r="A337" s="75" t="s">
        <v>13</v>
      </c>
      <c r="B337" s="11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10"/>
      <c r="N337" s="37"/>
    </row>
    <row r="338" spans="1:14" x14ac:dyDescent="0.3">
      <c r="A338" s="75" t="s">
        <v>14</v>
      </c>
      <c r="B338" s="11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10"/>
      <c r="N338" s="37"/>
    </row>
    <row r="339" spans="1:14" x14ac:dyDescent="0.3">
      <c r="A339" s="75" t="s">
        <v>15</v>
      </c>
      <c r="B339" s="11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10"/>
      <c r="N339" s="37"/>
    </row>
    <row r="340" spans="1:14" ht="12.75" thickBot="1" x14ac:dyDescent="0.35">
      <c r="A340" s="75" t="s">
        <v>16</v>
      </c>
      <c r="B340" s="12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4"/>
      <c r="N340" s="37"/>
    </row>
    <row r="341" spans="1:14" ht="13.15" thickTop="1" thickBot="1" x14ac:dyDescent="0.35">
      <c r="A341" s="76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37"/>
    </row>
    <row r="342" spans="1:14" ht="13.15" thickTop="1" thickBot="1" x14ac:dyDescent="0.35">
      <c r="A342" s="74" t="s">
        <v>60</v>
      </c>
      <c r="B342" s="39">
        <v>1</v>
      </c>
      <c r="C342" s="39">
        <v>2</v>
      </c>
      <c r="D342" s="39">
        <f t="shared" ref="D342:M342" si="34">C342+1</f>
        <v>3</v>
      </c>
      <c r="E342" s="39">
        <f t="shared" si="34"/>
        <v>4</v>
      </c>
      <c r="F342" s="39">
        <f t="shared" si="34"/>
        <v>5</v>
      </c>
      <c r="G342" s="39">
        <f t="shared" si="34"/>
        <v>6</v>
      </c>
      <c r="H342" s="39">
        <f t="shared" si="34"/>
        <v>7</v>
      </c>
      <c r="I342" s="39">
        <f t="shared" si="34"/>
        <v>8</v>
      </c>
      <c r="J342" s="39">
        <f t="shared" si="34"/>
        <v>9</v>
      </c>
      <c r="K342" s="39">
        <f t="shared" si="34"/>
        <v>10</v>
      </c>
      <c r="L342" s="39">
        <f t="shared" si="34"/>
        <v>11</v>
      </c>
      <c r="M342" s="40">
        <f t="shared" si="34"/>
        <v>12</v>
      </c>
      <c r="N342" s="37"/>
    </row>
    <row r="343" spans="1:14" ht="12" customHeight="1" thickTop="1" x14ac:dyDescent="0.3">
      <c r="A343" s="75" t="s">
        <v>9</v>
      </c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7"/>
      <c r="N343" s="37"/>
    </row>
    <row r="344" spans="1:14" x14ac:dyDescent="0.3">
      <c r="A344" s="75" t="s">
        <v>10</v>
      </c>
      <c r="B344" s="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10"/>
      <c r="N344" s="37"/>
    </row>
    <row r="345" spans="1:14" x14ac:dyDescent="0.3">
      <c r="A345" s="75" t="s">
        <v>11</v>
      </c>
      <c r="B345" s="11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10"/>
      <c r="N345" s="37"/>
    </row>
    <row r="346" spans="1:14" x14ac:dyDescent="0.3">
      <c r="A346" s="75" t="s">
        <v>12</v>
      </c>
      <c r="B346" s="11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10"/>
      <c r="N346" s="37"/>
    </row>
    <row r="347" spans="1:14" x14ac:dyDescent="0.3">
      <c r="A347" s="75" t="s">
        <v>13</v>
      </c>
      <c r="B347" s="11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10"/>
      <c r="N347" s="37"/>
    </row>
    <row r="348" spans="1:14" x14ac:dyDescent="0.3">
      <c r="A348" s="75" t="s">
        <v>14</v>
      </c>
      <c r="B348" s="11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10"/>
      <c r="N348" s="37"/>
    </row>
    <row r="349" spans="1:14" x14ac:dyDescent="0.3">
      <c r="A349" s="75" t="s">
        <v>15</v>
      </c>
      <c r="B349" s="11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10"/>
      <c r="N349" s="37"/>
    </row>
    <row r="350" spans="1:14" ht="12.75" thickBot="1" x14ac:dyDescent="0.35">
      <c r="A350" s="75" t="s">
        <v>16</v>
      </c>
      <c r="B350" s="12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4"/>
      <c r="N350" s="37"/>
    </row>
    <row r="351" spans="1:14" ht="13.15" thickTop="1" thickBot="1" x14ac:dyDescent="0.35">
      <c r="A351" s="76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37"/>
    </row>
    <row r="352" spans="1:14" ht="13.15" thickTop="1" thickBot="1" x14ac:dyDescent="0.35">
      <c r="A352" s="74" t="s">
        <v>61</v>
      </c>
      <c r="B352" s="39">
        <v>1</v>
      </c>
      <c r="C352" s="39">
        <v>2</v>
      </c>
      <c r="D352" s="39">
        <f t="shared" ref="D352:M352" si="35">C352+1</f>
        <v>3</v>
      </c>
      <c r="E352" s="39">
        <f t="shared" si="35"/>
        <v>4</v>
      </c>
      <c r="F352" s="39">
        <f t="shared" si="35"/>
        <v>5</v>
      </c>
      <c r="G352" s="39">
        <f t="shared" si="35"/>
        <v>6</v>
      </c>
      <c r="H352" s="39">
        <f t="shared" si="35"/>
        <v>7</v>
      </c>
      <c r="I352" s="39">
        <f t="shared" si="35"/>
        <v>8</v>
      </c>
      <c r="J352" s="39">
        <f t="shared" si="35"/>
        <v>9</v>
      </c>
      <c r="K352" s="39">
        <f t="shared" si="35"/>
        <v>10</v>
      </c>
      <c r="L352" s="39">
        <f t="shared" si="35"/>
        <v>11</v>
      </c>
      <c r="M352" s="40">
        <f t="shared" si="35"/>
        <v>12</v>
      </c>
      <c r="N352" s="37"/>
    </row>
    <row r="353" spans="1:14" ht="12.75" thickTop="1" x14ac:dyDescent="0.3">
      <c r="A353" s="75" t="s">
        <v>9</v>
      </c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7"/>
      <c r="N353" s="37"/>
    </row>
    <row r="354" spans="1:14" x14ac:dyDescent="0.3">
      <c r="A354" s="75" t="s">
        <v>10</v>
      </c>
      <c r="B354" s="11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10"/>
      <c r="N354" s="37"/>
    </row>
    <row r="355" spans="1:14" x14ac:dyDescent="0.3">
      <c r="A355" s="75" t="s">
        <v>11</v>
      </c>
      <c r="B355" s="11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10"/>
      <c r="N355" s="37"/>
    </row>
    <row r="356" spans="1:14" x14ac:dyDescent="0.3">
      <c r="A356" s="75" t="s">
        <v>12</v>
      </c>
      <c r="B356" s="11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10"/>
      <c r="N356" s="37"/>
    </row>
    <row r="357" spans="1:14" x14ac:dyDescent="0.3">
      <c r="A357" s="75" t="s">
        <v>13</v>
      </c>
      <c r="B357" s="11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10"/>
      <c r="N357" s="37"/>
    </row>
    <row r="358" spans="1:14" x14ac:dyDescent="0.3">
      <c r="A358" s="75" t="s">
        <v>14</v>
      </c>
      <c r="B358" s="11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10"/>
      <c r="N358" s="37"/>
    </row>
    <row r="359" spans="1:14" x14ac:dyDescent="0.3">
      <c r="A359" s="75" t="s">
        <v>15</v>
      </c>
      <c r="B359" s="11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10"/>
      <c r="N359" s="37"/>
    </row>
    <row r="360" spans="1:14" ht="12.75" thickBot="1" x14ac:dyDescent="0.35">
      <c r="A360" s="75" t="s">
        <v>16</v>
      </c>
      <c r="B360" s="12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4"/>
      <c r="N360" s="37"/>
    </row>
    <row r="361" spans="1:14" ht="13.15" thickTop="1" thickBot="1" x14ac:dyDescent="0.35">
      <c r="A361" s="76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37"/>
    </row>
    <row r="362" spans="1:14" ht="13.15" thickTop="1" thickBot="1" x14ac:dyDescent="0.35">
      <c r="A362" s="74" t="s">
        <v>62</v>
      </c>
      <c r="B362" s="39">
        <v>1</v>
      </c>
      <c r="C362" s="39">
        <v>2</v>
      </c>
      <c r="D362" s="39">
        <f t="shared" ref="D362:M362" si="36">C362+1</f>
        <v>3</v>
      </c>
      <c r="E362" s="39">
        <f t="shared" si="36"/>
        <v>4</v>
      </c>
      <c r="F362" s="39">
        <f t="shared" si="36"/>
        <v>5</v>
      </c>
      <c r="G362" s="39">
        <f t="shared" si="36"/>
        <v>6</v>
      </c>
      <c r="H362" s="39">
        <f t="shared" si="36"/>
        <v>7</v>
      </c>
      <c r="I362" s="39">
        <f t="shared" si="36"/>
        <v>8</v>
      </c>
      <c r="J362" s="39">
        <f t="shared" si="36"/>
        <v>9</v>
      </c>
      <c r="K362" s="39">
        <f t="shared" si="36"/>
        <v>10</v>
      </c>
      <c r="L362" s="39">
        <f t="shared" si="36"/>
        <v>11</v>
      </c>
      <c r="M362" s="40">
        <f t="shared" si="36"/>
        <v>12</v>
      </c>
      <c r="N362" s="37"/>
    </row>
    <row r="363" spans="1:14" ht="12.75" thickTop="1" x14ac:dyDescent="0.3">
      <c r="A363" s="75" t="s">
        <v>9</v>
      </c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7"/>
      <c r="N363" s="37"/>
    </row>
    <row r="364" spans="1:14" x14ac:dyDescent="0.3">
      <c r="A364" s="75" t="s">
        <v>10</v>
      </c>
      <c r="B364" s="11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10"/>
      <c r="N364" s="37"/>
    </row>
    <row r="365" spans="1:14" x14ac:dyDescent="0.3">
      <c r="A365" s="75" t="s">
        <v>11</v>
      </c>
      <c r="B365" s="11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10"/>
      <c r="N365" s="37"/>
    </row>
    <row r="366" spans="1:14" x14ac:dyDescent="0.3">
      <c r="A366" s="75" t="s">
        <v>12</v>
      </c>
      <c r="B366" s="11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10"/>
      <c r="N366" s="37"/>
    </row>
    <row r="367" spans="1:14" x14ac:dyDescent="0.3">
      <c r="A367" s="75" t="s">
        <v>13</v>
      </c>
      <c r="B367" s="11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10"/>
      <c r="N367" s="37"/>
    </row>
    <row r="368" spans="1:14" x14ac:dyDescent="0.3">
      <c r="A368" s="75" t="s">
        <v>14</v>
      </c>
      <c r="B368" s="11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10"/>
      <c r="N368" s="37"/>
    </row>
    <row r="369" spans="1:14" x14ac:dyDescent="0.3">
      <c r="A369" s="75" t="s">
        <v>15</v>
      </c>
      <c r="B369" s="11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10"/>
      <c r="N369" s="37"/>
    </row>
    <row r="370" spans="1:14" ht="12.75" thickBot="1" x14ac:dyDescent="0.35">
      <c r="A370" s="75" t="s">
        <v>16</v>
      </c>
      <c r="B370" s="12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4"/>
      <c r="N370" s="37"/>
    </row>
    <row r="371" spans="1:14" ht="13.15" thickTop="1" thickBot="1" x14ac:dyDescent="0.35">
      <c r="A371" s="76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37"/>
    </row>
    <row r="372" spans="1:14" ht="13.15" thickTop="1" thickBot="1" x14ac:dyDescent="0.35">
      <c r="A372" s="74" t="s">
        <v>63</v>
      </c>
      <c r="B372" s="39">
        <v>1</v>
      </c>
      <c r="C372" s="39">
        <v>2</v>
      </c>
      <c r="D372" s="39">
        <f t="shared" ref="D372:M372" si="37">C372+1</f>
        <v>3</v>
      </c>
      <c r="E372" s="39">
        <f t="shared" si="37"/>
        <v>4</v>
      </c>
      <c r="F372" s="39">
        <f t="shared" si="37"/>
        <v>5</v>
      </c>
      <c r="G372" s="39">
        <f t="shared" si="37"/>
        <v>6</v>
      </c>
      <c r="H372" s="39">
        <f t="shared" si="37"/>
        <v>7</v>
      </c>
      <c r="I372" s="39">
        <f t="shared" si="37"/>
        <v>8</v>
      </c>
      <c r="J372" s="39">
        <f t="shared" si="37"/>
        <v>9</v>
      </c>
      <c r="K372" s="39">
        <f t="shared" si="37"/>
        <v>10</v>
      </c>
      <c r="L372" s="39">
        <f t="shared" si="37"/>
        <v>11</v>
      </c>
      <c r="M372" s="40">
        <f t="shared" si="37"/>
        <v>12</v>
      </c>
      <c r="N372" s="37"/>
    </row>
    <row r="373" spans="1:14" ht="12" customHeight="1" thickTop="1" x14ac:dyDescent="0.3">
      <c r="A373" s="75" t="s">
        <v>9</v>
      </c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7"/>
      <c r="N373" s="37"/>
    </row>
    <row r="374" spans="1:14" x14ac:dyDescent="0.3">
      <c r="A374" s="75" t="s">
        <v>10</v>
      </c>
      <c r="B374" s="8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10"/>
      <c r="N374" s="37"/>
    </row>
    <row r="375" spans="1:14" x14ac:dyDescent="0.3">
      <c r="A375" s="75" t="s">
        <v>11</v>
      </c>
      <c r="B375" s="11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10"/>
      <c r="N375" s="37"/>
    </row>
    <row r="376" spans="1:14" x14ac:dyDescent="0.3">
      <c r="A376" s="75" t="s">
        <v>12</v>
      </c>
      <c r="B376" s="11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10"/>
      <c r="N376" s="37"/>
    </row>
    <row r="377" spans="1:14" x14ac:dyDescent="0.3">
      <c r="A377" s="75" t="s">
        <v>13</v>
      </c>
      <c r="B377" s="11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10"/>
      <c r="N377" s="37"/>
    </row>
    <row r="378" spans="1:14" x14ac:dyDescent="0.3">
      <c r="A378" s="75" t="s">
        <v>14</v>
      </c>
      <c r="B378" s="11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10"/>
      <c r="N378" s="37"/>
    </row>
    <row r="379" spans="1:14" x14ac:dyDescent="0.3">
      <c r="A379" s="75" t="s">
        <v>15</v>
      </c>
      <c r="B379" s="11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10"/>
      <c r="N379" s="37"/>
    </row>
    <row r="380" spans="1:14" ht="12.75" thickBot="1" x14ac:dyDescent="0.35">
      <c r="A380" s="75" t="s">
        <v>16</v>
      </c>
      <c r="B380" s="12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4"/>
      <c r="N380" s="37"/>
    </row>
    <row r="381" spans="1:14" ht="13.15" thickTop="1" thickBot="1" x14ac:dyDescent="0.35">
      <c r="A381" s="76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37"/>
    </row>
    <row r="382" spans="1:14" ht="13.15" thickTop="1" thickBot="1" x14ac:dyDescent="0.35">
      <c r="A382" s="74" t="s">
        <v>64</v>
      </c>
      <c r="B382" s="39">
        <v>1</v>
      </c>
      <c r="C382" s="39">
        <v>2</v>
      </c>
      <c r="D382" s="39">
        <f t="shared" ref="D382:M382" si="38">C382+1</f>
        <v>3</v>
      </c>
      <c r="E382" s="39">
        <f t="shared" si="38"/>
        <v>4</v>
      </c>
      <c r="F382" s="39">
        <f t="shared" si="38"/>
        <v>5</v>
      </c>
      <c r="G382" s="39">
        <f t="shared" si="38"/>
        <v>6</v>
      </c>
      <c r="H382" s="39">
        <f t="shared" si="38"/>
        <v>7</v>
      </c>
      <c r="I382" s="39">
        <f t="shared" si="38"/>
        <v>8</v>
      </c>
      <c r="J382" s="39">
        <f t="shared" si="38"/>
        <v>9</v>
      </c>
      <c r="K382" s="39">
        <f t="shared" si="38"/>
        <v>10</v>
      </c>
      <c r="L382" s="39">
        <f t="shared" si="38"/>
        <v>11</v>
      </c>
      <c r="M382" s="40">
        <f t="shared" si="38"/>
        <v>12</v>
      </c>
      <c r="N382" s="37"/>
    </row>
    <row r="383" spans="1:14" ht="12.75" thickTop="1" x14ac:dyDescent="0.3">
      <c r="A383" s="75" t="s">
        <v>9</v>
      </c>
      <c r="B383" s="1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7"/>
      <c r="N383" s="37"/>
    </row>
    <row r="384" spans="1:14" x14ac:dyDescent="0.3">
      <c r="A384" s="75" t="s">
        <v>10</v>
      </c>
      <c r="B384" s="11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10"/>
      <c r="N384" s="37"/>
    </row>
    <row r="385" spans="1:14" x14ac:dyDescent="0.3">
      <c r="A385" s="75" t="s">
        <v>11</v>
      </c>
      <c r="B385" s="11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10"/>
      <c r="N385" s="37"/>
    </row>
    <row r="386" spans="1:14" x14ac:dyDescent="0.3">
      <c r="A386" s="75" t="s">
        <v>12</v>
      </c>
      <c r="B386" s="11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10"/>
      <c r="N386" s="37"/>
    </row>
    <row r="387" spans="1:14" x14ac:dyDescent="0.3">
      <c r="A387" s="75" t="s">
        <v>13</v>
      </c>
      <c r="B387" s="11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10"/>
      <c r="N387" s="37"/>
    </row>
    <row r="388" spans="1:14" x14ac:dyDescent="0.3">
      <c r="A388" s="75" t="s">
        <v>14</v>
      </c>
      <c r="B388" s="11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10"/>
      <c r="N388" s="37"/>
    </row>
    <row r="389" spans="1:14" x14ac:dyDescent="0.3">
      <c r="A389" s="75" t="s">
        <v>15</v>
      </c>
      <c r="B389" s="11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10"/>
      <c r="N389" s="37"/>
    </row>
    <row r="390" spans="1:14" ht="12.75" thickBot="1" x14ac:dyDescent="0.35">
      <c r="A390" s="75" t="s">
        <v>16</v>
      </c>
      <c r="B390" s="12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4"/>
      <c r="N390" s="37"/>
    </row>
    <row r="391" spans="1:14" ht="13.15" thickTop="1" thickBot="1" x14ac:dyDescent="0.35">
      <c r="A391" s="76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37"/>
    </row>
    <row r="392" spans="1:14" ht="13.15" thickTop="1" thickBot="1" x14ac:dyDescent="0.35">
      <c r="A392" s="74" t="s">
        <v>65</v>
      </c>
      <c r="B392" s="39">
        <v>1</v>
      </c>
      <c r="C392" s="39">
        <v>2</v>
      </c>
      <c r="D392" s="39">
        <f t="shared" ref="D392:M392" si="39">C392+1</f>
        <v>3</v>
      </c>
      <c r="E392" s="39">
        <f t="shared" si="39"/>
        <v>4</v>
      </c>
      <c r="F392" s="39">
        <f t="shared" si="39"/>
        <v>5</v>
      </c>
      <c r="G392" s="39">
        <f t="shared" si="39"/>
        <v>6</v>
      </c>
      <c r="H392" s="39">
        <f t="shared" si="39"/>
        <v>7</v>
      </c>
      <c r="I392" s="39">
        <f t="shared" si="39"/>
        <v>8</v>
      </c>
      <c r="J392" s="39">
        <f t="shared" si="39"/>
        <v>9</v>
      </c>
      <c r="K392" s="39">
        <f t="shared" si="39"/>
        <v>10</v>
      </c>
      <c r="L392" s="39">
        <f t="shared" si="39"/>
        <v>11</v>
      </c>
      <c r="M392" s="40">
        <f t="shared" si="39"/>
        <v>12</v>
      </c>
      <c r="N392" s="37"/>
    </row>
    <row r="393" spans="1:14" ht="12" customHeight="1" thickTop="1" x14ac:dyDescent="0.3">
      <c r="A393" s="75" t="s">
        <v>9</v>
      </c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7"/>
      <c r="N393" s="37"/>
    </row>
    <row r="394" spans="1:14" x14ac:dyDescent="0.3">
      <c r="A394" s="75" t="s">
        <v>10</v>
      </c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10"/>
      <c r="N394" s="37"/>
    </row>
    <row r="395" spans="1:14" x14ac:dyDescent="0.3">
      <c r="A395" s="75" t="s">
        <v>11</v>
      </c>
      <c r="B395" s="11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10"/>
      <c r="N395" s="37"/>
    </row>
    <row r="396" spans="1:14" x14ac:dyDescent="0.3">
      <c r="A396" s="75" t="s">
        <v>12</v>
      </c>
      <c r="B396" s="11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10"/>
      <c r="N396" s="37"/>
    </row>
    <row r="397" spans="1:14" x14ac:dyDescent="0.3">
      <c r="A397" s="75" t="s">
        <v>13</v>
      </c>
      <c r="B397" s="11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10"/>
      <c r="N397" s="37"/>
    </row>
    <row r="398" spans="1:14" x14ac:dyDescent="0.3">
      <c r="A398" s="75" t="s">
        <v>14</v>
      </c>
      <c r="B398" s="11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10"/>
      <c r="N398" s="37"/>
    </row>
    <row r="399" spans="1:14" x14ac:dyDescent="0.3">
      <c r="A399" s="75" t="s">
        <v>15</v>
      </c>
      <c r="B399" s="11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10"/>
      <c r="N399" s="37"/>
    </row>
    <row r="400" spans="1:14" ht="12.75" thickBot="1" x14ac:dyDescent="0.35">
      <c r="A400" s="75" t="s">
        <v>16</v>
      </c>
      <c r="B400" s="12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4"/>
      <c r="N400" s="37"/>
    </row>
    <row r="401" spans="1:14" ht="13.15" thickTop="1" thickBot="1" x14ac:dyDescent="0.35">
      <c r="A401" s="77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38"/>
    </row>
    <row r="402" spans="1:14" ht="12.75" thickTop="1" x14ac:dyDescent="0.3"/>
  </sheetData>
  <mergeCells count="1">
    <mergeCell ref="A1:N1"/>
  </mergeCells>
  <phoneticPr fontId="11" type="noConversion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Z182"/>
  <sheetViews>
    <sheetView workbookViewId="0">
      <selection activeCell="B3" sqref="B3"/>
    </sheetView>
  </sheetViews>
  <sheetFormatPr defaultColWidth="8.703125" defaultRowHeight="13.15" x14ac:dyDescent="0.4"/>
  <cols>
    <col min="1" max="1" width="7.3515625" style="84" customWidth="1"/>
    <col min="2" max="25" width="5.52734375" style="1" customWidth="1"/>
    <col min="26" max="26" width="16.703125" style="1" customWidth="1"/>
    <col min="27" max="16384" width="8.703125" style="1"/>
  </cols>
  <sheetData>
    <row r="1" spans="1:26" ht="31.5" thickTop="1" thickBot="1" x14ac:dyDescent="0.95">
      <c r="A1" s="106" t="s">
        <v>72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8"/>
    </row>
    <row r="2" spans="1:26" ht="13.9" thickTop="1" thickBot="1" x14ac:dyDescent="0.45">
      <c r="A2" s="79" t="s">
        <v>8</v>
      </c>
      <c r="B2" s="46">
        <v>1</v>
      </c>
      <c r="C2" s="46">
        <v>2</v>
      </c>
      <c r="D2" s="46">
        <f>C2+1</f>
        <v>3</v>
      </c>
      <c r="E2" s="46">
        <f t="shared" ref="E2:Y2" si="0">D2+1</f>
        <v>4</v>
      </c>
      <c r="F2" s="46">
        <f t="shared" si="0"/>
        <v>5</v>
      </c>
      <c r="G2" s="46">
        <f t="shared" si="0"/>
        <v>6</v>
      </c>
      <c r="H2" s="46">
        <f t="shared" si="0"/>
        <v>7</v>
      </c>
      <c r="I2" s="46">
        <f t="shared" si="0"/>
        <v>8</v>
      </c>
      <c r="J2" s="46">
        <f t="shared" si="0"/>
        <v>9</v>
      </c>
      <c r="K2" s="46">
        <f t="shared" si="0"/>
        <v>10</v>
      </c>
      <c r="L2" s="46">
        <f t="shared" si="0"/>
        <v>11</v>
      </c>
      <c r="M2" s="46">
        <f t="shared" si="0"/>
        <v>12</v>
      </c>
      <c r="N2" s="46">
        <f t="shared" si="0"/>
        <v>13</v>
      </c>
      <c r="O2" s="46">
        <f t="shared" si="0"/>
        <v>14</v>
      </c>
      <c r="P2" s="46">
        <f t="shared" si="0"/>
        <v>15</v>
      </c>
      <c r="Q2" s="46">
        <f t="shared" si="0"/>
        <v>16</v>
      </c>
      <c r="R2" s="46">
        <f t="shared" si="0"/>
        <v>17</v>
      </c>
      <c r="S2" s="46">
        <f t="shared" si="0"/>
        <v>18</v>
      </c>
      <c r="T2" s="46">
        <f t="shared" si="0"/>
        <v>19</v>
      </c>
      <c r="U2" s="46">
        <f t="shared" si="0"/>
        <v>20</v>
      </c>
      <c r="V2" s="46">
        <f t="shared" si="0"/>
        <v>21</v>
      </c>
      <c r="W2" s="46">
        <f t="shared" si="0"/>
        <v>22</v>
      </c>
      <c r="X2" s="46">
        <f t="shared" si="0"/>
        <v>23</v>
      </c>
      <c r="Y2" s="47">
        <f t="shared" si="0"/>
        <v>24</v>
      </c>
      <c r="Z2" s="43"/>
    </row>
    <row r="3" spans="1:26" ht="12" customHeight="1" thickTop="1" x14ac:dyDescent="0.4">
      <c r="A3" s="80" t="s">
        <v>9</v>
      </c>
      <c r="B3" s="33"/>
      <c r="C3" s="35"/>
      <c r="D3" s="3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8"/>
      <c r="Z3" s="43"/>
    </row>
    <row r="4" spans="1:26" x14ac:dyDescent="0.4">
      <c r="A4" s="80" t="s">
        <v>10</v>
      </c>
      <c r="B4" s="34"/>
      <c r="C4" s="36"/>
      <c r="D4" s="3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1"/>
      <c r="Z4" s="43"/>
    </row>
    <row r="5" spans="1:26" x14ac:dyDescent="0.4">
      <c r="A5" s="80" t="s">
        <v>11</v>
      </c>
      <c r="B5" s="34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1"/>
      <c r="Z5" s="43"/>
    </row>
    <row r="6" spans="1:26" x14ac:dyDescent="0.4">
      <c r="A6" s="80" t="s">
        <v>12</v>
      </c>
      <c r="B6" s="34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1"/>
      <c r="Z6" s="43"/>
    </row>
    <row r="7" spans="1:26" x14ac:dyDescent="0.4">
      <c r="A7" s="80" t="s">
        <v>13</v>
      </c>
      <c r="B7" s="34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1"/>
      <c r="Z7" s="43"/>
    </row>
    <row r="8" spans="1:26" x14ac:dyDescent="0.4">
      <c r="A8" s="80" t="s">
        <v>14</v>
      </c>
      <c r="B8" s="34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1"/>
      <c r="Z8" s="43"/>
    </row>
    <row r="9" spans="1:26" x14ac:dyDescent="0.4">
      <c r="A9" s="80" t="s">
        <v>15</v>
      </c>
      <c r="B9" s="34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1"/>
      <c r="Z9" s="43"/>
    </row>
    <row r="10" spans="1:26" x14ac:dyDescent="0.4">
      <c r="A10" s="80" t="s">
        <v>16</v>
      </c>
      <c r="B10" s="34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1"/>
      <c r="Z10" s="43"/>
    </row>
    <row r="11" spans="1:26" x14ac:dyDescent="0.4">
      <c r="A11" s="80" t="s">
        <v>17</v>
      </c>
      <c r="B11" s="34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1"/>
      <c r="Z11" s="43"/>
    </row>
    <row r="12" spans="1:26" x14ac:dyDescent="0.4">
      <c r="A12" s="80" t="s">
        <v>18</v>
      </c>
      <c r="B12" s="34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1"/>
      <c r="Z12" s="43"/>
    </row>
    <row r="13" spans="1:26" x14ac:dyDescent="0.4">
      <c r="A13" s="80" t="s">
        <v>19</v>
      </c>
      <c r="B13" s="34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1"/>
      <c r="Z13" s="43"/>
    </row>
    <row r="14" spans="1:26" x14ac:dyDescent="0.4">
      <c r="A14" s="80" t="s">
        <v>20</v>
      </c>
      <c r="B14" s="34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1"/>
      <c r="Z14" s="43"/>
    </row>
    <row r="15" spans="1:26" x14ac:dyDescent="0.4">
      <c r="A15" s="80" t="s">
        <v>21</v>
      </c>
      <c r="B15" s="34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1"/>
      <c r="Z15" s="43"/>
    </row>
    <row r="16" spans="1:26" x14ac:dyDescent="0.4">
      <c r="A16" s="80" t="s">
        <v>22</v>
      </c>
      <c r="B16" s="34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1"/>
      <c r="Z16" s="43"/>
    </row>
    <row r="17" spans="1:26" x14ac:dyDescent="0.4">
      <c r="A17" s="80" t="s">
        <v>23</v>
      </c>
      <c r="B17" s="34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1"/>
      <c r="Z17" s="43"/>
    </row>
    <row r="18" spans="1:26" ht="13.5" thickBot="1" x14ac:dyDescent="0.45">
      <c r="A18" s="81" t="s">
        <v>24</v>
      </c>
      <c r="B18" s="59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4"/>
      <c r="Z18" s="43"/>
    </row>
    <row r="19" spans="1:26" ht="13.9" thickTop="1" thickBot="1" x14ac:dyDescent="0.45">
      <c r="A19" s="82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3"/>
    </row>
    <row r="20" spans="1:26" ht="13.9" thickTop="1" thickBot="1" x14ac:dyDescent="0.45">
      <c r="A20" s="79" t="s">
        <v>25</v>
      </c>
      <c r="B20" s="46">
        <v>1</v>
      </c>
      <c r="C20" s="46">
        <v>2</v>
      </c>
      <c r="D20" s="46">
        <f>C20+1</f>
        <v>3</v>
      </c>
      <c r="E20" s="46">
        <f t="shared" ref="E20:Y20" si="1">D20+1</f>
        <v>4</v>
      </c>
      <c r="F20" s="46">
        <f t="shared" si="1"/>
        <v>5</v>
      </c>
      <c r="G20" s="46">
        <f t="shared" si="1"/>
        <v>6</v>
      </c>
      <c r="H20" s="46">
        <f t="shared" si="1"/>
        <v>7</v>
      </c>
      <c r="I20" s="46">
        <f t="shared" si="1"/>
        <v>8</v>
      </c>
      <c r="J20" s="46">
        <f t="shared" si="1"/>
        <v>9</v>
      </c>
      <c r="K20" s="46">
        <f t="shared" si="1"/>
        <v>10</v>
      </c>
      <c r="L20" s="46">
        <f t="shared" si="1"/>
        <v>11</v>
      </c>
      <c r="M20" s="46">
        <f t="shared" si="1"/>
        <v>12</v>
      </c>
      <c r="N20" s="46">
        <f t="shared" si="1"/>
        <v>13</v>
      </c>
      <c r="O20" s="46">
        <f t="shared" si="1"/>
        <v>14</v>
      </c>
      <c r="P20" s="46">
        <f t="shared" si="1"/>
        <v>15</v>
      </c>
      <c r="Q20" s="46">
        <f t="shared" si="1"/>
        <v>16</v>
      </c>
      <c r="R20" s="46">
        <f t="shared" si="1"/>
        <v>17</v>
      </c>
      <c r="S20" s="46">
        <f t="shared" si="1"/>
        <v>18</v>
      </c>
      <c r="T20" s="46">
        <f t="shared" si="1"/>
        <v>19</v>
      </c>
      <c r="U20" s="46">
        <f t="shared" si="1"/>
        <v>20</v>
      </c>
      <c r="V20" s="46">
        <f t="shared" si="1"/>
        <v>21</v>
      </c>
      <c r="W20" s="46">
        <f t="shared" si="1"/>
        <v>22</v>
      </c>
      <c r="X20" s="46">
        <f t="shared" si="1"/>
        <v>23</v>
      </c>
      <c r="Y20" s="47">
        <f t="shared" si="1"/>
        <v>24</v>
      </c>
      <c r="Z20" s="43"/>
    </row>
    <row r="21" spans="1:26" ht="13.5" thickTop="1" x14ac:dyDescent="0.4">
      <c r="A21" s="80" t="s">
        <v>9</v>
      </c>
      <c r="B21" s="33"/>
      <c r="C21" s="35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8"/>
      <c r="Z21" s="43"/>
    </row>
    <row r="22" spans="1:26" x14ac:dyDescent="0.4">
      <c r="A22" s="80" t="s">
        <v>10</v>
      </c>
      <c r="B22" s="34"/>
      <c r="C22" s="36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1"/>
      <c r="Z22" s="43"/>
    </row>
    <row r="23" spans="1:26" x14ac:dyDescent="0.4">
      <c r="A23" s="80" t="s">
        <v>11</v>
      </c>
      <c r="B23" s="34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1"/>
      <c r="Z23" s="43"/>
    </row>
    <row r="24" spans="1:26" x14ac:dyDescent="0.4">
      <c r="A24" s="80" t="s">
        <v>12</v>
      </c>
      <c r="B24" s="34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1"/>
      <c r="Z24" s="43"/>
    </row>
    <row r="25" spans="1:26" x14ac:dyDescent="0.4">
      <c r="A25" s="80" t="s">
        <v>13</v>
      </c>
      <c r="B25" s="34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1"/>
      <c r="Z25" s="43"/>
    </row>
    <row r="26" spans="1:26" x14ac:dyDescent="0.4">
      <c r="A26" s="80" t="s">
        <v>14</v>
      </c>
      <c r="B26" s="34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1"/>
      <c r="Z26" s="43"/>
    </row>
    <row r="27" spans="1:26" x14ac:dyDescent="0.4">
      <c r="A27" s="80" t="s">
        <v>15</v>
      </c>
      <c r="B27" s="34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1"/>
      <c r="Z27" s="43"/>
    </row>
    <row r="28" spans="1:26" x14ac:dyDescent="0.4">
      <c r="A28" s="80" t="s">
        <v>16</v>
      </c>
      <c r="B28" s="34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1"/>
      <c r="Z28" s="43"/>
    </row>
    <row r="29" spans="1:26" x14ac:dyDescent="0.4">
      <c r="A29" s="80" t="s">
        <v>17</v>
      </c>
      <c r="B29" s="34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1"/>
      <c r="Z29" s="43"/>
    </row>
    <row r="30" spans="1:26" x14ac:dyDescent="0.4">
      <c r="A30" s="80" t="s">
        <v>18</v>
      </c>
      <c r="B30" s="34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1"/>
      <c r="Z30" s="43"/>
    </row>
    <row r="31" spans="1:26" x14ac:dyDescent="0.4">
      <c r="A31" s="80" t="s">
        <v>19</v>
      </c>
      <c r="B31" s="34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1"/>
      <c r="Z31" s="43"/>
    </row>
    <row r="32" spans="1:26" x14ac:dyDescent="0.4">
      <c r="A32" s="80" t="s">
        <v>20</v>
      </c>
      <c r="B32" s="34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1"/>
      <c r="Z32" s="43"/>
    </row>
    <row r="33" spans="1:26" x14ac:dyDescent="0.4">
      <c r="A33" s="80" t="s">
        <v>21</v>
      </c>
      <c r="B33" s="34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1"/>
      <c r="Z33" s="43"/>
    </row>
    <row r="34" spans="1:26" x14ac:dyDescent="0.4">
      <c r="A34" s="80" t="s">
        <v>22</v>
      </c>
      <c r="B34" s="34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1"/>
      <c r="Z34" s="43"/>
    </row>
    <row r="35" spans="1:26" x14ac:dyDescent="0.4">
      <c r="A35" s="80" t="s">
        <v>23</v>
      </c>
      <c r="B35" s="34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1"/>
      <c r="Z35" s="43"/>
    </row>
    <row r="36" spans="1:26" ht="13.5" thickBot="1" x14ac:dyDescent="0.45">
      <c r="A36" s="81" t="s">
        <v>24</v>
      </c>
      <c r="B36" s="5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4"/>
      <c r="Z36" s="43"/>
    </row>
    <row r="37" spans="1:26" ht="13.9" thickTop="1" thickBot="1" x14ac:dyDescent="0.45">
      <c r="A37" s="82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3"/>
    </row>
    <row r="38" spans="1:26" ht="13.9" thickTop="1" thickBot="1" x14ac:dyDescent="0.45">
      <c r="A38" s="79" t="s">
        <v>26</v>
      </c>
      <c r="B38" s="46">
        <v>1</v>
      </c>
      <c r="C38" s="46">
        <v>2</v>
      </c>
      <c r="D38" s="46">
        <f>C38+1</f>
        <v>3</v>
      </c>
      <c r="E38" s="46">
        <f t="shared" ref="E38:Y38" si="2">D38+1</f>
        <v>4</v>
      </c>
      <c r="F38" s="46">
        <f t="shared" si="2"/>
        <v>5</v>
      </c>
      <c r="G38" s="46">
        <f t="shared" si="2"/>
        <v>6</v>
      </c>
      <c r="H38" s="46">
        <f t="shared" si="2"/>
        <v>7</v>
      </c>
      <c r="I38" s="46">
        <f t="shared" si="2"/>
        <v>8</v>
      </c>
      <c r="J38" s="46">
        <f t="shared" si="2"/>
        <v>9</v>
      </c>
      <c r="K38" s="46">
        <f t="shared" si="2"/>
        <v>10</v>
      </c>
      <c r="L38" s="46">
        <f t="shared" si="2"/>
        <v>11</v>
      </c>
      <c r="M38" s="46">
        <f t="shared" si="2"/>
        <v>12</v>
      </c>
      <c r="N38" s="46">
        <f t="shared" si="2"/>
        <v>13</v>
      </c>
      <c r="O38" s="46">
        <f t="shared" si="2"/>
        <v>14</v>
      </c>
      <c r="P38" s="46">
        <f t="shared" si="2"/>
        <v>15</v>
      </c>
      <c r="Q38" s="46">
        <f t="shared" si="2"/>
        <v>16</v>
      </c>
      <c r="R38" s="46">
        <f t="shared" si="2"/>
        <v>17</v>
      </c>
      <c r="S38" s="46">
        <f t="shared" si="2"/>
        <v>18</v>
      </c>
      <c r="T38" s="46">
        <f t="shared" si="2"/>
        <v>19</v>
      </c>
      <c r="U38" s="46">
        <f t="shared" si="2"/>
        <v>20</v>
      </c>
      <c r="V38" s="46">
        <f t="shared" si="2"/>
        <v>21</v>
      </c>
      <c r="W38" s="46">
        <f t="shared" si="2"/>
        <v>22</v>
      </c>
      <c r="X38" s="46">
        <f t="shared" si="2"/>
        <v>23</v>
      </c>
      <c r="Y38" s="47">
        <f t="shared" si="2"/>
        <v>24</v>
      </c>
      <c r="Z38" s="43"/>
    </row>
    <row r="39" spans="1:26" ht="13.5" thickTop="1" x14ac:dyDescent="0.4">
      <c r="A39" s="80" t="s">
        <v>9</v>
      </c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8"/>
      <c r="Z39" s="43"/>
    </row>
    <row r="40" spans="1:26" x14ac:dyDescent="0.4">
      <c r="A40" s="80" t="s">
        <v>10</v>
      </c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1"/>
      <c r="Z40" s="43"/>
    </row>
    <row r="41" spans="1:26" x14ac:dyDescent="0.4">
      <c r="A41" s="80" t="s">
        <v>11</v>
      </c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1"/>
      <c r="Z41" s="43"/>
    </row>
    <row r="42" spans="1:26" x14ac:dyDescent="0.4">
      <c r="A42" s="80" t="s">
        <v>12</v>
      </c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1"/>
      <c r="Z42" s="43"/>
    </row>
    <row r="43" spans="1:26" x14ac:dyDescent="0.4">
      <c r="A43" s="80" t="s">
        <v>13</v>
      </c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1"/>
      <c r="Z43" s="43"/>
    </row>
    <row r="44" spans="1:26" x14ac:dyDescent="0.4">
      <c r="A44" s="80" t="s">
        <v>14</v>
      </c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1"/>
      <c r="Z44" s="43"/>
    </row>
    <row r="45" spans="1:26" x14ac:dyDescent="0.4">
      <c r="A45" s="80" t="s">
        <v>15</v>
      </c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1"/>
      <c r="Z45" s="43"/>
    </row>
    <row r="46" spans="1:26" x14ac:dyDescent="0.4">
      <c r="A46" s="80" t="s">
        <v>16</v>
      </c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1"/>
      <c r="Z46" s="43"/>
    </row>
    <row r="47" spans="1:26" x14ac:dyDescent="0.4">
      <c r="A47" s="80" t="s">
        <v>17</v>
      </c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1"/>
      <c r="Z47" s="43"/>
    </row>
    <row r="48" spans="1:26" x14ac:dyDescent="0.4">
      <c r="A48" s="80" t="s">
        <v>18</v>
      </c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1"/>
      <c r="Z48" s="43"/>
    </row>
    <row r="49" spans="1:26" x14ac:dyDescent="0.4">
      <c r="A49" s="80" t="s">
        <v>19</v>
      </c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1"/>
      <c r="Z49" s="43"/>
    </row>
    <row r="50" spans="1:26" x14ac:dyDescent="0.4">
      <c r="A50" s="80" t="s">
        <v>20</v>
      </c>
      <c r="B50" s="1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1"/>
      <c r="Z50" s="43"/>
    </row>
    <row r="51" spans="1:26" x14ac:dyDescent="0.4">
      <c r="A51" s="80" t="s">
        <v>21</v>
      </c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1"/>
      <c r="Z51" s="43"/>
    </row>
    <row r="52" spans="1:26" x14ac:dyDescent="0.4">
      <c r="A52" s="80" t="s">
        <v>22</v>
      </c>
      <c r="B52" s="19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1"/>
      <c r="Z52" s="43"/>
    </row>
    <row r="53" spans="1:26" x14ac:dyDescent="0.4">
      <c r="A53" s="80" t="s">
        <v>23</v>
      </c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1"/>
      <c r="Z53" s="43"/>
    </row>
    <row r="54" spans="1:26" ht="13.5" thickBot="1" x14ac:dyDescent="0.45">
      <c r="A54" s="81" t="s">
        <v>24</v>
      </c>
      <c r="B54" s="2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4"/>
      <c r="Z54" s="43"/>
    </row>
    <row r="55" spans="1:26" ht="13.9" thickTop="1" thickBot="1" x14ac:dyDescent="0.45">
      <c r="A55" s="82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3"/>
    </row>
    <row r="56" spans="1:26" ht="13.9" thickTop="1" thickBot="1" x14ac:dyDescent="0.45">
      <c r="A56" s="79" t="s">
        <v>27</v>
      </c>
      <c r="B56" s="46">
        <v>1</v>
      </c>
      <c r="C56" s="46">
        <v>2</v>
      </c>
      <c r="D56" s="46">
        <f>C56+1</f>
        <v>3</v>
      </c>
      <c r="E56" s="46">
        <f t="shared" ref="E56:Y56" si="3">D56+1</f>
        <v>4</v>
      </c>
      <c r="F56" s="46">
        <f t="shared" si="3"/>
        <v>5</v>
      </c>
      <c r="G56" s="46">
        <f t="shared" si="3"/>
        <v>6</v>
      </c>
      <c r="H56" s="46">
        <f t="shared" si="3"/>
        <v>7</v>
      </c>
      <c r="I56" s="46">
        <f t="shared" si="3"/>
        <v>8</v>
      </c>
      <c r="J56" s="46">
        <f t="shared" si="3"/>
        <v>9</v>
      </c>
      <c r="K56" s="46">
        <f t="shared" si="3"/>
        <v>10</v>
      </c>
      <c r="L56" s="46">
        <f t="shared" si="3"/>
        <v>11</v>
      </c>
      <c r="M56" s="46">
        <f t="shared" si="3"/>
        <v>12</v>
      </c>
      <c r="N56" s="46">
        <f t="shared" si="3"/>
        <v>13</v>
      </c>
      <c r="O56" s="46">
        <f t="shared" si="3"/>
        <v>14</v>
      </c>
      <c r="P56" s="46">
        <f t="shared" si="3"/>
        <v>15</v>
      </c>
      <c r="Q56" s="46">
        <f t="shared" si="3"/>
        <v>16</v>
      </c>
      <c r="R56" s="46">
        <f t="shared" si="3"/>
        <v>17</v>
      </c>
      <c r="S56" s="46">
        <f t="shared" si="3"/>
        <v>18</v>
      </c>
      <c r="T56" s="46">
        <f t="shared" si="3"/>
        <v>19</v>
      </c>
      <c r="U56" s="46">
        <f t="shared" si="3"/>
        <v>20</v>
      </c>
      <c r="V56" s="46">
        <f t="shared" si="3"/>
        <v>21</v>
      </c>
      <c r="W56" s="46">
        <f t="shared" si="3"/>
        <v>22</v>
      </c>
      <c r="X56" s="46">
        <f t="shared" si="3"/>
        <v>23</v>
      </c>
      <c r="Y56" s="47">
        <f t="shared" si="3"/>
        <v>24</v>
      </c>
      <c r="Z56" s="43"/>
    </row>
    <row r="57" spans="1:26" ht="13.5" thickTop="1" x14ac:dyDescent="0.4">
      <c r="A57" s="80" t="s">
        <v>9</v>
      </c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8"/>
      <c r="Z57" s="43"/>
    </row>
    <row r="58" spans="1:26" x14ac:dyDescent="0.4">
      <c r="A58" s="80" t="s">
        <v>10</v>
      </c>
      <c r="B58" s="1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1"/>
      <c r="Z58" s="43"/>
    </row>
    <row r="59" spans="1:26" x14ac:dyDescent="0.4">
      <c r="A59" s="80" t="s">
        <v>11</v>
      </c>
      <c r="B59" s="19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1"/>
      <c r="Z59" s="43"/>
    </row>
    <row r="60" spans="1:26" x14ac:dyDescent="0.4">
      <c r="A60" s="80" t="s">
        <v>12</v>
      </c>
      <c r="B60" s="19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1"/>
      <c r="Z60" s="43"/>
    </row>
    <row r="61" spans="1:26" x14ac:dyDescent="0.4">
      <c r="A61" s="80" t="s">
        <v>13</v>
      </c>
      <c r="B61" s="19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1"/>
      <c r="Z61" s="43"/>
    </row>
    <row r="62" spans="1:26" x14ac:dyDescent="0.4">
      <c r="A62" s="80" t="s">
        <v>14</v>
      </c>
      <c r="B62" s="19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1"/>
      <c r="Z62" s="43"/>
    </row>
    <row r="63" spans="1:26" x14ac:dyDescent="0.4">
      <c r="A63" s="80" t="s">
        <v>15</v>
      </c>
      <c r="B63" s="19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1"/>
      <c r="Z63" s="43"/>
    </row>
    <row r="64" spans="1:26" x14ac:dyDescent="0.4">
      <c r="A64" s="80" t="s">
        <v>16</v>
      </c>
      <c r="B64" s="19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1"/>
      <c r="Z64" s="43"/>
    </row>
    <row r="65" spans="1:26" x14ac:dyDescent="0.4">
      <c r="A65" s="80" t="s">
        <v>17</v>
      </c>
      <c r="B65" s="19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1"/>
      <c r="Z65" s="43"/>
    </row>
    <row r="66" spans="1:26" x14ac:dyDescent="0.4">
      <c r="A66" s="80" t="s">
        <v>18</v>
      </c>
      <c r="B66" s="19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1"/>
      <c r="Z66" s="43"/>
    </row>
    <row r="67" spans="1:26" x14ac:dyDescent="0.4">
      <c r="A67" s="80" t="s">
        <v>19</v>
      </c>
      <c r="B67" s="19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1"/>
      <c r="Z67" s="43"/>
    </row>
    <row r="68" spans="1:26" x14ac:dyDescent="0.4">
      <c r="A68" s="80" t="s">
        <v>20</v>
      </c>
      <c r="B68" s="19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1"/>
      <c r="Z68" s="43"/>
    </row>
    <row r="69" spans="1:26" x14ac:dyDescent="0.4">
      <c r="A69" s="80" t="s">
        <v>21</v>
      </c>
      <c r="B69" s="19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1"/>
      <c r="Z69" s="43"/>
    </row>
    <row r="70" spans="1:26" x14ac:dyDescent="0.4">
      <c r="A70" s="80" t="s">
        <v>22</v>
      </c>
      <c r="B70" s="19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1"/>
      <c r="Z70" s="43"/>
    </row>
    <row r="71" spans="1:26" x14ac:dyDescent="0.4">
      <c r="A71" s="80" t="s">
        <v>23</v>
      </c>
      <c r="B71" s="19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1"/>
      <c r="Z71" s="43"/>
    </row>
    <row r="72" spans="1:26" ht="13.5" thickBot="1" x14ac:dyDescent="0.45">
      <c r="A72" s="81" t="s">
        <v>24</v>
      </c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4"/>
      <c r="Z72" s="43"/>
    </row>
    <row r="73" spans="1:26" ht="13.9" thickTop="1" thickBot="1" x14ac:dyDescent="0.45">
      <c r="A73" s="82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3"/>
    </row>
    <row r="74" spans="1:26" ht="13.9" thickTop="1" thickBot="1" x14ac:dyDescent="0.45">
      <c r="A74" s="79" t="s">
        <v>35</v>
      </c>
      <c r="B74" s="46">
        <v>1</v>
      </c>
      <c r="C74" s="46">
        <v>2</v>
      </c>
      <c r="D74" s="46">
        <f t="shared" ref="D74:Y74" si="4">C74+1</f>
        <v>3</v>
      </c>
      <c r="E74" s="46">
        <f t="shared" si="4"/>
        <v>4</v>
      </c>
      <c r="F74" s="46">
        <f t="shared" si="4"/>
        <v>5</v>
      </c>
      <c r="G74" s="46">
        <f t="shared" si="4"/>
        <v>6</v>
      </c>
      <c r="H74" s="46">
        <f t="shared" si="4"/>
        <v>7</v>
      </c>
      <c r="I74" s="46">
        <f t="shared" si="4"/>
        <v>8</v>
      </c>
      <c r="J74" s="46">
        <f t="shared" si="4"/>
        <v>9</v>
      </c>
      <c r="K74" s="46">
        <f t="shared" si="4"/>
        <v>10</v>
      </c>
      <c r="L74" s="46">
        <f t="shared" si="4"/>
        <v>11</v>
      </c>
      <c r="M74" s="46">
        <f t="shared" si="4"/>
        <v>12</v>
      </c>
      <c r="N74" s="46">
        <f t="shared" si="4"/>
        <v>13</v>
      </c>
      <c r="O74" s="46">
        <f t="shared" si="4"/>
        <v>14</v>
      </c>
      <c r="P74" s="46">
        <f t="shared" si="4"/>
        <v>15</v>
      </c>
      <c r="Q74" s="46">
        <f t="shared" si="4"/>
        <v>16</v>
      </c>
      <c r="R74" s="46">
        <f t="shared" si="4"/>
        <v>17</v>
      </c>
      <c r="S74" s="46">
        <f t="shared" si="4"/>
        <v>18</v>
      </c>
      <c r="T74" s="46">
        <f t="shared" si="4"/>
        <v>19</v>
      </c>
      <c r="U74" s="46">
        <f t="shared" si="4"/>
        <v>20</v>
      </c>
      <c r="V74" s="46">
        <f t="shared" si="4"/>
        <v>21</v>
      </c>
      <c r="W74" s="46">
        <f t="shared" si="4"/>
        <v>22</v>
      </c>
      <c r="X74" s="46">
        <f t="shared" si="4"/>
        <v>23</v>
      </c>
      <c r="Y74" s="47">
        <f t="shared" si="4"/>
        <v>24</v>
      </c>
      <c r="Z74" s="43"/>
    </row>
    <row r="75" spans="1:26" ht="13.5" thickTop="1" x14ac:dyDescent="0.4">
      <c r="A75" s="80" t="s">
        <v>9</v>
      </c>
      <c r="B75" s="16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8"/>
      <c r="Z75" s="43"/>
    </row>
    <row r="76" spans="1:26" x14ac:dyDescent="0.4">
      <c r="A76" s="80" t="s">
        <v>10</v>
      </c>
      <c r="B76" s="19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1"/>
      <c r="Z76" s="43"/>
    </row>
    <row r="77" spans="1:26" x14ac:dyDescent="0.4">
      <c r="A77" s="80" t="s">
        <v>11</v>
      </c>
      <c r="B77" s="19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1"/>
      <c r="Z77" s="43"/>
    </row>
    <row r="78" spans="1:26" x14ac:dyDescent="0.4">
      <c r="A78" s="80" t="s">
        <v>12</v>
      </c>
      <c r="B78" s="19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1"/>
      <c r="Z78" s="43"/>
    </row>
    <row r="79" spans="1:26" x14ac:dyDescent="0.4">
      <c r="A79" s="80" t="s">
        <v>13</v>
      </c>
      <c r="B79" s="19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1"/>
      <c r="Z79" s="43"/>
    </row>
    <row r="80" spans="1:26" x14ac:dyDescent="0.4">
      <c r="A80" s="80" t="s">
        <v>14</v>
      </c>
      <c r="B80" s="19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1"/>
      <c r="Z80" s="43"/>
    </row>
    <row r="81" spans="1:26" x14ac:dyDescent="0.4">
      <c r="A81" s="80" t="s">
        <v>15</v>
      </c>
      <c r="B81" s="19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1"/>
      <c r="Z81" s="43"/>
    </row>
    <row r="82" spans="1:26" x14ac:dyDescent="0.4">
      <c r="A82" s="80" t="s">
        <v>16</v>
      </c>
      <c r="B82" s="19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1"/>
      <c r="Z82" s="43"/>
    </row>
    <row r="83" spans="1:26" x14ac:dyDescent="0.4">
      <c r="A83" s="80" t="s">
        <v>17</v>
      </c>
      <c r="B83" s="19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1"/>
      <c r="Z83" s="43"/>
    </row>
    <row r="84" spans="1:26" x14ac:dyDescent="0.4">
      <c r="A84" s="80" t="s">
        <v>18</v>
      </c>
      <c r="B84" s="19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1"/>
      <c r="Z84" s="43"/>
    </row>
    <row r="85" spans="1:26" x14ac:dyDescent="0.4">
      <c r="A85" s="80" t="s">
        <v>19</v>
      </c>
      <c r="B85" s="1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1"/>
      <c r="Z85" s="43"/>
    </row>
    <row r="86" spans="1:26" x14ac:dyDescent="0.4">
      <c r="A86" s="80" t="s">
        <v>20</v>
      </c>
      <c r="B86" s="19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1"/>
      <c r="Z86" s="43"/>
    </row>
    <row r="87" spans="1:26" x14ac:dyDescent="0.4">
      <c r="A87" s="80" t="s">
        <v>21</v>
      </c>
      <c r="B87" s="19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1"/>
      <c r="Z87" s="43"/>
    </row>
    <row r="88" spans="1:26" x14ac:dyDescent="0.4">
      <c r="A88" s="80" t="s">
        <v>22</v>
      </c>
      <c r="B88" s="19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1"/>
      <c r="Z88" s="43"/>
    </row>
    <row r="89" spans="1:26" x14ac:dyDescent="0.4">
      <c r="A89" s="80" t="s">
        <v>23</v>
      </c>
      <c r="B89" s="19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1"/>
      <c r="Z89" s="43"/>
    </row>
    <row r="90" spans="1:26" ht="13.5" thickBot="1" x14ac:dyDescent="0.45">
      <c r="A90" s="81" t="s">
        <v>24</v>
      </c>
      <c r="B90" s="22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4"/>
      <c r="Z90" s="43"/>
    </row>
    <row r="91" spans="1:26" ht="13.9" thickTop="1" thickBot="1" x14ac:dyDescent="0.45">
      <c r="A91" s="82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3"/>
    </row>
    <row r="92" spans="1:26" ht="13.9" thickTop="1" thickBot="1" x14ac:dyDescent="0.45">
      <c r="A92" s="79" t="s">
        <v>28</v>
      </c>
      <c r="B92" s="46">
        <v>1</v>
      </c>
      <c r="C92" s="46">
        <v>2</v>
      </c>
      <c r="D92" s="46">
        <f>C92+1</f>
        <v>3</v>
      </c>
      <c r="E92" s="46">
        <f t="shared" ref="E92:Y92" si="5">D92+1</f>
        <v>4</v>
      </c>
      <c r="F92" s="46">
        <f t="shared" si="5"/>
        <v>5</v>
      </c>
      <c r="G92" s="46">
        <f t="shared" si="5"/>
        <v>6</v>
      </c>
      <c r="H92" s="46">
        <f t="shared" si="5"/>
        <v>7</v>
      </c>
      <c r="I92" s="46">
        <f t="shared" si="5"/>
        <v>8</v>
      </c>
      <c r="J92" s="46">
        <f t="shared" si="5"/>
        <v>9</v>
      </c>
      <c r="K92" s="46">
        <f t="shared" si="5"/>
        <v>10</v>
      </c>
      <c r="L92" s="46">
        <f t="shared" si="5"/>
        <v>11</v>
      </c>
      <c r="M92" s="46">
        <f t="shared" si="5"/>
        <v>12</v>
      </c>
      <c r="N92" s="46">
        <f t="shared" si="5"/>
        <v>13</v>
      </c>
      <c r="O92" s="46">
        <f t="shared" si="5"/>
        <v>14</v>
      </c>
      <c r="P92" s="46">
        <f t="shared" si="5"/>
        <v>15</v>
      </c>
      <c r="Q92" s="46">
        <f t="shared" si="5"/>
        <v>16</v>
      </c>
      <c r="R92" s="46">
        <f t="shared" si="5"/>
        <v>17</v>
      </c>
      <c r="S92" s="46">
        <f t="shared" si="5"/>
        <v>18</v>
      </c>
      <c r="T92" s="46">
        <f t="shared" si="5"/>
        <v>19</v>
      </c>
      <c r="U92" s="46">
        <f t="shared" si="5"/>
        <v>20</v>
      </c>
      <c r="V92" s="46">
        <f t="shared" si="5"/>
        <v>21</v>
      </c>
      <c r="W92" s="46">
        <f t="shared" si="5"/>
        <v>22</v>
      </c>
      <c r="X92" s="46">
        <f t="shared" si="5"/>
        <v>23</v>
      </c>
      <c r="Y92" s="47">
        <f t="shared" si="5"/>
        <v>24</v>
      </c>
      <c r="Z92" s="43"/>
    </row>
    <row r="93" spans="1:26" ht="13.5" thickTop="1" x14ac:dyDescent="0.4">
      <c r="A93" s="80" t="s">
        <v>9</v>
      </c>
      <c r="B93" s="16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8"/>
      <c r="Z93" s="43"/>
    </row>
    <row r="94" spans="1:26" x14ac:dyDescent="0.4">
      <c r="A94" s="80" t="s">
        <v>10</v>
      </c>
      <c r="B94" s="19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1"/>
      <c r="Z94" s="43"/>
    </row>
    <row r="95" spans="1:26" x14ac:dyDescent="0.4">
      <c r="A95" s="80" t="s">
        <v>11</v>
      </c>
      <c r="B95" s="19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1"/>
      <c r="Z95" s="43"/>
    </row>
    <row r="96" spans="1:26" x14ac:dyDescent="0.4">
      <c r="A96" s="80" t="s">
        <v>12</v>
      </c>
      <c r="B96" s="19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1"/>
      <c r="Z96" s="43"/>
    </row>
    <row r="97" spans="1:26" x14ac:dyDescent="0.4">
      <c r="A97" s="80" t="s">
        <v>13</v>
      </c>
      <c r="B97" s="19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1"/>
      <c r="Z97" s="43"/>
    </row>
    <row r="98" spans="1:26" x14ac:dyDescent="0.4">
      <c r="A98" s="80" t="s">
        <v>14</v>
      </c>
      <c r="B98" s="19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1"/>
      <c r="Z98" s="43"/>
    </row>
    <row r="99" spans="1:26" x14ac:dyDescent="0.4">
      <c r="A99" s="80" t="s">
        <v>15</v>
      </c>
      <c r="B99" s="19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1"/>
      <c r="Z99" s="43"/>
    </row>
    <row r="100" spans="1:26" x14ac:dyDescent="0.4">
      <c r="A100" s="80" t="s">
        <v>16</v>
      </c>
      <c r="B100" s="19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1"/>
      <c r="Z100" s="43"/>
    </row>
    <row r="101" spans="1:26" x14ac:dyDescent="0.4">
      <c r="A101" s="80" t="s">
        <v>17</v>
      </c>
      <c r="B101" s="19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1"/>
      <c r="Z101" s="43"/>
    </row>
    <row r="102" spans="1:26" x14ac:dyDescent="0.4">
      <c r="A102" s="80" t="s">
        <v>18</v>
      </c>
      <c r="B102" s="19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1"/>
      <c r="Z102" s="43"/>
    </row>
    <row r="103" spans="1:26" x14ac:dyDescent="0.4">
      <c r="A103" s="80" t="s">
        <v>19</v>
      </c>
      <c r="B103" s="19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1"/>
      <c r="Z103" s="43"/>
    </row>
    <row r="104" spans="1:26" x14ac:dyDescent="0.4">
      <c r="A104" s="80" t="s">
        <v>20</v>
      </c>
      <c r="B104" s="19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1"/>
      <c r="Z104" s="43"/>
    </row>
    <row r="105" spans="1:26" x14ac:dyDescent="0.4">
      <c r="A105" s="80" t="s">
        <v>21</v>
      </c>
      <c r="B105" s="19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1"/>
      <c r="Z105" s="43"/>
    </row>
    <row r="106" spans="1:26" x14ac:dyDescent="0.4">
      <c r="A106" s="80" t="s">
        <v>22</v>
      </c>
      <c r="B106" s="19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1"/>
      <c r="Z106" s="43"/>
    </row>
    <row r="107" spans="1:26" x14ac:dyDescent="0.4">
      <c r="A107" s="80" t="s">
        <v>23</v>
      </c>
      <c r="B107" s="19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1"/>
      <c r="Z107" s="43"/>
    </row>
    <row r="108" spans="1:26" ht="13.5" thickBot="1" x14ac:dyDescent="0.45">
      <c r="A108" s="81" t="s">
        <v>24</v>
      </c>
      <c r="B108" s="22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4"/>
      <c r="Z108" s="43"/>
    </row>
    <row r="109" spans="1:26" ht="13.9" thickTop="1" thickBot="1" x14ac:dyDescent="0.45">
      <c r="A109" s="82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3"/>
    </row>
    <row r="110" spans="1:26" ht="13.9" thickTop="1" thickBot="1" x14ac:dyDescent="0.45">
      <c r="A110" s="79" t="s">
        <v>29</v>
      </c>
      <c r="B110" s="46">
        <v>1</v>
      </c>
      <c r="C110" s="46">
        <v>2</v>
      </c>
      <c r="D110" s="46">
        <f>C110+1</f>
        <v>3</v>
      </c>
      <c r="E110" s="46">
        <f t="shared" ref="E110:Y110" si="6">D110+1</f>
        <v>4</v>
      </c>
      <c r="F110" s="46">
        <f t="shared" si="6"/>
        <v>5</v>
      </c>
      <c r="G110" s="46">
        <f t="shared" si="6"/>
        <v>6</v>
      </c>
      <c r="H110" s="46">
        <f t="shared" si="6"/>
        <v>7</v>
      </c>
      <c r="I110" s="46">
        <f t="shared" si="6"/>
        <v>8</v>
      </c>
      <c r="J110" s="46">
        <f t="shared" si="6"/>
        <v>9</v>
      </c>
      <c r="K110" s="46">
        <f t="shared" si="6"/>
        <v>10</v>
      </c>
      <c r="L110" s="46">
        <f t="shared" si="6"/>
        <v>11</v>
      </c>
      <c r="M110" s="46">
        <f t="shared" si="6"/>
        <v>12</v>
      </c>
      <c r="N110" s="46">
        <f t="shared" si="6"/>
        <v>13</v>
      </c>
      <c r="O110" s="46">
        <f t="shared" si="6"/>
        <v>14</v>
      </c>
      <c r="P110" s="46">
        <f t="shared" si="6"/>
        <v>15</v>
      </c>
      <c r="Q110" s="46">
        <f t="shared" si="6"/>
        <v>16</v>
      </c>
      <c r="R110" s="46">
        <f t="shared" si="6"/>
        <v>17</v>
      </c>
      <c r="S110" s="46">
        <f t="shared" si="6"/>
        <v>18</v>
      </c>
      <c r="T110" s="46">
        <f t="shared" si="6"/>
        <v>19</v>
      </c>
      <c r="U110" s="46">
        <f t="shared" si="6"/>
        <v>20</v>
      </c>
      <c r="V110" s="46">
        <f t="shared" si="6"/>
        <v>21</v>
      </c>
      <c r="W110" s="46">
        <f t="shared" si="6"/>
        <v>22</v>
      </c>
      <c r="X110" s="46">
        <f t="shared" si="6"/>
        <v>23</v>
      </c>
      <c r="Y110" s="47">
        <f t="shared" si="6"/>
        <v>24</v>
      </c>
      <c r="Z110" s="43"/>
    </row>
    <row r="111" spans="1:26" ht="13.5" thickTop="1" x14ac:dyDescent="0.4">
      <c r="A111" s="80" t="s">
        <v>9</v>
      </c>
      <c r="B111" s="16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8"/>
      <c r="Z111" s="43"/>
    </row>
    <row r="112" spans="1:26" x14ac:dyDescent="0.4">
      <c r="A112" s="80" t="s">
        <v>10</v>
      </c>
      <c r="B112" s="19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1"/>
      <c r="Z112" s="43"/>
    </row>
    <row r="113" spans="1:26" x14ac:dyDescent="0.4">
      <c r="A113" s="80" t="s">
        <v>11</v>
      </c>
      <c r="B113" s="19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1"/>
      <c r="Z113" s="43"/>
    </row>
    <row r="114" spans="1:26" x14ac:dyDescent="0.4">
      <c r="A114" s="80" t="s">
        <v>12</v>
      </c>
      <c r="B114" s="19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1"/>
      <c r="Z114" s="43"/>
    </row>
    <row r="115" spans="1:26" x14ac:dyDescent="0.4">
      <c r="A115" s="80" t="s">
        <v>13</v>
      </c>
      <c r="B115" s="19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1"/>
      <c r="Z115" s="43"/>
    </row>
    <row r="116" spans="1:26" x14ac:dyDescent="0.4">
      <c r="A116" s="80" t="s">
        <v>14</v>
      </c>
      <c r="B116" s="19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1"/>
      <c r="Z116" s="43"/>
    </row>
    <row r="117" spans="1:26" x14ac:dyDescent="0.4">
      <c r="A117" s="80" t="s">
        <v>15</v>
      </c>
      <c r="B117" s="19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1"/>
      <c r="Z117" s="43"/>
    </row>
    <row r="118" spans="1:26" x14ac:dyDescent="0.4">
      <c r="A118" s="80" t="s">
        <v>16</v>
      </c>
      <c r="B118" s="19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1"/>
      <c r="Z118" s="43"/>
    </row>
    <row r="119" spans="1:26" x14ac:dyDescent="0.4">
      <c r="A119" s="80" t="s">
        <v>17</v>
      </c>
      <c r="B119" s="19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1"/>
      <c r="Z119" s="43"/>
    </row>
    <row r="120" spans="1:26" x14ac:dyDescent="0.4">
      <c r="A120" s="80" t="s">
        <v>18</v>
      </c>
      <c r="B120" s="19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1"/>
      <c r="Z120" s="43"/>
    </row>
    <row r="121" spans="1:26" x14ac:dyDescent="0.4">
      <c r="A121" s="80" t="s">
        <v>19</v>
      </c>
      <c r="B121" s="19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1"/>
      <c r="Z121" s="43"/>
    </row>
    <row r="122" spans="1:26" x14ac:dyDescent="0.4">
      <c r="A122" s="80" t="s">
        <v>20</v>
      </c>
      <c r="B122" s="19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1"/>
      <c r="Z122" s="43"/>
    </row>
    <row r="123" spans="1:26" x14ac:dyDescent="0.4">
      <c r="A123" s="80" t="s">
        <v>21</v>
      </c>
      <c r="B123" s="19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1"/>
      <c r="Z123" s="43"/>
    </row>
    <row r="124" spans="1:26" x14ac:dyDescent="0.4">
      <c r="A124" s="80" t="s">
        <v>22</v>
      </c>
      <c r="B124" s="19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1"/>
      <c r="Z124" s="43"/>
    </row>
    <row r="125" spans="1:26" x14ac:dyDescent="0.4">
      <c r="A125" s="80" t="s">
        <v>23</v>
      </c>
      <c r="B125" s="19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1"/>
      <c r="Z125" s="43"/>
    </row>
    <row r="126" spans="1:26" ht="13.5" thickBot="1" x14ac:dyDescent="0.45">
      <c r="A126" s="81" t="s">
        <v>24</v>
      </c>
      <c r="B126" s="22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4"/>
      <c r="Z126" s="43"/>
    </row>
    <row r="127" spans="1:26" ht="13.9" thickTop="1" thickBot="1" x14ac:dyDescent="0.45">
      <c r="A127" s="82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3"/>
    </row>
    <row r="128" spans="1:26" ht="13.9" thickTop="1" thickBot="1" x14ac:dyDescent="0.45">
      <c r="A128" s="79" t="s">
        <v>30</v>
      </c>
      <c r="B128" s="46">
        <v>1</v>
      </c>
      <c r="C128" s="46">
        <v>2</v>
      </c>
      <c r="D128" s="46">
        <f>C128+1</f>
        <v>3</v>
      </c>
      <c r="E128" s="46">
        <f t="shared" ref="E128:Y128" si="7">D128+1</f>
        <v>4</v>
      </c>
      <c r="F128" s="46">
        <f t="shared" si="7"/>
        <v>5</v>
      </c>
      <c r="G128" s="46">
        <f t="shared" si="7"/>
        <v>6</v>
      </c>
      <c r="H128" s="46">
        <f t="shared" si="7"/>
        <v>7</v>
      </c>
      <c r="I128" s="46">
        <f t="shared" si="7"/>
        <v>8</v>
      </c>
      <c r="J128" s="46">
        <f t="shared" si="7"/>
        <v>9</v>
      </c>
      <c r="K128" s="46">
        <f t="shared" si="7"/>
        <v>10</v>
      </c>
      <c r="L128" s="46">
        <f t="shared" si="7"/>
        <v>11</v>
      </c>
      <c r="M128" s="46">
        <f t="shared" si="7"/>
        <v>12</v>
      </c>
      <c r="N128" s="46">
        <f t="shared" si="7"/>
        <v>13</v>
      </c>
      <c r="O128" s="46">
        <f t="shared" si="7"/>
        <v>14</v>
      </c>
      <c r="P128" s="46">
        <f t="shared" si="7"/>
        <v>15</v>
      </c>
      <c r="Q128" s="46">
        <f t="shared" si="7"/>
        <v>16</v>
      </c>
      <c r="R128" s="46">
        <f t="shared" si="7"/>
        <v>17</v>
      </c>
      <c r="S128" s="46">
        <f t="shared" si="7"/>
        <v>18</v>
      </c>
      <c r="T128" s="46">
        <f t="shared" si="7"/>
        <v>19</v>
      </c>
      <c r="U128" s="46">
        <f t="shared" si="7"/>
        <v>20</v>
      </c>
      <c r="V128" s="46">
        <f t="shared" si="7"/>
        <v>21</v>
      </c>
      <c r="W128" s="46">
        <f t="shared" si="7"/>
        <v>22</v>
      </c>
      <c r="X128" s="46">
        <f t="shared" si="7"/>
        <v>23</v>
      </c>
      <c r="Y128" s="47">
        <f t="shared" si="7"/>
        <v>24</v>
      </c>
      <c r="Z128" s="43"/>
    </row>
    <row r="129" spans="1:26" ht="13.5" thickTop="1" x14ac:dyDescent="0.4">
      <c r="A129" s="80" t="s">
        <v>9</v>
      </c>
      <c r="B129" s="16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8"/>
      <c r="Z129" s="43"/>
    </row>
    <row r="130" spans="1:26" x14ac:dyDescent="0.4">
      <c r="A130" s="80" t="s">
        <v>10</v>
      </c>
      <c r="B130" s="19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1"/>
      <c r="Z130" s="43"/>
    </row>
    <row r="131" spans="1:26" x14ac:dyDescent="0.4">
      <c r="A131" s="80" t="s">
        <v>11</v>
      </c>
      <c r="B131" s="19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1"/>
      <c r="Z131" s="43"/>
    </row>
    <row r="132" spans="1:26" x14ac:dyDescent="0.4">
      <c r="A132" s="80" t="s">
        <v>12</v>
      </c>
      <c r="B132" s="19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1"/>
      <c r="Z132" s="43"/>
    </row>
    <row r="133" spans="1:26" x14ac:dyDescent="0.4">
      <c r="A133" s="80" t="s">
        <v>13</v>
      </c>
      <c r="B133" s="19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1"/>
      <c r="Z133" s="43"/>
    </row>
    <row r="134" spans="1:26" x14ac:dyDescent="0.4">
      <c r="A134" s="80" t="s">
        <v>14</v>
      </c>
      <c r="B134" s="19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1"/>
      <c r="Z134" s="43"/>
    </row>
    <row r="135" spans="1:26" x14ac:dyDescent="0.4">
      <c r="A135" s="80" t="s">
        <v>15</v>
      </c>
      <c r="B135" s="19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1"/>
      <c r="Z135" s="43"/>
    </row>
    <row r="136" spans="1:26" x14ac:dyDescent="0.4">
      <c r="A136" s="80" t="s">
        <v>16</v>
      </c>
      <c r="B136" s="19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1"/>
      <c r="Z136" s="43"/>
    </row>
    <row r="137" spans="1:26" x14ac:dyDescent="0.4">
      <c r="A137" s="80" t="s">
        <v>17</v>
      </c>
      <c r="B137" s="19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1"/>
      <c r="Z137" s="43"/>
    </row>
    <row r="138" spans="1:26" x14ac:dyDescent="0.4">
      <c r="A138" s="80" t="s">
        <v>18</v>
      </c>
      <c r="B138" s="19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1"/>
      <c r="Z138" s="43"/>
    </row>
    <row r="139" spans="1:26" x14ac:dyDescent="0.4">
      <c r="A139" s="80" t="s">
        <v>19</v>
      </c>
      <c r="B139" s="19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1"/>
      <c r="Z139" s="43"/>
    </row>
    <row r="140" spans="1:26" x14ac:dyDescent="0.4">
      <c r="A140" s="80" t="s">
        <v>20</v>
      </c>
      <c r="B140" s="19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1"/>
      <c r="Z140" s="43"/>
    </row>
    <row r="141" spans="1:26" x14ac:dyDescent="0.4">
      <c r="A141" s="80" t="s">
        <v>21</v>
      </c>
      <c r="B141" s="19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1"/>
      <c r="Z141" s="43"/>
    </row>
    <row r="142" spans="1:26" x14ac:dyDescent="0.4">
      <c r="A142" s="80" t="s">
        <v>22</v>
      </c>
      <c r="B142" s="19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1"/>
      <c r="Z142" s="43"/>
    </row>
    <row r="143" spans="1:26" x14ac:dyDescent="0.4">
      <c r="A143" s="80" t="s">
        <v>23</v>
      </c>
      <c r="B143" s="19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1"/>
      <c r="Z143" s="43"/>
    </row>
    <row r="144" spans="1:26" ht="13.5" thickBot="1" x14ac:dyDescent="0.45">
      <c r="A144" s="81" t="s">
        <v>24</v>
      </c>
      <c r="B144" s="22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4"/>
      <c r="Z144" s="43"/>
    </row>
    <row r="145" spans="1:26" ht="13.9" thickTop="1" thickBot="1" x14ac:dyDescent="0.45">
      <c r="A145" s="82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3"/>
    </row>
    <row r="146" spans="1:26" ht="13.9" thickTop="1" thickBot="1" x14ac:dyDescent="0.45">
      <c r="A146" s="79" t="s">
        <v>31</v>
      </c>
      <c r="B146" s="46">
        <v>1</v>
      </c>
      <c r="C146" s="46">
        <v>2</v>
      </c>
      <c r="D146" s="46">
        <f>C146+1</f>
        <v>3</v>
      </c>
      <c r="E146" s="46">
        <f t="shared" ref="E146:Y146" si="8">D146+1</f>
        <v>4</v>
      </c>
      <c r="F146" s="46">
        <f t="shared" si="8"/>
        <v>5</v>
      </c>
      <c r="G146" s="46">
        <f t="shared" si="8"/>
        <v>6</v>
      </c>
      <c r="H146" s="46">
        <f t="shared" si="8"/>
        <v>7</v>
      </c>
      <c r="I146" s="46">
        <f t="shared" si="8"/>
        <v>8</v>
      </c>
      <c r="J146" s="46">
        <f t="shared" si="8"/>
        <v>9</v>
      </c>
      <c r="K146" s="46">
        <f t="shared" si="8"/>
        <v>10</v>
      </c>
      <c r="L146" s="46">
        <f t="shared" si="8"/>
        <v>11</v>
      </c>
      <c r="M146" s="46">
        <f t="shared" si="8"/>
        <v>12</v>
      </c>
      <c r="N146" s="46">
        <f t="shared" si="8"/>
        <v>13</v>
      </c>
      <c r="O146" s="46">
        <f t="shared" si="8"/>
        <v>14</v>
      </c>
      <c r="P146" s="46">
        <f t="shared" si="8"/>
        <v>15</v>
      </c>
      <c r="Q146" s="46">
        <f t="shared" si="8"/>
        <v>16</v>
      </c>
      <c r="R146" s="46">
        <f t="shared" si="8"/>
        <v>17</v>
      </c>
      <c r="S146" s="46">
        <f t="shared" si="8"/>
        <v>18</v>
      </c>
      <c r="T146" s="46">
        <f t="shared" si="8"/>
        <v>19</v>
      </c>
      <c r="U146" s="46">
        <f t="shared" si="8"/>
        <v>20</v>
      </c>
      <c r="V146" s="46">
        <f t="shared" si="8"/>
        <v>21</v>
      </c>
      <c r="W146" s="46">
        <f t="shared" si="8"/>
        <v>22</v>
      </c>
      <c r="X146" s="46">
        <f t="shared" si="8"/>
        <v>23</v>
      </c>
      <c r="Y146" s="47">
        <f t="shared" si="8"/>
        <v>24</v>
      </c>
      <c r="Z146" s="43"/>
    </row>
    <row r="147" spans="1:26" ht="13.5" thickTop="1" x14ac:dyDescent="0.4">
      <c r="A147" s="80" t="s">
        <v>9</v>
      </c>
      <c r="B147" s="16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8"/>
      <c r="Z147" s="43"/>
    </row>
    <row r="148" spans="1:26" x14ac:dyDescent="0.4">
      <c r="A148" s="80" t="s">
        <v>10</v>
      </c>
      <c r="B148" s="19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1"/>
      <c r="Z148" s="43"/>
    </row>
    <row r="149" spans="1:26" x14ac:dyDescent="0.4">
      <c r="A149" s="80" t="s">
        <v>11</v>
      </c>
      <c r="B149" s="19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1"/>
      <c r="Z149" s="43"/>
    </row>
    <row r="150" spans="1:26" x14ac:dyDescent="0.4">
      <c r="A150" s="80" t="s">
        <v>12</v>
      </c>
      <c r="B150" s="19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1"/>
      <c r="Z150" s="43"/>
    </row>
    <row r="151" spans="1:26" x14ac:dyDescent="0.4">
      <c r="A151" s="80" t="s">
        <v>13</v>
      </c>
      <c r="B151" s="19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1"/>
      <c r="Z151" s="43"/>
    </row>
    <row r="152" spans="1:26" x14ac:dyDescent="0.4">
      <c r="A152" s="80" t="s">
        <v>14</v>
      </c>
      <c r="B152" s="19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1"/>
      <c r="Z152" s="43"/>
    </row>
    <row r="153" spans="1:26" x14ac:dyDescent="0.4">
      <c r="A153" s="80" t="s">
        <v>15</v>
      </c>
      <c r="B153" s="19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1"/>
      <c r="Z153" s="43"/>
    </row>
    <row r="154" spans="1:26" x14ac:dyDescent="0.4">
      <c r="A154" s="80" t="s">
        <v>16</v>
      </c>
      <c r="B154" s="19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1"/>
      <c r="Z154" s="43"/>
    </row>
    <row r="155" spans="1:26" x14ac:dyDescent="0.4">
      <c r="A155" s="80" t="s">
        <v>17</v>
      </c>
      <c r="B155" s="19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1"/>
      <c r="Z155" s="43"/>
    </row>
    <row r="156" spans="1:26" x14ac:dyDescent="0.4">
      <c r="A156" s="80" t="s">
        <v>18</v>
      </c>
      <c r="B156" s="19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1"/>
      <c r="Z156" s="43"/>
    </row>
    <row r="157" spans="1:26" x14ac:dyDescent="0.4">
      <c r="A157" s="80" t="s">
        <v>19</v>
      </c>
      <c r="B157" s="19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1"/>
      <c r="Z157" s="43"/>
    </row>
    <row r="158" spans="1:26" x14ac:dyDescent="0.4">
      <c r="A158" s="80" t="s">
        <v>20</v>
      </c>
      <c r="B158" s="19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1"/>
      <c r="Z158" s="43"/>
    </row>
    <row r="159" spans="1:26" x14ac:dyDescent="0.4">
      <c r="A159" s="80" t="s">
        <v>21</v>
      </c>
      <c r="B159" s="19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1"/>
      <c r="Z159" s="43"/>
    </row>
    <row r="160" spans="1:26" x14ac:dyDescent="0.4">
      <c r="A160" s="80" t="s">
        <v>22</v>
      </c>
      <c r="B160" s="19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1"/>
      <c r="Z160" s="43"/>
    </row>
    <row r="161" spans="1:26" x14ac:dyDescent="0.4">
      <c r="A161" s="80" t="s">
        <v>23</v>
      </c>
      <c r="B161" s="19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1"/>
      <c r="Z161" s="43"/>
    </row>
    <row r="162" spans="1:26" ht="13.5" thickBot="1" x14ac:dyDescent="0.45">
      <c r="A162" s="81" t="s">
        <v>24</v>
      </c>
      <c r="B162" s="22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4"/>
      <c r="Z162" s="43"/>
    </row>
    <row r="163" spans="1:26" ht="13.9" thickTop="1" thickBot="1" x14ac:dyDescent="0.45">
      <c r="A163" s="82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3"/>
    </row>
    <row r="164" spans="1:26" ht="13.9" thickTop="1" thickBot="1" x14ac:dyDescent="0.45">
      <c r="A164" s="79" t="s">
        <v>32</v>
      </c>
      <c r="B164" s="46">
        <v>1</v>
      </c>
      <c r="C164" s="46">
        <v>2</v>
      </c>
      <c r="D164" s="46">
        <f>C164+1</f>
        <v>3</v>
      </c>
      <c r="E164" s="46">
        <f t="shared" ref="E164:Y164" si="9">D164+1</f>
        <v>4</v>
      </c>
      <c r="F164" s="46">
        <f t="shared" si="9"/>
        <v>5</v>
      </c>
      <c r="G164" s="46">
        <f t="shared" si="9"/>
        <v>6</v>
      </c>
      <c r="H164" s="46">
        <f t="shared" si="9"/>
        <v>7</v>
      </c>
      <c r="I164" s="46">
        <f t="shared" si="9"/>
        <v>8</v>
      </c>
      <c r="J164" s="46">
        <f t="shared" si="9"/>
        <v>9</v>
      </c>
      <c r="K164" s="46">
        <f t="shared" si="9"/>
        <v>10</v>
      </c>
      <c r="L164" s="46">
        <f t="shared" si="9"/>
        <v>11</v>
      </c>
      <c r="M164" s="46">
        <f t="shared" si="9"/>
        <v>12</v>
      </c>
      <c r="N164" s="46">
        <f t="shared" si="9"/>
        <v>13</v>
      </c>
      <c r="O164" s="46">
        <f t="shared" si="9"/>
        <v>14</v>
      </c>
      <c r="P164" s="46">
        <f t="shared" si="9"/>
        <v>15</v>
      </c>
      <c r="Q164" s="46">
        <f t="shared" si="9"/>
        <v>16</v>
      </c>
      <c r="R164" s="46">
        <f t="shared" si="9"/>
        <v>17</v>
      </c>
      <c r="S164" s="46">
        <f t="shared" si="9"/>
        <v>18</v>
      </c>
      <c r="T164" s="46">
        <f t="shared" si="9"/>
        <v>19</v>
      </c>
      <c r="U164" s="46">
        <f t="shared" si="9"/>
        <v>20</v>
      </c>
      <c r="V164" s="46">
        <f t="shared" si="9"/>
        <v>21</v>
      </c>
      <c r="W164" s="46">
        <f t="shared" si="9"/>
        <v>22</v>
      </c>
      <c r="X164" s="46">
        <f t="shared" si="9"/>
        <v>23</v>
      </c>
      <c r="Y164" s="47">
        <f t="shared" si="9"/>
        <v>24</v>
      </c>
      <c r="Z164" s="43"/>
    </row>
    <row r="165" spans="1:26" ht="13.5" thickTop="1" x14ac:dyDescent="0.4">
      <c r="A165" s="80" t="s">
        <v>9</v>
      </c>
      <c r="B165" s="16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8"/>
      <c r="Z165" s="43"/>
    </row>
    <row r="166" spans="1:26" x14ac:dyDescent="0.4">
      <c r="A166" s="80" t="s">
        <v>10</v>
      </c>
      <c r="B166" s="19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1"/>
      <c r="Z166" s="43"/>
    </row>
    <row r="167" spans="1:26" x14ac:dyDescent="0.4">
      <c r="A167" s="80" t="s">
        <v>11</v>
      </c>
      <c r="B167" s="19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1"/>
      <c r="Z167" s="43"/>
    </row>
    <row r="168" spans="1:26" x14ac:dyDescent="0.4">
      <c r="A168" s="80" t="s">
        <v>12</v>
      </c>
      <c r="B168" s="19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1"/>
      <c r="Z168" s="43"/>
    </row>
    <row r="169" spans="1:26" x14ac:dyDescent="0.4">
      <c r="A169" s="80" t="s">
        <v>13</v>
      </c>
      <c r="B169" s="19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1"/>
      <c r="Z169" s="43"/>
    </row>
    <row r="170" spans="1:26" x14ac:dyDescent="0.4">
      <c r="A170" s="80" t="s">
        <v>14</v>
      </c>
      <c r="B170" s="19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1"/>
      <c r="Z170" s="43"/>
    </row>
    <row r="171" spans="1:26" x14ac:dyDescent="0.4">
      <c r="A171" s="80" t="s">
        <v>15</v>
      </c>
      <c r="B171" s="19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1"/>
      <c r="Z171" s="43"/>
    </row>
    <row r="172" spans="1:26" x14ac:dyDescent="0.4">
      <c r="A172" s="80" t="s">
        <v>16</v>
      </c>
      <c r="B172" s="19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1"/>
      <c r="Z172" s="43"/>
    </row>
    <row r="173" spans="1:26" x14ac:dyDescent="0.4">
      <c r="A173" s="80" t="s">
        <v>17</v>
      </c>
      <c r="B173" s="19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1"/>
      <c r="Z173" s="43"/>
    </row>
    <row r="174" spans="1:26" x14ac:dyDescent="0.4">
      <c r="A174" s="80" t="s">
        <v>18</v>
      </c>
      <c r="B174" s="19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1"/>
      <c r="Z174" s="43"/>
    </row>
    <row r="175" spans="1:26" x14ac:dyDescent="0.4">
      <c r="A175" s="80" t="s">
        <v>19</v>
      </c>
      <c r="B175" s="19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1"/>
      <c r="Z175" s="43"/>
    </row>
    <row r="176" spans="1:26" x14ac:dyDescent="0.4">
      <c r="A176" s="80" t="s">
        <v>20</v>
      </c>
      <c r="B176" s="19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1"/>
      <c r="Z176" s="43"/>
    </row>
    <row r="177" spans="1:26" x14ac:dyDescent="0.4">
      <c r="A177" s="80" t="s">
        <v>21</v>
      </c>
      <c r="B177" s="19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1"/>
      <c r="Z177" s="43"/>
    </row>
    <row r="178" spans="1:26" x14ac:dyDescent="0.4">
      <c r="A178" s="80" t="s">
        <v>22</v>
      </c>
      <c r="B178" s="19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1"/>
      <c r="Z178" s="43"/>
    </row>
    <row r="179" spans="1:26" x14ac:dyDescent="0.4">
      <c r="A179" s="80" t="s">
        <v>23</v>
      </c>
      <c r="B179" s="19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1"/>
      <c r="Z179" s="43"/>
    </row>
    <row r="180" spans="1:26" ht="13.5" thickBot="1" x14ac:dyDescent="0.45">
      <c r="A180" s="81" t="s">
        <v>24</v>
      </c>
      <c r="B180" s="22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4"/>
      <c r="Z180" s="43"/>
    </row>
    <row r="181" spans="1:26" ht="13.9" thickTop="1" thickBot="1" x14ac:dyDescent="0.45">
      <c r="A181" s="83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4"/>
    </row>
    <row r="182" spans="1:26" ht="13.5" thickTop="1" x14ac:dyDescent="0.4"/>
  </sheetData>
  <mergeCells count="1">
    <mergeCell ref="A1:Z1"/>
  </mergeCells>
  <phoneticPr fontId="11" type="noConversion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17"/>
  <sheetViews>
    <sheetView workbookViewId="0">
      <selection activeCell="E28" sqref="E28"/>
    </sheetView>
  </sheetViews>
  <sheetFormatPr defaultColWidth="8.703125" defaultRowHeight="13.15" x14ac:dyDescent="0.4"/>
  <cols>
    <col min="1" max="1" width="9.3515625" style="1" bestFit="1" customWidth="1"/>
    <col min="2" max="2" width="14.17578125" style="1" bestFit="1" customWidth="1"/>
    <col min="3" max="16384" width="8.703125" style="1"/>
  </cols>
  <sheetData>
    <row r="1" spans="1:2" ht="31.15" thickBot="1" x14ac:dyDescent="0.95">
      <c r="A1" s="109"/>
      <c r="B1" s="110"/>
    </row>
    <row r="2" spans="1:2" ht="13.9" thickTop="1" thickBot="1" x14ac:dyDescent="0.45">
      <c r="A2" s="25" t="s">
        <v>2</v>
      </c>
      <c r="B2" s="26" t="s">
        <v>7</v>
      </c>
    </row>
    <row r="3" spans="1:2" ht="13.5" thickTop="1" x14ac:dyDescent="0.4">
      <c r="A3" s="27">
        <v>1</v>
      </c>
      <c r="B3" s="32" t="s">
        <v>3</v>
      </c>
    </row>
    <row r="4" spans="1:2" x14ac:dyDescent="0.4">
      <c r="A4" s="27">
        <v>2</v>
      </c>
      <c r="B4" s="32" t="s">
        <v>67</v>
      </c>
    </row>
    <row r="5" spans="1:2" x14ac:dyDescent="0.4">
      <c r="A5" s="27">
        <f>A4+1</f>
        <v>3</v>
      </c>
      <c r="B5" s="32" t="s">
        <v>68</v>
      </c>
    </row>
    <row r="6" spans="1:2" x14ac:dyDescent="0.4">
      <c r="A6" s="27">
        <f>A5+1</f>
        <v>4</v>
      </c>
      <c r="B6" s="32" t="s">
        <v>69</v>
      </c>
    </row>
    <row r="7" spans="1:2" x14ac:dyDescent="0.4">
      <c r="A7" s="27">
        <v>5</v>
      </c>
      <c r="B7" s="32" t="s">
        <v>4</v>
      </c>
    </row>
    <row r="8" spans="1:2" x14ac:dyDescent="0.4">
      <c r="A8" s="27">
        <f t="shared" ref="A8:A14" si="0">A7+1</f>
        <v>6</v>
      </c>
      <c r="B8" s="28" t="s">
        <v>5</v>
      </c>
    </row>
    <row r="9" spans="1:2" x14ac:dyDescent="0.4">
      <c r="A9" s="27">
        <f t="shared" si="0"/>
        <v>7</v>
      </c>
      <c r="B9" s="28" t="s">
        <v>1</v>
      </c>
    </row>
    <row r="10" spans="1:2" x14ac:dyDescent="0.4">
      <c r="A10" s="27">
        <f t="shared" si="0"/>
        <v>8</v>
      </c>
      <c r="B10" s="28"/>
    </row>
    <row r="11" spans="1:2" x14ac:dyDescent="0.4">
      <c r="A11" s="27">
        <f t="shared" si="0"/>
        <v>9</v>
      </c>
      <c r="B11" s="28"/>
    </row>
    <row r="12" spans="1:2" x14ac:dyDescent="0.4">
      <c r="A12" s="27">
        <f t="shared" si="0"/>
        <v>10</v>
      </c>
      <c r="B12" s="28"/>
    </row>
    <row r="13" spans="1:2" x14ac:dyDescent="0.4">
      <c r="A13" s="27">
        <f t="shared" si="0"/>
        <v>11</v>
      </c>
      <c r="B13" s="28"/>
    </row>
    <row r="14" spans="1:2" x14ac:dyDescent="0.4">
      <c r="A14" s="30">
        <f t="shared" si="0"/>
        <v>12</v>
      </c>
      <c r="B14" s="28"/>
    </row>
    <row r="15" spans="1:2" x14ac:dyDescent="0.4">
      <c r="A15" s="30">
        <v>13</v>
      </c>
      <c r="B15" s="28"/>
    </row>
    <row r="16" spans="1:2" ht="13.5" thickBot="1" x14ac:dyDescent="0.45">
      <c r="A16" s="31">
        <v>14</v>
      </c>
      <c r="B16" s="29"/>
    </row>
    <row r="17" ht="13.5" thickTop="1" x14ac:dyDescent="0.4"/>
  </sheetData>
  <mergeCells count="1">
    <mergeCell ref="A1:B1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Instructions</vt:lpstr>
      <vt:lpstr>Sample Manifest</vt:lpstr>
      <vt:lpstr>Library Manifest </vt:lpstr>
      <vt:lpstr>96-well Plates</vt:lpstr>
      <vt:lpstr>384-well Plates</vt:lpstr>
      <vt:lpstr>ControlLists</vt:lpstr>
      <vt:lpstr>'Sample Manifest'!ContainerType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cp:keywords/>
  <dc:description/>
  <cp:lastModifiedBy>Florence Fields</cp:lastModifiedBy>
  <cp:lastPrinted>2025-07-21T13:46:12Z</cp:lastPrinted>
  <dcterms:created xsi:type="dcterms:W3CDTF">2009-09-10T13:42:54Z</dcterms:created>
  <dcterms:modified xsi:type="dcterms:W3CDTF">2025-07-21T14:09:02Z</dcterms:modified>
  <cp:category/>
</cp:coreProperties>
</file>