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1"/>
  </bookViews>
  <sheets>
    <sheet name="alg_compare" sheetId="1" r:id="rId1"/>
    <sheet name="Grafiken" sheetId="2" r:id="rId2"/>
    <sheet name="thread_compar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E21" i="1"/>
  <c r="I6" i="1" s="1"/>
  <c r="E22" i="1"/>
  <c r="J6" i="1" s="1"/>
  <c r="E23" i="1"/>
  <c r="K6" i="1" s="1"/>
  <c r="E24" i="1"/>
  <c r="E25" i="1"/>
  <c r="E26" i="1"/>
  <c r="E27" i="1"/>
  <c r="E28" i="1"/>
  <c r="F15" i="1"/>
  <c r="F16" i="1"/>
  <c r="F17" i="1"/>
  <c r="E15" i="1"/>
  <c r="E16" i="1"/>
  <c r="J5" i="1" s="1"/>
  <c r="E17" i="1"/>
  <c r="K5" i="1" s="1"/>
  <c r="F9" i="1"/>
  <c r="F10" i="1"/>
  <c r="F11" i="1"/>
  <c r="E9" i="1"/>
  <c r="E10" i="1"/>
  <c r="J4" i="1" s="1"/>
  <c r="E11" i="1"/>
  <c r="K4" i="1" s="1"/>
  <c r="F4" i="1"/>
  <c r="F5" i="1"/>
  <c r="F3" i="1"/>
  <c r="E3" i="1"/>
  <c r="E4" i="1"/>
  <c r="J3" i="1" s="1"/>
  <c r="E5" i="1"/>
  <c r="K3" i="1" s="1"/>
  <c r="I5" i="1"/>
  <c r="I4" i="1"/>
  <c r="I3" i="1"/>
  <c r="B6" i="3" l="1"/>
  <c r="B5" i="3"/>
  <c r="B4" i="3"/>
  <c r="B3" i="3"/>
  <c r="B2" i="3"/>
  <c r="D28" i="1" l="1"/>
  <c r="C28" i="1"/>
  <c r="B28" i="1"/>
  <c r="D27" i="1" l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N6" i="1" l="1"/>
  <c r="D17" i="1"/>
  <c r="C17" i="1"/>
  <c r="B17" i="1"/>
  <c r="D11" i="1"/>
  <c r="C11" i="1"/>
  <c r="B11" i="1"/>
  <c r="D5" i="1"/>
  <c r="C5" i="1"/>
  <c r="B5" i="1"/>
  <c r="L6" i="1" l="1"/>
  <c r="L5" i="1"/>
  <c r="M5" i="1"/>
  <c r="L4" i="1"/>
  <c r="M4" i="1"/>
  <c r="L3" i="1"/>
  <c r="M3" i="1"/>
  <c r="N3" i="1" l="1"/>
  <c r="D22" i="1"/>
  <c r="M6" i="1" l="1"/>
  <c r="N4" i="1"/>
  <c r="N5" i="1"/>
</calcChain>
</file>

<file path=xl/sharedStrings.xml><?xml version="1.0" encoding="utf-8"?>
<sst xmlns="http://schemas.openxmlformats.org/spreadsheetml/2006/main" count="62" uniqueCount="34">
  <si>
    <t>Algorithmus</t>
  </si>
  <si>
    <t>Gewicht</t>
  </si>
  <si>
    <t>Greedy Algorithmus</t>
  </si>
  <si>
    <t>Dynamische Programmierung</t>
  </si>
  <si>
    <t>Genetischer Algorithmus</t>
  </si>
  <si>
    <t>Laufzeit (ms)</t>
  </si>
  <si>
    <t>#7, c = 170, o = 1735</t>
  </si>
  <si>
    <t>#15, c = 7500, o = 1458</t>
  </si>
  <si>
    <t>#24, c = 64041, o = 135491</t>
  </si>
  <si>
    <t>#120, c = 250000, o = 533817</t>
  </si>
  <si>
    <t>Genetischer Algorithmus (p = 100, pm = 0.001)</t>
  </si>
  <si>
    <t>max iterations for GA = 75, or abort if 90% of chromosomes have same fitness</t>
  </si>
  <si>
    <t>Effektivität</t>
  </si>
  <si>
    <t>Effizienz</t>
  </si>
  <si>
    <t>1ms as smallest measurable runtime</t>
  </si>
  <si>
    <t>Threads</t>
  </si>
  <si>
    <t>Nutzwert</t>
  </si>
  <si>
    <t>Genetischer Alg. (p = 50, pm = 0.001)</t>
  </si>
  <si>
    <t>Genetischer Alg. (p = 100, pm = 0.001)</t>
  </si>
  <si>
    <t>Genetischer Alg. (p = 200, pm = 0.001)</t>
  </si>
  <si>
    <t>Genetischer Alg. (p = 200, pm = 0.02)</t>
  </si>
  <si>
    <t>Genetischer Alg. (p = 1000, pm = 0.001)</t>
  </si>
  <si>
    <t>Genetischer Alg. (p = 1000, pm = 0.02)</t>
  </si>
  <si>
    <t>Effektivität GA</t>
  </si>
  <si>
    <t>Effektivität DP</t>
  </si>
  <si>
    <t>Effektivität GR</t>
  </si>
  <si>
    <t>Effizienz GA</t>
  </si>
  <si>
    <t>Effizienz DP</t>
  </si>
  <si>
    <t>Effizienz GR</t>
  </si>
  <si>
    <t>Messreihe</t>
  </si>
  <si>
    <t>1) n = 7, c = 170</t>
  </si>
  <si>
    <t>2) n = 15, c = 7500</t>
  </si>
  <si>
    <t>3) n = 24, c = 64041</t>
  </si>
  <si>
    <t>4) n = 120, c = 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</si>
</sst>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34"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 baseline="0"/>
              <a:t>Verlauf eines Genetischen Algorithmus</a:t>
            </a:r>
            <a:endParaRPr lang="de-AT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667983015884482"/>
          <c:y val="0.11159536209215383"/>
          <c:w val="0.82602245820189912"/>
          <c:h val="0.73413317691947644"/>
        </c:manualLayout>
      </c:layout>
      <c:lineChart>
        <c:grouping val="standard"/>
        <c:varyColors val="0"/>
        <c:ser>
          <c:idx val="0"/>
          <c:order val="0"/>
          <c:tx>
            <c:v>Durchschnittliche Fitness</c:v>
          </c:tx>
          <c:marker>
            <c:symbol val="none"/>
          </c:marker>
          <c:val>
            <c:numRef>
              <c:f>'[3]o-24#_64041c_135491o-5'!$B$5:$B$65</c:f>
              <c:numCache>
                <c:formatCode>General</c:formatCode>
                <c:ptCount val="61"/>
                <c:pt idx="0">
                  <c:v>31772.2</c:v>
                </c:pt>
                <c:pt idx="1">
                  <c:v>76233.7</c:v>
                </c:pt>
                <c:pt idx="2">
                  <c:v>84163.7</c:v>
                </c:pt>
                <c:pt idx="3">
                  <c:v>92789.3</c:v>
                </c:pt>
                <c:pt idx="4">
                  <c:v>100985</c:v>
                </c:pt>
                <c:pt idx="5">
                  <c:v>89028.5</c:v>
                </c:pt>
                <c:pt idx="6">
                  <c:v>85425</c:v>
                </c:pt>
                <c:pt idx="7">
                  <c:v>94177.3</c:v>
                </c:pt>
                <c:pt idx="8">
                  <c:v>96982.2</c:v>
                </c:pt>
                <c:pt idx="9">
                  <c:v>95919.6</c:v>
                </c:pt>
                <c:pt idx="10">
                  <c:v>102973</c:v>
                </c:pt>
                <c:pt idx="11">
                  <c:v>102484</c:v>
                </c:pt>
                <c:pt idx="12">
                  <c:v>98104.5</c:v>
                </c:pt>
                <c:pt idx="13">
                  <c:v>96846.8</c:v>
                </c:pt>
                <c:pt idx="14">
                  <c:v>97300</c:v>
                </c:pt>
                <c:pt idx="15">
                  <c:v>100532</c:v>
                </c:pt>
                <c:pt idx="16">
                  <c:v>101797</c:v>
                </c:pt>
                <c:pt idx="17">
                  <c:v>108987</c:v>
                </c:pt>
                <c:pt idx="18">
                  <c:v>96450.7</c:v>
                </c:pt>
                <c:pt idx="19">
                  <c:v>96441.600000000006</c:v>
                </c:pt>
                <c:pt idx="20">
                  <c:v>98901.8</c:v>
                </c:pt>
                <c:pt idx="21">
                  <c:v>98173.5</c:v>
                </c:pt>
                <c:pt idx="22">
                  <c:v>93915.8</c:v>
                </c:pt>
                <c:pt idx="23">
                  <c:v>102910</c:v>
                </c:pt>
                <c:pt idx="24">
                  <c:v>96827</c:v>
                </c:pt>
                <c:pt idx="25">
                  <c:v>100506</c:v>
                </c:pt>
                <c:pt idx="26">
                  <c:v>105799</c:v>
                </c:pt>
                <c:pt idx="27">
                  <c:v>102683</c:v>
                </c:pt>
                <c:pt idx="28">
                  <c:v>108002</c:v>
                </c:pt>
                <c:pt idx="29">
                  <c:v>105810</c:v>
                </c:pt>
                <c:pt idx="30">
                  <c:v>95198.8</c:v>
                </c:pt>
                <c:pt idx="31">
                  <c:v>97752.5</c:v>
                </c:pt>
                <c:pt idx="32">
                  <c:v>105232</c:v>
                </c:pt>
                <c:pt idx="33">
                  <c:v>107289</c:v>
                </c:pt>
                <c:pt idx="34">
                  <c:v>111246</c:v>
                </c:pt>
                <c:pt idx="35">
                  <c:v>108234</c:v>
                </c:pt>
                <c:pt idx="36">
                  <c:v>108081</c:v>
                </c:pt>
                <c:pt idx="37">
                  <c:v>110081</c:v>
                </c:pt>
                <c:pt idx="38">
                  <c:v>111288</c:v>
                </c:pt>
                <c:pt idx="39">
                  <c:v>107767</c:v>
                </c:pt>
                <c:pt idx="40">
                  <c:v>111987</c:v>
                </c:pt>
                <c:pt idx="41">
                  <c:v>110388</c:v>
                </c:pt>
                <c:pt idx="42">
                  <c:v>109506</c:v>
                </c:pt>
                <c:pt idx="43">
                  <c:v>111180</c:v>
                </c:pt>
                <c:pt idx="44">
                  <c:v>110450</c:v>
                </c:pt>
                <c:pt idx="45">
                  <c:v>117751</c:v>
                </c:pt>
                <c:pt idx="46">
                  <c:v>116068</c:v>
                </c:pt>
                <c:pt idx="47">
                  <c:v>116568</c:v>
                </c:pt>
                <c:pt idx="48">
                  <c:v>109820</c:v>
                </c:pt>
                <c:pt idx="49">
                  <c:v>120302</c:v>
                </c:pt>
                <c:pt idx="50">
                  <c:v>122424</c:v>
                </c:pt>
                <c:pt idx="51">
                  <c:v>118233</c:v>
                </c:pt>
                <c:pt idx="52">
                  <c:v>114919</c:v>
                </c:pt>
                <c:pt idx="53">
                  <c:v>111102</c:v>
                </c:pt>
                <c:pt idx="54">
                  <c:v>118487</c:v>
                </c:pt>
                <c:pt idx="55">
                  <c:v>123219</c:v>
                </c:pt>
                <c:pt idx="56">
                  <c:v>125466</c:v>
                </c:pt>
                <c:pt idx="57">
                  <c:v>126010</c:v>
                </c:pt>
                <c:pt idx="58">
                  <c:v>126660</c:v>
                </c:pt>
                <c:pt idx="59">
                  <c:v>128549</c:v>
                </c:pt>
                <c:pt idx="60">
                  <c:v>127513</c:v>
                </c:pt>
              </c:numCache>
            </c:numRef>
          </c:val>
          <c:smooth val="0"/>
        </c:ser>
        <c:ser>
          <c:idx val="1"/>
          <c:order val="1"/>
          <c:tx>
            <c:v>Beste Fitness in aktueller Generation</c:v>
          </c:tx>
          <c:marker>
            <c:symbol val="none"/>
          </c:marker>
          <c:val>
            <c:numRef>
              <c:f>'[3]o-24#_64041c_135491o-5'!$C$5:$C$65</c:f>
              <c:numCache>
                <c:formatCode>General</c:formatCode>
                <c:ptCount val="61"/>
                <c:pt idx="0">
                  <c:v>129553</c:v>
                </c:pt>
                <c:pt idx="1">
                  <c:v>130527</c:v>
                </c:pt>
                <c:pt idx="2">
                  <c:v>131372</c:v>
                </c:pt>
                <c:pt idx="3">
                  <c:v>129361</c:v>
                </c:pt>
                <c:pt idx="4">
                  <c:v>132549</c:v>
                </c:pt>
                <c:pt idx="5">
                  <c:v>129361</c:v>
                </c:pt>
                <c:pt idx="6">
                  <c:v>130596</c:v>
                </c:pt>
                <c:pt idx="7">
                  <c:v>126171</c:v>
                </c:pt>
                <c:pt idx="8">
                  <c:v>126171</c:v>
                </c:pt>
                <c:pt idx="9">
                  <c:v>126981</c:v>
                </c:pt>
                <c:pt idx="10">
                  <c:v>126981</c:v>
                </c:pt>
                <c:pt idx="11">
                  <c:v>128523</c:v>
                </c:pt>
                <c:pt idx="12">
                  <c:v>127274</c:v>
                </c:pt>
                <c:pt idx="13">
                  <c:v>127274</c:v>
                </c:pt>
                <c:pt idx="14">
                  <c:v>127274</c:v>
                </c:pt>
                <c:pt idx="15">
                  <c:v>127893</c:v>
                </c:pt>
                <c:pt idx="16">
                  <c:v>127893</c:v>
                </c:pt>
                <c:pt idx="17">
                  <c:v>127821</c:v>
                </c:pt>
                <c:pt idx="18">
                  <c:v>127821</c:v>
                </c:pt>
                <c:pt idx="19">
                  <c:v>127821</c:v>
                </c:pt>
                <c:pt idx="20">
                  <c:v>128404</c:v>
                </c:pt>
                <c:pt idx="21">
                  <c:v>128799</c:v>
                </c:pt>
                <c:pt idx="22">
                  <c:v>128404</c:v>
                </c:pt>
                <c:pt idx="23">
                  <c:v>126889</c:v>
                </c:pt>
                <c:pt idx="24">
                  <c:v>126889</c:v>
                </c:pt>
                <c:pt idx="25">
                  <c:v>128655</c:v>
                </c:pt>
                <c:pt idx="26">
                  <c:v>126889</c:v>
                </c:pt>
                <c:pt idx="27">
                  <c:v>129130</c:v>
                </c:pt>
                <c:pt idx="28">
                  <c:v>129130</c:v>
                </c:pt>
                <c:pt idx="29">
                  <c:v>128647</c:v>
                </c:pt>
                <c:pt idx="30">
                  <c:v>125739</c:v>
                </c:pt>
                <c:pt idx="31">
                  <c:v>125739</c:v>
                </c:pt>
                <c:pt idx="32">
                  <c:v>126388</c:v>
                </c:pt>
                <c:pt idx="33">
                  <c:v>125739</c:v>
                </c:pt>
                <c:pt idx="34">
                  <c:v>128396</c:v>
                </c:pt>
                <c:pt idx="35">
                  <c:v>125739</c:v>
                </c:pt>
                <c:pt idx="36">
                  <c:v>125739</c:v>
                </c:pt>
                <c:pt idx="37">
                  <c:v>125739</c:v>
                </c:pt>
                <c:pt idx="38">
                  <c:v>125391</c:v>
                </c:pt>
                <c:pt idx="39">
                  <c:v>124213</c:v>
                </c:pt>
                <c:pt idx="40">
                  <c:v>130466</c:v>
                </c:pt>
                <c:pt idx="41">
                  <c:v>130466</c:v>
                </c:pt>
                <c:pt idx="42">
                  <c:v>126673</c:v>
                </c:pt>
                <c:pt idx="43">
                  <c:v>130466</c:v>
                </c:pt>
                <c:pt idx="44">
                  <c:v>130466</c:v>
                </c:pt>
                <c:pt idx="45">
                  <c:v>130466</c:v>
                </c:pt>
                <c:pt idx="46">
                  <c:v>130466</c:v>
                </c:pt>
                <c:pt idx="47">
                  <c:v>130466</c:v>
                </c:pt>
                <c:pt idx="48">
                  <c:v>130466</c:v>
                </c:pt>
                <c:pt idx="49">
                  <c:v>130466</c:v>
                </c:pt>
                <c:pt idx="50">
                  <c:v>130466</c:v>
                </c:pt>
                <c:pt idx="51">
                  <c:v>130466</c:v>
                </c:pt>
                <c:pt idx="52">
                  <c:v>130466</c:v>
                </c:pt>
                <c:pt idx="53">
                  <c:v>130466</c:v>
                </c:pt>
                <c:pt idx="54">
                  <c:v>130466</c:v>
                </c:pt>
                <c:pt idx="55">
                  <c:v>130466</c:v>
                </c:pt>
                <c:pt idx="56">
                  <c:v>130466</c:v>
                </c:pt>
                <c:pt idx="57">
                  <c:v>130466</c:v>
                </c:pt>
                <c:pt idx="58">
                  <c:v>130466</c:v>
                </c:pt>
                <c:pt idx="59">
                  <c:v>130466</c:v>
                </c:pt>
                <c:pt idx="60">
                  <c:v>130466</c:v>
                </c:pt>
              </c:numCache>
            </c:numRef>
          </c:val>
          <c:smooth val="0"/>
        </c:ser>
        <c:ser>
          <c:idx val="2"/>
          <c:order val="2"/>
          <c:tx>
            <c:v>Beste Fitness aller Generationen</c:v>
          </c:tx>
          <c:marker>
            <c:symbol val="none"/>
          </c:marker>
          <c:val>
            <c:numRef>
              <c:f>'[3]o-24#_64041c_135491o-5'!$F$5:$F$65</c:f>
              <c:numCache>
                <c:formatCode>General</c:formatCode>
                <c:ptCount val="61"/>
                <c:pt idx="0">
                  <c:v>129553</c:v>
                </c:pt>
                <c:pt idx="1">
                  <c:v>130527</c:v>
                </c:pt>
                <c:pt idx="2">
                  <c:v>131372</c:v>
                </c:pt>
                <c:pt idx="3">
                  <c:v>131372</c:v>
                </c:pt>
                <c:pt idx="4">
                  <c:v>132549</c:v>
                </c:pt>
                <c:pt idx="5">
                  <c:v>132549</c:v>
                </c:pt>
                <c:pt idx="6">
                  <c:v>132549</c:v>
                </c:pt>
                <c:pt idx="7">
                  <c:v>132549</c:v>
                </c:pt>
                <c:pt idx="8">
                  <c:v>132549</c:v>
                </c:pt>
                <c:pt idx="9">
                  <c:v>132549</c:v>
                </c:pt>
                <c:pt idx="10">
                  <c:v>132549</c:v>
                </c:pt>
                <c:pt idx="11">
                  <c:v>132549</c:v>
                </c:pt>
                <c:pt idx="12">
                  <c:v>132549</c:v>
                </c:pt>
                <c:pt idx="13">
                  <c:v>132549</c:v>
                </c:pt>
                <c:pt idx="14">
                  <c:v>132549</c:v>
                </c:pt>
                <c:pt idx="15">
                  <c:v>132549</c:v>
                </c:pt>
                <c:pt idx="16">
                  <c:v>132549</c:v>
                </c:pt>
                <c:pt idx="17">
                  <c:v>132549</c:v>
                </c:pt>
                <c:pt idx="18">
                  <c:v>132549</c:v>
                </c:pt>
                <c:pt idx="19">
                  <c:v>132549</c:v>
                </c:pt>
                <c:pt idx="20">
                  <c:v>132549</c:v>
                </c:pt>
                <c:pt idx="21">
                  <c:v>132549</c:v>
                </c:pt>
                <c:pt idx="22">
                  <c:v>132549</c:v>
                </c:pt>
                <c:pt idx="23">
                  <c:v>132549</c:v>
                </c:pt>
                <c:pt idx="24">
                  <c:v>132549</c:v>
                </c:pt>
                <c:pt idx="25">
                  <c:v>132549</c:v>
                </c:pt>
                <c:pt idx="26">
                  <c:v>132549</c:v>
                </c:pt>
                <c:pt idx="27">
                  <c:v>132549</c:v>
                </c:pt>
                <c:pt idx="28">
                  <c:v>132549</c:v>
                </c:pt>
                <c:pt idx="29">
                  <c:v>132549</c:v>
                </c:pt>
                <c:pt idx="30">
                  <c:v>132549</c:v>
                </c:pt>
                <c:pt idx="31">
                  <c:v>132549</c:v>
                </c:pt>
                <c:pt idx="32">
                  <c:v>132549</c:v>
                </c:pt>
                <c:pt idx="33">
                  <c:v>132549</c:v>
                </c:pt>
                <c:pt idx="34">
                  <c:v>132549</c:v>
                </c:pt>
                <c:pt idx="35">
                  <c:v>132549</c:v>
                </c:pt>
                <c:pt idx="36">
                  <c:v>132549</c:v>
                </c:pt>
                <c:pt idx="37">
                  <c:v>132549</c:v>
                </c:pt>
                <c:pt idx="38">
                  <c:v>132549</c:v>
                </c:pt>
                <c:pt idx="39">
                  <c:v>132549</c:v>
                </c:pt>
                <c:pt idx="40">
                  <c:v>132549</c:v>
                </c:pt>
                <c:pt idx="41">
                  <c:v>132549</c:v>
                </c:pt>
                <c:pt idx="42">
                  <c:v>132549</c:v>
                </c:pt>
                <c:pt idx="43">
                  <c:v>132549</c:v>
                </c:pt>
                <c:pt idx="44">
                  <c:v>132549</c:v>
                </c:pt>
                <c:pt idx="45">
                  <c:v>132549</c:v>
                </c:pt>
                <c:pt idx="46">
                  <c:v>132549</c:v>
                </c:pt>
                <c:pt idx="47">
                  <c:v>132549</c:v>
                </c:pt>
                <c:pt idx="48">
                  <c:v>132549</c:v>
                </c:pt>
                <c:pt idx="49">
                  <c:v>132549</c:v>
                </c:pt>
                <c:pt idx="50">
                  <c:v>132549</c:v>
                </c:pt>
                <c:pt idx="51">
                  <c:v>132549</c:v>
                </c:pt>
                <c:pt idx="52">
                  <c:v>132549</c:v>
                </c:pt>
                <c:pt idx="53">
                  <c:v>132549</c:v>
                </c:pt>
                <c:pt idx="54">
                  <c:v>132549</c:v>
                </c:pt>
                <c:pt idx="55">
                  <c:v>132549</c:v>
                </c:pt>
                <c:pt idx="56">
                  <c:v>132549</c:v>
                </c:pt>
                <c:pt idx="57">
                  <c:v>132549</c:v>
                </c:pt>
                <c:pt idx="58">
                  <c:v>132549</c:v>
                </c:pt>
                <c:pt idx="59">
                  <c:v>132549</c:v>
                </c:pt>
                <c:pt idx="60">
                  <c:v>132549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60192"/>
        <c:axId val="211962112"/>
      </c:lineChart>
      <c:catAx>
        <c:axId val="21196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Generationen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19621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11962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60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336207056192312"/>
          <c:y val="0.58536677272000137"/>
          <c:w val="0.37829916918421935"/>
          <c:h val="0.2114333789540415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de-AT" sz="1600"/>
              <a:t>Auswirkung</a:t>
            </a:r>
            <a:r>
              <a:rPr lang="de-AT" sz="1600" baseline="0"/>
              <a:t> der Mutationswahrscheinlichkeit  pm</a:t>
            </a:r>
            <a:endParaRPr lang="de-AT" sz="16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96574291849882"/>
          <c:y val="0.10941520799108745"/>
          <c:w val="0.85661076456352048"/>
          <c:h val="0.81274958792076601"/>
        </c:manualLayout>
      </c:layout>
      <c:lineChart>
        <c:grouping val="standard"/>
        <c:varyColors val="0"/>
        <c:ser>
          <c:idx val="0"/>
          <c:order val="0"/>
          <c:tx>
            <c:v>Durchschnittliche Fitness bei pm = 0.001</c:v>
          </c:tx>
          <c:marker>
            <c:symbol val="none"/>
          </c:marker>
          <c:val>
            <c:numRef>
              <c:f>[7]avg!$B$5:$B$79</c:f>
              <c:numCache>
                <c:formatCode>General</c:formatCode>
                <c:ptCount val="75"/>
                <c:pt idx="0">
                  <c:v>-137685.6</c:v>
                </c:pt>
                <c:pt idx="1">
                  <c:v>-78923.86</c:v>
                </c:pt>
                <c:pt idx="2">
                  <c:v>41491.72</c:v>
                </c:pt>
                <c:pt idx="3">
                  <c:v>220537.2</c:v>
                </c:pt>
                <c:pt idx="4">
                  <c:v>335839.8</c:v>
                </c:pt>
                <c:pt idx="5">
                  <c:v>395097.8</c:v>
                </c:pt>
                <c:pt idx="6">
                  <c:v>413320.6</c:v>
                </c:pt>
                <c:pt idx="7">
                  <c:v>419869.6</c:v>
                </c:pt>
                <c:pt idx="8">
                  <c:v>423649.8</c:v>
                </c:pt>
                <c:pt idx="9">
                  <c:v>427825.8</c:v>
                </c:pt>
                <c:pt idx="10">
                  <c:v>428213.4</c:v>
                </c:pt>
                <c:pt idx="11">
                  <c:v>425002</c:v>
                </c:pt>
                <c:pt idx="12">
                  <c:v>425501.6</c:v>
                </c:pt>
                <c:pt idx="13">
                  <c:v>419717.4</c:v>
                </c:pt>
                <c:pt idx="14">
                  <c:v>429185</c:v>
                </c:pt>
                <c:pt idx="15">
                  <c:v>428031</c:v>
                </c:pt>
                <c:pt idx="16">
                  <c:v>426174</c:v>
                </c:pt>
                <c:pt idx="17">
                  <c:v>427228.4</c:v>
                </c:pt>
                <c:pt idx="18">
                  <c:v>430610.8</c:v>
                </c:pt>
                <c:pt idx="19">
                  <c:v>422246.40000000002</c:v>
                </c:pt>
                <c:pt idx="20">
                  <c:v>427557.4</c:v>
                </c:pt>
                <c:pt idx="21">
                  <c:v>428291</c:v>
                </c:pt>
                <c:pt idx="22">
                  <c:v>427613.8</c:v>
                </c:pt>
                <c:pt idx="23">
                  <c:v>426467.6</c:v>
                </c:pt>
                <c:pt idx="24">
                  <c:v>423327.6</c:v>
                </c:pt>
                <c:pt idx="25">
                  <c:v>426102.4</c:v>
                </c:pt>
                <c:pt idx="26">
                  <c:v>430489.59999999998</c:v>
                </c:pt>
                <c:pt idx="27">
                  <c:v>424601.2</c:v>
                </c:pt>
                <c:pt idx="28">
                  <c:v>431184</c:v>
                </c:pt>
                <c:pt idx="29">
                  <c:v>423287.6</c:v>
                </c:pt>
                <c:pt idx="30">
                  <c:v>422249.2</c:v>
                </c:pt>
                <c:pt idx="31">
                  <c:v>425016.4</c:v>
                </c:pt>
                <c:pt idx="32">
                  <c:v>429531.6</c:v>
                </c:pt>
                <c:pt idx="33">
                  <c:v>425330.4</c:v>
                </c:pt>
                <c:pt idx="34">
                  <c:v>425970</c:v>
                </c:pt>
                <c:pt idx="35">
                  <c:v>421951.8</c:v>
                </c:pt>
                <c:pt idx="36">
                  <c:v>429699.8</c:v>
                </c:pt>
                <c:pt idx="37">
                  <c:v>429891</c:v>
                </c:pt>
                <c:pt idx="38">
                  <c:v>428041.2</c:v>
                </c:pt>
                <c:pt idx="39">
                  <c:v>427579.8</c:v>
                </c:pt>
                <c:pt idx="40">
                  <c:v>432044.4</c:v>
                </c:pt>
                <c:pt idx="41">
                  <c:v>432072.6</c:v>
                </c:pt>
                <c:pt idx="42">
                  <c:v>434349</c:v>
                </c:pt>
                <c:pt idx="43">
                  <c:v>427580.6</c:v>
                </c:pt>
                <c:pt idx="44">
                  <c:v>433087</c:v>
                </c:pt>
                <c:pt idx="45">
                  <c:v>432054.8</c:v>
                </c:pt>
                <c:pt idx="46">
                  <c:v>430586.8</c:v>
                </c:pt>
                <c:pt idx="47">
                  <c:v>427641.2</c:v>
                </c:pt>
                <c:pt idx="48">
                  <c:v>427158.6</c:v>
                </c:pt>
                <c:pt idx="49">
                  <c:v>428634.4</c:v>
                </c:pt>
                <c:pt idx="50">
                  <c:v>434280.2</c:v>
                </c:pt>
                <c:pt idx="51">
                  <c:v>426765.8</c:v>
                </c:pt>
                <c:pt idx="52">
                  <c:v>432302</c:v>
                </c:pt>
                <c:pt idx="53">
                  <c:v>423928.8</c:v>
                </c:pt>
                <c:pt idx="54">
                  <c:v>429545.4</c:v>
                </c:pt>
                <c:pt idx="55">
                  <c:v>431310.8</c:v>
                </c:pt>
                <c:pt idx="56">
                  <c:v>432016.6</c:v>
                </c:pt>
                <c:pt idx="57">
                  <c:v>434147</c:v>
                </c:pt>
                <c:pt idx="58">
                  <c:v>434241.8</c:v>
                </c:pt>
                <c:pt idx="59">
                  <c:v>428700.8</c:v>
                </c:pt>
                <c:pt idx="60">
                  <c:v>431512.2</c:v>
                </c:pt>
                <c:pt idx="61">
                  <c:v>428755</c:v>
                </c:pt>
                <c:pt idx="62">
                  <c:v>435339.6</c:v>
                </c:pt>
                <c:pt idx="63">
                  <c:v>426438.2</c:v>
                </c:pt>
                <c:pt idx="64">
                  <c:v>431290.2</c:v>
                </c:pt>
                <c:pt idx="65">
                  <c:v>438020.4</c:v>
                </c:pt>
                <c:pt idx="66">
                  <c:v>428487.2</c:v>
                </c:pt>
                <c:pt idx="67">
                  <c:v>431121</c:v>
                </c:pt>
                <c:pt idx="68">
                  <c:v>427674.8</c:v>
                </c:pt>
                <c:pt idx="69">
                  <c:v>434471.8</c:v>
                </c:pt>
                <c:pt idx="70">
                  <c:v>433915</c:v>
                </c:pt>
                <c:pt idx="71">
                  <c:v>431530</c:v>
                </c:pt>
                <c:pt idx="72">
                  <c:v>430237.8</c:v>
                </c:pt>
                <c:pt idx="73">
                  <c:v>436278</c:v>
                </c:pt>
                <c:pt idx="74">
                  <c:v>434431.8</c:v>
                </c:pt>
              </c:numCache>
            </c:numRef>
          </c:val>
          <c:smooth val="0"/>
        </c:ser>
        <c:ser>
          <c:idx val="1"/>
          <c:order val="1"/>
          <c:tx>
            <c:v>Durchschnittliche Fitness bei pm = 0.02</c:v>
          </c:tx>
          <c:marker>
            <c:symbol val="none"/>
          </c:marker>
          <c:val>
            <c:numRef>
              <c:f>[8]avg!$B$5:$B$79</c:f>
              <c:numCache>
                <c:formatCode>General</c:formatCode>
                <c:ptCount val="75"/>
                <c:pt idx="0">
                  <c:v>-146278.20000000001</c:v>
                </c:pt>
                <c:pt idx="1">
                  <c:v>-107685.72</c:v>
                </c:pt>
                <c:pt idx="2">
                  <c:v>-49719.64</c:v>
                </c:pt>
                <c:pt idx="3">
                  <c:v>76266.139999999985</c:v>
                </c:pt>
                <c:pt idx="4">
                  <c:v>215513.2</c:v>
                </c:pt>
                <c:pt idx="5">
                  <c:v>305711.8</c:v>
                </c:pt>
                <c:pt idx="6">
                  <c:v>334241.40000000002</c:v>
                </c:pt>
                <c:pt idx="7">
                  <c:v>367365.6</c:v>
                </c:pt>
                <c:pt idx="8">
                  <c:v>348854.6</c:v>
                </c:pt>
                <c:pt idx="9">
                  <c:v>365612.2</c:v>
                </c:pt>
                <c:pt idx="10">
                  <c:v>368972.6</c:v>
                </c:pt>
                <c:pt idx="11">
                  <c:v>377014.8</c:v>
                </c:pt>
                <c:pt idx="12">
                  <c:v>378158.6</c:v>
                </c:pt>
                <c:pt idx="13">
                  <c:v>361536.2</c:v>
                </c:pt>
                <c:pt idx="14">
                  <c:v>381841.8</c:v>
                </c:pt>
                <c:pt idx="15">
                  <c:v>368444</c:v>
                </c:pt>
                <c:pt idx="16">
                  <c:v>372964.6</c:v>
                </c:pt>
                <c:pt idx="17">
                  <c:v>378606.4</c:v>
                </c:pt>
                <c:pt idx="18">
                  <c:v>377727.4</c:v>
                </c:pt>
                <c:pt idx="19">
                  <c:v>383872.2</c:v>
                </c:pt>
                <c:pt idx="20">
                  <c:v>381255.4</c:v>
                </c:pt>
                <c:pt idx="21">
                  <c:v>389024.4</c:v>
                </c:pt>
                <c:pt idx="22">
                  <c:v>371533</c:v>
                </c:pt>
                <c:pt idx="23">
                  <c:v>380839.8</c:v>
                </c:pt>
                <c:pt idx="24">
                  <c:v>380176.8</c:v>
                </c:pt>
                <c:pt idx="25">
                  <c:v>372428.4</c:v>
                </c:pt>
                <c:pt idx="26">
                  <c:v>374095.8</c:v>
                </c:pt>
                <c:pt idx="27">
                  <c:v>384740.8</c:v>
                </c:pt>
                <c:pt idx="28">
                  <c:v>366986.2</c:v>
                </c:pt>
                <c:pt idx="29">
                  <c:v>371789</c:v>
                </c:pt>
                <c:pt idx="30">
                  <c:v>386904.2</c:v>
                </c:pt>
                <c:pt idx="31">
                  <c:v>380154.8</c:v>
                </c:pt>
                <c:pt idx="32">
                  <c:v>377730</c:v>
                </c:pt>
                <c:pt idx="33">
                  <c:v>382188.2</c:v>
                </c:pt>
                <c:pt idx="34">
                  <c:v>379508.6</c:v>
                </c:pt>
                <c:pt idx="35">
                  <c:v>375634.2</c:v>
                </c:pt>
                <c:pt idx="36">
                  <c:v>388338.2</c:v>
                </c:pt>
                <c:pt idx="37">
                  <c:v>390696.6</c:v>
                </c:pt>
                <c:pt idx="38">
                  <c:v>398385.6</c:v>
                </c:pt>
                <c:pt idx="39">
                  <c:v>375595.2</c:v>
                </c:pt>
                <c:pt idx="40">
                  <c:v>381958.6</c:v>
                </c:pt>
                <c:pt idx="41">
                  <c:v>385145.8</c:v>
                </c:pt>
                <c:pt idx="42">
                  <c:v>374795.6</c:v>
                </c:pt>
                <c:pt idx="43">
                  <c:v>382411</c:v>
                </c:pt>
                <c:pt idx="44">
                  <c:v>378197.6</c:v>
                </c:pt>
                <c:pt idx="45">
                  <c:v>375093.2</c:v>
                </c:pt>
                <c:pt idx="46">
                  <c:v>381482.6</c:v>
                </c:pt>
                <c:pt idx="47">
                  <c:v>375773.2</c:v>
                </c:pt>
                <c:pt idx="48">
                  <c:v>378046.6</c:v>
                </c:pt>
                <c:pt idx="49">
                  <c:v>376628.8</c:v>
                </c:pt>
                <c:pt idx="50">
                  <c:v>365759.2</c:v>
                </c:pt>
                <c:pt idx="51">
                  <c:v>373993.6</c:v>
                </c:pt>
                <c:pt idx="52">
                  <c:v>375641.4</c:v>
                </c:pt>
                <c:pt idx="53">
                  <c:v>385526.8</c:v>
                </c:pt>
                <c:pt idx="54">
                  <c:v>377072</c:v>
                </c:pt>
                <c:pt idx="55">
                  <c:v>389354</c:v>
                </c:pt>
                <c:pt idx="56">
                  <c:v>381784.8</c:v>
                </c:pt>
                <c:pt idx="57">
                  <c:v>379106.2</c:v>
                </c:pt>
                <c:pt idx="58">
                  <c:v>374269.6</c:v>
                </c:pt>
                <c:pt idx="59">
                  <c:v>381728.4</c:v>
                </c:pt>
                <c:pt idx="60">
                  <c:v>386725.2</c:v>
                </c:pt>
                <c:pt idx="61">
                  <c:v>361562.8</c:v>
                </c:pt>
                <c:pt idx="62">
                  <c:v>370683.2</c:v>
                </c:pt>
                <c:pt idx="63">
                  <c:v>380550.6</c:v>
                </c:pt>
                <c:pt idx="64">
                  <c:v>388456.6</c:v>
                </c:pt>
                <c:pt idx="65">
                  <c:v>372024.6</c:v>
                </c:pt>
                <c:pt idx="66">
                  <c:v>378155.6</c:v>
                </c:pt>
                <c:pt idx="67">
                  <c:v>375920.4</c:v>
                </c:pt>
                <c:pt idx="68">
                  <c:v>384481.8</c:v>
                </c:pt>
                <c:pt idx="69">
                  <c:v>377720</c:v>
                </c:pt>
                <c:pt idx="70">
                  <c:v>383711.4</c:v>
                </c:pt>
                <c:pt idx="71">
                  <c:v>377150.4</c:v>
                </c:pt>
                <c:pt idx="72">
                  <c:v>384062.8</c:v>
                </c:pt>
                <c:pt idx="73">
                  <c:v>376978.8</c:v>
                </c:pt>
                <c:pt idx="74">
                  <c:v>380709.4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6032"/>
        <c:axId val="212002304"/>
      </c:lineChart>
      <c:catAx>
        <c:axId val="21199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Generation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002304"/>
        <c:crosses val="autoZero"/>
        <c:auto val="1"/>
        <c:lblAlgn val="ctr"/>
        <c:lblOffset val="100"/>
        <c:tickLblSkip val="5"/>
        <c:noMultiLvlLbl val="0"/>
      </c:catAx>
      <c:valAx>
        <c:axId val="212002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96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725619524832124"/>
          <c:y val="0.54590280531480329"/>
          <c:w val="0.4623155060162934"/>
          <c:h val="0.1055166353658746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Effektivitätsvergleich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Greedy Alg.</c:v>
          </c:tx>
          <c:invertIfNegative val="0"/>
          <c:val>
            <c:numRef>
              <c:f>alg_compare!$I$3:$I$6</c:f>
              <c:numCache>
                <c:formatCode>0.000</c:formatCode>
                <c:ptCount val="4"/>
                <c:pt idx="0">
                  <c:v>93.429394812680115</c:v>
                </c:pt>
                <c:pt idx="1">
                  <c:v>96.433470507544584</c:v>
                </c:pt>
                <c:pt idx="2">
                  <c:v>90.827435032585186</c:v>
                </c:pt>
                <c:pt idx="3">
                  <c:v>88.852172186348511</c:v>
                </c:pt>
              </c:numCache>
            </c:numRef>
          </c:val>
        </c:ser>
        <c:ser>
          <c:idx val="1"/>
          <c:order val="1"/>
          <c:tx>
            <c:v>Dyn. Prog.</c:v>
          </c:tx>
          <c:invertIfNegative val="0"/>
          <c:val>
            <c:numRef>
              <c:f>alg_compare!$J$3:$J$6</c:f>
              <c:numCache>
                <c:formatCode>0.000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ser>
          <c:idx val="2"/>
          <c:order val="2"/>
          <c:tx>
            <c:v>Gen. Alg.</c:v>
          </c:tx>
          <c:invertIfNegative val="0"/>
          <c:val>
            <c:numRef>
              <c:f>alg_compare!$K$3:$K$6</c:f>
              <c:numCache>
                <c:formatCode>0.000</c:formatCode>
                <c:ptCount val="4"/>
                <c:pt idx="0">
                  <c:v>99.665706051873201</c:v>
                </c:pt>
                <c:pt idx="1">
                  <c:v>98.806584362139915</c:v>
                </c:pt>
                <c:pt idx="2">
                  <c:v>98.175524573587907</c:v>
                </c:pt>
                <c:pt idx="3">
                  <c:v>95.539407699642382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014400"/>
        <c:axId val="277016576"/>
      </c:barChart>
      <c:catAx>
        <c:axId val="27701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Messreihe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7016576"/>
        <c:crosses val="autoZero"/>
        <c:auto val="1"/>
        <c:lblAlgn val="ctr"/>
        <c:lblOffset val="100"/>
        <c:noMultiLvlLbl val="0"/>
      </c:catAx>
      <c:valAx>
        <c:axId val="27701657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Effektivität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7701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Effizienzvergleich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Greedy Alg.</c:v>
          </c:tx>
          <c:invertIfNegative val="0"/>
          <c:val>
            <c:numRef>
              <c:f>alg_compare!$L$3:$L$6</c:f>
              <c:numCache>
                <c:formatCode>0.000</c:formatCode>
                <c:ptCount val="4"/>
                <c:pt idx="0">
                  <c:v>93.429394812680115</c:v>
                </c:pt>
                <c:pt idx="1">
                  <c:v>96.433470507544584</c:v>
                </c:pt>
                <c:pt idx="2">
                  <c:v>90.827435032585186</c:v>
                </c:pt>
                <c:pt idx="3">
                  <c:v>88.852172186348511</c:v>
                </c:pt>
              </c:numCache>
            </c:numRef>
          </c:val>
        </c:ser>
        <c:ser>
          <c:idx val="1"/>
          <c:order val="1"/>
          <c:tx>
            <c:v>Dyn. Prog.</c:v>
          </c:tx>
          <c:invertIfNegative val="0"/>
          <c:val>
            <c:numRef>
              <c:f>alg_compare!$M$3:$M$6</c:f>
              <c:numCache>
                <c:formatCode>0.000</c:formatCode>
                <c:ptCount val="4"/>
                <c:pt idx="0">
                  <c:v>100</c:v>
                </c:pt>
                <c:pt idx="1">
                  <c:v>4.7619047619047619</c:v>
                </c:pt>
                <c:pt idx="2">
                  <c:v>0.32258064516129031</c:v>
                </c:pt>
                <c:pt idx="3">
                  <c:v>7.6188541243396987E-3</c:v>
                </c:pt>
              </c:numCache>
            </c:numRef>
          </c:val>
        </c:ser>
        <c:ser>
          <c:idx val="2"/>
          <c:order val="2"/>
          <c:tx>
            <c:v>Gen. Alg.</c:v>
          </c:tx>
          <c:invertIfNegative val="0"/>
          <c:val>
            <c:numRef>
              <c:f>alg_compare!$N$3:$N$6</c:f>
              <c:numCache>
                <c:formatCode>0.000</c:formatCode>
                <c:ptCount val="4"/>
                <c:pt idx="0">
                  <c:v>23.72993001235076</c:v>
                </c:pt>
                <c:pt idx="1">
                  <c:v>17.0356179934724</c:v>
                </c:pt>
                <c:pt idx="2">
                  <c:v>12.586605714562552</c:v>
                </c:pt>
                <c:pt idx="3">
                  <c:v>6.3692938466428251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6686720"/>
        <c:axId val="276689280"/>
      </c:barChart>
      <c:catAx>
        <c:axId val="27668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Messreihe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6689280"/>
        <c:crosses val="autoZero"/>
        <c:auto val="1"/>
        <c:lblAlgn val="ctr"/>
        <c:lblOffset val="100"/>
        <c:noMultiLvlLbl val="0"/>
      </c:catAx>
      <c:valAx>
        <c:axId val="27668928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Effizienz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7668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Parallele Laufzeiten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thread_compare!$A$2:$A$6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thread_compare!$B$2:$B$6</c:f>
              <c:numCache>
                <c:formatCode>General</c:formatCode>
                <c:ptCount val="5"/>
                <c:pt idx="0">
                  <c:v>36</c:v>
                </c:pt>
                <c:pt idx="1">
                  <c:v>28.8</c:v>
                </c:pt>
                <c:pt idx="2">
                  <c:v>23.6</c:v>
                </c:pt>
                <c:pt idx="3">
                  <c:v>26.8</c:v>
                </c:pt>
                <c:pt idx="4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98784"/>
        <c:axId val="213000960"/>
      </c:barChart>
      <c:catAx>
        <c:axId val="21299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000960"/>
        <c:crosses val="autoZero"/>
        <c:auto val="1"/>
        <c:lblAlgn val="ctr"/>
        <c:lblOffset val="100"/>
        <c:noMultiLvlLbl val="0"/>
      </c:catAx>
      <c:valAx>
        <c:axId val="213000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Laufzeit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99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171450</xdr:rowOff>
    </xdr:from>
    <xdr:to>
      <xdr:col>10</xdr:col>
      <xdr:colOff>76200</xdr:colOff>
      <xdr:row>46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10</xdr:col>
      <xdr:colOff>381000</xdr:colOff>
      <xdr:row>22</xdr:row>
      <xdr:rowOff>161925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304800</xdr:colOff>
      <xdr:row>32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4</xdr:row>
      <xdr:rowOff>176212</xdr:rowOff>
    </xdr:from>
    <xdr:to>
      <xdr:col>16</xdr:col>
      <xdr:colOff>152400</xdr:colOff>
      <xdr:row>19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50/o-7%23_170c_1735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50/o-15%23_7500c_1458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50/o-24%23_64041c_135491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/o-120%23_250000c_533817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50/o-120%23_250000c_533817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/o-120%23_250000c_533817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200-pm0.001/o-120%23_250000c_533817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200-pm0.02/o-120%23_250000c_533817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0-pm0.001/o-120%23_250000_533817o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0-pm0.02/o-120%23_250000_533817o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/threads/1thread/1threa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/threads/2threads/2thread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/threads/4threads/4thread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/threads/8threads/8thread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ga/pop100/threads/16threads/16threa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7#_170c_1735o-1"/>
      <sheetName val="o-7#_170c_1735o-2"/>
      <sheetName val="o-7#_170c_1735o-3"/>
      <sheetName val="o-7#_170c_1735o-4"/>
      <sheetName val="o-7#_170c_1735o-5"/>
    </sheetNames>
    <sheetDataSet>
      <sheetData sheetId="0">
        <row r="42">
          <cell r="A42">
            <v>1735</v>
          </cell>
          <cell r="B42">
            <v>169</v>
          </cell>
        </row>
        <row r="44">
          <cell r="B44">
            <v>4</v>
          </cell>
        </row>
      </sheetData>
      <sheetData sheetId="1">
        <row r="51">
          <cell r="A51">
            <v>1735</v>
          </cell>
          <cell r="B51">
            <v>169</v>
          </cell>
        </row>
        <row r="53">
          <cell r="B53">
            <v>5</v>
          </cell>
        </row>
      </sheetData>
      <sheetData sheetId="2">
        <row r="45">
          <cell r="A45">
            <v>1735</v>
          </cell>
          <cell r="B45">
            <v>169</v>
          </cell>
        </row>
        <row r="47">
          <cell r="B47">
            <v>5</v>
          </cell>
        </row>
      </sheetData>
      <sheetData sheetId="3">
        <row r="44">
          <cell r="A44">
            <v>1706</v>
          </cell>
          <cell r="B44">
            <v>167</v>
          </cell>
        </row>
        <row r="46">
          <cell r="B46">
            <v>4</v>
          </cell>
        </row>
      </sheetData>
      <sheetData sheetId="4">
        <row r="27">
          <cell r="A27">
            <v>1735</v>
          </cell>
          <cell r="B27">
            <v>169</v>
          </cell>
        </row>
        <row r="29">
          <cell r="B29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5#_7500c_1458o-1"/>
      <sheetName val="o-15#_7500c_1458o-2"/>
      <sheetName val="o-15#_7500c_1458o-3"/>
      <sheetName val="o-15#_7500c_1458o-4"/>
      <sheetName val="o-15#_7500c_1458o-5"/>
    </sheetNames>
    <sheetDataSet>
      <sheetData sheetId="0">
        <row r="46">
          <cell r="A46">
            <v>1444</v>
          </cell>
          <cell r="B46">
            <v>7500</v>
          </cell>
        </row>
        <row r="48">
          <cell r="B48">
            <v>5</v>
          </cell>
        </row>
      </sheetData>
      <sheetData sheetId="1">
        <row r="57">
          <cell r="A57">
            <v>1445</v>
          </cell>
          <cell r="B57">
            <v>7500</v>
          </cell>
        </row>
        <row r="59">
          <cell r="B59">
            <v>6</v>
          </cell>
        </row>
      </sheetData>
      <sheetData sheetId="2">
        <row r="57">
          <cell r="A57">
            <v>1424</v>
          </cell>
          <cell r="B57">
            <v>7360</v>
          </cell>
        </row>
        <row r="59">
          <cell r="B59">
            <v>6</v>
          </cell>
        </row>
      </sheetData>
      <sheetData sheetId="3">
        <row r="57">
          <cell r="A57">
            <v>1444</v>
          </cell>
          <cell r="B57">
            <v>7470</v>
          </cell>
        </row>
        <row r="59">
          <cell r="B59">
            <v>7</v>
          </cell>
        </row>
      </sheetData>
      <sheetData sheetId="4">
        <row r="51">
          <cell r="A51">
            <v>1446</v>
          </cell>
          <cell r="B51">
            <v>7500</v>
          </cell>
        </row>
        <row r="53">
          <cell r="B53">
            <v>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24#_64041c_135491o-1"/>
      <sheetName val="o-24#_64041c_135491o-2"/>
      <sheetName val="o-24#_64041c_135491o-3"/>
      <sheetName val="o-24#_64041c_135491o-4"/>
      <sheetName val="o-24#_64041c_135491o-5"/>
    </sheetNames>
    <sheetDataSet>
      <sheetData sheetId="0">
        <row r="82">
          <cell r="A82">
            <v>132501</v>
          </cell>
          <cell r="B82">
            <v>63673</v>
          </cell>
        </row>
        <row r="84">
          <cell r="B84">
            <v>9</v>
          </cell>
        </row>
      </sheetData>
      <sheetData sheetId="1">
        <row r="69">
          <cell r="A69">
            <v>132078</v>
          </cell>
          <cell r="B69">
            <v>63729</v>
          </cell>
        </row>
        <row r="71">
          <cell r="B71">
            <v>8</v>
          </cell>
        </row>
      </sheetData>
      <sheetData sheetId="2">
        <row r="82">
          <cell r="A82">
            <v>132753</v>
          </cell>
          <cell r="B82">
            <v>63709</v>
          </cell>
        </row>
        <row r="84">
          <cell r="B84">
            <v>10</v>
          </cell>
        </row>
      </sheetData>
      <sheetData sheetId="3">
        <row r="50">
          <cell r="A50">
            <v>135214</v>
          </cell>
          <cell r="B50">
            <v>63929</v>
          </cell>
        </row>
        <row r="52">
          <cell r="B52">
            <v>5</v>
          </cell>
        </row>
      </sheetData>
      <sheetData sheetId="4">
        <row r="5">
          <cell r="B5">
            <v>31772.2</v>
          </cell>
          <cell r="C5">
            <v>129553</v>
          </cell>
          <cell r="F5">
            <v>129553</v>
          </cell>
        </row>
        <row r="6">
          <cell r="B6">
            <v>76233.7</v>
          </cell>
          <cell r="C6">
            <v>130527</v>
          </cell>
          <cell r="F6">
            <v>130527</v>
          </cell>
        </row>
        <row r="7">
          <cell r="B7">
            <v>84163.7</v>
          </cell>
          <cell r="C7">
            <v>131372</v>
          </cell>
          <cell r="F7">
            <v>131372</v>
          </cell>
        </row>
        <row r="8">
          <cell r="B8">
            <v>92789.3</v>
          </cell>
          <cell r="C8">
            <v>129361</v>
          </cell>
          <cell r="F8">
            <v>131372</v>
          </cell>
        </row>
        <row r="9">
          <cell r="B9">
            <v>100985</v>
          </cell>
          <cell r="C9">
            <v>132549</v>
          </cell>
          <cell r="F9">
            <v>132549</v>
          </cell>
        </row>
        <row r="10">
          <cell r="B10">
            <v>89028.5</v>
          </cell>
          <cell r="C10">
            <v>129361</v>
          </cell>
          <cell r="F10">
            <v>132549</v>
          </cell>
        </row>
        <row r="11">
          <cell r="B11">
            <v>85425</v>
          </cell>
          <cell r="C11">
            <v>130596</v>
          </cell>
          <cell r="F11">
            <v>132549</v>
          </cell>
        </row>
        <row r="12">
          <cell r="B12">
            <v>94177.3</v>
          </cell>
          <cell r="C12">
            <v>126171</v>
          </cell>
          <cell r="F12">
            <v>132549</v>
          </cell>
        </row>
        <row r="13">
          <cell r="B13">
            <v>96982.2</v>
          </cell>
          <cell r="C13">
            <v>126171</v>
          </cell>
          <cell r="F13">
            <v>132549</v>
          </cell>
        </row>
        <row r="14">
          <cell r="B14">
            <v>95919.6</v>
          </cell>
          <cell r="C14">
            <v>126981</v>
          </cell>
          <cell r="F14">
            <v>132549</v>
          </cell>
        </row>
        <row r="15">
          <cell r="B15">
            <v>102973</v>
          </cell>
          <cell r="C15">
            <v>126981</v>
          </cell>
          <cell r="F15">
            <v>132549</v>
          </cell>
        </row>
        <row r="16">
          <cell r="B16">
            <v>102484</v>
          </cell>
          <cell r="C16">
            <v>128523</v>
          </cell>
          <cell r="F16">
            <v>132549</v>
          </cell>
        </row>
        <row r="17">
          <cell r="B17">
            <v>98104.5</v>
          </cell>
          <cell r="C17">
            <v>127274</v>
          </cell>
          <cell r="F17">
            <v>132549</v>
          </cell>
        </row>
        <row r="18">
          <cell r="B18">
            <v>96846.8</v>
          </cell>
          <cell r="C18">
            <v>127274</v>
          </cell>
          <cell r="F18">
            <v>132549</v>
          </cell>
        </row>
        <row r="19">
          <cell r="B19">
            <v>97300</v>
          </cell>
          <cell r="C19">
            <v>127274</v>
          </cell>
          <cell r="F19">
            <v>132549</v>
          </cell>
        </row>
        <row r="20">
          <cell r="B20">
            <v>100532</v>
          </cell>
          <cell r="C20">
            <v>127893</v>
          </cell>
          <cell r="F20">
            <v>132549</v>
          </cell>
        </row>
        <row r="21">
          <cell r="B21">
            <v>101797</v>
          </cell>
          <cell r="C21">
            <v>127893</v>
          </cell>
          <cell r="F21">
            <v>132549</v>
          </cell>
        </row>
        <row r="22">
          <cell r="B22">
            <v>108987</v>
          </cell>
          <cell r="C22">
            <v>127821</v>
          </cell>
          <cell r="F22">
            <v>132549</v>
          </cell>
        </row>
        <row r="23">
          <cell r="B23">
            <v>96450.7</v>
          </cell>
          <cell r="C23">
            <v>127821</v>
          </cell>
          <cell r="F23">
            <v>132549</v>
          </cell>
        </row>
        <row r="24">
          <cell r="B24">
            <v>96441.600000000006</v>
          </cell>
          <cell r="C24">
            <v>127821</v>
          </cell>
          <cell r="F24">
            <v>132549</v>
          </cell>
        </row>
        <row r="25">
          <cell r="B25">
            <v>98901.8</v>
          </cell>
          <cell r="C25">
            <v>128404</v>
          </cell>
          <cell r="F25">
            <v>132549</v>
          </cell>
        </row>
        <row r="26">
          <cell r="B26">
            <v>98173.5</v>
          </cell>
          <cell r="C26">
            <v>128799</v>
          </cell>
          <cell r="F26">
            <v>132549</v>
          </cell>
        </row>
        <row r="27">
          <cell r="B27">
            <v>93915.8</v>
          </cell>
          <cell r="C27">
            <v>128404</v>
          </cell>
          <cell r="F27">
            <v>132549</v>
          </cell>
        </row>
        <row r="28">
          <cell r="B28">
            <v>102910</v>
          </cell>
          <cell r="C28">
            <v>126889</v>
          </cell>
          <cell r="F28">
            <v>132549</v>
          </cell>
        </row>
        <row r="29">
          <cell r="B29">
            <v>96827</v>
          </cell>
          <cell r="C29">
            <v>126889</v>
          </cell>
          <cell r="F29">
            <v>132549</v>
          </cell>
        </row>
        <row r="30">
          <cell r="B30">
            <v>100506</v>
          </cell>
          <cell r="C30">
            <v>128655</v>
          </cell>
          <cell r="F30">
            <v>132549</v>
          </cell>
        </row>
        <row r="31">
          <cell r="B31">
            <v>105799</v>
          </cell>
          <cell r="C31">
            <v>126889</v>
          </cell>
          <cell r="F31">
            <v>132549</v>
          </cell>
        </row>
        <row r="32">
          <cell r="B32">
            <v>102683</v>
          </cell>
          <cell r="C32">
            <v>129130</v>
          </cell>
          <cell r="F32">
            <v>132549</v>
          </cell>
        </row>
        <row r="33">
          <cell r="B33">
            <v>108002</v>
          </cell>
          <cell r="C33">
            <v>129130</v>
          </cell>
          <cell r="F33">
            <v>132549</v>
          </cell>
        </row>
        <row r="34">
          <cell r="B34">
            <v>105810</v>
          </cell>
          <cell r="C34">
            <v>128647</v>
          </cell>
          <cell r="F34">
            <v>132549</v>
          </cell>
        </row>
        <row r="35">
          <cell r="B35">
            <v>95198.8</v>
          </cell>
          <cell r="C35">
            <v>125739</v>
          </cell>
          <cell r="F35">
            <v>132549</v>
          </cell>
        </row>
        <row r="36">
          <cell r="B36">
            <v>97752.5</v>
          </cell>
          <cell r="C36">
            <v>125739</v>
          </cell>
          <cell r="F36">
            <v>132549</v>
          </cell>
        </row>
        <row r="37">
          <cell r="B37">
            <v>105232</v>
          </cell>
          <cell r="C37">
            <v>126388</v>
          </cell>
          <cell r="F37">
            <v>132549</v>
          </cell>
        </row>
        <row r="38">
          <cell r="B38">
            <v>107289</v>
          </cell>
          <cell r="C38">
            <v>125739</v>
          </cell>
          <cell r="F38">
            <v>132549</v>
          </cell>
        </row>
        <row r="39">
          <cell r="B39">
            <v>111246</v>
          </cell>
          <cell r="C39">
            <v>128396</v>
          </cell>
          <cell r="F39">
            <v>132549</v>
          </cell>
        </row>
        <row r="40">
          <cell r="B40">
            <v>108234</v>
          </cell>
          <cell r="C40">
            <v>125739</v>
          </cell>
          <cell r="F40">
            <v>132549</v>
          </cell>
        </row>
        <row r="41">
          <cell r="B41">
            <v>108081</v>
          </cell>
          <cell r="C41">
            <v>125739</v>
          </cell>
          <cell r="F41">
            <v>132549</v>
          </cell>
        </row>
        <row r="42">
          <cell r="B42">
            <v>110081</v>
          </cell>
          <cell r="C42">
            <v>125739</v>
          </cell>
          <cell r="F42">
            <v>132549</v>
          </cell>
        </row>
        <row r="43">
          <cell r="B43">
            <v>111288</v>
          </cell>
          <cell r="C43">
            <v>125391</v>
          </cell>
          <cell r="F43">
            <v>132549</v>
          </cell>
        </row>
        <row r="44">
          <cell r="B44">
            <v>107767</v>
          </cell>
          <cell r="C44">
            <v>124213</v>
          </cell>
          <cell r="F44">
            <v>132549</v>
          </cell>
        </row>
        <row r="45">
          <cell r="B45">
            <v>111987</v>
          </cell>
          <cell r="C45">
            <v>130466</v>
          </cell>
          <cell r="F45">
            <v>132549</v>
          </cell>
        </row>
        <row r="46">
          <cell r="B46">
            <v>110388</v>
          </cell>
          <cell r="C46">
            <v>130466</v>
          </cell>
          <cell r="F46">
            <v>132549</v>
          </cell>
        </row>
        <row r="47">
          <cell r="B47">
            <v>109506</v>
          </cell>
          <cell r="C47">
            <v>126673</v>
          </cell>
          <cell r="F47">
            <v>132549</v>
          </cell>
        </row>
        <row r="48">
          <cell r="B48">
            <v>111180</v>
          </cell>
          <cell r="C48">
            <v>130466</v>
          </cell>
          <cell r="F48">
            <v>132549</v>
          </cell>
        </row>
        <row r="49">
          <cell r="B49">
            <v>110450</v>
          </cell>
          <cell r="C49">
            <v>130466</v>
          </cell>
          <cell r="F49">
            <v>132549</v>
          </cell>
        </row>
        <row r="50">
          <cell r="B50">
            <v>117751</v>
          </cell>
          <cell r="C50">
            <v>130466</v>
          </cell>
          <cell r="F50">
            <v>132549</v>
          </cell>
        </row>
        <row r="51">
          <cell r="B51">
            <v>116068</v>
          </cell>
          <cell r="C51">
            <v>130466</v>
          </cell>
          <cell r="F51">
            <v>132549</v>
          </cell>
        </row>
        <row r="52">
          <cell r="B52">
            <v>116568</v>
          </cell>
          <cell r="C52">
            <v>130466</v>
          </cell>
          <cell r="F52">
            <v>132549</v>
          </cell>
        </row>
        <row r="53">
          <cell r="B53">
            <v>109820</v>
          </cell>
          <cell r="C53">
            <v>130466</v>
          </cell>
          <cell r="F53">
            <v>132549</v>
          </cell>
        </row>
        <row r="54">
          <cell r="B54">
            <v>120302</v>
          </cell>
          <cell r="C54">
            <v>130466</v>
          </cell>
          <cell r="F54">
            <v>132549</v>
          </cell>
        </row>
        <row r="55">
          <cell r="B55">
            <v>122424</v>
          </cell>
          <cell r="C55">
            <v>130466</v>
          </cell>
          <cell r="F55">
            <v>132549</v>
          </cell>
        </row>
        <row r="56">
          <cell r="B56">
            <v>118233</v>
          </cell>
          <cell r="C56">
            <v>130466</v>
          </cell>
          <cell r="F56">
            <v>132549</v>
          </cell>
        </row>
        <row r="57">
          <cell r="B57">
            <v>114919</v>
          </cell>
          <cell r="C57">
            <v>130466</v>
          </cell>
          <cell r="F57">
            <v>132549</v>
          </cell>
        </row>
        <row r="58">
          <cell r="B58">
            <v>111102</v>
          </cell>
          <cell r="C58">
            <v>130466</v>
          </cell>
          <cell r="F58">
            <v>132549</v>
          </cell>
        </row>
        <row r="59">
          <cell r="B59">
            <v>118487</v>
          </cell>
          <cell r="C59">
            <v>130466</v>
          </cell>
          <cell r="F59">
            <v>132549</v>
          </cell>
        </row>
        <row r="60">
          <cell r="B60">
            <v>123219</v>
          </cell>
          <cell r="C60">
            <v>130466</v>
          </cell>
          <cell r="F60">
            <v>132549</v>
          </cell>
        </row>
        <row r="61">
          <cell r="B61">
            <v>125466</v>
          </cell>
          <cell r="C61">
            <v>130466</v>
          </cell>
          <cell r="F61">
            <v>132549</v>
          </cell>
        </row>
        <row r="62">
          <cell r="B62">
            <v>126010</v>
          </cell>
          <cell r="C62">
            <v>130466</v>
          </cell>
          <cell r="F62">
            <v>132549</v>
          </cell>
        </row>
        <row r="63">
          <cell r="B63">
            <v>126660</v>
          </cell>
          <cell r="C63">
            <v>130466</v>
          </cell>
          <cell r="F63">
            <v>132549</v>
          </cell>
        </row>
        <row r="64">
          <cell r="B64">
            <v>128549</v>
          </cell>
          <cell r="C64">
            <v>130466</v>
          </cell>
          <cell r="F64">
            <v>132549</v>
          </cell>
        </row>
        <row r="65">
          <cell r="B65">
            <v>127513</v>
          </cell>
          <cell r="C65">
            <v>130466</v>
          </cell>
          <cell r="F65">
            <v>132549</v>
          </cell>
        </row>
        <row r="68">
          <cell r="A68">
            <v>132549</v>
          </cell>
          <cell r="B68">
            <v>63643</v>
          </cell>
        </row>
        <row r="70">
          <cell r="B70">
            <v>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</sheetNames>
    <sheetDataSet>
      <sheetData sheetId="0">
        <row r="7">
          <cell r="B7">
            <v>13429</v>
          </cell>
        </row>
      </sheetData>
      <sheetData sheetId="1">
        <row r="7">
          <cell r="B7">
            <v>12996</v>
          </cell>
        </row>
      </sheetData>
      <sheetData sheetId="2">
        <row r="7">
          <cell r="B7">
            <v>12951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2">
          <cell r="A82">
            <v>510825</v>
          </cell>
          <cell r="B82">
            <v>249171</v>
          </cell>
        </row>
        <row r="84">
          <cell r="B84">
            <v>15</v>
          </cell>
        </row>
      </sheetData>
      <sheetData sheetId="1">
        <row r="82">
          <cell r="A82">
            <v>509902</v>
          </cell>
          <cell r="B82">
            <v>249783</v>
          </cell>
        </row>
        <row r="84">
          <cell r="B84">
            <v>14</v>
          </cell>
        </row>
      </sheetData>
      <sheetData sheetId="2">
        <row r="82">
          <cell r="A82">
            <v>513250</v>
          </cell>
          <cell r="B82">
            <v>249709</v>
          </cell>
        </row>
        <row r="84">
          <cell r="B84">
            <v>16</v>
          </cell>
        </row>
      </sheetData>
      <sheetData sheetId="3">
        <row r="82">
          <cell r="A82">
            <v>509291</v>
          </cell>
          <cell r="B82">
            <v>249944</v>
          </cell>
        </row>
        <row r="84">
          <cell r="B84">
            <v>15</v>
          </cell>
        </row>
      </sheetData>
      <sheetData sheetId="4">
        <row r="82">
          <cell r="A82">
            <v>506760</v>
          </cell>
          <cell r="B82">
            <v>249331</v>
          </cell>
        </row>
        <row r="84">
          <cell r="B84">
            <v>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2">
          <cell r="A82">
            <v>511200</v>
          </cell>
          <cell r="B82">
            <v>249678</v>
          </cell>
        </row>
        <row r="84">
          <cell r="B84">
            <v>24</v>
          </cell>
        </row>
      </sheetData>
      <sheetData sheetId="1">
        <row r="82">
          <cell r="A82">
            <v>510028</v>
          </cell>
          <cell r="B82">
            <v>248377</v>
          </cell>
        </row>
        <row r="84">
          <cell r="B84">
            <v>23</v>
          </cell>
        </row>
      </sheetData>
      <sheetData sheetId="2">
        <row r="82">
          <cell r="A82">
            <v>511711</v>
          </cell>
          <cell r="B82">
            <v>249449</v>
          </cell>
        </row>
        <row r="84">
          <cell r="B84">
            <v>24</v>
          </cell>
        </row>
      </sheetData>
      <sheetData sheetId="3">
        <row r="82">
          <cell r="A82">
            <v>511987</v>
          </cell>
          <cell r="B82">
            <v>249430</v>
          </cell>
        </row>
        <row r="84">
          <cell r="B84">
            <v>24</v>
          </cell>
        </row>
      </sheetData>
      <sheetData sheetId="4">
        <row r="82">
          <cell r="A82">
            <v>510735</v>
          </cell>
          <cell r="B82">
            <v>249879</v>
          </cell>
        </row>
        <row r="84">
          <cell r="B84">
            <v>23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  <sheetName val="avg"/>
    </sheetNames>
    <sheetDataSet>
      <sheetData sheetId="0">
        <row r="82">
          <cell r="A82">
            <v>510957</v>
          </cell>
          <cell r="B82">
            <v>249881</v>
          </cell>
        </row>
        <row r="84">
          <cell r="B84">
            <v>42</v>
          </cell>
        </row>
      </sheetData>
      <sheetData sheetId="1">
        <row r="82">
          <cell r="A82">
            <v>517294</v>
          </cell>
          <cell r="B82">
            <v>249773</v>
          </cell>
        </row>
        <row r="84">
          <cell r="B84">
            <v>41</v>
          </cell>
        </row>
      </sheetData>
      <sheetData sheetId="2">
        <row r="82">
          <cell r="A82">
            <v>512288</v>
          </cell>
          <cell r="B82">
            <v>249667</v>
          </cell>
        </row>
        <row r="84">
          <cell r="B84">
            <v>44</v>
          </cell>
        </row>
      </sheetData>
      <sheetData sheetId="3">
        <row r="82">
          <cell r="A82">
            <v>512895</v>
          </cell>
          <cell r="B82">
            <v>249345</v>
          </cell>
        </row>
        <row r="84">
          <cell r="B84">
            <v>44</v>
          </cell>
        </row>
      </sheetData>
      <sheetData sheetId="4">
        <row r="82">
          <cell r="A82">
            <v>515222</v>
          </cell>
          <cell r="B82">
            <v>249949</v>
          </cell>
        </row>
        <row r="84">
          <cell r="B84">
            <v>42</v>
          </cell>
        </row>
      </sheetData>
      <sheetData sheetId="5">
        <row r="5">
          <cell r="B5">
            <v>-137685.6</v>
          </cell>
        </row>
        <row r="6">
          <cell r="B6">
            <v>-78923.86</v>
          </cell>
        </row>
        <row r="7">
          <cell r="B7">
            <v>41491.72</v>
          </cell>
        </row>
        <row r="8">
          <cell r="B8">
            <v>220537.2</v>
          </cell>
        </row>
        <row r="9">
          <cell r="B9">
            <v>335839.8</v>
          </cell>
        </row>
        <row r="10">
          <cell r="B10">
            <v>395097.8</v>
          </cell>
        </row>
        <row r="11">
          <cell r="B11">
            <v>413320.6</v>
          </cell>
        </row>
        <row r="12">
          <cell r="B12">
            <v>419869.6</v>
          </cell>
        </row>
        <row r="13">
          <cell r="B13">
            <v>423649.8</v>
          </cell>
        </row>
        <row r="14">
          <cell r="B14">
            <v>427825.8</v>
          </cell>
        </row>
        <row r="15">
          <cell r="B15">
            <v>428213.4</v>
          </cell>
        </row>
        <row r="16">
          <cell r="B16">
            <v>425002</v>
          </cell>
        </row>
        <row r="17">
          <cell r="B17">
            <v>425501.6</v>
          </cell>
        </row>
        <row r="18">
          <cell r="B18">
            <v>419717.4</v>
          </cell>
        </row>
        <row r="19">
          <cell r="B19">
            <v>429185</v>
          </cell>
        </row>
        <row r="20">
          <cell r="B20">
            <v>428031</v>
          </cell>
        </row>
        <row r="21">
          <cell r="B21">
            <v>426174</v>
          </cell>
        </row>
        <row r="22">
          <cell r="B22">
            <v>427228.4</v>
          </cell>
        </row>
        <row r="23">
          <cell r="B23">
            <v>430610.8</v>
          </cell>
        </row>
        <row r="24">
          <cell r="B24">
            <v>422246.40000000002</v>
          </cell>
        </row>
        <row r="25">
          <cell r="B25">
            <v>427557.4</v>
          </cell>
        </row>
        <row r="26">
          <cell r="B26">
            <v>428291</v>
          </cell>
        </row>
        <row r="27">
          <cell r="B27">
            <v>427613.8</v>
          </cell>
        </row>
        <row r="28">
          <cell r="B28">
            <v>426467.6</v>
          </cell>
        </row>
        <row r="29">
          <cell r="B29">
            <v>423327.6</v>
          </cell>
        </row>
        <row r="30">
          <cell r="B30">
            <v>426102.4</v>
          </cell>
        </row>
        <row r="31">
          <cell r="B31">
            <v>430489.59999999998</v>
          </cell>
        </row>
        <row r="32">
          <cell r="B32">
            <v>424601.2</v>
          </cell>
        </row>
        <row r="33">
          <cell r="B33">
            <v>431184</v>
          </cell>
        </row>
        <row r="34">
          <cell r="B34">
            <v>423287.6</v>
          </cell>
        </row>
        <row r="35">
          <cell r="B35">
            <v>422249.2</v>
          </cell>
        </row>
        <row r="36">
          <cell r="B36">
            <v>425016.4</v>
          </cell>
        </row>
        <row r="37">
          <cell r="B37">
            <v>429531.6</v>
          </cell>
        </row>
        <row r="38">
          <cell r="B38">
            <v>425330.4</v>
          </cell>
        </row>
        <row r="39">
          <cell r="B39">
            <v>425970</v>
          </cell>
        </row>
        <row r="40">
          <cell r="B40">
            <v>421951.8</v>
          </cell>
        </row>
        <row r="41">
          <cell r="B41">
            <v>429699.8</v>
          </cell>
        </row>
        <row r="42">
          <cell r="B42">
            <v>429891</v>
          </cell>
        </row>
        <row r="43">
          <cell r="B43">
            <v>428041.2</v>
          </cell>
        </row>
        <row r="44">
          <cell r="B44">
            <v>427579.8</v>
          </cell>
        </row>
        <row r="45">
          <cell r="B45">
            <v>432044.4</v>
          </cell>
        </row>
        <row r="46">
          <cell r="B46">
            <v>432072.6</v>
          </cell>
        </row>
        <row r="47">
          <cell r="B47">
            <v>434349</v>
          </cell>
        </row>
        <row r="48">
          <cell r="B48">
            <v>427580.6</v>
          </cell>
        </row>
        <row r="49">
          <cell r="B49">
            <v>433087</v>
          </cell>
        </row>
        <row r="50">
          <cell r="B50">
            <v>432054.8</v>
          </cell>
        </row>
        <row r="51">
          <cell r="B51">
            <v>430586.8</v>
          </cell>
        </row>
        <row r="52">
          <cell r="B52">
            <v>427641.2</v>
          </cell>
        </row>
        <row r="53">
          <cell r="B53">
            <v>427158.6</v>
          </cell>
        </row>
        <row r="54">
          <cell r="B54">
            <v>428634.4</v>
          </cell>
        </row>
        <row r="55">
          <cell r="B55">
            <v>434280.2</v>
          </cell>
        </row>
        <row r="56">
          <cell r="B56">
            <v>426765.8</v>
          </cell>
        </row>
        <row r="57">
          <cell r="B57">
            <v>432302</v>
          </cell>
        </row>
        <row r="58">
          <cell r="B58">
            <v>423928.8</v>
          </cell>
        </row>
        <row r="59">
          <cell r="B59">
            <v>429545.4</v>
          </cell>
        </row>
        <row r="60">
          <cell r="B60">
            <v>431310.8</v>
          </cell>
        </row>
        <row r="61">
          <cell r="B61">
            <v>432016.6</v>
          </cell>
        </row>
        <row r="62">
          <cell r="B62">
            <v>434147</v>
          </cell>
        </row>
        <row r="63">
          <cell r="B63">
            <v>434241.8</v>
          </cell>
        </row>
        <row r="64">
          <cell r="B64">
            <v>428700.8</v>
          </cell>
        </row>
        <row r="65">
          <cell r="B65">
            <v>431512.2</v>
          </cell>
        </row>
        <row r="66">
          <cell r="B66">
            <v>428755</v>
          </cell>
        </row>
        <row r="67">
          <cell r="B67">
            <v>435339.6</v>
          </cell>
        </row>
        <row r="68">
          <cell r="B68">
            <v>426438.2</v>
          </cell>
        </row>
        <row r="69">
          <cell r="B69">
            <v>431290.2</v>
          </cell>
        </row>
        <row r="70">
          <cell r="B70">
            <v>438020.4</v>
          </cell>
        </row>
        <row r="71">
          <cell r="B71">
            <v>428487.2</v>
          </cell>
        </row>
        <row r="72">
          <cell r="B72">
            <v>431121</v>
          </cell>
        </row>
        <row r="73">
          <cell r="B73">
            <v>427674.8</v>
          </cell>
        </row>
        <row r="74">
          <cell r="B74">
            <v>434471.8</v>
          </cell>
        </row>
        <row r="75">
          <cell r="B75">
            <v>433915</v>
          </cell>
        </row>
        <row r="76">
          <cell r="B76">
            <v>431530</v>
          </cell>
        </row>
        <row r="77">
          <cell r="B77">
            <v>430237.8</v>
          </cell>
        </row>
        <row r="78">
          <cell r="B78">
            <v>436278</v>
          </cell>
        </row>
        <row r="79">
          <cell r="B79">
            <v>434431.8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  <sheetName val="avg"/>
    </sheetNames>
    <sheetDataSet>
      <sheetData sheetId="0">
        <row r="82">
          <cell r="A82">
            <v>514177</v>
          </cell>
          <cell r="B82">
            <v>249962</v>
          </cell>
        </row>
        <row r="84">
          <cell r="B84">
            <v>41</v>
          </cell>
        </row>
      </sheetData>
      <sheetData sheetId="1">
        <row r="82">
          <cell r="A82">
            <v>515935</v>
          </cell>
          <cell r="B82">
            <v>248820</v>
          </cell>
        </row>
        <row r="84">
          <cell r="B84">
            <v>56</v>
          </cell>
        </row>
      </sheetData>
      <sheetData sheetId="2">
        <row r="82">
          <cell r="A82">
            <v>515581</v>
          </cell>
          <cell r="B82">
            <v>249983</v>
          </cell>
        </row>
        <row r="84">
          <cell r="B84">
            <v>44</v>
          </cell>
        </row>
      </sheetData>
      <sheetData sheetId="3">
        <row r="82">
          <cell r="A82">
            <v>515855</v>
          </cell>
          <cell r="B82">
            <v>249089</v>
          </cell>
        </row>
        <row r="84">
          <cell r="B84">
            <v>42</v>
          </cell>
        </row>
      </sheetData>
      <sheetData sheetId="4">
        <row r="82">
          <cell r="A82">
            <v>515194</v>
          </cell>
          <cell r="B82">
            <v>248801</v>
          </cell>
        </row>
        <row r="84">
          <cell r="B84">
            <v>43</v>
          </cell>
        </row>
      </sheetData>
      <sheetData sheetId="5">
        <row r="5">
          <cell r="B5">
            <v>-146278.20000000001</v>
          </cell>
        </row>
        <row r="6">
          <cell r="B6">
            <v>-107685.72</v>
          </cell>
        </row>
        <row r="7">
          <cell r="B7">
            <v>-49719.64</v>
          </cell>
        </row>
        <row r="8">
          <cell r="B8">
            <v>76266.139999999985</v>
          </cell>
        </row>
        <row r="9">
          <cell r="B9">
            <v>215513.2</v>
          </cell>
        </row>
        <row r="10">
          <cell r="B10">
            <v>305711.8</v>
          </cell>
        </row>
        <row r="11">
          <cell r="B11">
            <v>334241.40000000002</v>
          </cell>
        </row>
        <row r="12">
          <cell r="B12">
            <v>367365.6</v>
          </cell>
        </row>
        <row r="13">
          <cell r="B13">
            <v>348854.6</v>
          </cell>
        </row>
        <row r="14">
          <cell r="B14">
            <v>365612.2</v>
          </cell>
        </row>
        <row r="15">
          <cell r="B15">
            <v>368972.6</v>
          </cell>
        </row>
        <row r="16">
          <cell r="B16">
            <v>377014.8</v>
          </cell>
        </row>
        <row r="17">
          <cell r="B17">
            <v>378158.6</v>
          </cell>
        </row>
        <row r="18">
          <cell r="B18">
            <v>361536.2</v>
          </cell>
        </row>
        <row r="19">
          <cell r="B19">
            <v>381841.8</v>
          </cell>
        </row>
        <row r="20">
          <cell r="B20">
            <v>368444</v>
          </cell>
        </row>
        <row r="21">
          <cell r="B21">
            <v>372964.6</v>
          </cell>
        </row>
        <row r="22">
          <cell r="B22">
            <v>378606.4</v>
          </cell>
        </row>
        <row r="23">
          <cell r="B23">
            <v>377727.4</v>
          </cell>
        </row>
        <row r="24">
          <cell r="B24">
            <v>383872.2</v>
          </cell>
        </row>
        <row r="25">
          <cell r="B25">
            <v>381255.4</v>
          </cell>
        </row>
        <row r="26">
          <cell r="B26">
            <v>389024.4</v>
          </cell>
        </row>
        <row r="27">
          <cell r="B27">
            <v>371533</v>
          </cell>
        </row>
        <row r="28">
          <cell r="B28">
            <v>380839.8</v>
          </cell>
        </row>
        <row r="29">
          <cell r="B29">
            <v>380176.8</v>
          </cell>
        </row>
        <row r="30">
          <cell r="B30">
            <v>372428.4</v>
          </cell>
        </row>
        <row r="31">
          <cell r="B31">
            <v>374095.8</v>
          </cell>
        </row>
        <row r="32">
          <cell r="B32">
            <v>384740.8</v>
          </cell>
        </row>
        <row r="33">
          <cell r="B33">
            <v>366986.2</v>
          </cell>
        </row>
        <row r="34">
          <cell r="B34">
            <v>371789</v>
          </cell>
        </row>
        <row r="35">
          <cell r="B35">
            <v>386904.2</v>
          </cell>
        </row>
        <row r="36">
          <cell r="B36">
            <v>380154.8</v>
          </cell>
        </row>
        <row r="37">
          <cell r="B37">
            <v>377730</v>
          </cell>
        </row>
        <row r="38">
          <cell r="B38">
            <v>382188.2</v>
          </cell>
        </row>
        <row r="39">
          <cell r="B39">
            <v>379508.6</v>
          </cell>
        </row>
        <row r="40">
          <cell r="B40">
            <v>375634.2</v>
          </cell>
        </row>
        <row r="41">
          <cell r="B41">
            <v>388338.2</v>
          </cell>
        </row>
        <row r="42">
          <cell r="B42">
            <v>390696.6</v>
          </cell>
        </row>
        <row r="43">
          <cell r="B43">
            <v>398385.6</v>
          </cell>
        </row>
        <row r="44">
          <cell r="B44">
            <v>375595.2</v>
          </cell>
        </row>
        <row r="45">
          <cell r="B45">
            <v>381958.6</v>
          </cell>
        </row>
        <row r="46">
          <cell r="B46">
            <v>385145.8</v>
          </cell>
        </row>
        <row r="47">
          <cell r="B47">
            <v>374795.6</v>
          </cell>
        </row>
        <row r="48">
          <cell r="B48">
            <v>382411</v>
          </cell>
        </row>
        <row r="49">
          <cell r="B49">
            <v>378197.6</v>
          </cell>
        </row>
        <row r="50">
          <cell r="B50">
            <v>375093.2</v>
          </cell>
        </row>
        <row r="51">
          <cell r="B51">
            <v>381482.6</v>
          </cell>
        </row>
        <row r="52">
          <cell r="B52">
            <v>375773.2</v>
          </cell>
        </row>
        <row r="53">
          <cell r="B53">
            <v>378046.6</v>
          </cell>
        </row>
        <row r="54">
          <cell r="B54">
            <v>376628.8</v>
          </cell>
        </row>
        <row r="55">
          <cell r="B55">
            <v>365759.2</v>
          </cell>
        </row>
        <row r="56">
          <cell r="B56">
            <v>373993.6</v>
          </cell>
        </row>
        <row r="57">
          <cell r="B57">
            <v>375641.4</v>
          </cell>
        </row>
        <row r="58">
          <cell r="B58">
            <v>385526.8</v>
          </cell>
        </row>
        <row r="59">
          <cell r="B59">
            <v>377072</v>
          </cell>
        </row>
        <row r="60">
          <cell r="B60">
            <v>389354</v>
          </cell>
        </row>
        <row r="61">
          <cell r="B61">
            <v>381784.8</v>
          </cell>
        </row>
        <row r="62">
          <cell r="B62">
            <v>379106.2</v>
          </cell>
        </row>
        <row r="63">
          <cell r="B63">
            <v>374269.6</v>
          </cell>
        </row>
        <row r="64">
          <cell r="B64">
            <v>381728.4</v>
          </cell>
        </row>
        <row r="65">
          <cell r="B65">
            <v>386725.2</v>
          </cell>
        </row>
        <row r="66">
          <cell r="B66">
            <v>361562.8</v>
          </cell>
        </row>
        <row r="67">
          <cell r="B67">
            <v>370683.2</v>
          </cell>
        </row>
        <row r="68">
          <cell r="B68">
            <v>380550.6</v>
          </cell>
        </row>
        <row r="69">
          <cell r="B69">
            <v>388456.6</v>
          </cell>
        </row>
        <row r="70">
          <cell r="B70">
            <v>372024.6</v>
          </cell>
        </row>
        <row r="71">
          <cell r="B71">
            <v>378155.6</v>
          </cell>
        </row>
        <row r="72">
          <cell r="B72">
            <v>375920.4</v>
          </cell>
        </row>
        <row r="73">
          <cell r="B73">
            <v>384481.8</v>
          </cell>
        </row>
        <row r="74">
          <cell r="B74">
            <v>377720</v>
          </cell>
        </row>
        <row r="75">
          <cell r="B75">
            <v>383711.4</v>
          </cell>
        </row>
        <row r="76">
          <cell r="B76">
            <v>377150.4</v>
          </cell>
        </row>
        <row r="77">
          <cell r="B77">
            <v>384062.8</v>
          </cell>
        </row>
        <row r="78">
          <cell r="B78">
            <v>376978.8</v>
          </cell>
        </row>
        <row r="79">
          <cell r="B79">
            <v>380709.4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_533817o-1"/>
      <sheetName val="o-120#_250000_533817o-2"/>
      <sheetName val="o-120#_250000_533817o-3"/>
      <sheetName val="o-120#_250000_533817o-4"/>
      <sheetName val="o-120#_250000_533817o-5"/>
    </sheetNames>
    <sheetDataSet>
      <sheetData sheetId="0">
        <row r="82">
          <cell r="A82">
            <v>517949</v>
          </cell>
          <cell r="B82">
            <v>249810</v>
          </cell>
        </row>
        <row r="84">
          <cell r="B84">
            <v>182</v>
          </cell>
        </row>
      </sheetData>
      <sheetData sheetId="1">
        <row r="82">
          <cell r="A82">
            <v>516971</v>
          </cell>
          <cell r="B82">
            <v>249955</v>
          </cell>
        </row>
        <row r="84">
          <cell r="B84">
            <v>185</v>
          </cell>
        </row>
      </sheetData>
      <sheetData sheetId="2">
        <row r="82">
          <cell r="A82">
            <v>516426</v>
          </cell>
          <cell r="B82">
            <v>249862</v>
          </cell>
        </row>
        <row r="84">
          <cell r="B84">
            <v>182</v>
          </cell>
        </row>
      </sheetData>
      <sheetData sheetId="3">
        <row r="82">
          <cell r="A82">
            <v>521129</v>
          </cell>
          <cell r="B82">
            <v>249990</v>
          </cell>
        </row>
        <row r="84">
          <cell r="B84">
            <v>182</v>
          </cell>
        </row>
      </sheetData>
      <sheetData sheetId="4">
        <row r="82">
          <cell r="A82">
            <v>517291</v>
          </cell>
          <cell r="B82">
            <v>248907</v>
          </cell>
        </row>
        <row r="84">
          <cell r="B84">
            <v>182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_533817o-1"/>
      <sheetName val="o-120#_250000_533817o-2"/>
      <sheetName val="o-120#_250000_533817o-3"/>
      <sheetName val="o-120#_250000_533817o-4"/>
      <sheetName val="o-120#_250000_533817o-5"/>
    </sheetNames>
    <sheetDataSet>
      <sheetData sheetId="0">
        <row r="82">
          <cell r="A82">
            <v>516540</v>
          </cell>
          <cell r="B82">
            <v>249650</v>
          </cell>
        </row>
        <row r="84">
          <cell r="B84">
            <v>191</v>
          </cell>
        </row>
      </sheetData>
      <sheetData sheetId="1">
        <row r="82">
          <cell r="A82">
            <v>516296</v>
          </cell>
          <cell r="B82">
            <v>249262</v>
          </cell>
        </row>
        <row r="84">
          <cell r="B84">
            <v>184</v>
          </cell>
        </row>
      </sheetData>
      <sheetData sheetId="2">
        <row r="82">
          <cell r="A82">
            <v>516562</v>
          </cell>
          <cell r="B82">
            <v>249580</v>
          </cell>
        </row>
        <row r="84">
          <cell r="B84">
            <v>186</v>
          </cell>
        </row>
      </sheetData>
      <sheetData sheetId="3">
        <row r="82">
          <cell r="A82">
            <v>517126</v>
          </cell>
          <cell r="B82">
            <v>249477</v>
          </cell>
        </row>
        <row r="84">
          <cell r="B84">
            <v>183</v>
          </cell>
        </row>
      </sheetData>
      <sheetData sheetId="4">
        <row r="82">
          <cell r="A82">
            <v>517013</v>
          </cell>
          <cell r="B82">
            <v>249854</v>
          </cell>
        </row>
        <row r="84">
          <cell r="B84">
            <v>192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4">
          <cell r="B84">
            <v>34</v>
          </cell>
        </row>
      </sheetData>
      <sheetData sheetId="1">
        <row r="84">
          <cell r="B84">
            <v>34</v>
          </cell>
        </row>
      </sheetData>
      <sheetData sheetId="2">
        <row r="84">
          <cell r="B84">
            <v>37</v>
          </cell>
        </row>
      </sheetData>
      <sheetData sheetId="3">
        <row r="84">
          <cell r="B84">
            <v>37</v>
          </cell>
        </row>
      </sheetData>
      <sheetData sheetId="4">
        <row r="84">
          <cell r="B84">
            <v>38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4">
          <cell r="B84">
            <v>27</v>
          </cell>
        </row>
      </sheetData>
      <sheetData sheetId="1">
        <row r="84">
          <cell r="B84">
            <v>29</v>
          </cell>
        </row>
      </sheetData>
      <sheetData sheetId="2">
        <row r="84">
          <cell r="B84">
            <v>29</v>
          </cell>
        </row>
      </sheetData>
      <sheetData sheetId="3">
        <row r="84">
          <cell r="B84">
            <v>31</v>
          </cell>
        </row>
      </sheetData>
      <sheetData sheetId="4">
        <row r="84">
          <cell r="B84">
            <v>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4">
          <cell r="B84">
            <v>23</v>
          </cell>
        </row>
      </sheetData>
      <sheetData sheetId="1">
        <row r="84">
          <cell r="B84">
            <v>22</v>
          </cell>
        </row>
      </sheetData>
      <sheetData sheetId="2">
        <row r="84">
          <cell r="B84">
            <v>27</v>
          </cell>
        </row>
      </sheetData>
      <sheetData sheetId="3">
        <row r="84">
          <cell r="B84">
            <v>23</v>
          </cell>
        </row>
      </sheetData>
      <sheetData sheetId="4">
        <row r="84">
          <cell r="B84">
            <v>23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4">
          <cell r="B84">
            <v>25</v>
          </cell>
        </row>
      </sheetData>
      <sheetData sheetId="1">
        <row r="84">
          <cell r="B84">
            <v>30</v>
          </cell>
        </row>
      </sheetData>
      <sheetData sheetId="2">
        <row r="84">
          <cell r="B84">
            <v>29</v>
          </cell>
        </row>
      </sheetData>
      <sheetData sheetId="3">
        <row r="84">
          <cell r="B84">
            <v>26</v>
          </cell>
        </row>
      </sheetData>
      <sheetData sheetId="4">
        <row r="84">
          <cell r="B84">
            <v>24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-120#_250000c_533817o-1"/>
      <sheetName val="o-120#_250000c_533817o-2"/>
      <sheetName val="o-120#_250000c_533817o-3"/>
      <sheetName val="o-120#_250000c_533817o-4"/>
      <sheetName val="o-120#_250000c_533817o-5"/>
    </sheetNames>
    <sheetDataSet>
      <sheetData sheetId="0">
        <row r="84">
          <cell r="B84">
            <v>33</v>
          </cell>
        </row>
      </sheetData>
      <sheetData sheetId="1">
        <row r="84">
          <cell r="B84">
            <v>32</v>
          </cell>
        </row>
      </sheetData>
      <sheetData sheetId="2">
        <row r="84">
          <cell r="B84">
            <v>33</v>
          </cell>
        </row>
      </sheetData>
      <sheetData sheetId="3">
        <row r="84">
          <cell r="B84">
            <v>38</v>
          </cell>
        </row>
      </sheetData>
      <sheetData sheetId="4">
        <row r="84">
          <cell r="B84">
            <v>34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F5" totalsRowShown="0">
  <autoFilter ref="A2:F5"/>
  <tableColumns count="6">
    <tableColumn id="1" name="Algorithmus"/>
    <tableColumn id="2" name="Nutzwert" dataDxfId="31"/>
    <tableColumn id="3" name="Gewicht" dataDxfId="30"/>
    <tableColumn id="4" name="Laufzeit (ms)" dataDxfId="29"/>
    <tableColumn id="5" name="Effektivität" dataDxfId="12">
      <calculatedColumnFormula>B3/B$4 * 100</calculatedColumnFormula>
    </tableColumn>
    <tableColumn id="6" name="Effizienz" dataDxfId="11">
      <calculatedColumnFormula>Table1[[#This Row],[Effektivität]]/Table1[[#This Row],[Laufzeit (ms)]]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8:F12" totalsRowCount="1">
  <autoFilter ref="A8:F11"/>
  <tableColumns count="6">
    <tableColumn id="1" name="Algorithmus"/>
    <tableColumn id="2" name="Nutzwert" dataDxfId="28" totalsRowDxfId="4"/>
    <tableColumn id="3" name="Gewicht" dataDxfId="27" totalsRowDxfId="3"/>
    <tableColumn id="4" name="Laufzeit (ms)" dataDxfId="26" totalsRowDxfId="2"/>
    <tableColumn id="5" name="Effektivität" dataDxfId="10" totalsRowDxfId="1">
      <calculatedColumnFormula>B9/B$10*100</calculatedColumnFormula>
    </tableColumn>
    <tableColumn id="6" name="Effizienz" dataDxfId="9" totalsRowDxfId="0">
      <calculatedColumnFormula>Table13[[#This Row],[Effektivität]]/Table13[[#This Row],[Laufzeit (ms)]]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4:F17" totalsRowShown="0">
  <autoFilter ref="A14:F17"/>
  <tableColumns count="6">
    <tableColumn id="1" name="Algorithmus"/>
    <tableColumn id="2" name="Nutzwert" dataDxfId="25"/>
    <tableColumn id="3" name="Gewicht" dataDxfId="24"/>
    <tableColumn id="4" name="Laufzeit (ms)" dataDxfId="23"/>
    <tableColumn id="5" name="Effektivität" dataDxfId="8">
      <calculatedColumnFormula>B15/B$16*100</calculatedColumnFormula>
    </tableColumn>
    <tableColumn id="6" name="Effizienz" dataDxfId="7">
      <calculatedColumnFormula>Table14[[#This Row],[Effektivität]]/Table14[[#This Row],[Laufzeit (ms)]]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20:F28" totalsRowShown="0">
  <autoFilter ref="A20:F28"/>
  <tableColumns count="6">
    <tableColumn id="1" name="Algorithmus"/>
    <tableColumn id="2" name="Nutzwert" dataDxfId="22"/>
    <tableColumn id="3" name="Gewicht" dataDxfId="21"/>
    <tableColumn id="4" name="Laufzeit (ms)" dataDxfId="20"/>
    <tableColumn id="5" name="Effektivität" dataDxfId="6">
      <calculatedColumnFormula>B21/B$22*100</calculatedColumnFormula>
    </tableColumn>
    <tableColumn id="6" name="Effizienz" dataDxfId="5">
      <calculatedColumnFormula>Table15[[#This Row],[Effektivität]]/Table15[[#This Row],[Laufzeit (ms)]]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2:N6" totalsRowShown="0" headerRowDxfId="13">
  <autoFilter ref="H2:N6"/>
  <tableColumns count="7">
    <tableColumn id="1" name="Messreihe"/>
    <tableColumn id="2" name="Effektivität GR" dataDxfId="19"/>
    <tableColumn id="3" name="Effektivität DP" dataDxfId="18"/>
    <tableColumn id="4" name="Effektivität GA" dataDxfId="17"/>
    <tableColumn id="5" name="Effizienz GR" dataDxfId="16"/>
    <tableColumn id="6" name="Effizienz DP" dataDxfId="15"/>
    <tableColumn id="7" name="Effizienz GA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6" totalsRowShown="0">
  <autoFilter ref="A1:B6"/>
  <tableColumns count="2">
    <tableColumn id="1" name="Threads"/>
    <tableColumn id="2" name="Laufzeit 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G1" workbookViewId="0">
      <selection activeCell="S31" sqref="S31"/>
    </sheetView>
  </sheetViews>
  <sheetFormatPr defaultRowHeight="15" x14ac:dyDescent="0.25"/>
  <cols>
    <col min="1" max="1" width="35.5703125" customWidth="1"/>
    <col min="2" max="2" width="9.42578125" customWidth="1"/>
    <col min="3" max="3" width="8.5703125" customWidth="1"/>
    <col min="4" max="4" width="12.7109375" customWidth="1"/>
    <col min="5" max="5" width="10.7109375" style="2" customWidth="1"/>
    <col min="6" max="6" width="8.42578125" style="2" customWidth="1"/>
    <col min="8" max="8" width="19.140625" bestFit="1" customWidth="1"/>
    <col min="9" max="9" width="16" style="2" customWidth="1"/>
    <col min="10" max="10" width="15.85546875" style="2" customWidth="1"/>
    <col min="11" max="11" width="16.140625" style="2" customWidth="1"/>
    <col min="12" max="12" width="13.7109375" style="2" customWidth="1"/>
    <col min="13" max="13" width="13.5703125" style="2" customWidth="1"/>
    <col min="14" max="14" width="13.85546875" style="2" customWidth="1"/>
    <col min="15" max="15" width="13.85546875" bestFit="1" customWidth="1"/>
    <col min="16" max="16" width="12.140625" customWidth="1"/>
    <col min="17" max="17" width="10.85546875" bestFit="1" customWidth="1"/>
    <col min="18" max="18" width="16.85546875" bestFit="1" customWidth="1"/>
    <col min="19" max="19" width="11" bestFit="1" customWidth="1"/>
    <col min="21" max="21" width="11.85546875" bestFit="1" customWidth="1"/>
  </cols>
  <sheetData>
    <row r="1" spans="1:21" x14ac:dyDescent="0.25">
      <c r="A1" t="s">
        <v>6</v>
      </c>
    </row>
    <row r="2" spans="1:21" x14ac:dyDescent="0.25">
      <c r="A2" t="s">
        <v>0</v>
      </c>
      <c r="B2" t="s">
        <v>16</v>
      </c>
      <c r="C2" t="s">
        <v>1</v>
      </c>
      <c r="D2" t="s">
        <v>5</v>
      </c>
      <c r="E2" s="2" t="s">
        <v>12</v>
      </c>
      <c r="F2" s="2" t="s">
        <v>13</v>
      </c>
      <c r="H2" t="s">
        <v>29</v>
      </c>
      <c r="I2" s="2" t="s">
        <v>25</v>
      </c>
      <c r="J2" s="2" t="s">
        <v>24</v>
      </c>
      <c r="K2" s="2" t="s">
        <v>23</v>
      </c>
      <c r="L2" s="2" t="s">
        <v>28</v>
      </c>
      <c r="M2" s="2" t="s">
        <v>27</v>
      </c>
      <c r="N2" s="2" t="s">
        <v>26</v>
      </c>
    </row>
    <row r="3" spans="1:21" x14ac:dyDescent="0.25">
      <c r="A3" t="s">
        <v>2</v>
      </c>
      <c r="B3" s="1">
        <v>1621</v>
      </c>
      <c r="C3" s="1">
        <v>161</v>
      </c>
      <c r="D3" s="1">
        <v>1</v>
      </c>
      <c r="E3" s="2">
        <f t="shared" ref="E3:E5" si="0">B3/B$4 * 100</f>
        <v>93.429394812680115</v>
      </c>
      <c r="F3" s="2">
        <f>Table1[[#This Row],[Effektivität]]/Table1[[#This Row],[Laufzeit (ms)]]</f>
        <v>93.429394812680115</v>
      </c>
      <c r="H3" t="s">
        <v>30</v>
      </c>
      <c r="I3" s="2">
        <f>Table1[[#This Row],[Effektivität]]</f>
        <v>93.429394812680115</v>
      </c>
      <c r="J3" s="2">
        <f>E4</f>
        <v>100</v>
      </c>
      <c r="K3" s="2">
        <f>E5</f>
        <v>99.665706051873201</v>
      </c>
      <c r="L3" s="2">
        <f>Table1[[#This Row],[Effizienz]]</f>
        <v>93.429394812680115</v>
      </c>
      <c r="M3" s="2">
        <f>F4</f>
        <v>100</v>
      </c>
      <c r="N3" s="2">
        <f>F5</f>
        <v>23.72993001235076</v>
      </c>
      <c r="S3" s="1"/>
      <c r="U3" s="1"/>
    </row>
    <row r="4" spans="1:21" x14ac:dyDescent="0.25">
      <c r="A4" t="s">
        <v>3</v>
      </c>
      <c r="B4" s="1">
        <v>1735</v>
      </c>
      <c r="C4" s="1">
        <v>169</v>
      </c>
      <c r="D4" s="1">
        <v>1</v>
      </c>
      <c r="E4" s="2">
        <f t="shared" si="0"/>
        <v>100</v>
      </c>
      <c r="F4" s="2">
        <f>Table1[[#This Row],[Effektivität]]/Table1[[#This Row],[Laufzeit (ms)]]</f>
        <v>100</v>
      </c>
      <c r="H4" t="s">
        <v>31</v>
      </c>
      <c r="I4" s="2">
        <f>E9</f>
        <v>96.433470507544584</v>
      </c>
      <c r="J4" s="2">
        <f>E10</f>
        <v>100</v>
      </c>
      <c r="K4" s="2">
        <f>E11</f>
        <v>98.806584362139915</v>
      </c>
      <c r="L4" s="2">
        <f>F9</f>
        <v>96.433470507544584</v>
      </c>
      <c r="M4" s="2">
        <f>F10</f>
        <v>4.7619047619047619</v>
      </c>
      <c r="N4" s="2">
        <f>F11</f>
        <v>17.0356179934724</v>
      </c>
      <c r="S4" s="1"/>
      <c r="U4" s="1"/>
    </row>
    <row r="5" spans="1:21" x14ac:dyDescent="0.25">
      <c r="A5" t="s">
        <v>4</v>
      </c>
      <c r="B5" s="1">
        <f>AVERAGE('[1]o-7#_170c_1735o-1'!$A$42, '[1]o-7#_170c_1735o-2'!$A$51, '[1]o-7#_170c_1735o-3'!$A$45, '[1]o-7#_170c_1735o-4'!$A$44, '[1]o-7#_170c_1735o-5'!$A$27)</f>
        <v>1729.2</v>
      </c>
      <c r="C5" s="1">
        <f>AVERAGE('[1]o-7#_170c_1735o-1'!$B$42, '[1]o-7#_170c_1735o-2'!$B$51, '[1]o-7#_170c_1735o-3'!$B$45, '[1]o-7#_170c_1735o-4'!$B$44, '[1]o-7#_170c_1735o-5'!$B$27)</f>
        <v>168.6</v>
      </c>
      <c r="D5" s="1">
        <f>AVERAGE('[1]o-7#_170c_1735o-1'!$B$44, '[1]o-7#_170c_1735o-2'!$B$53, '[1]o-7#_170c_1735o-3'!$B$47, '[1]o-7#_170c_1735o-4'!$B$46, '[1]o-7#_170c_1735o-5'!$B$29)</f>
        <v>4.2</v>
      </c>
      <c r="E5" s="2">
        <f t="shared" si="0"/>
        <v>99.665706051873201</v>
      </c>
      <c r="F5" s="2">
        <f>Table1[[#This Row],[Effektivität]]/Table1[[#This Row],[Laufzeit (ms)]]</f>
        <v>23.72993001235076</v>
      </c>
      <c r="H5" t="s">
        <v>32</v>
      </c>
      <c r="I5" s="2">
        <f>E15</f>
        <v>90.827435032585186</v>
      </c>
      <c r="J5" s="2">
        <f>E16</f>
        <v>100</v>
      </c>
      <c r="K5" s="2">
        <f>E17</f>
        <v>98.175524573587907</v>
      </c>
      <c r="L5" s="2">
        <f>F15</f>
        <v>90.827435032585186</v>
      </c>
      <c r="M5" s="2">
        <f>F16</f>
        <v>0.32258064516129031</v>
      </c>
      <c r="N5" s="2">
        <f>F17</f>
        <v>12.586605714562552</v>
      </c>
      <c r="S5" s="1"/>
      <c r="U5" s="1"/>
    </row>
    <row r="6" spans="1:21" x14ac:dyDescent="0.25">
      <c r="B6" s="1"/>
      <c r="C6" s="1"/>
      <c r="D6" s="1"/>
      <c r="H6" t="s">
        <v>33</v>
      </c>
      <c r="I6" s="2">
        <f>E21</f>
        <v>88.852172186348511</v>
      </c>
      <c r="J6" s="2">
        <f>E22</f>
        <v>100</v>
      </c>
      <c r="K6" s="2">
        <f>E23</f>
        <v>95.539407699642382</v>
      </c>
      <c r="L6" s="2">
        <f>F21</f>
        <v>88.852172186348511</v>
      </c>
      <c r="M6" s="2">
        <f>F22</f>
        <v>7.6188541243396987E-3</v>
      </c>
      <c r="N6" s="2">
        <f>F23</f>
        <v>6.3692938466428251</v>
      </c>
      <c r="S6" s="1"/>
      <c r="U6" s="1"/>
    </row>
    <row r="7" spans="1:21" x14ac:dyDescent="0.25">
      <c r="A7" t="s">
        <v>7</v>
      </c>
      <c r="B7" s="1"/>
      <c r="C7" s="1"/>
      <c r="D7" s="1"/>
    </row>
    <row r="8" spans="1:21" x14ac:dyDescent="0.25">
      <c r="A8" t="s">
        <v>0</v>
      </c>
      <c r="B8" t="s">
        <v>16</v>
      </c>
      <c r="C8" s="1" t="s">
        <v>1</v>
      </c>
      <c r="D8" s="1" t="s">
        <v>5</v>
      </c>
      <c r="E8" s="2" t="s">
        <v>12</v>
      </c>
      <c r="F8" s="2" t="s">
        <v>13</v>
      </c>
    </row>
    <row r="9" spans="1:21" x14ac:dyDescent="0.25">
      <c r="A9" t="s">
        <v>2</v>
      </c>
      <c r="B9" s="1">
        <v>1406</v>
      </c>
      <c r="C9" s="1">
        <v>7410</v>
      </c>
      <c r="D9" s="1">
        <v>1</v>
      </c>
      <c r="E9" s="2">
        <f t="shared" ref="E9:E11" si="1">B9/B$10*100</f>
        <v>96.433470507544584</v>
      </c>
      <c r="F9" s="2">
        <f>Table13[[#This Row],[Effektivität]]/Table13[[#This Row],[Laufzeit (ms)]]</f>
        <v>96.433470507544584</v>
      </c>
    </row>
    <row r="10" spans="1:21" x14ac:dyDescent="0.25">
      <c r="A10" t="s">
        <v>3</v>
      </c>
      <c r="B10" s="1">
        <v>1458</v>
      </c>
      <c r="C10" s="1">
        <v>7490</v>
      </c>
      <c r="D10" s="1">
        <v>21</v>
      </c>
      <c r="E10" s="2">
        <f t="shared" si="1"/>
        <v>100</v>
      </c>
      <c r="F10" s="2">
        <f>Table13[[#This Row],[Effektivität]]/Table13[[#This Row],[Laufzeit (ms)]]</f>
        <v>4.7619047619047619</v>
      </c>
    </row>
    <row r="11" spans="1:21" x14ac:dyDescent="0.25">
      <c r="A11" t="s">
        <v>4</v>
      </c>
      <c r="B11" s="1">
        <f>AVERAGE('[2]o-15#_7500c_1458o-1'!$A$46, '[2]o-15#_7500c_1458o-2'!$A$57, '[2]o-15#_7500c_1458o-3'!$A$57, '[2]o-15#_7500c_1458o-4'!$A$57, '[2]o-15#_7500c_1458o-5'!$A$51)</f>
        <v>1440.6</v>
      </c>
      <c r="C11" s="1">
        <f>AVERAGE('[2]o-15#_7500c_1458o-1'!$B$46, '[2]o-15#_7500c_1458o-2'!$B$57, '[2]o-15#_7500c_1458o-3'!$B$57, '[2]o-15#_7500c_1458o-4'!$B$57, '[2]o-15#_7500c_1458o-5'!$B$51)</f>
        <v>7466</v>
      </c>
      <c r="D11" s="1">
        <f>AVERAGE('[2]o-15#_7500c_1458o-1'!$B$48, '[2]o-15#_7500c_1458o-2'!$B$59, '[2]o-15#_7500c_1458o-3'!$B$59, '[2]o-15#_7500c_1458o-4'!$B$59, '[2]o-15#_7500c_1458o-5'!$B$53)</f>
        <v>5.8</v>
      </c>
      <c r="E11" s="2">
        <f t="shared" si="1"/>
        <v>98.806584362139915</v>
      </c>
      <c r="F11" s="2">
        <f>Table13[[#This Row],[Effektivität]]/Table13[[#This Row],[Laufzeit (ms)]]</f>
        <v>17.0356179934724</v>
      </c>
    </row>
    <row r="12" spans="1:21" x14ac:dyDescent="0.25">
      <c r="B12" s="1"/>
      <c r="C12" s="1"/>
      <c r="D12" s="1"/>
    </row>
    <row r="13" spans="1:21" x14ac:dyDescent="0.25">
      <c r="A13" t="s">
        <v>8</v>
      </c>
      <c r="B13" s="1"/>
      <c r="C13" s="1"/>
      <c r="D13" s="1"/>
    </row>
    <row r="14" spans="1:21" x14ac:dyDescent="0.25">
      <c r="A14" t="s">
        <v>0</v>
      </c>
      <c r="B14" t="s">
        <v>16</v>
      </c>
      <c r="C14" s="1" t="s">
        <v>1</v>
      </c>
      <c r="D14" s="1" t="s">
        <v>5</v>
      </c>
      <c r="E14" s="2" t="s">
        <v>12</v>
      </c>
      <c r="F14" s="2" t="s">
        <v>13</v>
      </c>
    </row>
    <row r="15" spans="1:21" x14ac:dyDescent="0.25">
      <c r="A15" t="s">
        <v>2</v>
      </c>
      <c r="B15" s="1">
        <v>123063</v>
      </c>
      <c r="C15" s="1">
        <v>63825</v>
      </c>
      <c r="D15" s="1">
        <v>1</v>
      </c>
      <c r="E15" s="2">
        <f t="shared" ref="E15:E17" si="2">B15/B$16*100</f>
        <v>90.827435032585186</v>
      </c>
      <c r="F15" s="2">
        <f>Table14[[#This Row],[Effektivität]]/Table14[[#This Row],[Laufzeit (ms)]]</f>
        <v>90.827435032585186</v>
      </c>
    </row>
    <row r="16" spans="1:21" x14ac:dyDescent="0.25">
      <c r="A16" t="s">
        <v>3</v>
      </c>
      <c r="B16" s="1">
        <v>135491</v>
      </c>
      <c r="C16" s="1">
        <v>64026</v>
      </c>
      <c r="D16" s="1">
        <v>310</v>
      </c>
      <c r="E16" s="2">
        <f t="shared" si="2"/>
        <v>100</v>
      </c>
      <c r="F16" s="2">
        <f>Table14[[#This Row],[Effektivität]]/Table14[[#This Row],[Laufzeit (ms)]]</f>
        <v>0.32258064516129031</v>
      </c>
    </row>
    <row r="17" spans="1:6" x14ac:dyDescent="0.25">
      <c r="A17" t="s">
        <v>4</v>
      </c>
      <c r="B17" s="1">
        <f>AVERAGE('[3]o-24#_64041c_135491o-5'!$A$68, '[3]o-24#_64041c_135491o-4'!$A$50, '[3]o-24#_64041c_135491o-3'!$A$82, '[3]o-24#_64041c_135491o-2'!$A$69, '[3]o-24#_64041c_135491o-1'!$A$82)</f>
        <v>133019</v>
      </c>
      <c r="C17" s="1">
        <f>AVERAGE('[3]o-24#_64041c_135491o-5'!$B$68, '[3]o-24#_64041c_135491o-4'!$B$50, '[3]o-24#_64041c_135491o-3'!$B$82, '[3]o-24#_64041c_135491o-2'!$B$69, '[3]o-24#_64041c_135491o-1'!$B$82)</f>
        <v>63736.6</v>
      </c>
      <c r="D17" s="1">
        <f>AVERAGE('[3]o-24#_64041c_135491o-1'!$B$84, '[3]o-24#_64041c_135491o-2'!$B$71, '[3]o-24#_64041c_135491o-3'!$B$84, '[3]o-24#_64041c_135491o-4'!$B$52, '[3]o-24#_64041c_135491o-5'!$B$70)</f>
        <v>7.8</v>
      </c>
      <c r="E17" s="2">
        <f t="shared" si="2"/>
        <v>98.175524573587907</v>
      </c>
      <c r="F17" s="2">
        <f>Table14[[#This Row],[Effektivität]]/Table14[[#This Row],[Laufzeit (ms)]]</f>
        <v>12.586605714562552</v>
      </c>
    </row>
    <row r="18" spans="1:6" x14ac:dyDescent="0.25">
      <c r="B18" s="1"/>
      <c r="C18" s="1"/>
      <c r="D18" s="1"/>
    </row>
    <row r="19" spans="1:6" x14ac:dyDescent="0.25">
      <c r="A19" t="s">
        <v>9</v>
      </c>
      <c r="B19" s="1"/>
      <c r="C19" s="1"/>
      <c r="D19" s="1"/>
    </row>
    <row r="20" spans="1:6" x14ac:dyDescent="0.25">
      <c r="A20" t="s">
        <v>0</v>
      </c>
      <c r="B20" t="s">
        <v>16</v>
      </c>
      <c r="C20" s="1" t="s">
        <v>1</v>
      </c>
      <c r="D20" s="1" t="s">
        <v>5</v>
      </c>
      <c r="E20" s="2" t="s">
        <v>12</v>
      </c>
      <c r="F20" s="2" t="s">
        <v>13</v>
      </c>
    </row>
    <row r="21" spans="1:6" x14ac:dyDescent="0.25">
      <c r="A21" t="s">
        <v>2</v>
      </c>
      <c r="B21">
        <v>474308</v>
      </c>
      <c r="C21">
        <v>249655</v>
      </c>
      <c r="D21" s="1">
        <v>1</v>
      </c>
      <c r="E21" s="2">
        <f t="shared" ref="E21:E28" si="3">B21/B$22*100</f>
        <v>88.852172186348511</v>
      </c>
      <c r="F21" s="2">
        <f>Table15[[#This Row],[Effektivität]]/Table15[[#This Row],[Laufzeit (ms)]]</f>
        <v>88.852172186348511</v>
      </c>
    </row>
    <row r="22" spans="1:6" x14ac:dyDescent="0.25">
      <c r="A22" t="s">
        <v>3</v>
      </c>
      <c r="B22" s="1">
        <v>533817</v>
      </c>
      <c r="C22" s="1">
        <v>249997</v>
      </c>
      <c r="D22" s="1">
        <f>AVERAGE('[4]o-120#_250000c_533817o-1'!$B$7, '[4]o-120#_250000c_533817o-2'!$B$7, '[4]o-120#_250000c_533817o-3'!$B$7)</f>
        <v>13125.333333333334</v>
      </c>
      <c r="E22" s="2">
        <f t="shared" si="3"/>
        <v>100</v>
      </c>
      <c r="F22" s="2">
        <f>Table15[[#This Row],[Effektivität]]/Table15[[#This Row],[Laufzeit (ms)]]</f>
        <v>7.6188541243396987E-3</v>
      </c>
    </row>
    <row r="23" spans="1:6" x14ac:dyDescent="0.25">
      <c r="A23" t="s">
        <v>17</v>
      </c>
      <c r="B23" s="1">
        <f>AVERAGE('[5]o-120#_250000c_533817o-1'!$A$82, '[5]o-120#_250000c_533817o-2'!$A$82, '[5]o-120#_250000c_533817o-3'!$A$82, '[5]o-120#_250000c_533817o-4'!$A$82, '[5]o-120#_250000c_533817o-5'!$A$82)</f>
        <v>510005.6</v>
      </c>
      <c r="C23" s="1">
        <f>AVERAGE('[5]o-120#_250000c_533817o-1'!$B$82, '[5]o-120#_250000c_533817o-2'!$B$82, '[5]o-120#_250000c_533817o-3'!$B$82, '[5]o-120#_250000c_533817o-4'!$B$82, '[5]o-120#_250000c_533817o-5'!$B$82)</f>
        <v>249587.6</v>
      </c>
      <c r="D23" s="1">
        <f>AVERAGE('[5]o-120#_250000c_533817o-1'!$B$84, '[5]o-120#_250000c_533817o-2'!$B$84, '[5]o-120#_250000c_533817o-3'!$B$84, '[5]o-120#_250000c_533817o-4'!$B$84, '[5]o-120#_250000c_533817o-5'!$B$84)</f>
        <v>15</v>
      </c>
      <c r="E23" s="2">
        <f t="shared" si="3"/>
        <v>95.539407699642382</v>
      </c>
      <c r="F23" s="2">
        <f>Table15[[#This Row],[Effektivität]]/Table15[[#This Row],[Laufzeit (ms)]]</f>
        <v>6.3692938466428251</v>
      </c>
    </row>
    <row r="24" spans="1:6" x14ac:dyDescent="0.25">
      <c r="A24" t="s">
        <v>18</v>
      </c>
      <c r="B24" s="1">
        <f>AVERAGE('[6]o-120#_250000c_533817o-1'!$A$82, '[6]o-120#_250000c_533817o-2'!$A$82, '[6]o-120#_250000c_533817o-3'!$A$82, '[6]o-120#_250000c_533817o-4'!$A$82, '[6]o-120#_250000c_533817o-5'!$A$82)</f>
        <v>511132.2</v>
      </c>
      <c r="C24" s="1">
        <f>AVERAGE('[6]o-120#_250000c_533817o-1'!$B$82, '[6]o-120#_250000c_533817o-2'!$B$82, '[6]o-120#_250000c_533817o-3'!$B$82, '[6]o-120#_250000c_533817o-4'!$B$82, '[6]o-120#_250000c_533817o-5'!$B$82)</f>
        <v>249362.6</v>
      </c>
      <c r="D24" s="1">
        <f>AVERAGE('[6]o-120#_250000c_533817o-1'!$B$84, '[6]o-120#_250000c_533817o-2'!$B$84, '[6]o-120#_250000c_533817o-3'!$B$84, '[6]o-120#_250000c_533817o-4'!$B$84, '[6]o-120#_250000c_533817o-5'!$B$84)</f>
        <v>23.6</v>
      </c>
      <c r="E24" s="2">
        <f t="shared" si="3"/>
        <v>95.750453807203598</v>
      </c>
      <c r="F24" s="2">
        <f>Table15[[#This Row],[Effektivität]]/Table15[[#This Row],[Laufzeit (ms)]]</f>
        <v>4.0572226189493046</v>
      </c>
    </row>
    <row r="25" spans="1:6" x14ac:dyDescent="0.25">
      <c r="A25" t="s">
        <v>19</v>
      </c>
      <c r="B25" s="1">
        <f>AVERAGE('[7]o-120#_250000c_533817o-1'!$A$82, '[7]o-120#_250000c_533817o-2'!$A$82, '[7]o-120#_250000c_533817o-3'!$A$82, '[7]o-120#_250000c_533817o-4'!$A$82, '[7]o-120#_250000c_533817o-5'!$A$82)</f>
        <v>513731.2</v>
      </c>
      <c r="C25" s="1">
        <f>AVERAGE('[7]o-120#_250000c_533817o-1'!$B$82, '[7]o-120#_250000c_533817o-2'!$B$82, '[7]o-120#_250000c_533817o-3'!$B$82, '[7]o-120#_250000c_533817o-4'!$B$82, '[7]o-120#_250000c_533817o-5'!$B$82)</f>
        <v>249723</v>
      </c>
      <c r="D25" s="1">
        <f>AVERAGE('[7]o-120#_250000c_533817o-1'!$B$84, '[7]o-120#_250000c_533817o-2'!$B$84, '[7]o-120#_250000c_533817o-3'!$B$84, '[7]o-120#_250000c_533817o-4'!$B$84, '[7]o-120#_250000c_533817o-5'!$B$84)</f>
        <v>42.6</v>
      </c>
      <c r="E25" s="2">
        <f t="shared" si="3"/>
        <v>96.237324776093686</v>
      </c>
      <c r="F25" s="2">
        <f>Table15[[#This Row],[Effektivität]]/Table15[[#This Row],[Laufzeit (ms)]]</f>
        <v>2.259092130894218</v>
      </c>
    </row>
    <row r="26" spans="1:6" x14ac:dyDescent="0.25">
      <c r="A26" t="s">
        <v>20</v>
      </c>
      <c r="B26" s="1">
        <f>AVERAGE('[8]o-120#_250000c_533817o-1'!$A$82, '[8]o-120#_250000c_533817o-2'!$A$82, '[8]o-120#_250000c_533817o-3'!$A$82, '[8]o-120#_250000c_533817o-4'!$A$82, '[8]o-120#_250000c_533817o-5'!$A$82)</f>
        <v>515348.4</v>
      </c>
      <c r="C26" s="1">
        <f>AVERAGE('[8]o-120#_250000c_533817o-1'!$B$82, '[8]o-120#_250000c_533817o-2'!$B$82, '[8]o-120#_250000c_533817o-3'!$B$82, '[8]o-120#_250000c_533817o-4'!$B$82, '[8]o-120#_250000c_533817o-5'!$B$82)</f>
        <v>249331</v>
      </c>
      <c r="D26" s="1">
        <f>AVERAGE('[8]o-120#_250000c_533817o-1'!$B$84, '[8]o-120#_250000c_533817o-2'!$B$84, '[8]o-120#_250000c_533817o-3'!$B$84, '[8]o-120#_250000c_533817o-4'!$B$84, '[8]o-120#_250000c_533817o-5'!$B$84)</f>
        <v>45.2</v>
      </c>
      <c r="E26" s="2">
        <f t="shared" si="3"/>
        <v>96.540275038074853</v>
      </c>
      <c r="F26" s="2">
        <f>Table15[[#This Row],[Effektivität]]/Table15[[#This Row],[Laufzeit (ms)]]</f>
        <v>2.135846792877762</v>
      </c>
    </row>
    <row r="27" spans="1:6" x14ac:dyDescent="0.25">
      <c r="A27" t="s">
        <v>21</v>
      </c>
      <c r="B27" s="1">
        <f>AVERAGE('[9]o-120#_250000_533817o-1'!$A$82, '[9]o-120#_250000_533817o-2'!$A$82, '[9]o-120#_250000_533817o-3'!$A$82, '[9]o-120#_250000_533817o-4'!$A$82, '[9]o-120#_250000_533817o-5'!$A$82)</f>
        <v>517953.2</v>
      </c>
      <c r="C27" s="1">
        <f>AVERAGE('[9]o-120#_250000_533817o-1'!$B$82, '[9]o-120#_250000_533817o-2'!$B$82, '[9]o-120#_250000_533817o-3'!$B$82, '[9]o-120#_250000_533817o-4'!$B$82, '[9]o-120#_250000_533817o-5'!$B$82)</f>
        <v>249704.8</v>
      </c>
      <c r="D27" s="1">
        <f>AVERAGE('[9]o-120#_250000_533817o-1'!$B$84, '[9]o-120#_250000_533817o-2'!$B$84, '[9]o-120#_250000_533817o-3'!$B$84, '[9]o-120#_250000_533817o-4'!$B$84, '[9]o-120#_250000_533817o-5'!$B$84)</f>
        <v>182.6</v>
      </c>
      <c r="E27" s="2">
        <f t="shared" si="3"/>
        <v>97.028232521631949</v>
      </c>
      <c r="F27" s="2">
        <f>Table15[[#This Row],[Effektivität]]/Table15[[#This Row],[Laufzeit (ms)]]</f>
        <v>0.53137038620828014</v>
      </c>
    </row>
    <row r="28" spans="1:6" x14ac:dyDescent="0.25">
      <c r="A28" t="s">
        <v>22</v>
      </c>
      <c r="B28" s="1">
        <f>AVERAGE('[10]o-120#_250000_533817o-1'!$A$82, '[10]o-120#_250000_533817o-2'!$A$82, '[10]o-120#_250000_533817o-3'!$A$82, '[10]o-120#_250000_533817o-4'!$A$82, '[10]o-120#_250000_533817o-5'!$A$82)</f>
        <v>516707.4</v>
      </c>
      <c r="C28" s="1">
        <f>AVERAGE('[10]o-120#_250000_533817o-1'!$B$82, '[10]o-120#_250000_533817o-2'!$B$82, '[10]o-120#_250000_533817o-3'!$B$82, '[10]o-120#_250000_533817o-4'!$B$82, '[10]o-120#_250000_533817o-5'!$B$82)</f>
        <v>249564.6</v>
      </c>
      <c r="D28" s="1">
        <f>AVERAGE('[10]o-120#_250000_533817o-1'!$B$84, '[10]o-120#_250000_533817o-2'!$B$84, '[10]o-120#_250000_533817o-3'!$B$84, '[10]o-120#_250000_533817o-4'!$B$84, '[10]o-120#_250000_533817o-5'!$B$84)</f>
        <v>187.2</v>
      </c>
      <c r="E28" s="2">
        <f t="shared" si="3"/>
        <v>96.794856664362499</v>
      </c>
      <c r="F28" s="2">
        <f>Table15[[#This Row],[Effektivität]]/Table15[[#This Row],[Laufzeit (ms)]]</f>
        <v>0.51706654201048341</v>
      </c>
    </row>
    <row r="30" spans="1:6" x14ac:dyDescent="0.25">
      <c r="A30" t="s">
        <v>11</v>
      </c>
    </row>
    <row r="31" spans="1:6" x14ac:dyDescent="0.25">
      <c r="A31" t="s">
        <v>14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O37" sqref="O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34" sqref="H34"/>
    </sheetView>
  </sheetViews>
  <sheetFormatPr defaultRowHeight="15" x14ac:dyDescent="0.25"/>
  <cols>
    <col min="1" max="1" width="10.140625" customWidth="1"/>
    <col min="2" max="2" width="14.5703125" customWidth="1"/>
  </cols>
  <sheetData>
    <row r="1" spans="1:2" x14ac:dyDescent="0.25">
      <c r="A1" t="s">
        <v>15</v>
      </c>
      <c r="B1" t="s">
        <v>5</v>
      </c>
    </row>
    <row r="2" spans="1:2" x14ac:dyDescent="0.25">
      <c r="A2">
        <v>1</v>
      </c>
      <c r="B2">
        <f>AVERAGE('[11]o-120#_250000c_533817o-5'!$B$84, '[11]o-120#_250000c_533817o-4'!$B$84, '[11]o-120#_250000c_533817o-3'!$B$84, '[11]o-120#_250000c_533817o-2'!$B$84, '[11]o-120#_250000c_533817o-1'!$B$84)</f>
        <v>36</v>
      </c>
    </row>
    <row r="3" spans="1:2" x14ac:dyDescent="0.25">
      <c r="A3">
        <v>2</v>
      </c>
      <c r="B3">
        <f>AVERAGE('[12]o-120#_250000c_533817o-5'!$B$84, '[12]o-120#_250000c_533817o-4'!$B$84, '[12]o-120#_250000c_533817o-3'!$B$84, '[12]o-120#_250000c_533817o-2'!$B$84, '[12]o-120#_250000c_533817o-1'!$B$84)</f>
        <v>28.8</v>
      </c>
    </row>
    <row r="4" spans="1:2" x14ac:dyDescent="0.25">
      <c r="A4">
        <v>4</v>
      </c>
      <c r="B4">
        <f>AVERAGE('[13]o-120#_250000c_533817o-5'!$B$84, '[13]o-120#_250000c_533817o-4'!$B$84, '[13]o-120#_250000c_533817o-3'!$B$84, '[13]o-120#_250000c_533817o-2'!$B$84, '[13]o-120#_250000c_533817o-1'!$B$84)</f>
        <v>23.6</v>
      </c>
    </row>
    <row r="5" spans="1:2" x14ac:dyDescent="0.25">
      <c r="A5">
        <v>8</v>
      </c>
      <c r="B5">
        <f>AVERAGE('[14]o-120#_250000c_533817o-5'!$B$84, '[14]o-120#_250000c_533817o-4'!$B$84, '[14]o-120#_250000c_533817o-3'!$B$84, '[14]o-120#_250000c_533817o-2'!$B$84, '[14]o-120#_250000c_533817o-1'!$B$84)</f>
        <v>26.8</v>
      </c>
    </row>
    <row r="6" spans="1:2" x14ac:dyDescent="0.25">
      <c r="A6">
        <v>16</v>
      </c>
      <c r="B6">
        <f>AVERAGE('[15]o-120#_250000c_533817o-5'!$B$84, '[15]o-120#_250000c_533817o-4'!$B$84, '[15]o-120#_250000c_533817o-3'!$B$84, '[15]o-120#_250000c_533817o-2'!$B$84, '[15]o-120#_250000c_533817o-1'!$B$84)</f>
        <v>34</v>
      </c>
    </row>
    <row r="8" spans="1:2" x14ac:dyDescent="0.25">
      <c r="A8" s="3" t="s">
        <v>10</v>
      </c>
    </row>
    <row r="9" spans="1:2" x14ac:dyDescent="0.25">
      <c r="A9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alg_compare</vt:lpstr>
      <vt:lpstr>Grafiken</vt:lpstr>
      <vt:lpstr>thread_compare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c4c4ad29-d67d-49f5-a1ad-ef004146063e</vt:lpwstr>
  </property>
</Properties>
</file>