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Documents\+coinbase\backtesting\"/>
    </mc:Choice>
  </mc:AlternateContent>
  <xr:revisionPtr revIDLastSave="0" documentId="13_ncr:1_{EA95753C-F217-45D6-9AD2-C414759D3831}" xr6:coauthVersionLast="45" xr6:coauthVersionMax="45" xr10:uidLastSave="{00000000-0000-0000-0000-000000000000}"/>
  <bookViews>
    <workbookView xWindow="-120" yWindow="-120" windowWidth="20730" windowHeight="11160" activeTab="1" xr2:uid="{93096018-9D49-4010-8957-57007FD3B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3" i="1"/>
  <c r="C74" i="1" s="1"/>
  <c r="D74" i="1" s="1"/>
  <c r="E74" i="1" s="1"/>
  <c r="B72" i="1"/>
  <c r="C73" i="1" s="1"/>
  <c r="D73" i="1" s="1"/>
  <c r="E73" i="1" s="1"/>
  <c r="B71" i="1"/>
  <c r="C72" i="1" s="1"/>
  <c r="D72" i="1" s="1"/>
  <c r="E72" i="1" s="1"/>
  <c r="B70" i="1"/>
  <c r="B69" i="1"/>
  <c r="C70" i="1" s="1"/>
  <c r="D70" i="1" s="1"/>
  <c r="E70" i="1" s="1"/>
  <c r="B68" i="1"/>
  <c r="C69" i="1" s="1"/>
  <c r="D69" i="1" s="1"/>
  <c r="E69" i="1" s="1"/>
  <c r="B67" i="1"/>
  <c r="C68" i="1" s="1"/>
  <c r="D68" i="1" s="1"/>
  <c r="E68" i="1" s="1"/>
  <c r="B66" i="1"/>
  <c r="B65" i="1"/>
  <c r="C66" i="1" s="1"/>
  <c r="D66" i="1" s="1"/>
  <c r="E66" i="1" s="1"/>
  <c r="B64" i="1"/>
  <c r="C65" i="1" s="1"/>
  <c r="D65" i="1" s="1"/>
  <c r="E65" i="1" s="1"/>
  <c r="B63" i="1"/>
  <c r="C64" i="1" s="1"/>
  <c r="D64" i="1" s="1"/>
  <c r="E64" i="1" s="1"/>
  <c r="B62" i="1"/>
  <c r="B61" i="1"/>
  <c r="C61" i="1" s="1"/>
  <c r="D61" i="1" s="1"/>
  <c r="E61" i="1" s="1"/>
  <c r="B60" i="1"/>
  <c r="B59" i="1"/>
  <c r="C59" i="1" s="1"/>
  <c r="D59" i="1" s="1"/>
  <c r="E59" i="1" s="1"/>
  <c r="B58" i="1"/>
  <c r="B57" i="1"/>
  <c r="B56" i="1"/>
  <c r="B55" i="1"/>
  <c r="C55" i="1" s="1"/>
  <c r="D55" i="1" s="1"/>
  <c r="E55" i="1" s="1"/>
  <c r="B54" i="1"/>
  <c r="B53" i="1"/>
  <c r="B52" i="1"/>
  <c r="B51" i="1"/>
  <c r="C51" i="1" s="1"/>
  <c r="D51" i="1" s="1"/>
  <c r="E51" i="1" s="1"/>
  <c r="B50" i="1"/>
  <c r="B49" i="1"/>
  <c r="B48" i="1"/>
  <c r="B47" i="1"/>
  <c r="C47" i="1" s="1"/>
  <c r="D47" i="1" s="1"/>
  <c r="E47" i="1" s="1"/>
  <c r="B46" i="1"/>
  <c r="B45" i="1"/>
  <c r="B44" i="1"/>
  <c r="B43" i="1"/>
  <c r="C43" i="1" s="1"/>
  <c r="D43" i="1" s="1"/>
  <c r="E43" i="1" s="1"/>
  <c r="B42" i="1"/>
  <c r="B41" i="1"/>
  <c r="B40" i="1"/>
  <c r="B39" i="1"/>
  <c r="C39" i="1" s="1"/>
  <c r="D39" i="1" s="1"/>
  <c r="E39" i="1" s="1"/>
  <c r="B38" i="1"/>
  <c r="B37" i="1"/>
  <c r="B36" i="1"/>
  <c r="B35" i="1"/>
  <c r="C35" i="1" s="1"/>
  <c r="D35" i="1" s="1"/>
  <c r="E35" i="1" s="1"/>
  <c r="B34" i="1"/>
  <c r="B33" i="1"/>
  <c r="B32" i="1"/>
  <c r="C32" i="1" s="1"/>
  <c r="D32" i="1" s="1"/>
  <c r="E32" i="1" s="1"/>
  <c r="B31" i="1"/>
  <c r="C31" i="1" s="1"/>
  <c r="D31" i="1" s="1"/>
  <c r="E31" i="1" s="1"/>
  <c r="B30" i="1"/>
  <c r="B29" i="1"/>
  <c r="B28" i="1"/>
  <c r="B27" i="1"/>
  <c r="C27" i="1" s="1"/>
  <c r="D27" i="1" s="1"/>
  <c r="E27" i="1" s="1"/>
  <c r="B26" i="1"/>
  <c r="B25" i="1"/>
  <c r="B24" i="1"/>
  <c r="B23" i="1"/>
  <c r="C23" i="1" s="1"/>
  <c r="D23" i="1" s="1"/>
  <c r="E23" i="1" s="1"/>
  <c r="B22" i="1"/>
  <c r="B21" i="1"/>
  <c r="B20" i="1"/>
  <c r="B19" i="1"/>
  <c r="C19" i="1" s="1"/>
  <c r="D19" i="1" s="1"/>
  <c r="E19" i="1" s="1"/>
  <c r="B18" i="1"/>
  <c r="B17" i="1"/>
  <c r="B16" i="1"/>
  <c r="B15" i="1"/>
  <c r="C16" i="1" s="1"/>
  <c r="D16" i="1" s="1"/>
  <c r="E16" i="1" s="1"/>
  <c r="B14" i="1"/>
  <c r="B13" i="1"/>
  <c r="B12" i="1"/>
  <c r="C12" i="1" s="1"/>
  <c r="D12" i="1" s="1"/>
  <c r="E12" i="1" s="1"/>
  <c r="B11" i="1"/>
  <c r="C11" i="1" s="1"/>
  <c r="D11" i="1" s="1"/>
  <c r="E11" i="1" s="1"/>
  <c r="B10" i="1"/>
  <c r="B9" i="1"/>
  <c r="B8" i="1"/>
  <c r="B7" i="1"/>
  <c r="C7" i="1" s="1"/>
  <c r="D7" i="1" s="1"/>
  <c r="E7" i="1" s="1"/>
  <c r="B6" i="1"/>
  <c r="B5" i="1"/>
  <c r="B4" i="1"/>
  <c r="B3" i="1"/>
  <c r="C71" i="1"/>
  <c r="D71" i="1" s="1"/>
  <c r="E71" i="1" s="1"/>
  <c r="C67" i="1"/>
  <c r="D67" i="1" s="1"/>
  <c r="E67" i="1" s="1"/>
  <c r="C63" i="1"/>
  <c r="D63" i="1" s="1"/>
  <c r="E63" i="1" s="1"/>
  <c r="C49" i="1"/>
  <c r="D49" i="1" s="1"/>
  <c r="E49" i="1" s="1"/>
  <c r="C36" i="1"/>
  <c r="D36" i="1" s="1"/>
  <c r="E36" i="1" s="1"/>
  <c r="C24" i="1"/>
  <c r="D24" i="1" s="1"/>
  <c r="E24" i="1" s="1"/>
  <c r="C15" i="1"/>
  <c r="D15" i="1" s="1"/>
  <c r="E15" i="1" s="1"/>
  <c r="C57" i="1"/>
  <c r="D57" i="1" s="1"/>
  <c r="E57" i="1" s="1"/>
  <c r="C20" i="1"/>
  <c r="D20" i="1" s="1"/>
  <c r="E20" i="1" s="1"/>
  <c r="C53" i="1"/>
  <c r="D53" i="1" s="1"/>
  <c r="E53" i="1" s="1"/>
  <c r="C44" i="1"/>
  <c r="D44" i="1" s="1"/>
  <c r="E44" i="1" s="1"/>
  <c r="F3" i="1"/>
  <c r="O62" i="1"/>
  <c r="P62" i="1" s="1"/>
  <c r="P61" i="1"/>
  <c r="O61" i="1"/>
  <c r="Q61" i="1" s="1"/>
  <c r="O60" i="1"/>
  <c r="Q60" i="1" s="1"/>
  <c r="P59" i="1"/>
  <c r="O59" i="1"/>
  <c r="O58" i="1"/>
  <c r="Q59" i="1" s="1"/>
  <c r="P57" i="1"/>
  <c r="O57" i="1"/>
  <c r="Q57" i="1" s="1"/>
  <c r="Q56" i="1"/>
  <c r="O56" i="1"/>
  <c r="P56" i="1" s="1"/>
  <c r="P55" i="1"/>
  <c r="O55" i="1"/>
  <c r="O54" i="1"/>
  <c r="Q55" i="1" s="1"/>
  <c r="P53" i="1"/>
  <c r="O53" i="1"/>
  <c r="Q53" i="1" s="1"/>
  <c r="Q52" i="1"/>
  <c r="O52" i="1"/>
  <c r="P52" i="1" s="1"/>
  <c r="P51" i="1"/>
  <c r="O51" i="1"/>
  <c r="O50" i="1"/>
  <c r="Q51" i="1" s="1"/>
  <c r="P49" i="1"/>
  <c r="O49" i="1"/>
  <c r="Q49" i="1" s="1"/>
  <c r="Q48" i="1"/>
  <c r="O48" i="1"/>
  <c r="P48" i="1" s="1"/>
  <c r="P47" i="1"/>
  <c r="O47" i="1"/>
  <c r="O46" i="1"/>
  <c r="Q47" i="1" s="1"/>
  <c r="P45" i="1"/>
  <c r="O45" i="1"/>
  <c r="Q45" i="1" s="1"/>
  <c r="Q44" i="1"/>
  <c r="O44" i="1"/>
  <c r="P44" i="1" s="1"/>
  <c r="P43" i="1"/>
  <c r="O43" i="1"/>
  <c r="O42" i="1"/>
  <c r="Q43" i="1" s="1"/>
  <c r="P41" i="1"/>
  <c r="O41" i="1"/>
  <c r="Q41" i="1" s="1"/>
  <c r="Q40" i="1"/>
  <c r="O40" i="1"/>
  <c r="P40" i="1" s="1"/>
  <c r="P39" i="1"/>
  <c r="O39" i="1"/>
  <c r="O38" i="1"/>
  <c r="Q39" i="1" s="1"/>
  <c r="P37" i="1"/>
  <c r="O37" i="1"/>
  <c r="Q37" i="1" s="1"/>
  <c r="Q36" i="1"/>
  <c r="O36" i="1"/>
  <c r="P36" i="1" s="1"/>
  <c r="P35" i="1"/>
  <c r="O35" i="1"/>
  <c r="O34" i="1"/>
  <c r="Q35" i="1" s="1"/>
  <c r="P33" i="1"/>
  <c r="O33" i="1"/>
  <c r="Q33" i="1" s="1"/>
  <c r="Q32" i="1"/>
  <c r="O32" i="1"/>
  <c r="P32" i="1" s="1"/>
  <c r="P31" i="1"/>
  <c r="O31" i="1"/>
  <c r="O30" i="1"/>
  <c r="Q31" i="1" s="1"/>
  <c r="P29" i="1"/>
  <c r="O29" i="1"/>
  <c r="Q29" i="1" s="1"/>
  <c r="Q28" i="1"/>
  <c r="O28" i="1"/>
  <c r="P28" i="1" s="1"/>
  <c r="P27" i="1"/>
  <c r="O27" i="1"/>
  <c r="O26" i="1"/>
  <c r="Q27" i="1" s="1"/>
  <c r="P25" i="1"/>
  <c r="O25" i="1"/>
  <c r="Q25" i="1" s="1"/>
  <c r="Q24" i="1"/>
  <c r="O24" i="1"/>
  <c r="P24" i="1" s="1"/>
  <c r="P23" i="1"/>
  <c r="O23" i="1"/>
  <c r="O22" i="1"/>
  <c r="Q23" i="1" s="1"/>
  <c r="P21" i="1"/>
  <c r="O21" i="1"/>
  <c r="Q21" i="1" s="1"/>
  <c r="Q20" i="1"/>
  <c r="O20" i="1"/>
  <c r="P20" i="1" s="1"/>
  <c r="P19" i="1"/>
  <c r="O19" i="1"/>
  <c r="O18" i="1"/>
  <c r="Q19" i="1" s="1"/>
  <c r="P17" i="1"/>
  <c r="O17" i="1"/>
  <c r="Q17" i="1" s="1"/>
  <c r="Q16" i="1"/>
  <c r="O16" i="1"/>
  <c r="P16" i="1" s="1"/>
  <c r="P15" i="1"/>
  <c r="O15" i="1"/>
  <c r="O14" i="1"/>
  <c r="Q15" i="1" s="1"/>
  <c r="P13" i="1"/>
  <c r="O13" i="1"/>
  <c r="Q13" i="1" s="1"/>
  <c r="Q12" i="1"/>
  <c r="O12" i="1"/>
  <c r="P12" i="1" s="1"/>
  <c r="P11" i="1"/>
  <c r="O11" i="1"/>
  <c r="O10" i="1"/>
  <c r="Q11" i="1" s="1"/>
  <c r="P9" i="1"/>
  <c r="O9" i="1"/>
  <c r="Q9" i="1" s="1"/>
  <c r="Q8" i="1"/>
  <c r="O8" i="1"/>
  <c r="P8" i="1" s="1"/>
  <c r="P7" i="1"/>
  <c r="O7" i="1"/>
  <c r="O6" i="1"/>
  <c r="Q7" i="1" s="1"/>
  <c r="P5" i="1"/>
  <c r="O5" i="1"/>
  <c r="Q5" i="1" s="1"/>
  <c r="Q4" i="1"/>
  <c r="O4" i="1"/>
  <c r="P4" i="1" s="1"/>
  <c r="P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F62" i="1"/>
  <c r="AG62" i="1" s="1"/>
  <c r="AH62" i="1" s="1"/>
  <c r="AG61" i="1"/>
  <c r="AH61" i="1" s="1"/>
  <c r="AF61" i="1"/>
  <c r="AF60" i="1"/>
  <c r="AF59" i="1"/>
  <c r="AG59" i="1" s="1"/>
  <c r="AH59" i="1" s="1"/>
  <c r="AF58" i="1"/>
  <c r="AF57" i="1"/>
  <c r="AG57" i="1" s="1"/>
  <c r="AH57" i="1" s="1"/>
  <c r="AF56" i="1"/>
  <c r="AF55" i="1"/>
  <c r="AF54" i="1"/>
  <c r="AG54" i="1" s="1"/>
  <c r="AH54" i="1" s="1"/>
  <c r="AG53" i="1"/>
  <c r="AH53" i="1" s="1"/>
  <c r="AF53" i="1"/>
  <c r="AF52" i="1"/>
  <c r="AF51" i="1"/>
  <c r="AG51" i="1" s="1"/>
  <c r="AH51" i="1" s="1"/>
  <c r="AF50" i="1"/>
  <c r="AF49" i="1"/>
  <c r="AG49" i="1" s="1"/>
  <c r="AH49" i="1" s="1"/>
  <c r="AF48" i="1"/>
  <c r="AF47" i="1"/>
  <c r="AF46" i="1"/>
  <c r="AG46" i="1" s="1"/>
  <c r="AH46" i="1" s="1"/>
  <c r="AG45" i="1"/>
  <c r="AH45" i="1" s="1"/>
  <c r="AF45" i="1"/>
  <c r="AF44" i="1"/>
  <c r="AH43" i="1"/>
  <c r="AF43" i="1"/>
  <c r="AG43" i="1" s="1"/>
  <c r="AF42" i="1"/>
  <c r="AF41" i="1"/>
  <c r="AG41" i="1" s="1"/>
  <c r="AH41" i="1" s="1"/>
  <c r="AF40" i="1"/>
  <c r="AF39" i="1"/>
  <c r="AF38" i="1"/>
  <c r="AG38" i="1" s="1"/>
  <c r="AH38" i="1" s="1"/>
  <c r="AG37" i="1"/>
  <c r="AH37" i="1" s="1"/>
  <c r="AF37" i="1"/>
  <c r="AF36" i="1"/>
  <c r="AF35" i="1"/>
  <c r="AG35" i="1" s="1"/>
  <c r="AH35" i="1" s="1"/>
  <c r="AF34" i="1"/>
  <c r="AF33" i="1"/>
  <c r="AG33" i="1" s="1"/>
  <c r="AH33" i="1" s="1"/>
  <c r="AF32" i="1"/>
  <c r="AF31" i="1"/>
  <c r="AG31" i="1" s="1"/>
  <c r="AH31" i="1" s="1"/>
  <c r="AJ31" i="1" s="1"/>
  <c r="AF30" i="1"/>
  <c r="AG30" i="1" s="1"/>
  <c r="AH30" i="1" s="1"/>
  <c r="AG29" i="1"/>
  <c r="AH29" i="1" s="1"/>
  <c r="AF29" i="1"/>
  <c r="AF28" i="1"/>
  <c r="AF27" i="1"/>
  <c r="AG27" i="1" s="1"/>
  <c r="AH27" i="1" s="1"/>
  <c r="AF26" i="1"/>
  <c r="AF25" i="1"/>
  <c r="AG25" i="1" s="1"/>
  <c r="AH25" i="1" s="1"/>
  <c r="AF24" i="1"/>
  <c r="AF23" i="1"/>
  <c r="AF22" i="1"/>
  <c r="AG22" i="1" s="1"/>
  <c r="AH22" i="1" s="1"/>
  <c r="AG21" i="1"/>
  <c r="AH21" i="1" s="1"/>
  <c r="AF21" i="1"/>
  <c r="AF20" i="1"/>
  <c r="AF19" i="1"/>
  <c r="AG19" i="1" s="1"/>
  <c r="AH19" i="1" s="1"/>
  <c r="AF18" i="1"/>
  <c r="AF17" i="1"/>
  <c r="AG17" i="1" s="1"/>
  <c r="AH17" i="1" s="1"/>
  <c r="AF16" i="1"/>
  <c r="AF15" i="1"/>
  <c r="AF14" i="1"/>
  <c r="AG14" i="1" s="1"/>
  <c r="AH14" i="1" s="1"/>
  <c r="AH13" i="1"/>
  <c r="AG13" i="1"/>
  <c r="AF13" i="1"/>
  <c r="AF12" i="1"/>
  <c r="AF11" i="1"/>
  <c r="AG11" i="1" s="1"/>
  <c r="AH11" i="1" s="1"/>
  <c r="AF10" i="1"/>
  <c r="AF9" i="1"/>
  <c r="AF8" i="1"/>
  <c r="AG8" i="1" s="1"/>
  <c r="AH8" i="1" s="1"/>
  <c r="AF7" i="1"/>
  <c r="AG7" i="1" s="1"/>
  <c r="AH7" i="1" s="1"/>
  <c r="AF6" i="1"/>
  <c r="AF5" i="1"/>
  <c r="AG5" i="1" s="1"/>
  <c r="AH5" i="1" s="1"/>
  <c r="AF4" i="1"/>
  <c r="AJ3" i="1"/>
  <c r="AH3" i="1"/>
  <c r="AF3" i="1"/>
  <c r="AG4" i="1" s="1"/>
  <c r="Z3" i="1"/>
  <c r="X3" i="1"/>
  <c r="Y4" i="1" s="1"/>
  <c r="Z4" i="1" s="1"/>
  <c r="AA7" i="1"/>
  <c r="AA6" i="1"/>
  <c r="Y62" i="1"/>
  <c r="Y61" i="1"/>
  <c r="Y60" i="1"/>
  <c r="Z60" i="1" s="1"/>
  <c r="Y59" i="1"/>
  <c r="Y58" i="1"/>
  <c r="Y57" i="1"/>
  <c r="Z57" i="1" s="1"/>
  <c r="Y56" i="1"/>
  <c r="AA57" i="1" s="1"/>
  <c r="Y55" i="1"/>
  <c r="Y54" i="1"/>
  <c r="Y53" i="1"/>
  <c r="AA53" i="1" s="1"/>
  <c r="Y52" i="1"/>
  <c r="Z52" i="1" s="1"/>
  <c r="Y51" i="1"/>
  <c r="Y50" i="1"/>
  <c r="Y49" i="1"/>
  <c r="Z49" i="1" s="1"/>
  <c r="Y48" i="1"/>
  <c r="Z48" i="1" s="1"/>
  <c r="Y47" i="1"/>
  <c r="Y46" i="1"/>
  <c r="Y45" i="1"/>
  <c r="AA46" i="1" s="1"/>
  <c r="Y44" i="1"/>
  <c r="Z44" i="1" s="1"/>
  <c r="Y43" i="1"/>
  <c r="Y42" i="1"/>
  <c r="Y41" i="1"/>
  <c r="Z41" i="1" s="1"/>
  <c r="Y40" i="1"/>
  <c r="Z40" i="1" s="1"/>
  <c r="Y39" i="1"/>
  <c r="Y38" i="1"/>
  <c r="Y37" i="1"/>
  <c r="AA37" i="1" s="1"/>
  <c r="Y36" i="1"/>
  <c r="Z36" i="1" s="1"/>
  <c r="Y35" i="1"/>
  <c r="Y34" i="1"/>
  <c r="Y33" i="1"/>
  <c r="AA34" i="1" s="1"/>
  <c r="Y32" i="1"/>
  <c r="AA33" i="1" s="1"/>
  <c r="Y31" i="1"/>
  <c r="Y30" i="1"/>
  <c r="Y29" i="1"/>
  <c r="Z29" i="1" s="1"/>
  <c r="Y28" i="1"/>
  <c r="Z28" i="1" s="1"/>
  <c r="Y27" i="1"/>
  <c r="Y26" i="1"/>
  <c r="Y25" i="1"/>
  <c r="AA25" i="1" s="1"/>
  <c r="Y24" i="1"/>
  <c r="Z24" i="1" s="1"/>
  <c r="Y23" i="1"/>
  <c r="Y22" i="1"/>
  <c r="Y21" i="1"/>
  <c r="AA22" i="1" s="1"/>
  <c r="Y20" i="1"/>
  <c r="AA21" i="1" s="1"/>
  <c r="Y19" i="1"/>
  <c r="Y18" i="1"/>
  <c r="Y17" i="1"/>
  <c r="AA17" i="1" s="1"/>
  <c r="Y16" i="1"/>
  <c r="Z16" i="1" s="1"/>
  <c r="Y15" i="1"/>
  <c r="Y14" i="1"/>
  <c r="Y13" i="1"/>
  <c r="AA13" i="1" s="1"/>
  <c r="Y12" i="1"/>
  <c r="Y11" i="1"/>
  <c r="Y10" i="1"/>
  <c r="Y9" i="1"/>
  <c r="AA9" i="1" s="1"/>
  <c r="Y8" i="1"/>
  <c r="Y7" i="1"/>
  <c r="Y6" i="1"/>
  <c r="Y5" i="1"/>
  <c r="Z61" i="1"/>
  <c r="AA59" i="1"/>
  <c r="AA54" i="1"/>
  <c r="AA51" i="1"/>
  <c r="AA47" i="1"/>
  <c r="AA43" i="1"/>
  <c r="AA41" i="1"/>
  <c r="AA35" i="1"/>
  <c r="Z32" i="1"/>
  <c r="AA31" i="1"/>
  <c r="AA27" i="1"/>
  <c r="AA19" i="1"/>
  <c r="AA15" i="1"/>
  <c r="Z13" i="1"/>
  <c r="Z12" i="1"/>
  <c r="AA11" i="1"/>
  <c r="AA62" i="1"/>
  <c r="AA61" i="1"/>
  <c r="AA55" i="1"/>
  <c r="AA50" i="1"/>
  <c r="AA49" i="1"/>
  <c r="AA42" i="1"/>
  <c r="AA39" i="1"/>
  <c r="Z37" i="1"/>
  <c r="Z33" i="1"/>
  <c r="AA26" i="1"/>
  <c r="Z25" i="1"/>
  <c r="AA23" i="1"/>
  <c r="Z21" i="1"/>
  <c r="Z20" i="1"/>
  <c r="Z17" i="1"/>
  <c r="AA14" i="1"/>
  <c r="Z9" i="1"/>
  <c r="Z8" i="1"/>
  <c r="Z7" i="1"/>
  <c r="Z6" i="1"/>
  <c r="Z5" i="1"/>
  <c r="L133" i="2"/>
  <c r="N133" i="2" s="1"/>
  <c r="L132" i="2"/>
  <c r="L131" i="2"/>
  <c r="L130" i="2"/>
  <c r="N130" i="2" s="1"/>
  <c r="L129" i="2"/>
  <c r="N129" i="2" s="1"/>
  <c r="L128" i="2"/>
  <c r="L127" i="2"/>
  <c r="L126" i="2"/>
  <c r="L125" i="2"/>
  <c r="L124" i="2"/>
  <c r="L123" i="2"/>
  <c r="L122" i="2"/>
  <c r="N122" i="2" s="1"/>
  <c r="L121" i="2"/>
  <c r="N121" i="2" s="1"/>
  <c r="L120" i="2"/>
  <c r="L119" i="2"/>
  <c r="N119" i="2" s="1"/>
  <c r="P119" i="2" s="1"/>
  <c r="L118" i="2"/>
  <c r="L117" i="2"/>
  <c r="N117" i="2" s="1"/>
  <c r="L116" i="2"/>
  <c r="L115" i="2"/>
  <c r="L114" i="2"/>
  <c r="L113" i="2"/>
  <c r="L112" i="2"/>
  <c r="L111" i="2"/>
  <c r="L110" i="2"/>
  <c r="N110" i="2" s="1"/>
  <c r="L109" i="2"/>
  <c r="N109" i="2" s="1"/>
  <c r="L108" i="2"/>
  <c r="L107" i="2"/>
  <c r="L106" i="2"/>
  <c r="L105" i="2"/>
  <c r="L104" i="2"/>
  <c r="L103" i="2"/>
  <c r="L102" i="2"/>
  <c r="N102" i="2" s="1"/>
  <c r="L101" i="2"/>
  <c r="N101" i="2" s="1"/>
  <c r="L100" i="2"/>
  <c r="L99" i="2"/>
  <c r="L98" i="2"/>
  <c r="N98" i="2" s="1"/>
  <c r="L97" i="2"/>
  <c r="N97" i="2" s="1"/>
  <c r="L96" i="2"/>
  <c r="L95" i="2"/>
  <c r="L94" i="2"/>
  <c r="L93" i="2"/>
  <c r="L92" i="2"/>
  <c r="L91" i="2"/>
  <c r="L90" i="2"/>
  <c r="N90" i="2" s="1"/>
  <c r="L89" i="2"/>
  <c r="N89" i="2" s="1"/>
  <c r="L88" i="2"/>
  <c r="L87" i="2"/>
  <c r="N87" i="2" s="1"/>
  <c r="P87" i="2" s="1"/>
  <c r="L86" i="2"/>
  <c r="L85" i="2"/>
  <c r="N85" i="2" s="1"/>
  <c r="L84" i="2"/>
  <c r="L83" i="2"/>
  <c r="L82" i="2"/>
  <c r="L81" i="2"/>
  <c r="L80" i="2"/>
  <c r="L79" i="2"/>
  <c r="L78" i="2"/>
  <c r="N78" i="2" s="1"/>
  <c r="L77" i="2"/>
  <c r="N77" i="2" s="1"/>
  <c r="L76" i="2"/>
  <c r="L75" i="2"/>
  <c r="L74" i="2"/>
  <c r="L73" i="2"/>
  <c r="L72" i="2"/>
  <c r="L71" i="2"/>
  <c r="L70" i="2"/>
  <c r="N70" i="2" s="1"/>
  <c r="L69" i="2"/>
  <c r="N69" i="2" s="1"/>
  <c r="P69" i="2" s="1"/>
  <c r="L68" i="2"/>
  <c r="L67" i="2"/>
  <c r="L66" i="2"/>
  <c r="N66" i="2" s="1"/>
  <c r="L65" i="2"/>
  <c r="N65" i="2" s="1"/>
  <c r="P65" i="2" s="1"/>
  <c r="L64" i="2"/>
  <c r="L63" i="2"/>
  <c r="L62" i="2"/>
  <c r="L61" i="2"/>
  <c r="L60" i="2"/>
  <c r="L59" i="2"/>
  <c r="L58" i="2"/>
  <c r="N58" i="2" s="1"/>
  <c r="P58" i="2" s="1"/>
  <c r="L57" i="2"/>
  <c r="N57" i="2" s="1"/>
  <c r="L56" i="2"/>
  <c r="L55" i="2"/>
  <c r="N55" i="2" s="1"/>
  <c r="P55" i="2" s="1"/>
  <c r="L54" i="2"/>
  <c r="L53" i="2"/>
  <c r="N53" i="2" s="1"/>
  <c r="L52" i="2"/>
  <c r="L51" i="2"/>
  <c r="L50" i="2"/>
  <c r="L49" i="2"/>
  <c r="L48" i="2"/>
  <c r="L47" i="2"/>
  <c r="L46" i="2"/>
  <c r="N46" i="2" s="1"/>
  <c r="P46" i="2" s="1"/>
  <c r="L45" i="2"/>
  <c r="N45" i="2" s="1"/>
  <c r="L44" i="2"/>
  <c r="L43" i="2"/>
  <c r="L42" i="2"/>
  <c r="L41" i="2"/>
  <c r="L40" i="2"/>
  <c r="L39" i="2"/>
  <c r="L38" i="2"/>
  <c r="N38" i="2" s="1"/>
  <c r="P38" i="2" s="1"/>
  <c r="L37" i="2"/>
  <c r="N37" i="2" s="1"/>
  <c r="P37" i="2" s="1"/>
  <c r="L36" i="2"/>
  <c r="L35" i="2"/>
  <c r="L34" i="2"/>
  <c r="N34" i="2" s="1"/>
  <c r="L33" i="2"/>
  <c r="N33" i="2" s="1"/>
  <c r="L32" i="2"/>
  <c r="L31" i="2"/>
  <c r="L30" i="2"/>
  <c r="L29" i="2"/>
  <c r="L28" i="2"/>
  <c r="L27" i="2"/>
  <c r="L26" i="2"/>
  <c r="N26" i="2" s="1"/>
  <c r="P26" i="2" s="1"/>
  <c r="L25" i="2"/>
  <c r="N25" i="2" s="1"/>
  <c r="L24" i="2"/>
  <c r="L23" i="2"/>
  <c r="N23" i="2" s="1"/>
  <c r="P23" i="2" s="1"/>
  <c r="L22" i="2"/>
  <c r="L21" i="2"/>
  <c r="N21" i="2" s="1"/>
  <c r="P21" i="2" s="1"/>
  <c r="L20" i="2"/>
  <c r="L19" i="2"/>
  <c r="L18" i="2"/>
  <c r="L17" i="2"/>
  <c r="L16" i="2"/>
  <c r="L15" i="2"/>
  <c r="L14" i="2"/>
  <c r="N14" i="2" s="1"/>
  <c r="O14" i="2" s="1"/>
  <c r="N131" i="2"/>
  <c r="P131" i="2" s="1"/>
  <c r="N128" i="2"/>
  <c r="N127" i="2"/>
  <c r="P127" i="2" s="1"/>
  <c r="N124" i="2"/>
  <c r="N123" i="2"/>
  <c r="P123" i="2" s="1"/>
  <c r="N115" i="2"/>
  <c r="P115" i="2" s="1"/>
  <c r="N112" i="2"/>
  <c r="N111" i="2"/>
  <c r="P111" i="2" s="1"/>
  <c r="N108" i="2"/>
  <c r="N107" i="2"/>
  <c r="P107" i="2" s="1"/>
  <c r="N103" i="2"/>
  <c r="P103" i="2" s="1"/>
  <c r="N99" i="2"/>
  <c r="P99" i="2" s="1"/>
  <c r="N96" i="2"/>
  <c r="N95" i="2"/>
  <c r="P95" i="2" s="1"/>
  <c r="N92" i="2"/>
  <c r="N91" i="2"/>
  <c r="P91" i="2" s="1"/>
  <c r="N83" i="2"/>
  <c r="P83" i="2" s="1"/>
  <c r="N80" i="2"/>
  <c r="N79" i="2"/>
  <c r="P79" i="2" s="1"/>
  <c r="N76" i="2"/>
  <c r="N75" i="2"/>
  <c r="P75" i="2" s="1"/>
  <c r="N71" i="2"/>
  <c r="P71" i="2" s="1"/>
  <c r="N67" i="2"/>
  <c r="P67" i="2" s="1"/>
  <c r="N64" i="2"/>
  <c r="N63" i="2"/>
  <c r="P63" i="2" s="1"/>
  <c r="N60" i="2"/>
  <c r="N59" i="2"/>
  <c r="P59" i="2" s="1"/>
  <c r="N51" i="2"/>
  <c r="P51" i="2" s="1"/>
  <c r="N48" i="2"/>
  <c r="N47" i="2"/>
  <c r="P47" i="2" s="1"/>
  <c r="N44" i="2"/>
  <c r="N43" i="2"/>
  <c r="P43" i="2" s="1"/>
  <c r="N39" i="2"/>
  <c r="P39" i="2" s="1"/>
  <c r="N35" i="2"/>
  <c r="P35" i="2" s="1"/>
  <c r="N32" i="2"/>
  <c r="N31" i="2"/>
  <c r="P31" i="2" s="1"/>
  <c r="N28" i="2"/>
  <c r="N27" i="2"/>
  <c r="P27" i="2" s="1"/>
  <c r="N19" i="2"/>
  <c r="P19" i="2" s="1"/>
  <c r="N16" i="2"/>
  <c r="N15" i="2"/>
  <c r="P15" i="2" s="1"/>
  <c r="N132" i="2"/>
  <c r="O132" i="2" s="1"/>
  <c r="N126" i="2"/>
  <c r="N125" i="2"/>
  <c r="N120" i="2"/>
  <c r="P120" i="2" s="1"/>
  <c r="N118" i="2"/>
  <c r="N116" i="2"/>
  <c r="O116" i="2" s="1"/>
  <c r="N114" i="2"/>
  <c r="N113" i="2"/>
  <c r="N106" i="2"/>
  <c r="N105" i="2"/>
  <c r="N104" i="2"/>
  <c r="N100" i="2"/>
  <c r="P100" i="2" s="1"/>
  <c r="N94" i="2"/>
  <c r="N93" i="2"/>
  <c r="N88" i="2"/>
  <c r="P88" i="2" s="1"/>
  <c r="N86" i="2"/>
  <c r="N84" i="2"/>
  <c r="O84" i="2" s="1"/>
  <c r="N82" i="2"/>
  <c r="N81" i="2"/>
  <c r="N74" i="2"/>
  <c r="N73" i="2"/>
  <c r="P73" i="2" s="1"/>
  <c r="N72" i="2"/>
  <c r="N68" i="2"/>
  <c r="N62" i="2"/>
  <c r="O63" i="2" s="1"/>
  <c r="N61" i="2"/>
  <c r="N56" i="2"/>
  <c r="P56" i="2" s="1"/>
  <c r="N54" i="2"/>
  <c r="P54" i="2" s="1"/>
  <c r="N52" i="2"/>
  <c r="P52" i="2" s="1"/>
  <c r="N50" i="2"/>
  <c r="P50" i="2" s="1"/>
  <c r="N49" i="2"/>
  <c r="N42" i="2"/>
  <c r="P42" i="2" s="1"/>
  <c r="N41" i="2"/>
  <c r="N40" i="2"/>
  <c r="N36" i="2"/>
  <c r="P36" i="2" s="1"/>
  <c r="N30" i="2"/>
  <c r="P30" i="2" s="1"/>
  <c r="N29" i="2"/>
  <c r="N24" i="2"/>
  <c r="P24" i="2" s="1"/>
  <c r="N22" i="2"/>
  <c r="P22" i="2" s="1"/>
  <c r="N20" i="2"/>
  <c r="O20" i="2" s="1"/>
  <c r="N18" i="2"/>
  <c r="N17" i="2"/>
  <c r="M1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C2" i="2"/>
  <c r="P104" i="2"/>
  <c r="P84" i="2"/>
  <c r="P40" i="2"/>
  <c r="P20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C28" i="1" l="1"/>
  <c r="D28" i="1" s="1"/>
  <c r="E28" i="1" s="1"/>
  <c r="C8" i="1"/>
  <c r="D8" i="1" s="1"/>
  <c r="E8" i="1" s="1"/>
  <c r="C40" i="1"/>
  <c r="D40" i="1" s="1"/>
  <c r="E40" i="1" s="1"/>
  <c r="F40" i="1" s="1"/>
  <c r="C4" i="1"/>
  <c r="D4" i="1" s="1"/>
  <c r="E4" i="1" s="1"/>
  <c r="F63" i="1"/>
  <c r="G67" i="1"/>
  <c r="F67" i="1"/>
  <c r="G71" i="1"/>
  <c r="F71" i="1"/>
  <c r="G64" i="1"/>
  <c r="F64" i="1"/>
  <c r="G68" i="1"/>
  <c r="F68" i="1"/>
  <c r="G72" i="1"/>
  <c r="F72" i="1"/>
  <c r="G65" i="1"/>
  <c r="F65" i="1"/>
  <c r="G69" i="1"/>
  <c r="F69" i="1"/>
  <c r="G73" i="1"/>
  <c r="F73" i="1"/>
  <c r="G66" i="1"/>
  <c r="F66" i="1"/>
  <c r="G70" i="1"/>
  <c r="F70" i="1"/>
  <c r="G74" i="1"/>
  <c r="F74" i="1"/>
  <c r="F8" i="1"/>
  <c r="F12" i="1"/>
  <c r="F16" i="1"/>
  <c r="F20" i="1"/>
  <c r="F24" i="1"/>
  <c r="F28" i="1"/>
  <c r="F32" i="1"/>
  <c r="F36" i="1"/>
  <c r="F44" i="1"/>
  <c r="C6" i="1"/>
  <c r="D6" i="1" s="1"/>
  <c r="E6" i="1" s="1"/>
  <c r="C5" i="1"/>
  <c r="D5" i="1" s="1"/>
  <c r="E5" i="1" s="1"/>
  <c r="C10" i="1"/>
  <c r="D10" i="1" s="1"/>
  <c r="E10" i="1" s="1"/>
  <c r="C9" i="1"/>
  <c r="D9" i="1" s="1"/>
  <c r="E9" i="1" s="1"/>
  <c r="C14" i="1"/>
  <c r="D14" i="1" s="1"/>
  <c r="E14" i="1" s="1"/>
  <c r="C13" i="1"/>
  <c r="D13" i="1" s="1"/>
  <c r="E13" i="1" s="1"/>
  <c r="C18" i="1"/>
  <c r="D18" i="1" s="1"/>
  <c r="E18" i="1" s="1"/>
  <c r="C17" i="1"/>
  <c r="D17" i="1" s="1"/>
  <c r="E17" i="1" s="1"/>
  <c r="C22" i="1"/>
  <c r="D22" i="1" s="1"/>
  <c r="E22" i="1" s="1"/>
  <c r="C21" i="1"/>
  <c r="D21" i="1" s="1"/>
  <c r="E21" i="1" s="1"/>
  <c r="C26" i="1"/>
  <c r="D26" i="1" s="1"/>
  <c r="E26" i="1" s="1"/>
  <c r="C25" i="1"/>
  <c r="D25" i="1" s="1"/>
  <c r="E25" i="1" s="1"/>
  <c r="C30" i="1"/>
  <c r="D30" i="1" s="1"/>
  <c r="E30" i="1" s="1"/>
  <c r="C29" i="1"/>
  <c r="D29" i="1" s="1"/>
  <c r="E29" i="1" s="1"/>
  <c r="C34" i="1"/>
  <c r="D34" i="1" s="1"/>
  <c r="E34" i="1" s="1"/>
  <c r="C33" i="1"/>
  <c r="D33" i="1" s="1"/>
  <c r="E33" i="1" s="1"/>
  <c r="C38" i="1"/>
  <c r="D38" i="1" s="1"/>
  <c r="E38" i="1" s="1"/>
  <c r="C37" i="1"/>
  <c r="D37" i="1" s="1"/>
  <c r="E37" i="1" s="1"/>
  <c r="C42" i="1"/>
  <c r="D42" i="1" s="1"/>
  <c r="E42" i="1" s="1"/>
  <c r="C41" i="1"/>
  <c r="D41" i="1" s="1"/>
  <c r="E41" i="1" s="1"/>
  <c r="C46" i="1"/>
  <c r="D46" i="1" s="1"/>
  <c r="E46" i="1" s="1"/>
  <c r="C45" i="1"/>
  <c r="D45" i="1" s="1"/>
  <c r="E45" i="1" s="1"/>
  <c r="C50" i="1"/>
  <c r="D50" i="1" s="1"/>
  <c r="E50" i="1" s="1"/>
  <c r="C58" i="1"/>
  <c r="D58" i="1" s="1"/>
  <c r="E58" i="1" s="1"/>
  <c r="C48" i="1"/>
  <c r="D48" i="1" s="1"/>
  <c r="E48" i="1" s="1"/>
  <c r="C56" i="1"/>
  <c r="D56" i="1" s="1"/>
  <c r="E56" i="1" s="1"/>
  <c r="C54" i="1"/>
  <c r="D54" i="1" s="1"/>
  <c r="E54" i="1" s="1"/>
  <c r="C62" i="1"/>
  <c r="D62" i="1" s="1"/>
  <c r="E62" i="1" s="1"/>
  <c r="G63" i="1" s="1"/>
  <c r="C52" i="1"/>
  <c r="D52" i="1" s="1"/>
  <c r="E52" i="1" s="1"/>
  <c r="C60" i="1"/>
  <c r="D60" i="1" s="1"/>
  <c r="E60" i="1" s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P60" i="1"/>
  <c r="P6" i="1"/>
  <c r="P10" i="1"/>
  <c r="S2" i="1" s="1"/>
  <c r="P14" i="1"/>
  <c r="P18" i="1"/>
  <c r="P22" i="1"/>
  <c r="P26" i="1"/>
  <c r="P30" i="1"/>
  <c r="P34" i="1"/>
  <c r="P38" i="1"/>
  <c r="P42" i="1"/>
  <c r="P46" i="1"/>
  <c r="P50" i="1"/>
  <c r="P54" i="1"/>
  <c r="P58" i="1"/>
  <c r="AH4" i="1"/>
  <c r="AJ22" i="1"/>
  <c r="AJ54" i="1"/>
  <c r="AG23" i="1"/>
  <c r="AH23" i="1" s="1"/>
  <c r="AG55" i="1"/>
  <c r="AH55" i="1" s="1"/>
  <c r="AG9" i="1"/>
  <c r="AH9" i="1" s="1"/>
  <c r="AG15" i="1"/>
  <c r="AH15" i="1" s="1"/>
  <c r="AG47" i="1"/>
  <c r="AH47" i="1" s="1"/>
  <c r="AG6" i="1"/>
  <c r="AH6" i="1" s="1"/>
  <c r="AG39" i="1"/>
  <c r="AH39" i="1" s="1"/>
  <c r="AG16" i="1"/>
  <c r="AH16" i="1" s="1"/>
  <c r="AG24" i="1"/>
  <c r="AH24" i="1" s="1"/>
  <c r="AG32" i="1"/>
  <c r="AH32" i="1" s="1"/>
  <c r="AG40" i="1"/>
  <c r="AH40" i="1" s="1"/>
  <c r="AG48" i="1"/>
  <c r="AH48" i="1" s="1"/>
  <c r="AG56" i="1"/>
  <c r="AH56" i="1" s="1"/>
  <c r="AG10" i="1"/>
  <c r="AH10" i="1" s="1"/>
  <c r="AG18" i="1"/>
  <c r="AH18" i="1" s="1"/>
  <c r="AG26" i="1"/>
  <c r="AH26" i="1" s="1"/>
  <c r="AG34" i="1"/>
  <c r="AH34" i="1" s="1"/>
  <c r="AG42" i="1"/>
  <c r="AH42" i="1" s="1"/>
  <c r="AG50" i="1"/>
  <c r="AH50" i="1" s="1"/>
  <c r="AG58" i="1"/>
  <c r="AH58" i="1" s="1"/>
  <c r="AG12" i="1"/>
  <c r="AH12" i="1" s="1"/>
  <c r="AG20" i="1"/>
  <c r="AH20" i="1" s="1"/>
  <c r="AG28" i="1"/>
  <c r="AH28" i="1" s="1"/>
  <c r="AG36" i="1"/>
  <c r="AH36" i="1" s="1"/>
  <c r="AG44" i="1"/>
  <c r="AH44" i="1" s="1"/>
  <c r="AG52" i="1"/>
  <c r="AH52" i="1" s="1"/>
  <c r="AG60" i="1"/>
  <c r="AH60" i="1" s="1"/>
  <c r="AA4" i="1"/>
  <c r="AA5" i="1"/>
  <c r="Z56" i="1"/>
  <c r="AA18" i="1"/>
  <c r="AA30" i="1"/>
  <c r="Z53" i="1"/>
  <c r="AA58" i="1"/>
  <c r="AA38" i="1"/>
  <c r="Z45" i="1"/>
  <c r="AA45" i="1"/>
  <c r="AA10" i="1"/>
  <c r="AA29" i="1"/>
  <c r="AA8" i="1"/>
  <c r="Z11" i="1"/>
  <c r="AA12" i="1"/>
  <c r="Z15" i="1"/>
  <c r="AA16" i="1"/>
  <c r="Z19" i="1"/>
  <c r="AA20" i="1"/>
  <c r="Z23" i="1"/>
  <c r="AA24" i="1"/>
  <c r="Z27" i="1"/>
  <c r="AA28" i="1"/>
  <c r="Z31" i="1"/>
  <c r="AA32" i="1"/>
  <c r="Z35" i="1"/>
  <c r="AA36" i="1"/>
  <c r="Z39" i="1"/>
  <c r="AA40" i="1"/>
  <c r="Z43" i="1"/>
  <c r="AA44" i="1"/>
  <c r="Z47" i="1"/>
  <c r="AA48" i="1"/>
  <c r="Z51" i="1"/>
  <c r="AA52" i="1"/>
  <c r="Z55" i="1"/>
  <c r="AA56" i="1"/>
  <c r="Z59" i="1"/>
  <c r="AA60" i="1"/>
  <c r="Z10" i="1"/>
  <c r="Z14" i="1"/>
  <c r="Z18" i="1"/>
  <c r="Z22" i="1"/>
  <c r="Z26" i="1"/>
  <c r="Z30" i="1"/>
  <c r="Z34" i="1"/>
  <c r="Z38" i="1"/>
  <c r="Z42" i="1"/>
  <c r="Z46" i="1"/>
  <c r="Z50" i="1"/>
  <c r="Z54" i="1"/>
  <c r="Z58" i="1"/>
  <c r="Z62" i="1"/>
  <c r="O34" i="2"/>
  <c r="O69" i="2"/>
  <c r="O18" i="2"/>
  <c r="O114" i="2"/>
  <c r="P132" i="2"/>
  <c r="Q132" i="2" s="1"/>
  <c r="P68" i="2"/>
  <c r="O40" i="2"/>
  <c r="O72" i="2"/>
  <c r="O104" i="2"/>
  <c r="Q104" i="2" s="1"/>
  <c r="O68" i="2"/>
  <c r="Q131" i="2"/>
  <c r="P16" i="2"/>
  <c r="O16" i="2"/>
  <c r="O28" i="2"/>
  <c r="P28" i="2"/>
  <c r="Q28" i="2" s="1"/>
  <c r="O32" i="2"/>
  <c r="P32" i="2"/>
  <c r="P44" i="2"/>
  <c r="O44" i="2"/>
  <c r="O48" i="2"/>
  <c r="P48" i="2"/>
  <c r="P60" i="2"/>
  <c r="O60" i="2"/>
  <c r="O65" i="2"/>
  <c r="Q65" i="2" s="1"/>
  <c r="O64" i="2"/>
  <c r="P64" i="2"/>
  <c r="Q64" i="2" s="1"/>
  <c r="P76" i="2"/>
  <c r="O76" i="2"/>
  <c r="P80" i="2"/>
  <c r="O80" i="2"/>
  <c r="P92" i="2"/>
  <c r="O92" i="2"/>
  <c r="P96" i="2"/>
  <c r="O96" i="2"/>
  <c r="P108" i="2"/>
  <c r="O108" i="2"/>
  <c r="P112" i="2"/>
  <c r="O112" i="2"/>
  <c r="P124" i="2"/>
  <c r="O124" i="2"/>
  <c r="O128" i="2"/>
  <c r="P128" i="2"/>
  <c r="Q128" i="2" s="1"/>
  <c r="O61" i="2"/>
  <c r="Q88" i="2"/>
  <c r="Q20" i="2"/>
  <c r="Q40" i="2"/>
  <c r="O29" i="2"/>
  <c r="O45" i="2"/>
  <c r="P66" i="2"/>
  <c r="Q66" i="2" s="1"/>
  <c r="O66" i="2"/>
  <c r="P77" i="2"/>
  <c r="O77" i="2"/>
  <c r="P82" i="2"/>
  <c r="O82" i="2"/>
  <c r="Q82" i="2" s="1"/>
  <c r="P93" i="2"/>
  <c r="O93" i="2"/>
  <c r="P98" i="2"/>
  <c r="O98" i="2"/>
  <c r="P109" i="2"/>
  <c r="O109" i="2"/>
  <c r="P125" i="2"/>
  <c r="O125" i="2"/>
  <c r="Q125" i="2" s="1"/>
  <c r="P130" i="2"/>
  <c r="O130" i="2"/>
  <c r="O19" i="2"/>
  <c r="O24" i="2"/>
  <c r="Q24" i="2" s="1"/>
  <c r="O30" i="2"/>
  <c r="Q30" i="2" s="1"/>
  <c r="O35" i="2"/>
  <c r="Q35" i="2" s="1"/>
  <c r="O46" i="2"/>
  <c r="O51" i="2"/>
  <c r="Q51" i="2" s="1"/>
  <c r="O56" i="2"/>
  <c r="Q56" i="2" s="1"/>
  <c r="O73" i="2"/>
  <c r="Q73" i="2" s="1"/>
  <c r="O88" i="2"/>
  <c r="O120" i="2"/>
  <c r="Q120" i="2" s="1"/>
  <c r="O15" i="2"/>
  <c r="Q15" i="2" s="1"/>
  <c r="O25" i="2"/>
  <c r="O41" i="2"/>
  <c r="Q46" i="2"/>
  <c r="O57" i="2"/>
  <c r="P62" i="2"/>
  <c r="O62" i="2"/>
  <c r="O78" i="2"/>
  <c r="P89" i="2"/>
  <c r="Q89" i="2" s="1"/>
  <c r="O89" i="2"/>
  <c r="P94" i="2"/>
  <c r="O94" i="2"/>
  <c r="Q94" i="2" s="1"/>
  <c r="P105" i="2"/>
  <c r="O105" i="2"/>
  <c r="Q105" i="2" s="1"/>
  <c r="P110" i="2"/>
  <c r="O110" i="2"/>
  <c r="Q110" i="2" s="1"/>
  <c r="P121" i="2"/>
  <c r="Q121" i="2" s="1"/>
  <c r="O121" i="2"/>
  <c r="P126" i="2"/>
  <c r="O126" i="2"/>
  <c r="O26" i="2"/>
  <c r="Q26" i="2" s="1"/>
  <c r="O31" i="2"/>
  <c r="Q31" i="2" s="1"/>
  <c r="O36" i="2"/>
  <c r="Q36" i="2" s="1"/>
  <c r="O42" i="2"/>
  <c r="Q42" i="2" s="1"/>
  <c r="O47" i="2"/>
  <c r="Q47" i="2" s="1"/>
  <c r="O52" i="2"/>
  <c r="Q52" i="2" s="1"/>
  <c r="O58" i="2"/>
  <c r="O75" i="2"/>
  <c r="Q75" i="2" s="1"/>
  <c r="O83" i="2"/>
  <c r="O91" i="2"/>
  <c r="O99" i="2"/>
  <c r="Q99" i="2" s="1"/>
  <c r="O107" i="2"/>
  <c r="Q107" i="2" s="1"/>
  <c r="O115" i="2"/>
  <c r="O123" i="2"/>
  <c r="O131" i="2"/>
  <c r="P72" i="2"/>
  <c r="P116" i="2"/>
  <c r="Q116" i="2" s="1"/>
  <c r="O21" i="2"/>
  <c r="O37" i="2"/>
  <c r="Q37" i="2" s="1"/>
  <c r="O53" i="2"/>
  <c r="O74" i="2"/>
  <c r="P85" i="2"/>
  <c r="Q85" i="2" s="1"/>
  <c r="O85" i="2"/>
  <c r="P90" i="2"/>
  <c r="O90" i="2"/>
  <c r="P101" i="2"/>
  <c r="Q101" i="2" s="1"/>
  <c r="O101" i="2"/>
  <c r="P106" i="2"/>
  <c r="O106" i="2"/>
  <c r="P117" i="2"/>
  <c r="Q117" i="2" s="1"/>
  <c r="O117" i="2"/>
  <c r="P122" i="2"/>
  <c r="O122" i="2"/>
  <c r="O133" i="2"/>
  <c r="O22" i="2"/>
  <c r="Q22" i="2" s="1"/>
  <c r="O27" i="2"/>
  <c r="O38" i="2"/>
  <c r="O43" i="2"/>
  <c r="Q43" i="2" s="1"/>
  <c r="O54" i="2"/>
  <c r="O59" i="2"/>
  <c r="O71" i="2"/>
  <c r="Q71" i="2" s="1"/>
  <c r="O100" i="2"/>
  <c r="Q100" i="2" s="1"/>
  <c r="O17" i="2"/>
  <c r="O33" i="2"/>
  <c r="O49" i="2"/>
  <c r="P70" i="2"/>
  <c r="O70" i="2"/>
  <c r="P81" i="2"/>
  <c r="O81" i="2"/>
  <c r="P86" i="2"/>
  <c r="Q86" i="2" s="1"/>
  <c r="O86" i="2"/>
  <c r="P97" i="2"/>
  <c r="O97" i="2"/>
  <c r="Q97" i="2" s="1"/>
  <c r="P102" i="2"/>
  <c r="O102" i="2"/>
  <c r="P113" i="2"/>
  <c r="O113" i="2"/>
  <c r="P118" i="2"/>
  <c r="Q118" i="2" s="1"/>
  <c r="O118" i="2"/>
  <c r="P129" i="2"/>
  <c r="O129" i="2"/>
  <c r="O23" i="2"/>
  <c r="Q23" i="2" s="1"/>
  <c r="O39" i="2"/>
  <c r="Q39" i="2" s="1"/>
  <c r="O50" i="2"/>
  <c r="Q50" i="2" s="1"/>
  <c r="O55" i="2"/>
  <c r="Q55" i="2" s="1"/>
  <c r="O67" i="2"/>
  <c r="Q67" i="2" s="1"/>
  <c r="O79" i="2"/>
  <c r="O87" i="2"/>
  <c r="Q87" i="2" s="1"/>
  <c r="O95" i="2"/>
  <c r="Q95" i="2" s="1"/>
  <c r="O103" i="2"/>
  <c r="Q103" i="2" s="1"/>
  <c r="O111" i="2"/>
  <c r="O119" i="2"/>
  <c r="Q119" i="2" s="1"/>
  <c r="O127" i="2"/>
  <c r="Q127" i="2" s="1"/>
  <c r="Q63" i="2"/>
  <c r="Q79" i="2"/>
  <c r="Q83" i="2"/>
  <c r="Q91" i="2"/>
  <c r="Q111" i="2"/>
  <c r="Q115" i="2"/>
  <c r="Q123" i="2"/>
  <c r="Q69" i="2"/>
  <c r="Q81" i="2"/>
  <c r="Q113" i="2"/>
  <c r="Q129" i="2"/>
  <c r="Q38" i="2"/>
  <c r="Q122" i="2"/>
  <c r="Q68" i="2"/>
  <c r="Q84" i="2"/>
  <c r="Q21" i="2"/>
  <c r="P17" i="2"/>
  <c r="Q17" i="2" s="1"/>
  <c r="P33" i="2"/>
  <c r="Q33" i="2" s="1"/>
  <c r="P45" i="2"/>
  <c r="Q45" i="2" s="1"/>
  <c r="P53" i="2"/>
  <c r="P61" i="2"/>
  <c r="Q61" i="2" s="1"/>
  <c r="P133" i="2"/>
  <c r="Q58" i="2"/>
  <c r="P74" i="2"/>
  <c r="P78" i="2"/>
  <c r="Q98" i="2"/>
  <c r="P114" i="2"/>
  <c r="P18" i="2"/>
  <c r="Q18" i="2" s="1"/>
  <c r="P29" i="2"/>
  <c r="Q29" i="2" s="1"/>
  <c r="P34" i="2"/>
  <c r="Q34" i="2" s="1"/>
  <c r="Q54" i="2"/>
  <c r="Q19" i="2"/>
  <c r="Q27" i="2"/>
  <c r="Q59" i="2"/>
  <c r="P25" i="2"/>
  <c r="Q25" i="2" s="1"/>
  <c r="P41" i="2"/>
  <c r="P49" i="2"/>
  <c r="P57" i="2"/>
  <c r="Q57" i="2" s="1"/>
  <c r="Q133" i="2"/>
  <c r="V62" i="1"/>
  <c r="V61" i="1"/>
  <c r="W62" i="1" s="1"/>
  <c r="X62" i="1" s="1"/>
  <c r="V60" i="1"/>
  <c r="W61" i="1" s="1"/>
  <c r="X61" i="1" s="1"/>
  <c r="V59" i="1"/>
  <c r="W59" i="1" s="1"/>
  <c r="X59" i="1" s="1"/>
  <c r="V58" i="1"/>
  <c r="V57" i="1"/>
  <c r="W57" i="1" s="1"/>
  <c r="X57" i="1" s="1"/>
  <c r="V56" i="1"/>
  <c r="V55" i="1"/>
  <c r="W55" i="1" s="1"/>
  <c r="X55" i="1" s="1"/>
  <c r="V54" i="1"/>
  <c r="V53" i="1"/>
  <c r="V52" i="1"/>
  <c r="V51" i="1"/>
  <c r="W51" i="1" s="1"/>
  <c r="X51" i="1" s="1"/>
  <c r="V50" i="1"/>
  <c r="V49" i="1"/>
  <c r="V48" i="1"/>
  <c r="V47" i="1"/>
  <c r="V46" i="1"/>
  <c r="V45" i="1"/>
  <c r="W46" i="1" s="1"/>
  <c r="X46" i="1" s="1"/>
  <c r="V44" i="1"/>
  <c r="W45" i="1" s="1"/>
  <c r="X45" i="1" s="1"/>
  <c r="V43" i="1"/>
  <c r="W43" i="1" s="1"/>
  <c r="X43" i="1" s="1"/>
  <c r="V42" i="1"/>
  <c r="V41" i="1"/>
  <c r="W41" i="1" s="1"/>
  <c r="X41" i="1" s="1"/>
  <c r="V40" i="1"/>
  <c r="V39" i="1"/>
  <c r="W39" i="1" s="1"/>
  <c r="X39" i="1" s="1"/>
  <c r="V38" i="1"/>
  <c r="V37" i="1"/>
  <c r="V36" i="1"/>
  <c r="V35" i="1"/>
  <c r="W35" i="1" s="1"/>
  <c r="X35" i="1" s="1"/>
  <c r="V34" i="1"/>
  <c r="V33" i="1"/>
  <c r="V32" i="1"/>
  <c r="V31" i="1"/>
  <c r="W32" i="1" s="1"/>
  <c r="X32" i="1" s="1"/>
  <c r="V30" i="1"/>
  <c r="V29" i="1"/>
  <c r="W30" i="1" s="1"/>
  <c r="X30" i="1" s="1"/>
  <c r="V28" i="1"/>
  <c r="W28" i="1" s="1"/>
  <c r="X28" i="1" s="1"/>
  <c r="V27" i="1"/>
  <c r="W27" i="1" s="1"/>
  <c r="X27" i="1" s="1"/>
  <c r="V26" i="1"/>
  <c r="V25" i="1"/>
  <c r="V24" i="1"/>
  <c r="W24" i="1" s="1"/>
  <c r="X24" i="1" s="1"/>
  <c r="V23" i="1"/>
  <c r="W23" i="1" s="1"/>
  <c r="X23" i="1" s="1"/>
  <c r="V22" i="1"/>
  <c r="V21" i="1"/>
  <c r="V20" i="1"/>
  <c r="V19" i="1"/>
  <c r="W19" i="1" s="1"/>
  <c r="X19" i="1" s="1"/>
  <c r="V18" i="1"/>
  <c r="V17" i="1"/>
  <c r="V16" i="1"/>
  <c r="V15" i="1"/>
  <c r="W16" i="1" s="1"/>
  <c r="X16" i="1" s="1"/>
  <c r="V14" i="1"/>
  <c r="V13" i="1"/>
  <c r="W14" i="1" s="1"/>
  <c r="X14" i="1" s="1"/>
  <c r="V12" i="1"/>
  <c r="W12" i="1" s="1"/>
  <c r="X12" i="1" s="1"/>
  <c r="V11" i="1"/>
  <c r="W11" i="1" s="1"/>
  <c r="X11" i="1" s="1"/>
  <c r="V10" i="1"/>
  <c r="V9" i="1"/>
  <c r="V8" i="1"/>
  <c r="W8" i="1" s="1"/>
  <c r="X8" i="1" s="1"/>
  <c r="V7" i="1"/>
  <c r="W7" i="1" s="1"/>
  <c r="X7" i="1" s="1"/>
  <c r="V6" i="1"/>
  <c r="V5" i="1"/>
  <c r="W5" i="1" s="1"/>
  <c r="X5" i="1" s="1"/>
  <c r="V4" i="1"/>
  <c r="V3" i="1"/>
  <c r="W4" i="1" s="1"/>
  <c r="X4" i="1" s="1"/>
  <c r="W58" i="1"/>
  <c r="X58" i="1" s="1"/>
  <c r="W54" i="1"/>
  <c r="X54" i="1" s="1"/>
  <c r="W53" i="1"/>
  <c r="X53" i="1" s="1"/>
  <c r="W50" i="1"/>
  <c r="X50" i="1" s="1"/>
  <c r="W49" i="1"/>
  <c r="X49" i="1" s="1"/>
  <c r="W47" i="1"/>
  <c r="X47" i="1" s="1"/>
  <c r="W42" i="1"/>
  <c r="X42" i="1" s="1"/>
  <c r="W38" i="1"/>
  <c r="X38" i="1" s="1"/>
  <c r="W37" i="1"/>
  <c r="X37" i="1" s="1"/>
  <c r="W34" i="1"/>
  <c r="X34" i="1" s="1"/>
  <c r="W31" i="1"/>
  <c r="X31" i="1" s="1"/>
  <c r="W26" i="1"/>
  <c r="X26" i="1" s="1"/>
  <c r="W22" i="1"/>
  <c r="X22" i="1" s="1"/>
  <c r="W20" i="1"/>
  <c r="X20" i="1" s="1"/>
  <c r="W18" i="1"/>
  <c r="X18" i="1" s="1"/>
  <c r="W15" i="1"/>
  <c r="X15" i="1" s="1"/>
  <c r="W10" i="1"/>
  <c r="X10" i="1" s="1"/>
  <c r="W6" i="1"/>
  <c r="X6" i="1" s="1"/>
  <c r="L62" i="1"/>
  <c r="L61" i="1"/>
  <c r="L60" i="1"/>
  <c r="M60" i="1" s="1"/>
  <c r="N60" i="1" s="1"/>
  <c r="L59" i="1"/>
  <c r="M59" i="1" s="1"/>
  <c r="N59" i="1" s="1"/>
  <c r="L58" i="1"/>
  <c r="L57" i="1"/>
  <c r="M58" i="1" s="1"/>
  <c r="N58" i="1" s="1"/>
  <c r="L56" i="1"/>
  <c r="L55" i="1"/>
  <c r="M55" i="1" s="1"/>
  <c r="N55" i="1" s="1"/>
  <c r="L54" i="1"/>
  <c r="L53" i="1"/>
  <c r="L52" i="1"/>
  <c r="M53" i="1" s="1"/>
  <c r="N53" i="1" s="1"/>
  <c r="L51" i="1"/>
  <c r="M52" i="1" s="1"/>
  <c r="N52" i="1" s="1"/>
  <c r="L50" i="1"/>
  <c r="L49" i="1"/>
  <c r="M49" i="1" s="1"/>
  <c r="N49" i="1" s="1"/>
  <c r="L48" i="1"/>
  <c r="M48" i="1" s="1"/>
  <c r="N48" i="1" s="1"/>
  <c r="L47" i="1"/>
  <c r="M47" i="1" s="1"/>
  <c r="N47" i="1" s="1"/>
  <c r="L46" i="1"/>
  <c r="L45" i="1"/>
  <c r="L44" i="1"/>
  <c r="M44" i="1" s="1"/>
  <c r="N44" i="1" s="1"/>
  <c r="L43" i="1"/>
  <c r="M43" i="1" s="1"/>
  <c r="N43" i="1" s="1"/>
  <c r="L42" i="1"/>
  <c r="L41" i="1"/>
  <c r="M42" i="1" s="1"/>
  <c r="N42" i="1" s="1"/>
  <c r="L40" i="1"/>
  <c r="L39" i="1"/>
  <c r="M39" i="1" s="1"/>
  <c r="N39" i="1" s="1"/>
  <c r="L38" i="1"/>
  <c r="L37" i="1"/>
  <c r="L36" i="1"/>
  <c r="M37" i="1" s="1"/>
  <c r="N37" i="1" s="1"/>
  <c r="L35" i="1"/>
  <c r="M36" i="1" s="1"/>
  <c r="N36" i="1" s="1"/>
  <c r="L34" i="1"/>
  <c r="L33" i="1"/>
  <c r="M33" i="1" s="1"/>
  <c r="N33" i="1" s="1"/>
  <c r="L32" i="1"/>
  <c r="M32" i="1" s="1"/>
  <c r="N32" i="1" s="1"/>
  <c r="L31" i="1"/>
  <c r="M31" i="1" s="1"/>
  <c r="N31" i="1" s="1"/>
  <c r="L30" i="1"/>
  <c r="L29" i="1"/>
  <c r="L28" i="1"/>
  <c r="M28" i="1" s="1"/>
  <c r="L27" i="1"/>
  <c r="M27" i="1" s="1"/>
  <c r="N27" i="1" s="1"/>
  <c r="L26" i="1"/>
  <c r="L25" i="1"/>
  <c r="M26" i="1" s="1"/>
  <c r="N26" i="1" s="1"/>
  <c r="L24" i="1"/>
  <c r="L23" i="1"/>
  <c r="M23" i="1" s="1"/>
  <c r="N23" i="1" s="1"/>
  <c r="L22" i="1"/>
  <c r="L21" i="1"/>
  <c r="L20" i="1"/>
  <c r="M21" i="1" s="1"/>
  <c r="N21" i="1" s="1"/>
  <c r="L19" i="1"/>
  <c r="M20" i="1" s="1"/>
  <c r="N20" i="1" s="1"/>
  <c r="L18" i="1"/>
  <c r="L17" i="1"/>
  <c r="M17" i="1" s="1"/>
  <c r="N17" i="1" s="1"/>
  <c r="L16" i="1"/>
  <c r="M16" i="1" s="1"/>
  <c r="L15" i="1"/>
  <c r="M15" i="1" s="1"/>
  <c r="N15" i="1" s="1"/>
  <c r="L14" i="1"/>
  <c r="L13" i="1"/>
  <c r="L12" i="1"/>
  <c r="M12" i="1" s="1"/>
  <c r="L11" i="1"/>
  <c r="M11" i="1" s="1"/>
  <c r="N11" i="1" s="1"/>
  <c r="L10" i="1"/>
  <c r="L9" i="1"/>
  <c r="M10" i="1" s="1"/>
  <c r="N10" i="1" s="1"/>
  <c r="L8" i="1"/>
  <c r="L7" i="1"/>
  <c r="M7" i="1" s="1"/>
  <c r="N7" i="1" s="1"/>
  <c r="L6" i="1"/>
  <c r="L5" i="1"/>
  <c r="L4" i="1"/>
  <c r="M5" i="1" s="1"/>
  <c r="N5" i="1" s="1"/>
  <c r="L3" i="1"/>
  <c r="N28" i="1"/>
  <c r="N24" i="1"/>
  <c r="N16" i="1"/>
  <c r="N12" i="1"/>
  <c r="N8" i="1"/>
  <c r="M61" i="1"/>
  <c r="N61" i="1" s="1"/>
  <c r="M57" i="1"/>
  <c r="N57" i="1" s="1"/>
  <c r="M56" i="1"/>
  <c r="N56" i="1" s="1"/>
  <c r="M51" i="1"/>
  <c r="N51" i="1" s="1"/>
  <c r="M45" i="1"/>
  <c r="N45" i="1" s="1"/>
  <c r="M41" i="1"/>
  <c r="N41" i="1" s="1"/>
  <c r="M40" i="1"/>
  <c r="N40" i="1" s="1"/>
  <c r="M35" i="1"/>
  <c r="N35" i="1" s="1"/>
  <c r="M29" i="1"/>
  <c r="N29" i="1" s="1"/>
  <c r="M25" i="1"/>
  <c r="N25" i="1" s="1"/>
  <c r="M24" i="1"/>
  <c r="M19" i="1"/>
  <c r="N19" i="1" s="1"/>
  <c r="M13" i="1"/>
  <c r="N13" i="1" s="1"/>
  <c r="M9" i="1"/>
  <c r="N9" i="1" s="1"/>
  <c r="M8" i="1"/>
  <c r="M4" i="1"/>
  <c r="N4" i="1" s="1"/>
  <c r="M62" i="1"/>
  <c r="N62" i="1" s="1"/>
  <c r="M54" i="1"/>
  <c r="N54" i="1" s="1"/>
  <c r="M50" i="1"/>
  <c r="N50" i="1" s="1"/>
  <c r="M46" i="1"/>
  <c r="N46" i="1" s="1"/>
  <c r="M38" i="1"/>
  <c r="N38" i="1" s="1"/>
  <c r="M34" i="1"/>
  <c r="N34" i="1" s="1"/>
  <c r="M30" i="1"/>
  <c r="N30" i="1" s="1"/>
  <c r="M22" i="1"/>
  <c r="N22" i="1" s="1"/>
  <c r="M18" i="1"/>
  <c r="N18" i="1" s="1"/>
  <c r="M14" i="1"/>
  <c r="N14" i="1" s="1"/>
  <c r="M6" i="1"/>
  <c r="N6" i="1" s="1"/>
  <c r="H2" i="1" l="1"/>
  <c r="F52" i="1"/>
  <c r="F48" i="1"/>
  <c r="G48" i="1"/>
  <c r="G57" i="1"/>
  <c r="F57" i="1"/>
  <c r="F46" i="1"/>
  <c r="G46" i="1"/>
  <c r="F62" i="1"/>
  <c r="F41" i="1"/>
  <c r="G41" i="1"/>
  <c r="F33" i="1"/>
  <c r="G33" i="1"/>
  <c r="F25" i="1"/>
  <c r="G25" i="1"/>
  <c r="F17" i="1"/>
  <c r="G17" i="1"/>
  <c r="F9" i="1"/>
  <c r="G9" i="1"/>
  <c r="F4" i="1"/>
  <c r="G4" i="1"/>
  <c r="F54" i="1"/>
  <c r="F60" i="1"/>
  <c r="F56" i="1"/>
  <c r="F45" i="1"/>
  <c r="G45" i="1"/>
  <c r="F37" i="1"/>
  <c r="G37" i="1"/>
  <c r="F29" i="1"/>
  <c r="G29" i="1"/>
  <c r="F21" i="1"/>
  <c r="G21" i="1"/>
  <c r="F13" i="1"/>
  <c r="G13" i="1"/>
  <c r="AK44" i="1"/>
  <c r="AJ44" i="1"/>
  <c r="AK12" i="1"/>
  <c r="AJ12" i="1"/>
  <c r="AK34" i="1"/>
  <c r="AJ34" i="1"/>
  <c r="AK56" i="1"/>
  <c r="AJ56" i="1"/>
  <c r="AK24" i="1"/>
  <c r="AJ24" i="1"/>
  <c r="AK41" i="1"/>
  <c r="AJ41" i="1"/>
  <c r="AJ6" i="1"/>
  <c r="AJ38" i="1"/>
  <c r="AJ9" i="1"/>
  <c r="AK9" i="1"/>
  <c r="AJ46" i="1"/>
  <c r="AJ23" i="1"/>
  <c r="AK23" i="1"/>
  <c r="AK27" i="1"/>
  <c r="AJ27" i="1"/>
  <c r="AJ36" i="1"/>
  <c r="AJ58" i="1"/>
  <c r="AK26" i="1"/>
  <c r="AJ26" i="1"/>
  <c r="AK48" i="1"/>
  <c r="AJ48" i="1"/>
  <c r="AK16" i="1"/>
  <c r="AJ16" i="1"/>
  <c r="AJ39" i="1"/>
  <c r="AK39" i="1"/>
  <c r="AK61" i="1"/>
  <c r="AJ61" i="1"/>
  <c r="AK29" i="1"/>
  <c r="AJ29" i="1"/>
  <c r="AJ14" i="1"/>
  <c r="AK43" i="1"/>
  <c r="AJ43" i="1"/>
  <c r="AJ11" i="1"/>
  <c r="AK19" i="1"/>
  <c r="AJ19" i="1"/>
  <c r="AJ60" i="1"/>
  <c r="AK28" i="1"/>
  <c r="AJ28" i="1"/>
  <c r="AJ50" i="1"/>
  <c r="AJ18" i="1"/>
  <c r="AK62" i="1"/>
  <c r="AJ62" i="1"/>
  <c r="AK30" i="1"/>
  <c r="AJ30" i="1"/>
  <c r="AK31" i="1"/>
  <c r="AK33" i="1"/>
  <c r="AJ33" i="1"/>
  <c r="AK8" i="1"/>
  <c r="AJ8" i="1"/>
  <c r="AJ52" i="1"/>
  <c r="AK20" i="1"/>
  <c r="AJ20" i="1"/>
  <c r="AK42" i="1"/>
  <c r="AJ42" i="1"/>
  <c r="AK32" i="1"/>
  <c r="AJ32" i="1"/>
  <c r="AJ47" i="1"/>
  <c r="AK47" i="1"/>
  <c r="AJ15" i="1"/>
  <c r="AK15" i="1"/>
  <c r="AJ55" i="1"/>
  <c r="AK55" i="1"/>
  <c r="AL2" i="1"/>
  <c r="AC2" i="1"/>
  <c r="Q124" i="2"/>
  <c r="Q108" i="2"/>
  <c r="Q92" i="2"/>
  <c r="Q76" i="2"/>
  <c r="Q49" i="2"/>
  <c r="Q74" i="2"/>
  <c r="Q106" i="2"/>
  <c r="Q90" i="2"/>
  <c r="Q72" i="2"/>
  <c r="Q114" i="2"/>
  <c r="Q102" i="2"/>
  <c r="Q70" i="2"/>
  <c r="Q126" i="2"/>
  <c r="Q62" i="2"/>
  <c r="Q130" i="2"/>
  <c r="Q109" i="2"/>
  <c r="Q93" i="2"/>
  <c r="Q77" i="2"/>
  <c r="Q48" i="2"/>
  <c r="Q32" i="2"/>
  <c r="Q53" i="2"/>
  <c r="Q60" i="2"/>
  <c r="Q44" i="2"/>
  <c r="Q41" i="2"/>
  <c r="Q112" i="2"/>
  <c r="Q96" i="2"/>
  <c r="Q80" i="2"/>
  <c r="Q16" i="2"/>
  <c r="P2" i="2"/>
  <c r="O2" i="2"/>
  <c r="Q78" i="2"/>
  <c r="W9" i="1"/>
  <c r="X9" i="1" s="1"/>
  <c r="W13" i="1"/>
  <c r="X13" i="1" s="1"/>
  <c r="W17" i="1"/>
  <c r="X17" i="1" s="1"/>
  <c r="W21" i="1"/>
  <c r="X21" i="1" s="1"/>
  <c r="W25" i="1"/>
  <c r="X25" i="1" s="1"/>
  <c r="W29" i="1"/>
  <c r="X29" i="1" s="1"/>
  <c r="W33" i="1"/>
  <c r="X33" i="1" s="1"/>
  <c r="W36" i="1"/>
  <c r="X36" i="1" s="1"/>
  <c r="W40" i="1"/>
  <c r="X40" i="1" s="1"/>
  <c r="W44" i="1"/>
  <c r="X44" i="1" s="1"/>
  <c r="W48" i="1"/>
  <c r="X48" i="1" s="1"/>
  <c r="W52" i="1"/>
  <c r="X52" i="1" s="1"/>
  <c r="W56" i="1"/>
  <c r="X56" i="1" s="1"/>
  <c r="W60" i="1"/>
  <c r="X60" i="1" s="1"/>
  <c r="R2" i="1"/>
  <c r="G55" i="1" l="1"/>
  <c r="F55" i="1"/>
  <c r="G61" i="1"/>
  <c r="F61" i="1"/>
  <c r="G19" i="1"/>
  <c r="F19" i="1"/>
  <c r="G20" i="1"/>
  <c r="G35" i="1"/>
  <c r="F35" i="1"/>
  <c r="G36" i="1"/>
  <c r="G49" i="1"/>
  <c r="F49" i="1"/>
  <c r="G62" i="1"/>
  <c r="F6" i="1"/>
  <c r="G6" i="1"/>
  <c r="F22" i="1"/>
  <c r="G22" i="1"/>
  <c r="F38" i="1"/>
  <c r="G38" i="1"/>
  <c r="F5" i="1"/>
  <c r="G5" i="1"/>
  <c r="G56" i="1"/>
  <c r="F18" i="1"/>
  <c r="G18" i="1"/>
  <c r="F34" i="1"/>
  <c r="G34" i="1"/>
  <c r="G51" i="1"/>
  <c r="F51" i="1"/>
  <c r="G53" i="1"/>
  <c r="F53" i="1"/>
  <c r="G15" i="1"/>
  <c r="F15" i="1"/>
  <c r="G16" i="1"/>
  <c r="G31" i="1"/>
  <c r="F31" i="1"/>
  <c r="G32" i="1"/>
  <c r="G11" i="1"/>
  <c r="F11" i="1"/>
  <c r="G12" i="1"/>
  <c r="G27" i="1"/>
  <c r="F27" i="1"/>
  <c r="G28" i="1"/>
  <c r="G43" i="1"/>
  <c r="F43" i="1"/>
  <c r="G44" i="1"/>
  <c r="F50" i="1"/>
  <c r="G50" i="1"/>
  <c r="G59" i="1"/>
  <c r="F59" i="1"/>
  <c r="G47" i="1"/>
  <c r="F47" i="1"/>
  <c r="F14" i="1"/>
  <c r="G14" i="1"/>
  <c r="F30" i="1"/>
  <c r="G30" i="1"/>
  <c r="G60" i="1"/>
  <c r="F10" i="1"/>
  <c r="G10" i="1"/>
  <c r="F26" i="1"/>
  <c r="G26" i="1"/>
  <c r="F42" i="1"/>
  <c r="G42" i="1"/>
  <c r="G54" i="1"/>
  <c r="F58" i="1"/>
  <c r="G58" i="1"/>
  <c r="G7" i="1"/>
  <c r="F7" i="1"/>
  <c r="G8" i="1"/>
  <c r="G23" i="1"/>
  <c r="F23" i="1"/>
  <c r="G24" i="1"/>
  <c r="G39" i="1"/>
  <c r="F39" i="1"/>
  <c r="G40" i="1"/>
  <c r="G52" i="1"/>
  <c r="AK51" i="1"/>
  <c r="AJ51" i="1"/>
  <c r="AK5" i="1"/>
  <c r="AJ5" i="1"/>
  <c r="AK57" i="1"/>
  <c r="AJ57" i="1"/>
  <c r="AK13" i="1"/>
  <c r="AJ13" i="1"/>
  <c r="AK14" i="1"/>
  <c r="AK35" i="1"/>
  <c r="AJ35" i="1"/>
  <c r="AK59" i="1"/>
  <c r="AJ59" i="1"/>
  <c r="AK21" i="1"/>
  <c r="AJ21" i="1"/>
  <c r="AK22" i="1"/>
  <c r="AK10" i="1"/>
  <c r="AJ10" i="1"/>
  <c r="AJ4" i="1"/>
  <c r="AK4" i="1"/>
  <c r="AK17" i="1"/>
  <c r="AJ17" i="1"/>
  <c r="AK18" i="1"/>
  <c r="AK37" i="1"/>
  <c r="AJ37" i="1"/>
  <c r="AK36" i="1"/>
  <c r="AK45" i="1"/>
  <c r="AJ45" i="1"/>
  <c r="AK46" i="1"/>
  <c r="AK38" i="1"/>
  <c r="AK25" i="1"/>
  <c r="AJ25" i="1"/>
  <c r="AK53" i="1"/>
  <c r="AJ53" i="1"/>
  <c r="AK54" i="1"/>
  <c r="AJ7" i="1"/>
  <c r="AK7" i="1"/>
  <c r="AK49" i="1"/>
  <c r="AJ49" i="1"/>
  <c r="AK52" i="1"/>
  <c r="AK40" i="1"/>
  <c r="AJ40" i="1"/>
  <c r="AK50" i="1"/>
  <c r="AK60" i="1"/>
  <c r="AK11" i="1"/>
  <c r="AK58" i="1"/>
  <c r="AK6" i="1"/>
  <c r="Q2" i="2"/>
  <c r="AB2" i="1"/>
  <c r="I2" i="1" l="1"/>
  <c r="AM2" i="1"/>
</calcChain>
</file>

<file path=xl/sharedStrings.xml><?xml version="1.0" encoding="utf-8"?>
<sst xmlns="http://schemas.openxmlformats.org/spreadsheetml/2006/main" count="59" uniqueCount="25">
  <si>
    <t>Price</t>
  </si>
  <si>
    <t>Time</t>
  </si>
  <si>
    <t>Returns</t>
  </si>
  <si>
    <t>Direction</t>
  </si>
  <si>
    <t>Position</t>
  </si>
  <si>
    <t>Strat</t>
  </si>
  <si>
    <t>time</t>
  </si>
  <si>
    <t>Mid</t>
  </si>
  <si>
    <t>returns</t>
  </si>
  <si>
    <t>up</t>
  </si>
  <si>
    <t>down</t>
  </si>
  <si>
    <t>rets_up</t>
  </si>
  <si>
    <t>rets_down</t>
  </si>
  <si>
    <t>rs</t>
  </si>
  <si>
    <t>rsi</t>
  </si>
  <si>
    <t>normalized momentum</t>
  </si>
  <si>
    <t>ptc</t>
  </si>
  <si>
    <t>buy</t>
  </si>
  <si>
    <t>sell</t>
  </si>
  <si>
    <t>pos</t>
  </si>
  <si>
    <t>cost</t>
  </si>
  <si>
    <t>net</t>
  </si>
  <si>
    <t>total-&gt;</t>
  </si>
  <si>
    <t>buy&amp;hold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</si>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</sst>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Sheet2!$A$5:$A$133</c:f>
              <c:numCache>
                <c:formatCode>m/d/yyyy\ h:mm</c:formatCode>
                <c:ptCount val="129"/>
                <c:pt idx="0">
                  <c:v>44226.177083333336</c:v>
                </c:pt>
                <c:pt idx="1">
                  <c:v>44226.180555555555</c:v>
                </c:pt>
                <c:pt idx="2">
                  <c:v>44226.184027777781</c:v>
                </c:pt>
                <c:pt idx="3">
                  <c:v>44226.1875</c:v>
                </c:pt>
                <c:pt idx="4">
                  <c:v>44226.190972222219</c:v>
                </c:pt>
                <c:pt idx="5">
                  <c:v>44226.194444444445</c:v>
                </c:pt>
                <c:pt idx="6">
                  <c:v>44226.197916666664</c:v>
                </c:pt>
                <c:pt idx="7">
                  <c:v>44226.201388888891</c:v>
                </c:pt>
                <c:pt idx="8">
                  <c:v>44226.204861111109</c:v>
                </c:pt>
                <c:pt idx="9">
                  <c:v>44226.208333333336</c:v>
                </c:pt>
                <c:pt idx="10">
                  <c:v>44226.211805555555</c:v>
                </c:pt>
                <c:pt idx="11">
                  <c:v>44226.215277777781</c:v>
                </c:pt>
                <c:pt idx="12">
                  <c:v>44226.21875</c:v>
                </c:pt>
                <c:pt idx="13">
                  <c:v>44226.222222222219</c:v>
                </c:pt>
                <c:pt idx="14">
                  <c:v>44226.225694444445</c:v>
                </c:pt>
                <c:pt idx="15">
                  <c:v>44226.229166666664</c:v>
                </c:pt>
                <c:pt idx="16">
                  <c:v>44226.232638888891</c:v>
                </c:pt>
                <c:pt idx="17">
                  <c:v>44226.236111111109</c:v>
                </c:pt>
                <c:pt idx="18">
                  <c:v>44226.239583333336</c:v>
                </c:pt>
                <c:pt idx="19">
                  <c:v>44226.243055555555</c:v>
                </c:pt>
                <c:pt idx="20">
                  <c:v>44226.246527777781</c:v>
                </c:pt>
                <c:pt idx="21">
                  <c:v>44226.25</c:v>
                </c:pt>
                <c:pt idx="22">
                  <c:v>44226.253472222219</c:v>
                </c:pt>
                <c:pt idx="23">
                  <c:v>44226.256944444445</c:v>
                </c:pt>
                <c:pt idx="24">
                  <c:v>44226.260416666664</c:v>
                </c:pt>
                <c:pt idx="25">
                  <c:v>44226.263888888891</c:v>
                </c:pt>
                <c:pt idx="26">
                  <c:v>44226.267361111109</c:v>
                </c:pt>
                <c:pt idx="27">
                  <c:v>44226.270833333336</c:v>
                </c:pt>
                <c:pt idx="28">
                  <c:v>44226.274305555555</c:v>
                </c:pt>
                <c:pt idx="29">
                  <c:v>44226.277777777781</c:v>
                </c:pt>
                <c:pt idx="30">
                  <c:v>44226.28125</c:v>
                </c:pt>
                <c:pt idx="31">
                  <c:v>44226.284722222219</c:v>
                </c:pt>
                <c:pt idx="32">
                  <c:v>44226.288194444445</c:v>
                </c:pt>
                <c:pt idx="33">
                  <c:v>44226.291666666664</c:v>
                </c:pt>
                <c:pt idx="34">
                  <c:v>44226.295138888891</c:v>
                </c:pt>
                <c:pt idx="35">
                  <c:v>44226.298611111109</c:v>
                </c:pt>
                <c:pt idx="36">
                  <c:v>44226.302083333336</c:v>
                </c:pt>
                <c:pt idx="37">
                  <c:v>44226.305555555555</c:v>
                </c:pt>
                <c:pt idx="38">
                  <c:v>44226.309027777781</c:v>
                </c:pt>
                <c:pt idx="39">
                  <c:v>44226.3125</c:v>
                </c:pt>
                <c:pt idx="40">
                  <c:v>44226.315972222219</c:v>
                </c:pt>
                <c:pt idx="41">
                  <c:v>44226.319444444445</c:v>
                </c:pt>
                <c:pt idx="42">
                  <c:v>44226.322916666664</c:v>
                </c:pt>
                <c:pt idx="43">
                  <c:v>44226.326388888891</c:v>
                </c:pt>
                <c:pt idx="44">
                  <c:v>44226.329861111109</c:v>
                </c:pt>
                <c:pt idx="45">
                  <c:v>44226.333333333336</c:v>
                </c:pt>
                <c:pt idx="46">
                  <c:v>44226.336805555555</c:v>
                </c:pt>
                <c:pt idx="47">
                  <c:v>44226.340277777781</c:v>
                </c:pt>
                <c:pt idx="48">
                  <c:v>44226.34375</c:v>
                </c:pt>
                <c:pt idx="49">
                  <c:v>44226.347222222219</c:v>
                </c:pt>
                <c:pt idx="50">
                  <c:v>44226.350694444445</c:v>
                </c:pt>
                <c:pt idx="51">
                  <c:v>44226.354166666664</c:v>
                </c:pt>
                <c:pt idx="52">
                  <c:v>44226.357638888891</c:v>
                </c:pt>
                <c:pt idx="53">
                  <c:v>44226.361111111109</c:v>
                </c:pt>
                <c:pt idx="54">
                  <c:v>44226.364583333336</c:v>
                </c:pt>
                <c:pt idx="55">
                  <c:v>44226.368055555555</c:v>
                </c:pt>
                <c:pt idx="56">
                  <c:v>44226.371527777781</c:v>
                </c:pt>
                <c:pt idx="57">
                  <c:v>44226.375</c:v>
                </c:pt>
                <c:pt idx="58">
                  <c:v>44226.378472222219</c:v>
                </c:pt>
                <c:pt idx="59">
                  <c:v>44226.381944444445</c:v>
                </c:pt>
                <c:pt idx="60">
                  <c:v>44226.385416666664</c:v>
                </c:pt>
                <c:pt idx="61">
                  <c:v>44226.388888888891</c:v>
                </c:pt>
                <c:pt idx="62">
                  <c:v>44226.392361111109</c:v>
                </c:pt>
                <c:pt idx="63">
                  <c:v>44226.395833333336</c:v>
                </c:pt>
                <c:pt idx="64">
                  <c:v>44226.399305555555</c:v>
                </c:pt>
                <c:pt idx="65">
                  <c:v>44226.402777777781</c:v>
                </c:pt>
                <c:pt idx="66">
                  <c:v>44226.40625</c:v>
                </c:pt>
                <c:pt idx="67">
                  <c:v>44226.409722222219</c:v>
                </c:pt>
                <c:pt idx="68">
                  <c:v>44226.413194444445</c:v>
                </c:pt>
                <c:pt idx="69">
                  <c:v>44226.416666666664</c:v>
                </c:pt>
                <c:pt idx="70">
                  <c:v>44226.420138888891</c:v>
                </c:pt>
                <c:pt idx="71">
                  <c:v>44226.423611111109</c:v>
                </c:pt>
                <c:pt idx="72">
                  <c:v>44226.427083333336</c:v>
                </c:pt>
                <c:pt idx="73">
                  <c:v>44226.430555555555</c:v>
                </c:pt>
                <c:pt idx="74">
                  <c:v>44226.434027777781</c:v>
                </c:pt>
                <c:pt idx="75">
                  <c:v>44226.4375</c:v>
                </c:pt>
                <c:pt idx="76">
                  <c:v>44226.440972222219</c:v>
                </c:pt>
                <c:pt idx="77">
                  <c:v>44226.444444444445</c:v>
                </c:pt>
                <c:pt idx="78">
                  <c:v>44226.447916666664</c:v>
                </c:pt>
                <c:pt idx="79">
                  <c:v>44226.451388888891</c:v>
                </c:pt>
                <c:pt idx="80">
                  <c:v>44226.454861111109</c:v>
                </c:pt>
                <c:pt idx="81">
                  <c:v>44226.458333333336</c:v>
                </c:pt>
                <c:pt idx="82">
                  <c:v>44226.461805555555</c:v>
                </c:pt>
                <c:pt idx="83">
                  <c:v>44226.465277777781</c:v>
                </c:pt>
                <c:pt idx="84">
                  <c:v>44226.46875</c:v>
                </c:pt>
                <c:pt idx="85">
                  <c:v>44226.472222222219</c:v>
                </c:pt>
                <c:pt idx="86">
                  <c:v>44226.475694444445</c:v>
                </c:pt>
                <c:pt idx="87">
                  <c:v>44226.479166666664</c:v>
                </c:pt>
                <c:pt idx="88">
                  <c:v>44226.482638888891</c:v>
                </c:pt>
                <c:pt idx="89">
                  <c:v>44226.486111111109</c:v>
                </c:pt>
                <c:pt idx="90">
                  <c:v>44226.489583333336</c:v>
                </c:pt>
                <c:pt idx="91">
                  <c:v>44226.493055555555</c:v>
                </c:pt>
                <c:pt idx="92">
                  <c:v>44226.496527777781</c:v>
                </c:pt>
                <c:pt idx="93">
                  <c:v>44226.5</c:v>
                </c:pt>
                <c:pt idx="94">
                  <c:v>44226.503472222219</c:v>
                </c:pt>
                <c:pt idx="95">
                  <c:v>44226.506944444445</c:v>
                </c:pt>
                <c:pt idx="96">
                  <c:v>44226.510416666664</c:v>
                </c:pt>
                <c:pt idx="97">
                  <c:v>44226.513888888891</c:v>
                </c:pt>
                <c:pt idx="98">
                  <c:v>44226.517361111109</c:v>
                </c:pt>
                <c:pt idx="99">
                  <c:v>44226.520833333336</c:v>
                </c:pt>
                <c:pt idx="100">
                  <c:v>44226.524305555555</c:v>
                </c:pt>
                <c:pt idx="101">
                  <c:v>44226.527777777781</c:v>
                </c:pt>
                <c:pt idx="102">
                  <c:v>44226.53125</c:v>
                </c:pt>
                <c:pt idx="103">
                  <c:v>44226.534722222219</c:v>
                </c:pt>
                <c:pt idx="104">
                  <c:v>44226.538194444445</c:v>
                </c:pt>
                <c:pt idx="105">
                  <c:v>44226.541666666664</c:v>
                </c:pt>
                <c:pt idx="106">
                  <c:v>44226.545138888891</c:v>
                </c:pt>
                <c:pt idx="107">
                  <c:v>44226.548611111109</c:v>
                </c:pt>
                <c:pt idx="108">
                  <c:v>44226.552083333336</c:v>
                </c:pt>
                <c:pt idx="109">
                  <c:v>44226.555555555555</c:v>
                </c:pt>
                <c:pt idx="110">
                  <c:v>44226.559027777781</c:v>
                </c:pt>
                <c:pt idx="111">
                  <c:v>44226.5625</c:v>
                </c:pt>
                <c:pt idx="112">
                  <c:v>44226.565972222219</c:v>
                </c:pt>
                <c:pt idx="113">
                  <c:v>44226.569444444445</c:v>
                </c:pt>
                <c:pt idx="114">
                  <c:v>44226.572916666664</c:v>
                </c:pt>
                <c:pt idx="115">
                  <c:v>44226.576388888891</c:v>
                </c:pt>
                <c:pt idx="116">
                  <c:v>44226.579861111109</c:v>
                </c:pt>
                <c:pt idx="117">
                  <c:v>44226.583333333336</c:v>
                </c:pt>
                <c:pt idx="118">
                  <c:v>44226.586805555555</c:v>
                </c:pt>
                <c:pt idx="119">
                  <c:v>44226.590277777781</c:v>
                </c:pt>
                <c:pt idx="120">
                  <c:v>44226.59375</c:v>
                </c:pt>
                <c:pt idx="121">
                  <c:v>44226.597222222219</c:v>
                </c:pt>
                <c:pt idx="122">
                  <c:v>44226.600694444445</c:v>
                </c:pt>
                <c:pt idx="123">
                  <c:v>44226.604166666664</c:v>
                </c:pt>
                <c:pt idx="124">
                  <c:v>44226.607638888891</c:v>
                </c:pt>
                <c:pt idx="125">
                  <c:v>44226.611111111109</c:v>
                </c:pt>
                <c:pt idx="126">
                  <c:v>44226.614583333336</c:v>
                </c:pt>
                <c:pt idx="127">
                  <c:v>44226.618055555555</c:v>
                </c:pt>
                <c:pt idx="128">
                  <c:v>44226.621527777781</c:v>
                </c:pt>
              </c:numCache>
            </c:numRef>
          </c:xVal>
          <c:yVal>
            <c:numRef>
              <c:f>Sheet2!$B$5:$B$133</c:f>
              <c:numCache>
                <c:formatCode>General</c:formatCode>
                <c:ptCount val="129"/>
                <c:pt idx="0">
                  <c:v>33415.550000000003</c:v>
                </c:pt>
                <c:pt idx="1">
                  <c:v>33415.550000000003</c:v>
                </c:pt>
                <c:pt idx="2">
                  <c:v>33409.35</c:v>
                </c:pt>
                <c:pt idx="3">
                  <c:v>33409.35</c:v>
                </c:pt>
                <c:pt idx="4">
                  <c:v>33053.599999999999</c:v>
                </c:pt>
                <c:pt idx="5">
                  <c:v>33053.599999999999</c:v>
                </c:pt>
                <c:pt idx="6">
                  <c:v>33049.71</c:v>
                </c:pt>
                <c:pt idx="7">
                  <c:v>33049.71</c:v>
                </c:pt>
                <c:pt idx="8">
                  <c:v>33016.22</c:v>
                </c:pt>
                <c:pt idx="9">
                  <c:v>33016.22</c:v>
                </c:pt>
                <c:pt idx="10">
                  <c:v>33016.53</c:v>
                </c:pt>
                <c:pt idx="11">
                  <c:v>33016.53</c:v>
                </c:pt>
                <c:pt idx="12">
                  <c:v>33060.230000000003</c:v>
                </c:pt>
                <c:pt idx="13">
                  <c:v>33060.230000000003</c:v>
                </c:pt>
                <c:pt idx="14">
                  <c:v>33060.22</c:v>
                </c:pt>
                <c:pt idx="15">
                  <c:v>33060.22</c:v>
                </c:pt>
                <c:pt idx="16">
                  <c:v>32952.07</c:v>
                </c:pt>
                <c:pt idx="17">
                  <c:v>32952.07</c:v>
                </c:pt>
                <c:pt idx="18">
                  <c:v>32952.980000000003</c:v>
                </c:pt>
                <c:pt idx="19">
                  <c:v>32952.980000000003</c:v>
                </c:pt>
                <c:pt idx="20">
                  <c:v>33070.800000000003</c:v>
                </c:pt>
                <c:pt idx="21">
                  <c:v>33070.800000000003</c:v>
                </c:pt>
                <c:pt idx="22">
                  <c:v>33052.81</c:v>
                </c:pt>
                <c:pt idx="23">
                  <c:v>33052.81</c:v>
                </c:pt>
                <c:pt idx="24">
                  <c:v>32766.3</c:v>
                </c:pt>
                <c:pt idx="25">
                  <c:v>32766.3</c:v>
                </c:pt>
                <c:pt idx="26">
                  <c:v>32760.51</c:v>
                </c:pt>
                <c:pt idx="27">
                  <c:v>32760.51</c:v>
                </c:pt>
                <c:pt idx="28">
                  <c:v>32900.04</c:v>
                </c:pt>
                <c:pt idx="29">
                  <c:v>32900.04</c:v>
                </c:pt>
                <c:pt idx="30">
                  <c:v>32905.1</c:v>
                </c:pt>
                <c:pt idx="31">
                  <c:v>32905.1</c:v>
                </c:pt>
                <c:pt idx="32">
                  <c:v>32484.04</c:v>
                </c:pt>
                <c:pt idx="33">
                  <c:v>32484.04</c:v>
                </c:pt>
                <c:pt idx="34">
                  <c:v>32492.22</c:v>
                </c:pt>
                <c:pt idx="35">
                  <c:v>32492.22</c:v>
                </c:pt>
                <c:pt idx="36">
                  <c:v>32576.91</c:v>
                </c:pt>
                <c:pt idx="37">
                  <c:v>32576.91</c:v>
                </c:pt>
                <c:pt idx="38">
                  <c:v>32578.1</c:v>
                </c:pt>
                <c:pt idx="39">
                  <c:v>32578.1</c:v>
                </c:pt>
                <c:pt idx="40">
                  <c:v>32226.52</c:v>
                </c:pt>
                <c:pt idx="41">
                  <c:v>32226.52</c:v>
                </c:pt>
                <c:pt idx="42">
                  <c:v>32230.880000000001</c:v>
                </c:pt>
                <c:pt idx="43">
                  <c:v>32230.880000000001</c:v>
                </c:pt>
                <c:pt idx="44">
                  <c:v>32278.46</c:v>
                </c:pt>
                <c:pt idx="45">
                  <c:v>32278.46</c:v>
                </c:pt>
                <c:pt idx="46">
                  <c:v>32281.18</c:v>
                </c:pt>
                <c:pt idx="47">
                  <c:v>32281.18</c:v>
                </c:pt>
                <c:pt idx="48">
                  <c:v>32621.67</c:v>
                </c:pt>
                <c:pt idx="49">
                  <c:v>32621.67</c:v>
                </c:pt>
                <c:pt idx="50">
                  <c:v>32610.21</c:v>
                </c:pt>
                <c:pt idx="51">
                  <c:v>32610.21</c:v>
                </c:pt>
                <c:pt idx="52">
                  <c:v>32080.73</c:v>
                </c:pt>
                <c:pt idx="53">
                  <c:v>32080.73</c:v>
                </c:pt>
                <c:pt idx="54">
                  <c:v>32819.18</c:v>
                </c:pt>
                <c:pt idx="55">
                  <c:v>32819.18</c:v>
                </c:pt>
                <c:pt idx="56">
                  <c:v>34571.769999999997</c:v>
                </c:pt>
                <c:pt idx="57">
                  <c:v>34571.769999999997</c:v>
                </c:pt>
                <c:pt idx="58">
                  <c:v>34577.360000000001</c:v>
                </c:pt>
                <c:pt idx="59">
                  <c:v>34577.360000000001</c:v>
                </c:pt>
                <c:pt idx="60">
                  <c:v>35661.24</c:v>
                </c:pt>
                <c:pt idx="61">
                  <c:v>35661.24</c:v>
                </c:pt>
                <c:pt idx="62">
                  <c:v>35674.339999999997</c:v>
                </c:pt>
                <c:pt idx="63">
                  <c:v>35674.339999999997</c:v>
                </c:pt>
                <c:pt idx="64">
                  <c:v>37621.9</c:v>
                </c:pt>
                <c:pt idx="65">
                  <c:v>37621.9</c:v>
                </c:pt>
                <c:pt idx="66">
                  <c:v>37627.339999999997</c:v>
                </c:pt>
                <c:pt idx="67">
                  <c:v>37627.339999999997</c:v>
                </c:pt>
                <c:pt idx="68">
                  <c:v>37091.15</c:v>
                </c:pt>
                <c:pt idx="69">
                  <c:v>37091.15</c:v>
                </c:pt>
                <c:pt idx="70">
                  <c:v>37111.1</c:v>
                </c:pt>
                <c:pt idx="71">
                  <c:v>37111.1</c:v>
                </c:pt>
                <c:pt idx="72">
                  <c:v>36282.75</c:v>
                </c:pt>
                <c:pt idx="73">
                  <c:v>36282.75</c:v>
                </c:pt>
                <c:pt idx="74">
                  <c:v>36308.5</c:v>
                </c:pt>
                <c:pt idx="75">
                  <c:v>36308.5</c:v>
                </c:pt>
                <c:pt idx="76">
                  <c:v>35650.17</c:v>
                </c:pt>
                <c:pt idx="77">
                  <c:v>35650.17</c:v>
                </c:pt>
                <c:pt idx="78">
                  <c:v>35650.160000000003</c:v>
                </c:pt>
                <c:pt idx="79">
                  <c:v>35650.160000000003</c:v>
                </c:pt>
                <c:pt idx="80">
                  <c:v>36515.839999999997</c:v>
                </c:pt>
                <c:pt idx="81">
                  <c:v>36515.839999999997</c:v>
                </c:pt>
                <c:pt idx="82">
                  <c:v>36513.71</c:v>
                </c:pt>
                <c:pt idx="83">
                  <c:v>36513.71</c:v>
                </c:pt>
                <c:pt idx="84">
                  <c:v>36996.120000000003</c:v>
                </c:pt>
                <c:pt idx="85">
                  <c:v>36996.120000000003</c:v>
                </c:pt>
                <c:pt idx="86">
                  <c:v>36996.120000000003</c:v>
                </c:pt>
                <c:pt idx="87">
                  <c:v>36996.120000000003</c:v>
                </c:pt>
                <c:pt idx="88">
                  <c:v>37045.94</c:v>
                </c:pt>
                <c:pt idx="89">
                  <c:v>37045.94</c:v>
                </c:pt>
                <c:pt idx="90">
                  <c:v>37045.94</c:v>
                </c:pt>
                <c:pt idx="91">
                  <c:v>37045.94</c:v>
                </c:pt>
                <c:pt idx="92">
                  <c:v>37041.129999999997</c:v>
                </c:pt>
                <c:pt idx="93">
                  <c:v>37041.129999999997</c:v>
                </c:pt>
                <c:pt idx="94">
                  <c:v>37037</c:v>
                </c:pt>
                <c:pt idx="95">
                  <c:v>37037</c:v>
                </c:pt>
                <c:pt idx="96">
                  <c:v>36966.120000000003</c:v>
                </c:pt>
                <c:pt idx="97">
                  <c:v>36966.120000000003</c:v>
                </c:pt>
                <c:pt idx="98">
                  <c:v>36968.980000000003</c:v>
                </c:pt>
                <c:pt idx="99">
                  <c:v>36968.980000000003</c:v>
                </c:pt>
                <c:pt idx="100">
                  <c:v>37204.449999999997</c:v>
                </c:pt>
                <c:pt idx="101">
                  <c:v>37204.449999999997</c:v>
                </c:pt>
                <c:pt idx="102">
                  <c:v>37207.07</c:v>
                </c:pt>
                <c:pt idx="103">
                  <c:v>37207.07</c:v>
                </c:pt>
                <c:pt idx="104">
                  <c:v>37501.879999999997</c:v>
                </c:pt>
                <c:pt idx="105">
                  <c:v>37501.879999999997</c:v>
                </c:pt>
                <c:pt idx="106">
                  <c:v>37501.879999999997</c:v>
                </c:pt>
                <c:pt idx="107">
                  <c:v>37501.879999999997</c:v>
                </c:pt>
                <c:pt idx="108">
                  <c:v>37374.769999999997</c:v>
                </c:pt>
                <c:pt idx="109">
                  <c:v>37374.769999999997</c:v>
                </c:pt>
                <c:pt idx="110">
                  <c:v>37376.99</c:v>
                </c:pt>
                <c:pt idx="111">
                  <c:v>37376.99</c:v>
                </c:pt>
                <c:pt idx="112">
                  <c:v>37457.74</c:v>
                </c:pt>
                <c:pt idx="113">
                  <c:v>37457.74</c:v>
                </c:pt>
                <c:pt idx="114">
                  <c:v>37454.83</c:v>
                </c:pt>
                <c:pt idx="115">
                  <c:v>37454.83</c:v>
                </c:pt>
                <c:pt idx="116">
                  <c:v>38000</c:v>
                </c:pt>
                <c:pt idx="117">
                  <c:v>38000</c:v>
                </c:pt>
                <c:pt idx="118">
                  <c:v>38365.870000000003</c:v>
                </c:pt>
                <c:pt idx="119">
                  <c:v>38365.870000000003</c:v>
                </c:pt>
                <c:pt idx="120">
                  <c:v>37927.360000000001</c:v>
                </c:pt>
                <c:pt idx="121">
                  <c:v>37927.360000000001</c:v>
                </c:pt>
                <c:pt idx="122">
                  <c:v>37917.81</c:v>
                </c:pt>
                <c:pt idx="123">
                  <c:v>37917.81</c:v>
                </c:pt>
                <c:pt idx="124">
                  <c:v>38168.050000000003</c:v>
                </c:pt>
                <c:pt idx="125">
                  <c:v>38168.050000000003</c:v>
                </c:pt>
                <c:pt idx="126">
                  <c:v>38168.04</c:v>
                </c:pt>
                <c:pt idx="127">
                  <c:v>38168.04</c:v>
                </c:pt>
                <c:pt idx="128">
                  <c:v>37346.28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7-4511-AE7A-F5F00DB3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23392"/>
        <c:axId val="401476800"/>
      </c:scatterChart>
      <c:scatterChart>
        <c:scatterStyle val="lineMarker"/>
        <c:varyColors val="0"/>
        <c:ser>
          <c:idx val="1"/>
          <c:order val="1"/>
          <c:tx>
            <c:strRef>
              <c:f>Sheet2!$K$4</c:f>
              <c:strCache>
                <c:ptCount val="1"/>
                <c:pt idx="0">
                  <c:v>ptc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Sheet2!$A$5:$A$133</c:f>
              <c:numCache>
                <c:formatCode>m/d/yyyy\ h:mm</c:formatCode>
                <c:ptCount val="129"/>
                <c:pt idx="0">
                  <c:v>44226.177083333336</c:v>
                </c:pt>
                <c:pt idx="1">
                  <c:v>44226.180555555555</c:v>
                </c:pt>
                <c:pt idx="2">
                  <c:v>44226.184027777781</c:v>
                </c:pt>
                <c:pt idx="3">
                  <c:v>44226.1875</c:v>
                </c:pt>
                <c:pt idx="4">
                  <c:v>44226.190972222219</c:v>
                </c:pt>
                <c:pt idx="5">
                  <c:v>44226.194444444445</c:v>
                </c:pt>
                <c:pt idx="6">
                  <c:v>44226.197916666664</c:v>
                </c:pt>
                <c:pt idx="7">
                  <c:v>44226.201388888891</c:v>
                </c:pt>
                <c:pt idx="8">
                  <c:v>44226.204861111109</c:v>
                </c:pt>
                <c:pt idx="9">
                  <c:v>44226.208333333336</c:v>
                </c:pt>
                <c:pt idx="10">
                  <c:v>44226.211805555555</c:v>
                </c:pt>
                <c:pt idx="11">
                  <c:v>44226.215277777781</c:v>
                </c:pt>
                <c:pt idx="12">
                  <c:v>44226.21875</c:v>
                </c:pt>
                <c:pt idx="13">
                  <c:v>44226.222222222219</c:v>
                </c:pt>
                <c:pt idx="14">
                  <c:v>44226.225694444445</c:v>
                </c:pt>
                <c:pt idx="15">
                  <c:v>44226.229166666664</c:v>
                </c:pt>
                <c:pt idx="16">
                  <c:v>44226.232638888891</c:v>
                </c:pt>
                <c:pt idx="17">
                  <c:v>44226.236111111109</c:v>
                </c:pt>
                <c:pt idx="18">
                  <c:v>44226.239583333336</c:v>
                </c:pt>
                <c:pt idx="19">
                  <c:v>44226.243055555555</c:v>
                </c:pt>
                <c:pt idx="20">
                  <c:v>44226.246527777781</c:v>
                </c:pt>
                <c:pt idx="21">
                  <c:v>44226.25</c:v>
                </c:pt>
                <c:pt idx="22">
                  <c:v>44226.253472222219</c:v>
                </c:pt>
                <c:pt idx="23">
                  <c:v>44226.256944444445</c:v>
                </c:pt>
                <c:pt idx="24">
                  <c:v>44226.260416666664</c:v>
                </c:pt>
                <c:pt idx="25">
                  <c:v>44226.263888888891</c:v>
                </c:pt>
                <c:pt idx="26">
                  <c:v>44226.267361111109</c:v>
                </c:pt>
                <c:pt idx="27">
                  <c:v>44226.270833333336</c:v>
                </c:pt>
                <c:pt idx="28">
                  <c:v>44226.274305555555</c:v>
                </c:pt>
                <c:pt idx="29">
                  <c:v>44226.277777777781</c:v>
                </c:pt>
                <c:pt idx="30">
                  <c:v>44226.28125</c:v>
                </c:pt>
                <c:pt idx="31">
                  <c:v>44226.284722222219</c:v>
                </c:pt>
                <c:pt idx="32">
                  <c:v>44226.288194444445</c:v>
                </c:pt>
                <c:pt idx="33">
                  <c:v>44226.291666666664</c:v>
                </c:pt>
                <c:pt idx="34">
                  <c:v>44226.295138888891</c:v>
                </c:pt>
                <c:pt idx="35">
                  <c:v>44226.298611111109</c:v>
                </c:pt>
                <c:pt idx="36">
                  <c:v>44226.302083333336</c:v>
                </c:pt>
                <c:pt idx="37">
                  <c:v>44226.305555555555</c:v>
                </c:pt>
                <c:pt idx="38">
                  <c:v>44226.309027777781</c:v>
                </c:pt>
                <c:pt idx="39">
                  <c:v>44226.3125</c:v>
                </c:pt>
                <c:pt idx="40">
                  <c:v>44226.315972222219</c:v>
                </c:pt>
                <c:pt idx="41">
                  <c:v>44226.319444444445</c:v>
                </c:pt>
                <c:pt idx="42">
                  <c:v>44226.322916666664</c:v>
                </c:pt>
                <c:pt idx="43">
                  <c:v>44226.326388888891</c:v>
                </c:pt>
                <c:pt idx="44">
                  <c:v>44226.329861111109</c:v>
                </c:pt>
                <c:pt idx="45">
                  <c:v>44226.333333333336</c:v>
                </c:pt>
                <c:pt idx="46">
                  <c:v>44226.336805555555</c:v>
                </c:pt>
                <c:pt idx="47">
                  <c:v>44226.340277777781</c:v>
                </c:pt>
                <c:pt idx="48">
                  <c:v>44226.34375</c:v>
                </c:pt>
                <c:pt idx="49">
                  <c:v>44226.347222222219</c:v>
                </c:pt>
                <c:pt idx="50">
                  <c:v>44226.350694444445</c:v>
                </c:pt>
                <c:pt idx="51">
                  <c:v>44226.354166666664</c:v>
                </c:pt>
                <c:pt idx="52">
                  <c:v>44226.357638888891</c:v>
                </c:pt>
                <c:pt idx="53">
                  <c:v>44226.361111111109</c:v>
                </c:pt>
                <c:pt idx="54">
                  <c:v>44226.364583333336</c:v>
                </c:pt>
                <c:pt idx="55">
                  <c:v>44226.368055555555</c:v>
                </c:pt>
                <c:pt idx="56">
                  <c:v>44226.371527777781</c:v>
                </c:pt>
                <c:pt idx="57">
                  <c:v>44226.375</c:v>
                </c:pt>
                <c:pt idx="58">
                  <c:v>44226.378472222219</c:v>
                </c:pt>
                <c:pt idx="59">
                  <c:v>44226.381944444445</c:v>
                </c:pt>
                <c:pt idx="60">
                  <c:v>44226.385416666664</c:v>
                </c:pt>
                <c:pt idx="61">
                  <c:v>44226.388888888891</c:v>
                </c:pt>
                <c:pt idx="62">
                  <c:v>44226.392361111109</c:v>
                </c:pt>
                <c:pt idx="63">
                  <c:v>44226.395833333336</c:v>
                </c:pt>
                <c:pt idx="64">
                  <c:v>44226.399305555555</c:v>
                </c:pt>
                <c:pt idx="65">
                  <c:v>44226.402777777781</c:v>
                </c:pt>
                <c:pt idx="66">
                  <c:v>44226.40625</c:v>
                </c:pt>
                <c:pt idx="67">
                  <c:v>44226.409722222219</c:v>
                </c:pt>
                <c:pt idx="68">
                  <c:v>44226.413194444445</c:v>
                </c:pt>
                <c:pt idx="69">
                  <c:v>44226.416666666664</c:v>
                </c:pt>
                <c:pt idx="70">
                  <c:v>44226.420138888891</c:v>
                </c:pt>
                <c:pt idx="71">
                  <c:v>44226.423611111109</c:v>
                </c:pt>
                <c:pt idx="72">
                  <c:v>44226.427083333336</c:v>
                </c:pt>
                <c:pt idx="73">
                  <c:v>44226.430555555555</c:v>
                </c:pt>
                <c:pt idx="74">
                  <c:v>44226.434027777781</c:v>
                </c:pt>
                <c:pt idx="75">
                  <c:v>44226.4375</c:v>
                </c:pt>
                <c:pt idx="76">
                  <c:v>44226.440972222219</c:v>
                </c:pt>
                <c:pt idx="77">
                  <c:v>44226.444444444445</c:v>
                </c:pt>
                <c:pt idx="78">
                  <c:v>44226.447916666664</c:v>
                </c:pt>
                <c:pt idx="79">
                  <c:v>44226.451388888891</c:v>
                </c:pt>
                <c:pt idx="80">
                  <c:v>44226.454861111109</c:v>
                </c:pt>
                <c:pt idx="81">
                  <c:v>44226.458333333336</c:v>
                </c:pt>
                <c:pt idx="82">
                  <c:v>44226.461805555555</c:v>
                </c:pt>
                <c:pt idx="83">
                  <c:v>44226.465277777781</c:v>
                </c:pt>
                <c:pt idx="84">
                  <c:v>44226.46875</c:v>
                </c:pt>
                <c:pt idx="85">
                  <c:v>44226.472222222219</c:v>
                </c:pt>
                <c:pt idx="86">
                  <c:v>44226.475694444445</c:v>
                </c:pt>
                <c:pt idx="87">
                  <c:v>44226.479166666664</c:v>
                </c:pt>
                <c:pt idx="88">
                  <c:v>44226.482638888891</c:v>
                </c:pt>
                <c:pt idx="89">
                  <c:v>44226.486111111109</c:v>
                </c:pt>
                <c:pt idx="90">
                  <c:v>44226.489583333336</c:v>
                </c:pt>
                <c:pt idx="91">
                  <c:v>44226.493055555555</c:v>
                </c:pt>
                <c:pt idx="92">
                  <c:v>44226.496527777781</c:v>
                </c:pt>
                <c:pt idx="93">
                  <c:v>44226.5</c:v>
                </c:pt>
                <c:pt idx="94">
                  <c:v>44226.503472222219</c:v>
                </c:pt>
                <c:pt idx="95">
                  <c:v>44226.506944444445</c:v>
                </c:pt>
                <c:pt idx="96">
                  <c:v>44226.510416666664</c:v>
                </c:pt>
                <c:pt idx="97">
                  <c:v>44226.513888888891</c:v>
                </c:pt>
                <c:pt idx="98">
                  <c:v>44226.517361111109</c:v>
                </c:pt>
                <c:pt idx="99">
                  <c:v>44226.520833333336</c:v>
                </c:pt>
                <c:pt idx="100">
                  <c:v>44226.524305555555</c:v>
                </c:pt>
                <c:pt idx="101">
                  <c:v>44226.527777777781</c:v>
                </c:pt>
                <c:pt idx="102">
                  <c:v>44226.53125</c:v>
                </c:pt>
                <c:pt idx="103">
                  <c:v>44226.534722222219</c:v>
                </c:pt>
                <c:pt idx="104">
                  <c:v>44226.538194444445</c:v>
                </c:pt>
                <c:pt idx="105">
                  <c:v>44226.541666666664</c:v>
                </c:pt>
                <c:pt idx="106">
                  <c:v>44226.545138888891</c:v>
                </c:pt>
                <c:pt idx="107">
                  <c:v>44226.548611111109</c:v>
                </c:pt>
                <c:pt idx="108">
                  <c:v>44226.552083333336</c:v>
                </c:pt>
                <c:pt idx="109">
                  <c:v>44226.555555555555</c:v>
                </c:pt>
                <c:pt idx="110">
                  <c:v>44226.559027777781</c:v>
                </c:pt>
                <c:pt idx="111">
                  <c:v>44226.5625</c:v>
                </c:pt>
                <c:pt idx="112">
                  <c:v>44226.565972222219</c:v>
                </c:pt>
                <c:pt idx="113">
                  <c:v>44226.569444444445</c:v>
                </c:pt>
                <c:pt idx="114">
                  <c:v>44226.572916666664</c:v>
                </c:pt>
                <c:pt idx="115">
                  <c:v>44226.576388888891</c:v>
                </c:pt>
                <c:pt idx="116">
                  <c:v>44226.579861111109</c:v>
                </c:pt>
                <c:pt idx="117">
                  <c:v>44226.583333333336</c:v>
                </c:pt>
                <c:pt idx="118">
                  <c:v>44226.586805555555</c:v>
                </c:pt>
                <c:pt idx="119">
                  <c:v>44226.590277777781</c:v>
                </c:pt>
                <c:pt idx="120">
                  <c:v>44226.59375</c:v>
                </c:pt>
                <c:pt idx="121">
                  <c:v>44226.597222222219</c:v>
                </c:pt>
                <c:pt idx="122">
                  <c:v>44226.600694444445</c:v>
                </c:pt>
                <c:pt idx="123">
                  <c:v>44226.604166666664</c:v>
                </c:pt>
                <c:pt idx="124">
                  <c:v>44226.607638888891</c:v>
                </c:pt>
                <c:pt idx="125">
                  <c:v>44226.611111111109</c:v>
                </c:pt>
                <c:pt idx="126">
                  <c:v>44226.614583333336</c:v>
                </c:pt>
                <c:pt idx="127">
                  <c:v>44226.618055555555</c:v>
                </c:pt>
                <c:pt idx="128">
                  <c:v>44226.621527777781</c:v>
                </c:pt>
              </c:numCache>
            </c:numRef>
          </c:xVal>
          <c:yVal>
            <c:numRef>
              <c:f>Sheet2!$K$5:$K$133</c:f>
              <c:numCache>
                <c:formatCode>General</c:formatCode>
                <c:ptCount val="129"/>
                <c:pt idx="10" formatCode="0.000">
                  <c:v>5.0000000000000001E-3</c:v>
                </c:pt>
                <c:pt idx="11" formatCode="0.000">
                  <c:v>5.0000000000000001E-3</c:v>
                </c:pt>
                <c:pt idx="12" formatCode="0.000">
                  <c:v>5.0000000000000001E-3</c:v>
                </c:pt>
                <c:pt idx="13" formatCode="0.000">
                  <c:v>5.0000000000000001E-3</c:v>
                </c:pt>
                <c:pt idx="14" formatCode="0.000">
                  <c:v>5.0000000000000001E-3</c:v>
                </c:pt>
                <c:pt idx="15" formatCode="0.000">
                  <c:v>5.0000000000000001E-3</c:v>
                </c:pt>
                <c:pt idx="16" formatCode="0.000">
                  <c:v>5.0000000000000001E-3</c:v>
                </c:pt>
                <c:pt idx="17" formatCode="0.000">
                  <c:v>5.0000000000000001E-3</c:v>
                </c:pt>
                <c:pt idx="18" formatCode="0.000">
                  <c:v>5.0000000000000001E-3</c:v>
                </c:pt>
                <c:pt idx="19" formatCode="0.000">
                  <c:v>5.0000000000000001E-3</c:v>
                </c:pt>
                <c:pt idx="20" formatCode="0.000">
                  <c:v>5.0000000000000001E-3</c:v>
                </c:pt>
                <c:pt idx="21" formatCode="0.000">
                  <c:v>5.0000000000000001E-3</c:v>
                </c:pt>
                <c:pt idx="22" formatCode="0.000">
                  <c:v>5.0000000000000001E-3</c:v>
                </c:pt>
                <c:pt idx="23" formatCode="0.000">
                  <c:v>5.0000000000000001E-3</c:v>
                </c:pt>
                <c:pt idx="24" formatCode="0.000">
                  <c:v>5.0000000000000001E-3</c:v>
                </c:pt>
                <c:pt idx="25" formatCode="0.000">
                  <c:v>5.0000000000000001E-3</c:v>
                </c:pt>
                <c:pt idx="26" formatCode="0.000">
                  <c:v>5.0000000000000001E-3</c:v>
                </c:pt>
                <c:pt idx="27" formatCode="0.000">
                  <c:v>5.0000000000000001E-3</c:v>
                </c:pt>
                <c:pt idx="28" formatCode="0.000">
                  <c:v>5.0000000000000001E-3</c:v>
                </c:pt>
                <c:pt idx="29" formatCode="0.000">
                  <c:v>5.0000000000000001E-3</c:v>
                </c:pt>
                <c:pt idx="30" formatCode="0.000">
                  <c:v>5.0000000000000001E-3</c:v>
                </c:pt>
                <c:pt idx="31" formatCode="0.000">
                  <c:v>5.0000000000000001E-3</c:v>
                </c:pt>
                <c:pt idx="32" formatCode="0.000">
                  <c:v>5.0000000000000001E-3</c:v>
                </c:pt>
                <c:pt idx="33" formatCode="0.000">
                  <c:v>5.0000000000000001E-3</c:v>
                </c:pt>
                <c:pt idx="34" formatCode="0.000">
                  <c:v>5.0000000000000001E-3</c:v>
                </c:pt>
                <c:pt idx="35" formatCode="0.000">
                  <c:v>5.0000000000000001E-3</c:v>
                </c:pt>
                <c:pt idx="36" formatCode="0.000">
                  <c:v>5.0000000000000001E-3</c:v>
                </c:pt>
                <c:pt idx="37" formatCode="0.000">
                  <c:v>5.0000000000000001E-3</c:v>
                </c:pt>
                <c:pt idx="38" formatCode="0.000">
                  <c:v>5.0000000000000001E-3</c:v>
                </c:pt>
                <c:pt idx="39" formatCode="0.000">
                  <c:v>5.0000000000000001E-3</c:v>
                </c:pt>
                <c:pt idx="40" formatCode="0.000">
                  <c:v>5.0000000000000001E-3</c:v>
                </c:pt>
                <c:pt idx="41" formatCode="0.000">
                  <c:v>5.0000000000000001E-3</c:v>
                </c:pt>
                <c:pt idx="42" formatCode="0.000">
                  <c:v>5.0000000000000001E-3</c:v>
                </c:pt>
                <c:pt idx="43" formatCode="0.000">
                  <c:v>5.0000000000000001E-3</c:v>
                </c:pt>
                <c:pt idx="44" formatCode="0.000">
                  <c:v>5.0000000000000001E-3</c:v>
                </c:pt>
                <c:pt idx="45" formatCode="0.000">
                  <c:v>5.0000000000000001E-3</c:v>
                </c:pt>
                <c:pt idx="46" formatCode="0.000">
                  <c:v>5.0000000000000001E-3</c:v>
                </c:pt>
                <c:pt idx="47" formatCode="0.000">
                  <c:v>5.0000000000000001E-3</c:v>
                </c:pt>
                <c:pt idx="48" formatCode="0.000">
                  <c:v>5.0000000000000001E-3</c:v>
                </c:pt>
                <c:pt idx="49" formatCode="0.000">
                  <c:v>5.0000000000000001E-3</c:v>
                </c:pt>
                <c:pt idx="50" formatCode="0.000">
                  <c:v>5.0000000000000001E-3</c:v>
                </c:pt>
                <c:pt idx="51" formatCode="0.000">
                  <c:v>5.0000000000000001E-3</c:v>
                </c:pt>
                <c:pt idx="52" formatCode="0.000">
                  <c:v>5.0000000000000001E-3</c:v>
                </c:pt>
                <c:pt idx="53" formatCode="0.000">
                  <c:v>5.0000000000000001E-3</c:v>
                </c:pt>
                <c:pt idx="54" formatCode="0.000">
                  <c:v>5.0000000000000001E-3</c:v>
                </c:pt>
                <c:pt idx="55" formatCode="0.000">
                  <c:v>5.0000000000000001E-3</c:v>
                </c:pt>
                <c:pt idx="56" formatCode="0.000">
                  <c:v>5.0000000000000001E-3</c:v>
                </c:pt>
                <c:pt idx="57" formatCode="0.000">
                  <c:v>5.0000000000000001E-3</c:v>
                </c:pt>
                <c:pt idx="58" formatCode="0.000">
                  <c:v>5.0000000000000001E-3</c:v>
                </c:pt>
                <c:pt idx="59" formatCode="0.000">
                  <c:v>5.0000000000000001E-3</c:v>
                </c:pt>
                <c:pt idx="60" formatCode="0.000">
                  <c:v>5.0000000000000001E-3</c:v>
                </c:pt>
                <c:pt idx="61" formatCode="0.000">
                  <c:v>5.0000000000000001E-3</c:v>
                </c:pt>
                <c:pt idx="62" formatCode="0.000">
                  <c:v>5.0000000000000001E-3</c:v>
                </c:pt>
                <c:pt idx="63" formatCode="0.000">
                  <c:v>5.0000000000000001E-3</c:v>
                </c:pt>
                <c:pt idx="64" formatCode="0.000">
                  <c:v>5.0000000000000001E-3</c:v>
                </c:pt>
                <c:pt idx="65" formatCode="0.000">
                  <c:v>5.0000000000000001E-3</c:v>
                </c:pt>
                <c:pt idx="66" formatCode="0.000">
                  <c:v>5.0000000000000001E-3</c:v>
                </c:pt>
                <c:pt idx="67" formatCode="0.000">
                  <c:v>5.0000000000000001E-3</c:v>
                </c:pt>
                <c:pt idx="68" formatCode="0.000">
                  <c:v>5.0000000000000001E-3</c:v>
                </c:pt>
                <c:pt idx="69" formatCode="0.000">
                  <c:v>5.0000000000000001E-3</c:v>
                </c:pt>
                <c:pt idx="70" formatCode="0.000">
                  <c:v>5.0000000000000001E-3</c:v>
                </c:pt>
                <c:pt idx="71" formatCode="0.000">
                  <c:v>5.0000000000000001E-3</c:v>
                </c:pt>
                <c:pt idx="72" formatCode="0.000">
                  <c:v>5.0000000000000001E-3</c:v>
                </c:pt>
                <c:pt idx="73" formatCode="0.000">
                  <c:v>5.0000000000000001E-3</c:v>
                </c:pt>
                <c:pt idx="74" formatCode="0.000">
                  <c:v>5.0000000000000001E-3</c:v>
                </c:pt>
                <c:pt idx="75" formatCode="0.000">
                  <c:v>5.0000000000000001E-3</c:v>
                </c:pt>
                <c:pt idx="76" formatCode="0.000">
                  <c:v>5.0000000000000001E-3</c:v>
                </c:pt>
                <c:pt idx="77" formatCode="0.000">
                  <c:v>5.0000000000000001E-3</c:v>
                </c:pt>
                <c:pt idx="78" formatCode="0.000">
                  <c:v>5.0000000000000001E-3</c:v>
                </c:pt>
                <c:pt idx="79" formatCode="0.000">
                  <c:v>5.0000000000000001E-3</c:v>
                </c:pt>
                <c:pt idx="80" formatCode="0.000">
                  <c:v>5.0000000000000001E-3</c:v>
                </c:pt>
                <c:pt idx="81" formatCode="0.000">
                  <c:v>5.0000000000000001E-3</c:v>
                </c:pt>
                <c:pt idx="82" formatCode="0.000">
                  <c:v>5.0000000000000001E-3</c:v>
                </c:pt>
                <c:pt idx="83" formatCode="0.000">
                  <c:v>5.0000000000000001E-3</c:v>
                </c:pt>
                <c:pt idx="84" formatCode="0.000">
                  <c:v>5.0000000000000001E-3</c:v>
                </c:pt>
                <c:pt idx="85" formatCode="0.000">
                  <c:v>5.0000000000000001E-3</c:v>
                </c:pt>
                <c:pt idx="86" formatCode="0.000">
                  <c:v>5.0000000000000001E-3</c:v>
                </c:pt>
                <c:pt idx="87" formatCode="0.000">
                  <c:v>5.0000000000000001E-3</c:v>
                </c:pt>
                <c:pt idx="88" formatCode="0.000">
                  <c:v>5.0000000000000001E-3</c:v>
                </c:pt>
                <c:pt idx="89" formatCode="0.000">
                  <c:v>5.0000000000000001E-3</c:v>
                </c:pt>
                <c:pt idx="90" formatCode="0.000">
                  <c:v>5.0000000000000001E-3</c:v>
                </c:pt>
                <c:pt idx="91" formatCode="0.000">
                  <c:v>5.0000000000000001E-3</c:v>
                </c:pt>
                <c:pt idx="92" formatCode="0.000">
                  <c:v>5.0000000000000001E-3</c:v>
                </c:pt>
                <c:pt idx="93" formatCode="0.000">
                  <c:v>5.0000000000000001E-3</c:v>
                </c:pt>
                <c:pt idx="94" formatCode="0.000">
                  <c:v>5.0000000000000001E-3</c:v>
                </c:pt>
                <c:pt idx="95" formatCode="0.000">
                  <c:v>5.0000000000000001E-3</c:v>
                </c:pt>
                <c:pt idx="96" formatCode="0.000">
                  <c:v>5.0000000000000001E-3</c:v>
                </c:pt>
                <c:pt idx="97" formatCode="0.000">
                  <c:v>5.0000000000000001E-3</c:v>
                </c:pt>
                <c:pt idx="98" formatCode="0.000">
                  <c:v>5.0000000000000001E-3</c:v>
                </c:pt>
                <c:pt idx="99" formatCode="0.000">
                  <c:v>5.0000000000000001E-3</c:v>
                </c:pt>
                <c:pt idx="100" formatCode="0.000">
                  <c:v>5.0000000000000001E-3</c:v>
                </c:pt>
                <c:pt idx="101" formatCode="0.000">
                  <c:v>5.0000000000000001E-3</c:v>
                </c:pt>
                <c:pt idx="102" formatCode="0.000">
                  <c:v>5.0000000000000001E-3</c:v>
                </c:pt>
                <c:pt idx="103" formatCode="0.000">
                  <c:v>5.0000000000000001E-3</c:v>
                </c:pt>
                <c:pt idx="104" formatCode="0.000">
                  <c:v>5.0000000000000001E-3</c:v>
                </c:pt>
                <c:pt idx="105" formatCode="0.000">
                  <c:v>5.0000000000000001E-3</c:v>
                </c:pt>
                <c:pt idx="106" formatCode="0.000">
                  <c:v>5.0000000000000001E-3</c:v>
                </c:pt>
                <c:pt idx="107" formatCode="0.000">
                  <c:v>5.0000000000000001E-3</c:v>
                </c:pt>
                <c:pt idx="108" formatCode="0.000">
                  <c:v>5.0000000000000001E-3</c:v>
                </c:pt>
                <c:pt idx="109" formatCode="0.000">
                  <c:v>5.0000000000000001E-3</c:v>
                </c:pt>
                <c:pt idx="110" formatCode="0.000">
                  <c:v>5.0000000000000001E-3</c:v>
                </c:pt>
                <c:pt idx="111" formatCode="0.000">
                  <c:v>5.0000000000000001E-3</c:v>
                </c:pt>
                <c:pt idx="112" formatCode="0.000">
                  <c:v>5.0000000000000001E-3</c:v>
                </c:pt>
                <c:pt idx="113" formatCode="0.000">
                  <c:v>5.0000000000000001E-3</c:v>
                </c:pt>
                <c:pt idx="114" formatCode="0.000">
                  <c:v>5.0000000000000001E-3</c:v>
                </c:pt>
                <c:pt idx="115" formatCode="0.000">
                  <c:v>5.0000000000000001E-3</c:v>
                </c:pt>
                <c:pt idx="116" formatCode="0.000">
                  <c:v>5.0000000000000001E-3</c:v>
                </c:pt>
                <c:pt idx="117" formatCode="0.000">
                  <c:v>5.0000000000000001E-3</c:v>
                </c:pt>
                <c:pt idx="118" formatCode="0.000">
                  <c:v>5.0000000000000001E-3</c:v>
                </c:pt>
                <c:pt idx="119" formatCode="0.000">
                  <c:v>5.0000000000000001E-3</c:v>
                </c:pt>
                <c:pt idx="120" formatCode="0.000">
                  <c:v>5.0000000000000001E-3</c:v>
                </c:pt>
                <c:pt idx="121" formatCode="0.000">
                  <c:v>5.0000000000000001E-3</c:v>
                </c:pt>
                <c:pt idx="122" formatCode="0.000">
                  <c:v>5.0000000000000001E-3</c:v>
                </c:pt>
                <c:pt idx="123" formatCode="0.000">
                  <c:v>5.0000000000000001E-3</c:v>
                </c:pt>
                <c:pt idx="124" formatCode="0.000">
                  <c:v>5.0000000000000001E-3</c:v>
                </c:pt>
                <c:pt idx="125" formatCode="0.000">
                  <c:v>5.0000000000000001E-3</c:v>
                </c:pt>
                <c:pt idx="126" formatCode="0.000">
                  <c:v>5.0000000000000001E-3</c:v>
                </c:pt>
                <c:pt idx="127" formatCode="0.000">
                  <c:v>5.0000000000000001E-3</c:v>
                </c:pt>
                <c:pt idx="128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7-4511-AE7A-F5F00DB34B0C}"/>
            </c:ext>
          </c:extLst>
        </c:ser>
        <c:ser>
          <c:idx val="2"/>
          <c:order val="2"/>
          <c:tx>
            <c:strRef>
              <c:f>Sheet2!$J$4</c:f>
              <c:strCache>
                <c:ptCount val="1"/>
                <c:pt idx="0">
                  <c:v>normalized momentum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Sheet2!$A$5:$A$133</c:f>
              <c:numCache>
                <c:formatCode>m/d/yyyy\ h:mm</c:formatCode>
                <c:ptCount val="129"/>
                <c:pt idx="0">
                  <c:v>44226.177083333336</c:v>
                </c:pt>
                <c:pt idx="1">
                  <c:v>44226.180555555555</c:v>
                </c:pt>
                <c:pt idx="2">
                  <c:v>44226.184027777781</c:v>
                </c:pt>
                <c:pt idx="3">
                  <c:v>44226.1875</c:v>
                </c:pt>
                <c:pt idx="4">
                  <c:v>44226.190972222219</c:v>
                </c:pt>
                <c:pt idx="5">
                  <c:v>44226.194444444445</c:v>
                </c:pt>
                <c:pt idx="6">
                  <c:v>44226.197916666664</c:v>
                </c:pt>
                <c:pt idx="7">
                  <c:v>44226.201388888891</c:v>
                </c:pt>
                <c:pt idx="8">
                  <c:v>44226.204861111109</c:v>
                </c:pt>
                <c:pt idx="9">
                  <c:v>44226.208333333336</c:v>
                </c:pt>
                <c:pt idx="10">
                  <c:v>44226.211805555555</c:v>
                </c:pt>
                <c:pt idx="11">
                  <c:v>44226.215277777781</c:v>
                </c:pt>
                <c:pt idx="12">
                  <c:v>44226.21875</c:v>
                </c:pt>
                <c:pt idx="13">
                  <c:v>44226.222222222219</c:v>
                </c:pt>
                <c:pt idx="14">
                  <c:v>44226.225694444445</c:v>
                </c:pt>
                <c:pt idx="15">
                  <c:v>44226.229166666664</c:v>
                </c:pt>
                <c:pt idx="16">
                  <c:v>44226.232638888891</c:v>
                </c:pt>
                <c:pt idx="17">
                  <c:v>44226.236111111109</c:v>
                </c:pt>
                <c:pt idx="18">
                  <c:v>44226.239583333336</c:v>
                </c:pt>
                <c:pt idx="19">
                  <c:v>44226.243055555555</c:v>
                </c:pt>
                <c:pt idx="20">
                  <c:v>44226.246527777781</c:v>
                </c:pt>
                <c:pt idx="21">
                  <c:v>44226.25</c:v>
                </c:pt>
                <c:pt idx="22">
                  <c:v>44226.253472222219</c:v>
                </c:pt>
                <c:pt idx="23">
                  <c:v>44226.256944444445</c:v>
                </c:pt>
                <c:pt idx="24">
                  <c:v>44226.260416666664</c:v>
                </c:pt>
                <c:pt idx="25">
                  <c:v>44226.263888888891</c:v>
                </c:pt>
                <c:pt idx="26">
                  <c:v>44226.267361111109</c:v>
                </c:pt>
                <c:pt idx="27">
                  <c:v>44226.270833333336</c:v>
                </c:pt>
                <c:pt idx="28">
                  <c:v>44226.274305555555</c:v>
                </c:pt>
                <c:pt idx="29">
                  <c:v>44226.277777777781</c:v>
                </c:pt>
                <c:pt idx="30">
                  <c:v>44226.28125</c:v>
                </c:pt>
                <c:pt idx="31">
                  <c:v>44226.284722222219</c:v>
                </c:pt>
                <c:pt idx="32">
                  <c:v>44226.288194444445</c:v>
                </c:pt>
                <c:pt idx="33">
                  <c:v>44226.291666666664</c:v>
                </c:pt>
                <c:pt idx="34">
                  <c:v>44226.295138888891</c:v>
                </c:pt>
                <c:pt idx="35">
                  <c:v>44226.298611111109</c:v>
                </c:pt>
                <c:pt idx="36">
                  <c:v>44226.302083333336</c:v>
                </c:pt>
                <c:pt idx="37">
                  <c:v>44226.305555555555</c:v>
                </c:pt>
                <c:pt idx="38">
                  <c:v>44226.309027777781</c:v>
                </c:pt>
                <c:pt idx="39">
                  <c:v>44226.3125</c:v>
                </c:pt>
                <c:pt idx="40">
                  <c:v>44226.315972222219</c:v>
                </c:pt>
                <c:pt idx="41">
                  <c:v>44226.319444444445</c:v>
                </c:pt>
                <c:pt idx="42">
                  <c:v>44226.322916666664</c:v>
                </c:pt>
                <c:pt idx="43">
                  <c:v>44226.326388888891</c:v>
                </c:pt>
                <c:pt idx="44">
                  <c:v>44226.329861111109</c:v>
                </c:pt>
                <c:pt idx="45">
                  <c:v>44226.333333333336</c:v>
                </c:pt>
                <c:pt idx="46">
                  <c:v>44226.336805555555</c:v>
                </c:pt>
                <c:pt idx="47">
                  <c:v>44226.340277777781</c:v>
                </c:pt>
                <c:pt idx="48">
                  <c:v>44226.34375</c:v>
                </c:pt>
                <c:pt idx="49">
                  <c:v>44226.347222222219</c:v>
                </c:pt>
                <c:pt idx="50">
                  <c:v>44226.350694444445</c:v>
                </c:pt>
                <c:pt idx="51">
                  <c:v>44226.354166666664</c:v>
                </c:pt>
                <c:pt idx="52">
                  <c:v>44226.357638888891</c:v>
                </c:pt>
                <c:pt idx="53">
                  <c:v>44226.361111111109</c:v>
                </c:pt>
                <c:pt idx="54">
                  <c:v>44226.364583333336</c:v>
                </c:pt>
                <c:pt idx="55">
                  <c:v>44226.368055555555</c:v>
                </c:pt>
                <c:pt idx="56">
                  <c:v>44226.371527777781</c:v>
                </c:pt>
                <c:pt idx="57">
                  <c:v>44226.375</c:v>
                </c:pt>
                <c:pt idx="58">
                  <c:v>44226.378472222219</c:v>
                </c:pt>
                <c:pt idx="59">
                  <c:v>44226.381944444445</c:v>
                </c:pt>
                <c:pt idx="60">
                  <c:v>44226.385416666664</c:v>
                </c:pt>
                <c:pt idx="61">
                  <c:v>44226.388888888891</c:v>
                </c:pt>
                <c:pt idx="62">
                  <c:v>44226.392361111109</c:v>
                </c:pt>
                <c:pt idx="63">
                  <c:v>44226.395833333336</c:v>
                </c:pt>
                <c:pt idx="64">
                  <c:v>44226.399305555555</c:v>
                </c:pt>
                <c:pt idx="65">
                  <c:v>44226.402777777781</c:v>
                </c:pt>
                <c:pt idx="66">
                  <c:v>44226.40625</c:v>
                </c:pt>
                <c:pt idx="67">
                  <c:v>44226.409722222219</c:v>
                </c:pt>
                <c:pt idx="68">
                  <c:v>44226.413194444445</c:v>
                </c:pt>
                <c:pt idx="69">
                  <c:v>44226.416666666664</c:v>
                </c:pt>
                <c:pt idx="70">
                  <c:v>44226.420138888891</c:v>
                </c:pt>
                <c:pt idx="71">
                  <c:v>44226.423611111109</c:v>
                </c:pt>
                <c:pt idx="72">
                  <c:v>44226.427083333336</c:v>
                </c:pt>
                <c:pt idx="73">
                  <c:v>44226.430555555555</c:v>
                </c:pt>
                <c:pt idx="74">
                  <c:v>44226.434027777781</c:v>
                </c:pt>
                <c:pt idx="75">
                  <c:v>44226.4375</c:v>
                </c:pt>
                <c:pt idx="76">
                  <c:v>44226.440972222219</c:v>
                </c:pt>
                <c:pt idx="77">
                  <c:v>44226.444444444445</c:v>
                </c:pt>
                <c:pt idx="78">
                  <c:v>44226.447916666664</c:v>
                </c:pt>
                <c:pt idx="79">
                  <c:v>44226.451388888891</c:v>
                </c:pt>
                <c:pt idx="80">
                  <c:v>44226.454861111109</c:v>
                </c:pt>
                <c:pt idx="81">
                  <c:v>44226.458333333336</c:v>
                </c:pt>
                <c:pt idx="82">
                  <c:v>44226.461805555555</c:v>
                </c:pt>
                <c:pt idx="83">
                  <c:v>44226.465277777781</c:v>
                </c:pt>
                <c:pt idx="84">
                  <c:v>44226.46875</c:v>
                </c:pt>
                <c:pt idx="85">
                  <c:v>44226.472222222219</c:v>
                </c:pt>
                <c:pt idx="86">
                  <c:v>44226.475694444445</c:v>
                </c:pt>
                <c:pt idx="87">
                  <c:v>44226.479166666664</c:v>
                </c:pt>
                <c:pt idx="88">
                  <c:v>44226.482638888891</c:v>
                </c:pt>
                <c:pt idx="89">
                  <c:v>44226.486111111109</c:v>
                </c:pt>
                <c:pt idx="90">
                  <c:v>44226.489583333336</c:v>
                </c:pt>
                <c:pt idx="91">
                  <c:v>44226.493055555555</c:v>
                </c:pt>
                <c:pt idx="92">
                  <c:v>44226.496527777781</c:v>
                </c:pt>
                <c:pt idx="93">
                  <c:v>44226.5</c:v>
                </c:pt>
                <c:pt idx="94">
                  <c:v>44226.503472222219</c:v>
                </c:pt>
                <c:pt idx="95">
                  <c:v>44226.506944444445</c:v>
                </c:pt>
                <c:pt idx="96">
                  <c:v>44226.510416666664</c:v>
                </c:pt>
                <c:pt idx="97">
                  <c:v>44226.513888888891</c:v>
                </c:pt>
                <c:pt idx="98">
                  <c:v>44226.517361111109</c:v>
                </c:pt>
                <c:pt idx="99">
                  <c:v>44226.520833333336</c:v>
                </c:pt>
                <c:pt idx="100">
                  <c:v>44226.524305555555</c:v>
                </c:pt>
                <c:pt idx="101">
                  <c:v>44226.527777777781</c:v>
                </c:pt>
                <c:pt idx="102">
                  <c:v>44226.53125</c:v>
                </c:pt>
                <c:pt idx="103">
                  <c:v>44226.534722222219</c:v>
                </c:pt>
                <c:pt idx="104">
                  <c:v>44226.538194444445</c:v>
                </c:pt>
                <c:pt idx="105">
                  <c:v>44226.541666666664</c:v>
                </c:pt>
                <c:pt idx="106">
                  <c:v>44226.545138888891</c:v>
                </c:pt>
                <c:pt idx="107">
                  <c:v>44226.548611111109</c:v>
                </c:pt>
                <c:pt idx="108">
                  <c:v>44226.552083333336</c:v>
                </c:pt>
                <c:pt idx="109">
                  <c:v>44226.555555555555</c:v>
                </c:pt>
                <c:pt idx="110">
                  <c:v>44226.559027777781</c:v>
                </c:pt>
                <c:pt idx="111">
                  <c:v>44226.5625</c:v>
                </c:pt>
                <c:pt idx="112">
                  <c:v>44226.565972222219</c:v>
                </c:pt>
                <c:pt idx="113">
                  <c:v>44226.569444444445</c:v>
                </c:pt>
                <c:pt idx="114">
                  <c:v>44226.572916666664</c:v>
                </c:pt>
                <c:pt idx="115">
                  <c:v>44226.576388888891</c:v>
                </c:pt>
                <c:pt idx="116">
                  <c:v>44226.579861111109</c:v>
                </c:pt>
                <c:pt idx="117">
                  <c:v>44226.583333333336</c:v>
                </c:pt>
                <c:pt idx="118">
                  <c:v>44226.586805555555</c:v>
                </c:pt>
                <c:pt idx="119">
                  <c:v>44226.590277777781</c:v>
                </c:pt>
                <c:pt idx="120">
                  <c:v>44226.59375</c:v>
                </c:pt>
                <c:pt idx="121">
                  <c:v>44226.597222222219</c:v>
                </c:pt>
                <c:pt idx="122">
                  <c:v>44226.600694444445</c:v>
                </c:pt>
                <c:pt idx="123">
                  <c:v>44226.604166666664</c:v>
                </c:pt>
                <c:pt idx="124">
                  <c:v>44226.607638888891</c:v>
                </c:pt>
                <c:pt idx="125">
                  <c:v>44226.611111111109</c:v>
                </c:pt>
                <c:pt idx="126">
                  <c:v>44226.614583333336</c:v>
                </c:pt>
                <c:pt idx="127">
                  <c:v>44226.618055555555</c:v>
                </c:pt>
                <c:pt idx="128">
                  <c:v>44226.621527777781</c:v>
                </c:pt>
              </c:numCache>
            </c:numRef>
          </c:xVal>
          <c:yVal>
            <c:numRef>
              <c:f>Sheet2!$J$5:$J$133</c:f>
              <c:numCache>
                <c:formatCode>General</c:formatCode>
                <c:ptCount val="129"/>
                <c:pt idx="9" formatCode="0.000">
                  <c:v>-1.1950424278517089E-2</c:v>
                </c:pt>
                <c:pt idx="10" formatCode="0.000">
                  <c:v>-1.1941147160528678E-2</c:v>
                </c:pt>
                <c:pt idx="11" formatCode="0.000">
                  <c:v>-1.1941147160528678E-2</c:v>
                </c:pt>
                <c:pt idx="12" formatCode="0.000">
                  <c:v>-1.0633372786023264E-2</c:v>
                </c:pt>
                <c:pt idx="13" formatCode="0.000">
                  <c:v>-1.0633372786023264E-2</c:v>
                </c:pt>
                <c:pt idx="14" formatCode="0.000">
                  <c:v>-1.0633672047893922E-2</c:v>
                </c:pt>
                <c:pt idx="15" formatCode="0.000">
                  <c:v>-1.0633672047893922E-2</c:v>
                </c:pt>
                <c:pt idx="16" formatCode="0.000">
                  <c:v>-1.3870189178391591E-2</c:v>
                </c:pt>
                <c:pt idx="17" formatCode="0.000">
                  <c:v>-1.3870189178391591E-2</c:v>
                </c:pt>
                <c:pt idx="18" formatCode="0.000">
                  <c:v>-1.3842956348167236E-2</c:v>
                </c:pt>
                <c:pt idx="19" formatCode="0.000">
                  <c:v>-1.3842956348167236E-2</c:v>
                </c:pt>
                <c:pt idx="20" formatCode="0.000">
                  <c:v>-1.0317052988803116E-2</c:v>
                </c:pt>
                <c:pt idx="21" formatCode="0.000">
                  <c:v>-1.0317052988803116E-2</c:v>
                </c:pt>
                <c:pt idx="22" formatCode="0.000">
                  <c:v>-1.0855425094005791E-2</c:v>
                </c:pt>
                <c:pt idx="23" formatCode="0.000">
                  <c:v>-1.0855425094005791E-2</c:v>
                </c:pt>
                <c:pt idx="24" formatCode="0.000">
                  <c:v>-1.9429576948456737E-2</c:v>
                </c:pt>
                <c:pt idx="25" formatCode="0.000">
                  <c:v>-1.9429576948456737E-2</c:v>
                </c:pt>
                <c:pt idx="26" formatCode="0.000">
                  <c:v>-1.9602849571531949E-2</c:v>
                </c:pt>
                <c:pt idx="27" formatCode="0.000">
                  <c:v>-1.9602849571531949E-2</c:v>
                </c:pt>
                <c:pt idx="28" formatCode="0.000">
                  <c:v>-1.5427248691103453E-2</c:v>
                </c:pt>
                <c:pt idx="29" formatCode="0.000">
                  <c:v>-1.5427248691103453E-2</c:v>
                </c:pt>
                <c:pt idx="30" formatCode="0.000">
                  <c:v>-1.5275822184581858E-2</c:v>
                </c:pt>
                <c:pt idx="31" formatCode="0.000">
                  <c:v>-1.5275822184581858E-2</c:v>
                </c:pt>
                <c:pt idx="32" formatCode="0.000">
                  <c:v>-2.7876542507904313E-2</c:v>
                </c:pt>
                <c:pt idx="33" formatCode="0.000">
                  <c:v>-2.7876542507904313E-2</c:v>
                </c:pt>
                <c:pt idx="34" formatCode="0.000">
                  <c:v>-2.7631746297756634E-2</c:v>
                </c:pt>
                <c:pt idx="35" formatCode="0.000">
                  <c:v>-2.7631746297756634E-2</c:v>
                </c:pt>
                <c:pt idx="36" formatCode="0.000">
                  <c:v>-2.5097297515677672E-2</c:v>
                </c:pt>
                <c:pt idx="37" formatCode="0.000">
                  <c:v>-2.5097297515677672E-2</c:v>
                </c:pt>
                <c:pt idx="38" formatCode="0.000">
                  <c:v>-2.5061685353076766E-2</c:v>
                </c:pt>
                <c:pt idx="39" formatCode="0.000">
                  <c:v>-2.5061685353076766E-2</c:v>
                </c:pt>
                <c:pt idx="40" formatCode="0.000">
                  <c:v>-3.5583134199497012E-2</c:v>
                </c:pt>
                <c:pt idx="41" formatCode="0.000">
                  <c:v>-3.5583134199497012E-2</c:v>
                </c:pt>
                <c:pt idx="42" formatCode="0.000">
                  <c:v>-3.5452656023917062E-2</c:v>
                </c:pt>
                <c:pt idx="43" formatCode="0.000">
                  <c:v>-3.5452656023917062E-2</c:v>
                </c:pt>
                <c:pt idx="44" formatCode="0.000">
                  <c:v>-3.4028768043620518E-2</c:v>
                </c:pt>
                <c:pt idx="45" formatCode="0.000">
                  <c:v>-3.4028768043620518E-2</c:v>
                </c:pt>
                <c:pt idx="46" formatCode="0.000">
                  <c:v>-3.3947368814818329E-2</c:v>
                </c:pt>
                <c:pt idx="47" formatCode="0.000">
                  <c:v>-3.3947368814818329E-2</c:v>
                </c:pt>
                <c:pt idx="48" formatCode="0.000">
                  <c:v>-2.375780138288924E-2</c:v>
                </c:pt>
                <c:pt idx="49" formatCode="0.000">
                  <c:v>-2.375780138288924E-2</c:v>
                </c:pt>
                <c:pt idx="50" formatCode="0.000">
                  <c:v>-2.4100755486592431E-2</c:v>
                </c:pt>
                <c:pt idx="51" formatCode="0.000">
                  <c:v>-2.4100755486592431E-2</c:v>
                </c:pt>
                <c:pt idx="52" formatCode="0.000">
                  <c:v>-3.9946073010918667E-2</c:v>
                </c:pt>
                <c:pt idx="53" formatCode="0.000">
                  <c:v>-3.9946073010918667E-2</c:v>
                </c:pt>
                <c:pt idx="54" formatCode="0.000">
                  <c:v>-1.7847080176744138E-2</c:v>
                </c:pt>
                <c:pt idx="55" formatCode="0.000">
                  <c:v>-1.7847080176744138E-2</c:v>
                </c:pt>
                <c:pt idx="56" formatCode="0.000">
                  <c:v>3.4601256002070709E-2</c:v>
                </c:pt>
                <c:pt idx="57" formatCode="0.000">
                  <c:v>3.4601256002070709E-2</c:v>
                </c:pt>
                <c:pt idx="58" formatCode="0.000">
                  <c:v>3.476854338773408E-2</c:v>
                </c:pt>
                <c:pt idx="59" formatCode="0.000">
                  <c:v>3.476854338773408E-2</c:v>
                </c:pt>
                <c:pt idx="60" formatCode="0.000">
                  <c:v>6.7204939017912163E-2</c:v>
                </c:pt>
                <c:pt idx="61" formatCode="0.000">
                  <c:v>6.7204939017912163E-2</c:v>
                </c:pt>
                <c:pt idx="62" formatCode="0.000">
                  <c:v>6.7596972068393116E-2</c:v>
                </c:pt>
                <c:pt idx="63" formatCode="0.000">
                  <c:v>6.7596972068393116E-2</c:v>
                </c:pt>
                <c:pt idx="64" formatCode="0.000">
                  <c:v>0.12588001693822182</c:v>
                </c:pt>
                <c:pt idx="65" formatCode="0.000">
                  <c:v>0.12588001693822182</c:v>
                </c:pt>
                <c:pt idx="66" formatCode="0.000">
                  <c:v>0.12604281539582599</c:v>
                </c:pt>
                <c:pt idx="67" formatCode="0.000">
                  <c:v>0.12604281539582599</c:v>
                </c:pt>
                <c:pt idx="68" formatCode="0.000">
                  <c:v>0.10999669315632986</c:v>
                </c:pt>
                <c:pt idx="69" formatCode="0.000">
                  <c:v>0.10999669315632986</c:v>
                </c:pt>
                <c:pt idx="70" formatCode="0.000">
                  <c:v>0.11059372058816914</c:v>
                </c:pt>
                <c:pt idx="71" formatCode="0.000">
                  <c:v>0.11059372058816914</c:v>
                </c:pt>
                <c:pt idx="72" formatCode="0.000">
                  <c:v>8.5804363537335074E-2</c:v>
                </c:pt>
                <c:pt idx="73" formatCode="0.000">
                  <c:v>8.5804363537335074E-2</c:v>
                </c:pt>
                <c:pt idx="74" formatCode="0.000">
                  <c:v>8.6574962854120224E-2</c:v>
                </c:pt>
                <c:pt idx="75" formatCode="0.000">
                  <c:v>8.6574962854120224E-2</c:v>
                </c:pt>
                <c:pt idx="76" formatCode="0.000">
                  <c:v>6.6873656127162215E-2</c:v>
                </c:pt>
                <c:pt idx="77" formatCode="0.000">
                  <c:v>6.6873656127162215E-2</c:v>
                </c:pt>
                <c:pt idx="78" formatCode="0.000">
                  <c:v>6.6873356865291764E-2</c:v>
                </c:pt>
                <c:pt idx="79" formatCode="0.000">
                  <c:v>6.6873356865291764E-2</c:v>
                </c:pt>
                <c:pt idx="80" formatCode="0.000">
                  <c:v>9.27798584790612E-2</c:v>
                </c:pt>
                <c:pt idx="81" formatCode="0.000">
                  <c:v>9.27798584790612E-2</c:v>
                </c:pt>
                <c:pt idx="82" formatCode="0.000">
                  <c:v>9.2716115700624283E-2</c:v>
                </c:pt>
                <c:pt idx="83" formatCode="0.000">
                  <c:v>9.2716115700624283E-2</c:v>
                </c:pt>
                <c:pt idx="84" formatCode="0.000">
                  <c:v>0.10715280760005445</c:v>
                </c:pt>
                <c:pt idx="85" formatCode="0.000">
                  <c:v>0.10715280760005445</c:v>
                </c:pt>
                <c:pt idx="86" formatCode="0.000">
                  <c:v>0.10715280760005445</c:v>
                </c:pt>
                <c:pt idx="87" formatCode="0.000">
                  <c:v>0.10715280760005445</c:v>
                </c:pt>
                <c:pt idx="88" formatCode="0.000">
                  <c:v>0.10864373023936458</c:v>
                </c:pt>
                <c:pt idx="89" formatCode="0.000">
                  <c:v>0.10864373023936458</c:v>
                </c:pt>
                <c:pt idx="90" formatCode="0.000">
                  <c:v>0.10864373023936458</c:v>
                </c:pt>
                <c:pt idx="91" formatCode="0.000">
                  <c:v>0.10864373023936458</c:v>
                </c:pt>
                <c:pt idx="92" formatCode="0.000">
                  <c:v>0.10849978527960767</c:v>
                </c:pt>
                <c:pt idx="93" formatCode="0.000">
                  <c:v>0.10849978527960767</c:v>
                </c:pt>
                <c:pt idx="94" formatCode="0.000">
                  <c:v>0.10837619012705153</c:v>
                </c:pt>
                <c:pt idx="95" formatCode="0.000">
                  <c:v>0.10837619012705153</c:v>
                </c:pt>
                <c:pt idx="96" formatCode="0.000">
                  <c:v>0.10625502198826592</c:v>
                </c:pt>
                <c:pt idx="97" formatCode="0.000">
                  <c:v>0.10625502198826592</c:v>
                </c:pt>
                <c:pt idx="98" formatCode="0.000">
                  <c:v>0.10634061088325644</c:v>
                </c:pt>
                <c:pt idx="99" formatCode="0.000">
                  <c:v>0.10634061088325644</c:v>
                </c:pt>
                <c:pt idx="100" formatCode="0.000">
                  <c:v>0.11338733015018439</c:v>
                </c:pt>
                <c:pt idx="101" formatCode="0.000">
                  <c:v>0.11338733015018439</c:v>
                </c:pt>
                <c:pt idx="102" formatCode="0.000">
                  <c:v>0.11346573676028066</c:v>
                </c:pt>
                <c:pt idx="103" formatCode="0.000">
                  <c:v>0.11346573676028066</c:v>
                </c:pt>
                <c:pt idx="104" formatCode="0.000">
                  <c:v>0.12228827596732642</c:v>
                </c:pt>
                <c:pt idx="105" formatCode="0.000">
                  <c:v>0.12228827596732642</c:v>
                </c:pt>
                <c:pt idx="106" formatCode="0.000">
                  <c:v>0.12228827596732642</c:v>
                </c:pt>
                <c:pt idx="107" formatCode="0.000">
                  <c:v>0.12228827596732642</c:v>
                </c:pt>
                <c:pt idx="108" formatCode="0.000">
                  <c:v>0.11848435833017842</c:v>
                </c:pt>
                <c:pt idx="109" formatCode="0.000">
                  <c:v>0.11848435833017842</c:v>
                </c:pt>
                <c:pt idx="110" formatCode="0.000">
                  <c:v>0.1185507944654508</c:v>
                </c:pt>
                <c:pt idx="111" formatCode="0.000">
                  <c:v>0.1185507944654508</c:v>
                </c:pt>
                <c:pt idx="112" formatCode="0.000">
                  <c:v>0.12096733407051491</c:v>
                </c:pt>
                <c:pt idx="113" formatCode="0.000">
                  <c:v>0.12096733407051491</c:v>
                </c:pt>
                <c:pt idx="114" formatCode="0.000">
                  <c:v>0.12088024886617155</c:v>
                </c:pt>
                <c:pt idx="115" formatCode="0.000">
                  <c:v>0.12088024886617155</c:v>
                </c:pt>
                <c:pt idx="116" formatCode="0.000">
                  <c:v>0.13719510826546313</c:v>
                </c:pt>
                <c:pt idx="117" formatCode="0.000">
                  <c:v>0.13719510826546313</c:v>
                </c:pt>
                <c:pt idx="118" formatCode="0.000">
                  <c:v>0.14814420232496545</c:v>
                </c:pt>
                <c:pt idx="119" formatCode="0.000">
                  <c:v>0.14814420232496545</c:v>
                </c:pt>
                <c:pt idx="120" formatCode="0.000">
                  <c:v>0.13502127003745254</c:v>
                </c:pt>
                <c:pt idx="121" formatCode="0.000">
                  <c:v>0.13502127003745254</c:v>
                </c:pt>
                <c:pt idx="122" formatCode="0.000">
                  <c:v>0.13473547495103311</c:v>
                </c:pt>
                <c:pt idx="123" formatCode="0.000">
                  <c:v>0.13473547495103311</c:v>
                </c:pt>
                <c:pt idx="124" formatCode="0.000">
                  <c:v>0.14222420400083194</c:v>
                </c:pt>
                <c:pt idx="125" formatCode="0.000">
                  <c:v>0.14222420400083194</c:v>
                </c:pt>
                <c:pt idx="126" formatCode="0.000">
                  <c:v>0.14222390473896127</c:v>
                </c:pt>
                <c:pt idx="127" formatCode="0.000">
                  <c:v>0.14222390473896127</c:v>
                </c:pt>
                <c:pt idx="128" formatCode="0.000">
                  <c:v>0.11763176126084998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7-4511-AE7A-F5F00DB3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52496"/>
        <c:axId val="435540128"/>
      </c:scatterChart>
      <c:valAx>
        <c:axId val="2839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6800"/>
        <c:crosses val="autoZero"/>
        <c:crossBetween val="midCat"/>
      </c:valAx>
      <c:valAx>
        <c:axId val="401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3392"/>
        <c:crosses val="autoZero"/>
        <c:crossBetween val="midCat"/>
      </c:valAx>
      <c:valAx>
        <c:axId val="43554012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2496"/>
        <c:crosses val="max"/>
        <c:crossBetween val="midCat"/>
      </c:valAx>
      <c:valAx>
        <c:axId val="4422524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54012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%Momentum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Sheet2!$A$5:$A$133</c:f>
              <c:numCache>
                <c:formatCode>m/d/yyyy\ h:mm</c:formatCode>
                <c:ptCount val="129"/>
                <c:pt idx="0">
                  <c:v>44226.177083333336</c:v>
                </c:pt>
                <c:pt idx="1">
                  <c:v>44226.180555555555</c:v>
                </c:pt>
                <c:pt idx="2">
                  <c:v>44226.184027777781</c:v>
                </c:pt>
                <c:pt idx="3">
                  <c:v>44226.1875</c:v>
                </c:pt>
                <c:pt idx="4">
                  <c:v>44226.190972222219</c:v>
                </c:pt>
                <c:pt idx="5">
                  <c:v>44226.194444444445</c:v>
                </c:pt>
                <c:pt idx="6">
                  <c:v>44226.197916666664</c:v>
                </c:pt>
                <c:pt idx="7">
                  <c:v>44226.201388888891</c:v>
                </c:pt>
                <c:pt idx="8">
                  <c:v>44226.204861111109</c:v>
                </c:pt>
                <c:pt idx="9">
                  <c:v>44226.208333333336</c:v>
                </c:pt>
                <c:pt idx="10">
                  <c:v>44226.211805555555</c:v>
                </c:pt>
                <c:pt idx="11">
                  <c:v>44226.215277777781</c:v>
                </c:pt>
                <c:pt idx="12">
                  <c:v>44226.21875</c:v>
                </c:pt>
                <c:pt idx="13">
                  <c:v>44226.222222222219</c:v>
                </c:pt>
                <c:pt idx="14">
                  <c:v>44226.225694444445</c:v>
                </c:pt>
                <c:pt idx="15">
                  <c:v>44226.229166666664</c:v>
                </c:pt>
                <c:pt idx="16">
                  <c:v>44226.232638888891</c:v>
                </c:pt>
                <c:pt idx="17">
                  <c:v>44226.236111111109</c:v>
                </c:pt>
                <c:pt idx="18">
                  <c:v>44226.239583333336</c:v>
                </c:pt>
                <c:pt idx="19">
                  <c:v>44226.243055555555</c:v>
                </c:pt>
                <c:pt idx="20">
                  <c:v>44226.246527777781</c:v>
                </c:pt>
                <c:pt idx="21">
                  <c:v>44226.25</c:v>
                </c:pt>
                <c:pt idx="22">
                  <c:v>44226.253472222219</c:v>
                </c:pt>
                <c:pt idx="23">
                  <c:v>44226.256944444445</c:v>
                </c:pt>
                <c:pt idx="24">
                  <c:v>44226.260416666664</c:v>
                </c:pt>
                <c:pt idx="25">
                  <c:v>44226.263888888891</c:v>
                </c:pt>
                <c:pt idx="26">
                  <c:v>44226.267361111109</c:v>
                </c:pt>
                <c:pt idx="27">
                  <c:v>44226.270833333336</c:v>
                </c:pt>
                <c:pt idx="28">
                  <c:v>44226.274305555555</c:v>
                </c:pt>
                <c:pt idx="29">
                  <c:v>44226.277777777781</c:v>
                </c:pt>
                <c:pt idx="30">
                  <c:v>44226.28125</c:v>
                </c:pt>
                <c:pt idx="31">
                  <c:v>44226.284722222219</c:v>
                </c:pt>
                <c:pt idx="32">
                  <c:v>44226.288194444445</c:v>
                </c:pt>
                <c:pt idx="33">
                  <c:v>44226.291666666664</c:v>
                </c:pt>
                <c:pt idx="34">
                  <c:v>44226.295138888891</c:v>
                </c:pt>
                <c:pt idx="35">
                  <c:v>44226.298611111109</c:v>
                </c:pt>
                <c:pt idx="36">
                  <c:v>44226.302083333336</c:v>
                </c:pt>
                <c:pt idx="37">
                  <c:v>44226.305555555555</c:v>
                </c:pt>
                <c:pt idx="38">
                  <c:v>44226.309027777781</c:v>
                </c:pt>
                <c:pt idx="39">
                  <c:v>44226.3125</c:v>
                </c:pt>
                <c:pt idx="40">
                  <c:v>44226.315972222219</c:v>
                </c:pt>
                <c:pt idx="41">
                  <c:v>44226.319444444445</c:v>
                </c:pt>
                <c:pt idx="42">
                  <c:v>44226.322916666664</c:v>
                </c:pt>
                <c:pt idx="43">
                  <c:v>44226.326388888891</c:v>
                </c:pt>
                <c:pt idx="44">
                  <c:v>44226.329861111109</c:v>
                </c:pt>
                <c:pt idx="45">
                  <c:v>44226.333333333336</c:v>
                </c:pt>
                <c:pt idx="46">
                  <c:v>44226.336805555555</c:v>
                </c:pt>
                <c:pt idx="47">
                  <c:v>44226.340277777781</c:v>
                </c:pt>
                <c:pt idx="48">
                  <c:v>44226.34375</c:v>
                </c:pt>
                <c:pt idx="49">
                  <c:v>44226.347222222219</c:v>
                </c:pt>
                <c:pt idx="50">
                  <c:v>44226.350694444445</c:v>
                </c:pt>
                <c:pt idx="51">
                  <c:v>44226.354166666664</c:v>
                </c:pt>
                <c:pt idx="52">
                  <c:v>44226.357638888891</c:v>
                </c:pt>
                <c:pt idx="53">
                  <c:v>44226.361111111109</c:v>
                </c:pt>
                <c:pt idx="54">
                  <c:v>44226.364583333336</c:v>
                </c:pt>
                <c:pt idx="55">
                  <c:v>44226.368055555555</c:v>
                </c:pt>
                <c:pt idx="56">
                  <c:v>44226.371527777781</c:v>
                </c:pt>
                <c:pt idx="57">
                  <c:v>44226.375</c:v>
                </c:pt>
                <c:pt idx="58">
                  <c:v>44226.378472222219</c:v>
                </c:pt>
                <c:pt idx="59">
                  <c:v>44226.381944444445</c:v>
                </c:pt>
                <c:pt idx="60">
                  <c:v>44226.385416666664</c:v>
                </c:pt>
                <c:pt idx="61">
                  <c:v>44226.388888888891</c:v>
                </c:pt>
                <c:pt idx="62">
                  <c:v>44226.392361111109</c:v>
                </c:pt>
                <c:pt idx="63">
                  <c:v>44226.395833333336</c:v>
                </c:pt>
                <c:pt idx="64">
                  <c:v>44226.399305555555</c:v>
                </c:pt>
                <c:pt idx="65">
                  <c:v>44226.402777777781</c:v>
                </c:pt>
                <c:pt idx="66">
                  <c:v>44226.40625</c:v>
                </c:pt>
                <c:pt idx="67">
                  <c:v>44226.409722222219</c:v>
                </c:pt>
                <c:pt idx="68">
                  <c:v>44226.413194444445</c:v>
                </c:pt>
                <c:pt idx="69">
                  <c:v>44226.416666666664</c:v>
                </c:pt>
                <c:pt idx="70">
                  <c:v>44226.420138888891</c:v>
                </c:pt>
                <c:pt idx="71">
                  <c:v>44226.423611111109</c:v>
                </c:pt>
                <c:pt idx="72">
                  <c:v>44226.427083333336</c:v>
                </c:pt>
                <c:pt idx="73">
                  <c:v>44226.430555555555</c:v>
                </c:pt>
                <c:pt idx="74">
                  <c:v>44226.434027777781</c:v>
                </c:pt>
                <c:pt idx="75">
                  <c:v>44226.4375</c:v>
                </c:pt>
                <c:pt idx="76">
                  <c:v>44226.440972222219</c:v>
                </c:pt>
                <c:pt idx="77">
                  <c:v>44226.444444444445</c:v>
                </c:pt>
                <c:pt idx="78">
                  <c:v>44226.447916666664</c:v>
                </c:pt>
                <c:pt idx="79">
                  <c:v>44226.451388888891</c:v>
                </c:pt>
                <c:pt idx="80">
                  <c:v>44226.454861111109</c:v>
                </c:pt>
                <c:pt idx="81">
                  <c:v>44226.458333333336</c:v>
                </c:pt>
                <c:pt idx="82">
                  <c:v>44226.461805555555</c:v>
                </c:pt>
                <c:pt idx="83">
                  <c:v>44226.465277777781</c:v>
                </c:pt>
                <c:pt idx="84">
                  <c:v>44226.46875</c:v>
                </c:pt>
                <c:pt idx="85">
                  <c:v>44226.472222222219</c:v>
                </c:pt>
                <c:pt idx="86">
                  <c:v>44226.475694444445</c:v>
                </c:pt>
                <c:pt idx="87">
                  <c:v>44226.479166666664</c:v>
                </c:pt>
                <c:pt idx="88">
                  <c:v>44226.482638888891</c:v>
                </c:pt>
                <c:pt idx="89">
                  <c:v>44226.486111111109</c:v>
                </c:pt>
                <c:pt idx="90">
                  <c:v>44226.489583333336</c:v>
                </c:pt>
                <c:pt idx="91">
                  <c:v>44226.493055555555</c:v>
                </c:pt>
                <c:pt idx="92">
                  <c:v>44226.496527777781</c:v>
                </c:pt>
                <c:pt idx="93">
                  <c:v>44226.5</c:v>
                </c:pt>
                <c:pt idx="94">
                  <c:v>44226.503472222219</c:v>
                </c:pt>
                <c:pt idx="95">
                  <c:v>44226.506944444445</c:v>
                </c:pt>
                <c:pt idx="96">
                  <c:v>44226.510416666664</c:v>
                </c:pt>
                <c:pt idx="97">
                  <c:v>44226.513888888891</c:v>
                </c:pt>
                <c:pt idx="98">
                  <c:v>44226.517361111109</c:v>
                </c:pt>
                <c:pt idx="99">
                  <c:v>44226.520833333336</c:v>
                </c:pt>
                <c:pt idx="100">
                  <c:v>44226.524305555555</c:v>
                </c:pt>
                <c:pt idx="101">
                  <c:v>44226.527777777781</c:v>
                </c:pt>
                <c:pt idx="102">
                  <c:v>44226.53125</c:v>
                </c:pt>
                <c:pt idx="103">
                  <c:v>44226.534722222219</c:v>
                </c:pt>
                <c:pt idx="104">
                  <c:v>44226.538194444445</c:v>
                </c:pt>
                <c:pt idx="105">
                  <c:v>44226.541666666664</c:v>
                </c:pt>
                <c:pt idx="106">
                  <c:v>44226.545138888891</c:v>
                </c:pt>
                <c:pt idx="107">
                  <c:v>44226.548611111109</c:v>
                </c:pt>
                <c:pt idx="108">
                  <c:v>44226.552083333336</c:v>
                </c:pt>
                <c:pt idx="109">
                  <c:v>44226.555555555555</c:v>
                </c:pt>
                <c:pt idx="110">
                  <c:v>44226.559027777781</c:v>
                </c:pt>
                <c:pt idx="111">
                  <c:v>44226.5625</c:v>
                </c:pt>
                <c:pt idx="112">
                  <c:v>44226.565972222219</c:v>
                </c:pt>
                <c:pt idx="113">
                  <c:v>44226.569444444445</c:v>
                </c:pt>
                <c:pt idx="114">
                  <c:v>44226.572916666664</c:v>
                </c:pt>
                <c:pt idx="115">
                  <c:v>44226.576388888891</c:v>
                </c:pt>
                <c:pt idx="116">
                  <c:v>44226.579861111109</c:v>
                </c:pt>
                <c:pt idx="117">
                  <c:v>44226.583333333336</c:v>
                </c:pt>
                <c:pt idx="118">
                  <c:v>44226.586805555555</c:v>
                </c:pt>
                <c:pt idx="119">
                  <c:v>44226.590277777781</c:v>
                </c:pt>
                <c:pt idx="120">
                  <c:v>44226.59375</c:v>
                </c:pt>
                <c:pt idx="121">
                  <c:v>44226.597222222219</c:v>
                </c:pt>
                <c:pt idx="122">
                  <c:v>44226.600694444445</c:v>
                </c:pt>
                <c:pt idx="123">
                  <c:v>44226.604166666664</c:v>
                </c:pt>
                <c:pt idx="124">
                  <c:v>44226.607638888891</c:v>
                </c:pt>
                <c:pt idx="125">
                  <c:v>44226.611111111109</c:v>
                </c:pt>
                <c:pt idx="126">
                  <c:v>44226.614583333336</c:v>
                </c:pt>
                <c:pt idx="127">
                  <c:v>44226.618055555555</c:v>
                </c:pt>
                <c:pt idx="128">
                  <c:v>44226.621527777781</c:v>
                </c:pt>
              </c:numCache>
            </c:numRef>
          </c:xVal>
          <c:yVal>
            <c:numRef>
              <c:f>Sheet2!$J$5:$J$133</c:f>
              <c:numCache>
                <c:formatCode>General</c:formatCode>
                <c:ptCount val="129"/>
                <c:pt idx="9" formatCode="0.000">
                  <c:v>-1.1950424278517089E-2</c:v>
                </c:pt>
                <c:pt idx="10" formatCode="0.000">
                  <c:v>-1.1941147160528678E-2</c:v>
                </c:pt>
                <c:pt idx="11" formatCode="0.000">
                  <c:v>-1.1941147160528678E-2</c:v>
                </c:pt>
                <c:pt idx="12" formatCode="0.000">
                  <c:v>-1.0633372786023264E-2</c:v>
                </c:pt>
                <c:pt idx="13" formatCode="0.000">
                  <c:v>-1.0633372786023264E-2</c:v>
                </c:pt>
                <c:pt idx="14" formatCode="0.000">
                  <c:v>-1.0633672047893922E-2</c:v>
                </c:pt>
                <c:pt idx="15" formatCode="0.000">
                  <c:v>-1.0633672047893922E-2</c:v>
                </c:pt>
                <c:pt idx="16" formatCode="0.000">
                  <c:v>-1.3870189178391591E-2</c:v>
                </c:pt>
                <c:pt idx="17" formatCode="0.000">
                  <c:v>-1.3870189178391591E-2</c:v>
                </c:pt>
                <c:pt idx="18" formatCode="0.000">
                  <c:v>-1.3842956348167236E-2</c:v>
                </c:pt>
                <c:pt idx="19" formatCode="0.000">
                  <c:v>-1.3842956348167236E-2</c:v>
                </c:pt>
                <c:pt idx="20" formatCode="0.000">
                  <c:v>-1.0317052988803116E-2</c:v>
                </c:pt>
                <c:pt idx="21" formatCode="0.000">
                  <c:v>-1.0317052988803116E-2</c:v>
                </c:pt>
                <c:pt idx="22" formatCode="0.000">
                  <c:v>-1.0855425094005791E-2</c:v>
                </c:pt>
                <c:pt idx="23" formatCode="0.000">
                  <c:v>-1.0855425094005791E-2</c:v>
                </c:pt>
                <c:pt idx="24" formatCode="0.000">
                  <c:v>-1.9429576948456737E-2</c:v>
                </c:pt>
                <c:pt idx="25" formatCode="0.000">
                  <c:v>-1.9429576948456737E-2</c:v>
                </c:pt>
                <c:pt idx="26" formatCode="0.000">
                  <c:v>-1.9602849571531949E-2</c:v>
                </c:pt>
                <c:pt idx="27" formatCode="0.000">
                  <c:v>-1.9602849571531949E-2</c:v>
                </c:pt>
                <c:pt idx="28" formatCode="0.000">
                  <c:v>-1.5427248691103453E-2</c:v>
                </c:pt>
                <c:pt idx="29" formatCode="0.000">
                  <c:v>-1.5427248691103453E-2</c:v>
                </c:pt>
                <c:pt idx="30" formatCode="0.000">
                  <c:v>-1.5275822184581858E-2</c:v>
                </c:pt>
                <c:pt idx="31" formatCode="0.000">
                  <c:v>-1.5275822184581858E-2</c:v>
                </c:pt>
                <c:pt idx="32" formatCode="0.000">
                  <c:v>-2.7876542507904313E-2</c:v>
                </c:pt>
                <c:pt idx="33" formatCode="0.000">
                  <c:v>-2.7876542507904313E-2</c:v>
                </c:pt>
                <c:pt idx="34" formatCode="0.000">
                  <c:v>-2.7631746297756634E-2</c:v>
                </c:pt>
                <c:pt idx="35" formatCode="0.000">
                  <c:v>-2.7631746297756634E-2</c:v>
                </c:pt>
                <c:pt idx="36" formatCode="0.000">
                  <c:v>-2.5097297515677672E-2</c:v>
                </c:pt>
                <c:pt idx="37" formatCode="0.000">
                  <c:v>-2.5097297515677672E-2</c:v>
                </c:pt>
                <c:pt idx="38" formatCode="0.000">
                  <c:v>-2.5061685353076766E-2</c:v>
                </c:pt>
                <c:pt idx="39" formatCode="0.000">
                  <c:v>-2.5061685353076766E-2</c:v>
                </c:pt>
                <c:pt idx="40" formatCode="0.000">
                  <c:v>-3.5583134199497012E-2</c:v>
                </c:pt>
                <c:pt idx="41" formatCode="0.000">
                  <c:v>-3.5583134199497012E-2</c:v>
                </c:pt>
                <c:pt idx="42" formatCode="0.000">
                  <c:v>-3.5452656023917062E-2</c:v>
                </c:pt>
                <c:pt idx="43" formatCode="0.000">
                  <c:v>-3.5452656023917062E-2</c:v>
                </c:pt>
                <c:pt idx="44" formatCode="0.000">
                  <c:v>-3.4028768043620518E-2</c:v>
                </c:pt>
                <c:pt idx="45" formatCode="0.000">
                  <c:v>-3.4028768043620518E-2</c:v>
                </c:pt>
                <c:pt idx="46" formatCode="0.000">
                  <c:v>-3.3947368814818329E-2</c:v>
                </c:pt>
                <c:pt idx="47" formatCode="0.000">
                  <c:v>-3.3947368814818329E-2</c:v>
                </c:pt>
                <c:pt idx="48" formatCode="0.000">
                  <c:v>-2.375780138288924E-2</c:v>
                </c:pt>
                <c:pt idx="49" formatCode="0.000">
                  <c:v>-2.375780138288924E-2</c:v>
                </c:pt>
                <c:pt idx="50" formatCode="0.000">
                  <c:v>-2.4100755486592431E-2</c:v>
                </c:pt>
                <c:pt idx="51" formatCode="0.000">
                  <c:v>-2.4100755486592431E-2</c:v>
                </c:pt>
                <c:pt idx="52" formatCode="0.000">
                  <c:v>-3.9946073010918667E-2</c:v>
                </c:pt>
                <c:pt idx="53" formatCode="0.000">
                  <c:v>-3.9946073010918667E-2</c:v>
                </c:pt>
                <c:pt idx="54" formatCode="0.000">
                  <c:v>-1.7847080176744138E-2</c:v>
                </c:pt>
                <c:pt idx="55" formatCode="0.000">
                  <c:v>-1.7847080176744138E-2</c:v>
                </c:pt>
                <c:pt idx="56" formatCode="0.000">
                  <c:v>3.4601256002070709E-2</c:v>
                </c:pt>
                <c:pt idx="57" formatCode="0.000">
                  <c:v>3.4601256002070709E-2</c:v>
                </c:pt>
                <c:pt idx="58" formatCode="0.000">
                  <c:v>3.476854338773408E-2</c:v>
                </c:pt>
                <c:pt idx="59" formatCode="0.000">
                  <c:v>3.476854338773408E-2</c:v>
                </c:pt>
                <c:pt idx="60" formatCode="0.000">
                  <c:v>6.7204939017912163E-2</c:v>
                </c:pt>
                <c:pt idx="61" formatCode="0.000">
                  <c:v>6.7204939017912163E-2</c:v>
                </c:pt>
                <c:pt idx="62" formatCode="0.000">
                  <c:v>6.7596972068393116E-2</c:v>
                </c:pt>
                <c:pt idx="63" formatCode="0.000">
                  <c:v>6.7596972068393116E-2</c:v>
                </c:pt>
                <c:pt idx="64" formatCode="0.000">
                  <c:v>0.12588001693822182</c:v>
                </c:pt>
                <c:pt idx="65" formatCode="0.000">
                  <c:v>0.12588001693822182</c:v>
                </c:pt>
                <c:pt idx="66" formatCode="0.000">
                  <c:v>0.12604281539582599</c:v>
                </c:pt>
                <c:pt idx="67" formatCode="0.000">
                  <c:v>0.12604281539582599</c:v>
                </c:pt>
                <c:pt idx="68" formatCode="0.000">
                  <c:v>0.10999669315632986</c:v>
                </c:pt>
                <c:pt idx="69" formatCode="0.000">
                  <c:v>0.10999669315632986</c:v>
                </c:pt>
                <c:pt idx="70" formatCode="0.000">
                  <c:v>0.11059372058816914</c:v>
                </c:pt>
                <c:pt idx="71" formatCode="0.000">
                  <c:v>0.11059372058816914</c:v>
                </c:pt>
                <c:pt idx="72" formatCode="0.000">
                  <c:v>8.5804363537335074E-2</c:v>
                </c:pt>
                <c:pt idx="73" formatCode="0.000">
                  <c:v>8.5804363537335074E-2</c:v>
                </c:pt>
                <c:pt idx="74" formatCode="0.000">
                  <c:v>8.6574962854120224E-2</c:v>
                </c:pt>
                <c:pt idx="75" formatCode="0.000">
                  <c:v>8.6574962854120224E-2</c:v>
                </c:pt>
                <c:pt idx="76" formatCode="0.000">
                  <c:v>6.6873656127162215E-2</c:v>
                </c:pt>
                <c:pt idx="77" formatCode="0.000">
                  <c:v>6.6873656127162215E-2</c:v>
                </c:pt>
                <c:pt idx="78" formatCode="0.000">
                  <c:v>6.6873356865291764E-2</c:v>
                </c:pt>
                <c:pt idx="79" formatCode="0.000">
                  <c:v>6.6873356865291764E-2</c:v>
                </c:pt>
                <c:pt idx="80" formatCode="0.000">
                  <c:v>9.27798584790612E-2</c:v>
                </c:pt>
                <c:pt idx="81" formatCode="0.000">
                  <c:v>9.27798584790612E-2</c:v>
                </c:pt>
                <c:pt idx="82" formatCode="0.000">
                  <c:v>9.2716115700624283E-2</c:v>
                </c:pt>
                <c:pt idx="83" formatCode="0.000">
                  <c:v>9.2716115700624283E-2</c:v>
                </c:pt>
                <c:pt idx="84" formatCode="0.000">
                  <c:v>0.10715280760005445</c:v>
                </c:pt>
                <c:pt idx="85" formatCode="0.000">
                  <c:v>0.10715280760005445</c:v>
                </c:pt>
                <c:pt idx="86" formatCode="0.000">
                  <c:v>0.10715280760005445</c:v>
                </c:pt>
                <c:pt idx="87" formatCode="0.000">
                  <c:v>0.10715280760005445</c:v>
                </c:pt>
                <c:pt idx="88" formatCode="0.000">
                  <c:v>0.10864373023936458</c:v>
                </c:pt>
                <c:pt idx="89" formatCode="0.000">
                  <c:v>0.10864373023936458</c:v>
                </c:pt>
                <c:pt idx="90" formatCode="0.000">
                  <c:v>0.10864373023936458</c:v>
                </c:pt>
                <c:pt idx="91" formatCode="0.000">
                  <c:v>0.10864373023936458</c:v>
                </c:pt>
                <c:pt idx="92" formatCode="0.000">
                  <c:v>0.10849978527960767</c:v>
                </c:pt>
                <c:pt idx="93" formatCode="0.000">
                  <c:v>0.10849978527960767</c:v>
                </c:pt>
                <c:pt idx="94" formatCode="0.000">
                  <c:v>0.10837619012705153</c:v>
                </c:pt>
                <c:pt idx="95" formatCode="0.000">
                  <c:v>0.10837619012705153</c:v>
                </c:pt>
                <c:pt idx="96" formatCode="0.000">
                  <c:v>0.10625502198826592</c:v>
                </c:pt>
                <c:pt idx="97" formatCode="0.000">
                  <c:v>0.10625502198826592</c:v>
                </c:pt>
                <c:pt idx="98" formatCode="0.000">
                  <c:v>0.10634061088325644</c:v>
                </c:pt>
                <c:pt idx="99" formatCode="0.000">
                  <c:v>0.10634061088325644</c:v>
                </c:pt>
                <c:pt idx="100" formatCode="0.000">
                  <c:v>0.11338733015018439</c:v>
                </c:pt>
                <c:pt idx="101" formatCode="0.000">
                  <c:v>0.11338733015018439</c:v>
                </c:pt>
                <c:pt idx="102" formatCode="0.000">
                  <c:v>0.11346573676028066</c:v>
                </c:pt>
                <c:pt idx="103" formatCode="0.000">
                  <c:v>0.11346573676028066</c:v>
                </c:pt>
                <c:pt idx="104" formatCode="0.000">
                  <c:v>0.12228827596732642</c:v>
                </c:pt>
                <c:pt idx="105" formatCode="0.000">
                  <c:v>0.12228827596732642</c:v>
                </c:pt>
                <c:pt idx="106" formatCode="0.000">
                  <c:v>0.12228827596732642</c:v>
                </c:pt>
                <c:pt idx="107" formatCode="0.000">
                  <c:v>0.12228827596732642</c:v>
                </c:pt>
                <c:pt idx="108" formatCode="0.000">
                  <c:v>0.11848435833017842</c:v>
                </c:pt>
                <c:pt idx="109" formatCode="0.000">
                  <c:v>0.11848435833017842</c:v>
                </c:pt>
                <c:pt idx="110" formatCode="0.000">
                  <c:v>0.1185507944654508</c:v>
                </c:pt>
                <c:pt idx="111" formatCode="0.000">
                  <c:v>0.1185507944654508</c:v>
                </c:pt>
                <c:pt idx="112" formatCode="0.000">
                  <c:v>0.12096733407051491</c:v>
                </c:pt>
                <c:pt idx="113" formatCode="0.000">
                  <c:v>0.12096733407051491</c:v>
                </c:pt>
                <c:pt idx="114" formatCode="0.000">
                  <c:v>0.12088024886617155</c:v>
                </c:pt>
                <c:pt idx="115" formatCode="0.000">
                  <c:v>0.12088024886617155</c:v>
                </c:pt>
                <c:pt idx="116" formatCode="0.000">
                  <c:v>0.13719510826546313</c:v>
                </c:pt>
                <c:pt idx="117" formatCode="0.000">
                  <c:v>0.13719510826546313</c:v>
                </c:pt>
                <c:pt idx="118" formatCode="0.000">
                  <c:v>0.14814420232496545</c:v>
                </c:pt>
                <c:pt idx="119" formatCode="0.000">
                  <c:v>0.14814420232496545</c:v>
                </c:pt>
                <c:pt idx="120" formatCode="0.000">
                  <c:v>0.13502127003745254</c:v>
                </c:pt>
                <c:pt idx="121" formatCode="0.000">
                  <c:v>0.13502127003745254</c:v>
                </c:pt>
                <c:pt idx="122" formatCode="0.000">
                  <c:v>0.13473547495103311</c:v>
                </c:pt>
                <c:pt idx="123" formatCode="0.000">
                  <c:v>0.13473547495103311</c:v>
                </c:pt>
                <c:pt idx="124" formatCode="0.000">
                  <c:v>0.14222420400083194</c:v>
                </c:pt>
                <c:pt idx="125" formatCode="0.000">
                  <c:v>0.14222420400083194</c:v>
                </c:pt>
                <c:pt idx="126" formatCode="0.000">
                  <c:v>0.14222390473896127</c:v>
                </c:pt>
                <c:pt idx="127" formatCode="0.000">
                  <c:v>0.14222390473896127</c:v>
                </c:pt>
                <c:pt idx="128" formatCode="0.000">
                  <c:v>0.11763176126084998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B-42CF-B97B-3B58B72B64E7}"/>
            </c:ext>
          </c:extLst>
        </c:ser>
        <c:ser>
          <c:idx val="1"/>
          <c:order val="1"/>
          <c:tx>
            <c:strRef>
              <c:f>Sheet2!$K$4</c:f>
              <c:strCache>
                <c:ptCount val="1"/>
                <c:pt idx="0">
                  <c:v>ptc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Sheet2!$A$5:$A$133</c:f>
              <c:numCache>
                <c:formatCode>m/d/yyyy\ h:mm</c:formatCode>
                <c:ptCount val="129"/>
                <c:pt idx="0">
                  <c:v>44226.177083333336</c:v>
                </c:pt>
                <c:pt idx="1">
                  <c:v>44226.180555555555</c:v>
                </c:pt>
                <c:pt idx="2">
                  <c:v>44226.184027777781</c:v>
                </c:pt>
                <c:pt idx="3">
                  <c:v>44226.1875</c:v>
                </c:pt>
                <c:pt idx="4">
                  <c:v>44226.190972222219</c:v>
                </c:pt>
                <c:pt idx="5">
                  <c:v>44226.194444444445</c:v>
                </c:pt>
                <c:pt idx="6">
                  <c:v>44226.197916666664</c:v>
                </c:pt>
                <c:pt idx="7">
                  <c:v>44226.201388888891</c:v>
                </c:pt>
                <c:pt idx="8">
                  <c:v>44226.204861111109</c:v>
                </c:pt>
                <c:pt idx="9">
                  <c:v>44226.208333333336</c:v>
                </c:pt>
                <c:pt idx="10">
                  <c:v>44226.211805555555</c:v>
                </c:pt>
                <c:pt idx="11">
                  <c:v>44226.215277777781</c:v>
                </c:pt>
                <c:pt idx="12">
                  <c:v>44226.21875</c:v>
                </c:pt>
                <c:pt idx="13">
                  <c:v>44226.222222222219</c:v>
                </c:pt>
                <c:pt idx="14">
                  <c:v>44226.225694444445</c:v>
                </c:pt>
                <c:pt idx="15">
                  <c:v>44226.229166666664</c:v>
                </c:pt>
                <c:pt idx="16">
                  <c:v>44226.232638888891</c:v>
                </c:pt>
                <c:pt idx="17">
                  <c:v>44226.236111111109</c:v>
                </c:pt>
                <c:pt idx="18">
                  <c:v>44226.239583333336</c:v>
                </c:pt>
                <c:pt idx="19">
                  <c:v>44226.243055555555</c:v>
                </c:pt>
                <c:pt idx="20">
                  <c:v>44226.246527777781</c:v>
                </c:pt>
                <c:pt idx="21">
                  <c:v>44226.25</c:v>
                </c:pt>
                <c:pt idx="22">
                  <c:v>44226.253472222219</c:v>
                </c:pt>
                <c:pt idx="23">
                  <c:v>44226.256944444445</c:v>
                </c:pt>
                <c:pt idx="24">
                  <c:v>44226.260416666664</c:v>
                </c:pt>
                <c:pt idx="25">
                  <c:v>44226.263888888891</c:v>
                </c:pt>
                <c:pt idx="26">
                  <c:v>44226.267361111109</c:v>
                </c:pt>
                <c:pt idx="27">
                  <c:v>44226.270833333336</c:v>
                </c:pt>
                <c:pt idx="28">
                  <c:v>44226.274305555555</c:v>
                </c:pt>
                <c:pt idx="29">
                  <c:v>44226.277777777781</c:v>
                </c:pt>
                <c:pt idx="30">
                  <c:v>44226.28125</c:v>
                </c:pt>
                <c:pt idx="31">
                  <c:v>44226.284722222219</c:v>
                </c:pt>
                <c:pt idx="32">
                  <c:v>44226.288194444445</c:v>
                </c:pt>
                <c:pt idx="33">
                  <c:v>44226.291666666664</c:v>
                </c:pt>
                <c:pt idx="34">
                  <c:v>44226.295138888891</c:v>
                </c:pt>
                <c:pt idx="35">
                  <c:v>44226.298611111109</c:v>
                </c:pt>
                <c:pt idx="36">
                  <c:v>44226.302083333336</c:v>
                </c:pt>
                <c:pt idx="37">
                  <c:v>44226.305555555555</c:v>
                </c:pt>
                <c:pt idx="38">
                  <c:v>44226.309027777781</c:v>
                </c:pt>
                <c:pt idx="39">
                  <c:v>44226.3125</c:v>
                </c:pt>
                <c:pt idx="40">
                  <c:v>44226.315972222219</c:v>
                </c:pt>
                <c:pt idx="41">
                  <c:v>44226.319444444445</c:v>
                </c:pt>
                <c:pt idx="42">
                  <c:v>44226.322916666664</c:v>
                </c:pt>
                <c:pt idx="43">
                  <c:v>44226.326388888891</c:v>
                </c:pt>
                <c:pt idx="44">
                  <c:v>44226.329861111109</c:v>
                </c:pt>
                <c:pt idx="45">
                  <c:v>44226.333333333336</c:v>
                </c:pt>
                <c:pt idx="46">
                  <c:v>44226.336805555555</c:v>
                </c:pt>
                <c:pt idx="47">
                  <c:v>44226.340277777781</c:v>
                </c:pt>
                <c:pt idx="48">
                  <c:v>44226.34375</c:v>
                </c:pt>
                <c:pt idx="49">
                  <c:v>44226.347222222219</c:v>
                </c:pt>
                <c:pt idx="50">
                  <c:v>44226.350694444445</c:v>
                </c:pt>
                <c:pt idx="51">
                  <c:v>44226.354166666664</c:v>
                </c:pt>
                <c:pt idx="52">
                  <c:v>44226.357638888891</c:v>
                </c:pt>
                <c:pt idx="53">
                  <c:v>44226.361111111109</c:v>
                </c:pt>
                <c:pt idx="54">
                  <c:v>44226.364583333336</c:v>
                </c:pt>
                <c:pt idx="55">
                  <c:v>44226.368055555555</c:v>
                </c:pt>
                <c:pt idx="56">
                  <c:v>44226.371527777781</c:v>
                </c:pt>
                <c:pt idx="57">
                  <c:v>44226.375</c:v>
                </c:pt>
                <c:pt idx="58">
                  <c:v>44226.378472222219</c:v>
                </c:pt>
                <c:pt idx="59">
                  <c:v>44226.381944444445</c:v>
                </c:pt>
                <c:pt idx="60">
                  <c:v>44226.385416666664</c:v>
                </c:pt>
                <c:pt idx="61">
                  <c:v>44226.388888888891</c:v>
                </c:pt>
                <c:pt idx="62">
                  <c:v>44226.392361111109</c:v>
                </c:pt>
                <c:pt idx="63">
                  <c:v>44226.395833333336</c:v>
                </c:pt>
                <c:pt idx="64">
                  <c:v>44226.399305555555</c:v>
                </c:pt>
                <c:pt idx="65">
                  <c:v>44226.402777777781</c:v>
                </c:pt>
                <c:pt idx="66">
                  <c:v>44226.40625</c:v>
                </c:pt>
                <c:pt idx="67">
                  <c:v>44226.409722222219</c:v>
                </c:pt>
                <c:pt idx="68">
                  <c:v>44226.413194444445</c:v>
                </c:pt>
                <c:pt idx="69">
                  <c:v>44226.416666666664</c:v>
                </c:pt>
                <c:pt idx="70">
                  <c:v>44226.420138888891</c:v>
                </c:pt>
                <c:pt idx="71">
                  <c:v>44226.423611111109</c:v>
                </c:pt>
                <c:pt idx="72">
                  <c:v>44226.427083333336</c:v>
                </c:pt>
                <c:pt idx="73">
                  <c:v>44226.430555555555</c:v>
                </c:pt>
                <c:pt idx="74">
                  <c:v>44226.434027777781</c:v>
                </c:pt>
                <c:pt idx="75">
                  <c:v>44226.4375</c:v>
                </c:pt>
                <c:pt idx="76">
                  <c:v>44226.440972222219</c:v>
                </c:pt>
                <c:pt idx="77">
                  <c:v>44226.444444444445</c:v>
                </c:pt>
                <c:pt idx="78">
                  <c:v>44226.447916666664</c:v>
                </c:pt>
                <c:pt idx="79">
                  <c:v>44226.451388888891</c:v>
                </c:pt>
                <c:pt idx="80">
                  <c:v>44226.454861111109</c:v>
                </c:pt>
                <c:pt idx="81">
                  <c:v>44226.458333333336</c:v>
                </c:pt>
                <c:pt idx="82">
                  <c:v>44226.461805555555</c:v>
                </c:pt>
                <c:pt idx="83">
                  <c:v>44226.465277777781</c:v>
                </c:pt>
                <c:pt idx="84">
                  <c:v>44226.46875</c:v>
                </c:pt>
                <c:pt idx="85">
                  <c:v>44226.472222222219</c:v>
                </c:pt>
                <c:pt idx="86">
                  <c:v>44226.475694444445</c:v>
                </c:pt>
                <c:pt idx="87">
                  <c:v>44226.479166666664</c:v>
                </c:pt>
                <c:pt idx="88">
                  <c:v>44226.482638888891</c:v>
                </c:pt>
                <c:pt idx="89">
                  <c:v>44226.486111111109</c:v>
                </c:pt>
                <c:pt idx="90">
                  <c:v>44226.489583333336</c:v>
                </c:pt>
                <c:pt idx="91">
                  <c:v>44226.493055555555</c:v>
                </c:pt>
                <c:pt idx="92">
                  <c:v>44226.496527777781</c:v>
                </c:pt>
                <c:pt idx="93">
                  <c:v>44226.5</c:v>
                </c:pt>
                <c:pt idx="94">
                  <c:v>44226.503472222219</c:v>
                </c:pt>
                <c:pt idx="95">
                  <c:v>44226.506944444445</c:v>
                </c:pt>
                <c:pt idx="96">
                  <c:v>44226.510416666664</c:v>
                </c:pt>
                <c:pt idx="97">
                  <c:v>44226.513888888891</c:v>
                </c:pt>
                <c:pt idx="98">
                  <c:v>44226.517361111109</c:v>
                </c:pt>
                <c:pt idx="99">
                  <c:v>44226.520833333336</c:v>
                </c:pt>
                <c:pt idx="100">
                  <c:v>44226.524305555555</c:v>
                </c:pt>
                <c:pt idx="101">
                  <c:v>44226.527777777781</c:v>
                </c:pt>
                <c:pt idx="102">
                  <c:v>44226.53125</c:v>
                </c:pt>
                <c:pt idx="103">
                  <c:v>44226.534722222219</c:v>
                </c:pt>
                <c:pt idx="104">
                  <c:v>44226.538194444445</c:v>
                </c:pt>
                <c:pt idx="105">
                  <c:v>44226.541666666664</c:v>
                </c:pt>
                <c:pt idx="106">
                  <c:v>44226.545138888891</c:v>
                </c:pt>
                <c:pt idx="107">
                  <c:v>44226.548611111109</c:v>
                </c:pt>
                <c:pt idx="108">
                  <c:v>44226.552083333336</c:v>
                </c:pt>
                <c:pt idx="109">
                  <c:v>44226.555555555555</c:v>
                </c:pt>
                <c:pt idx="110">
                  <c:v>44226.559027777781</c:v>
                </c:pt>
                <c:pt idx="111">
                  <c:v>44226.5625</c:v>
                </c:pt>
                <c:pt idx="112">
                  <c:v>44226.565972222219</c:v>
                </c:pt>
                <c:pt idx="113">
                  <c:v>44226.569444444445</c:v>
                </c:pt>
                <c:pt idx="114">
                  <c:v>44226.572916666664</c:v>
                </c:pt>
                <c:pt idx="115">
                  <c:v>44226.576388888891</c:v>
                </c:pt>
                <c:pt idx="116">
                  <c:v>44226.579861111109</c:v>
                </c:pt>
                <c:pt idx="117">
                  <c:v>44226.583333333336</c:v>
                </c:pt>
                <c:pt idx="118">
                  <c:v>44226.586805555555</c:v>
                </c:pt>
                <c:pt idx="119">
                  <c:v>44226.590277777781</c:v>
                </c:pt>
                <c:pt idx="120">
                  <c:v>44226.59375</c:v>
                </c:pt>
                <c:pt idx="121">
                  <c:v>44226.597222222219</c:v>
                </c:pt>
                <c:pt idx="122">
                  <c:v>44226.600694444445</c:v>
                </c:pt>
                <c:pt idx="123">
                  <c:v>44226.604166666664</c:v>
                </c:pt>
                <c:pt idx="124">
                  <c:v>44226.607638888891</c:v>
                </c:pt>
                <c:pt idx="125">
                  <c:v>44226.611111111109</c:v>
                </c:pt>
                <c:pt idx="126">
                  <c:v>44226.614583333336</c:v>
                </c:pt>
                <c:pt idx="127">
                  <c:v>44226.618055555555</c:v>
                </c:pt>
                <c:pt idx="128">
                  <c:v>44226.621527777781</c:v>
                </c:pt>
              </c:numCache>
            </c:numRef>
          </c:xVal>
          <c:yVal>
            <c:numRef>
              <c:f>Sheet2!$K$5:$K$133</c:f>
              <c:numCache>
                <c:formatCode>General</c:formatCode>
                <c:ptCount val="129"/>
                <c:pt idx="10" formatCode="0.000">
                  <c:v>5.0000000000000001E-3</c:v>
                </c:pt>
                <c:pt idx="11" formatCode="0.000">
                  <c:v>5.0000000000000001E-3</c:v>
                </c:pt>
                <c:pt idx="12" formatCode="0.000">
                  <c:v>5.0000000000000001E-3</c:v>
                </c:pt>
                <c:pt idx="13" formatCode="0.000">
                  <c:v>5.0000000000000001E-3</c:v>
                </c:pt>
                <c:pt idx="14" formatCode="0.000">
                  <c:v>5.0000000000000001E-3</c:v>
                </c:pt>
                <c:pt idx="15" formatCode="0.000">
                  <c:v>5.0000000000000001E-3</c:v>
                </c:pt>
                <c:pt idx="16" formatCode="0.000">
                  <c:v>5.0000000000000001E-3</c:v>
                </c:pt>
                <c:pt idx="17" formatCode="0.000">
                  <c:v>5.0000000000000001E-3</c:v>
                </c:pt>
                <c:pt idx="18" formatCode="0.000">
                  <c:v>5.0000000000000001E-3</c:v>
                </c:pt>
                <c:pt idx="19" formatCode="0.000">
                  <c:v>5.0000000000000001E-3</c:v>
                </c:pt>
                <c:pt idx="20" formatCode="0.000">
                  <c:v>5.0000000000000001E-3</c:v>
                </c:pt>
                <c:pt idx="21" formatCode="0.000">
                  <c:v>5.0000000000000001E-3</c:v>
                </c:pt>
                <c:pt idx="22" formatCode="0.000">
                  <c:v>5.0000000000000001E-3</c:v>
                </c:pt>
                <c:pt idx="23" formatCode="0.000">
                  <c:v>5.0000000000000001E-3</c:v>
                </c:pt>
                <c:pt idx="24" formatCode="0.000">
                  <c:v>5.0000000000000001E-3</c:v>
                </c:pt>
                <c:pt idx="25" formatCode="0.000">
                  <c:v>5.0000000000000001E-3</c:v>
                </c:pt>
                <c:pt idx="26" formatCode="0.000">
                  <c:v>5.0000000000000001E-3</c:v>
                </c:pt>
                <c:pt idx="27" formatCode="0.000">
                  <c:v>5.0000000000000001E-3</c:v>
                </c:pt>
                <c:pt idx="28" formatCode="0.000">
                  <c:v>5.0000000000000001E-3</c:v>
                </c:pt>
                <c:pt idx="29" formatCode="0.000">
                  <c:v>5.0000000000000001E-3</c:v>
                </c:pt>
                <c:pt idx="30" formatCode="0.000">
                  <c:v>5.0000000000000001E-3</c:v>
                </c:pt>
                <c:pt idx="31" formatCode="0.000">
                  <c:v>5.0000000000000001E-3</c:v>
                </c:pt>
                <c:pt idx="32" formatCode="0.000">
                  <c:v>5.0000000000000001E-3</c:v>
                </c:pt>
                <c:pt idx="33" formatCode="0.000">
                  <c:v>5.0000000000000001E-3</c:v>
                </c:pt>
                <c:pt idx="34" formatCode="0.000">
                  <c:v>5.0000000000000001E-3</c:v>
                </c:pt>
                <c:pt idx="35" formatCode="0.000">
                  <c:v>5.0000000000000001E-3</c:v>
                </c:pt>
                <c:pt idx="36" formatCode="0.000">
                  <c:v>5.0000000000000001E-3</c:v>
                </c:pt>
                <c:pt idx="37" formatCode="0.000">
                  <c:v>5.0000000000000001E-3</c:v>
                </c:pt>
                <c:pt idx="38" formatCode="0.000">
                  <c:v>5.0000000000000001E-3</c:v>
                </c:pt>
                <c:pt idx="39" formatCode="0.000">
                  <c:v>5.0000000000000001E-3</c:v>
                </c:pt>
                <c:pt idx="40" formatCode="0.000">
                  <c:v>5.0000000000000001E-3</c:v>
                </c:pt>
                <c:pt idx="41" formatCode="0.000">
                  <c:v>5.0000000000000001E-3</c:v>
                </c:pt>
                <c:pt idx="42" formatCode="0.000">
                  <c:v>5.0000000000000001E-3</c:v>
                </c:pt>
                <c:pt idx="43" formatCode="0.000">
                  <c:v>5.0000000000000001E-3</c:v>
                </c:pt>
                <c:pt idx="44" formatCode="0.000">
                  <c:v>5.0000000000000001E-3</c:v>
                </c:pt>
                <c:pt idx="45" formatCode="0.000">
                  <c:v>5.0000000000000001E-3</c:v>
                </c:pt>
                <c:pt idx="46" formatCode="0.000">
                  <c:v>5.0000000000000001E-3</c:v>
                </c:pt>
                <c:pt idx="47" formatCode="0.000">
                  <c:v>5.0000000000000001E-3</c:v>
                </c:pt>
                <c:pt idx="48" formatCode="0.000">
                  <c:v>5.0000000000000001E-3</c:v>
                </c:pt>
                <c:pt idx="49" formatCode="0.000">
                  <c:v>5.0000000000000001E-3</c:v>
                </c:pt>
                <c:pt idx="50" formatCode="0.000">
                  <c:v>5.0000000000000001E-3</c:v>
                </c:pt>
                <c:pt idx="51" formatCode="0.000">
                  <c:v>5.0000000000000001E-3</c:v>
                </c:pt>
                <c:pt idx="52" formatCode="0.000">
                  <c:v>5.0000000000000001E-3</c:v>
                </c:pt>
                <c:pt idx="53" formatCode="0.000">
                  <c:v>5.0000000000000001E-3</c:v>
                </c:pt>
                <c:pt idx="54" formatCode="0.000">
                  <c:v>5.0000000000000001E-3</c:v>
                </c:pt>
                <c:pt idx="55" formatCode="0.000">
                  <c:v>5.0000000000000001E-3</c:v>
                </c:pt>
                <c:pt idx="56" formatCode="0.000">
                  <c:v>5.0000000000000001E-3</c:v>
                </c:pt>
                <c:pt idx="57" formatCode="0.000">
                  <c:v>5.0000000000000001E-3</c:v>
                </c:pt>
                <c:pt idx="58" formatCode="0.000">
                  <c:v>5.0000000000000001E-3</c:v>
                </c:pt>
                <c:pt idx="59" formatCode="0.000">
                  <c:v>5.0000000000000001E-3</c:v>
                </c:pt>
                <c:pt idx="60" formatCode="0.000">
                  <c:v>5.0000000000000001E-3</c:v>
                </c:pt>
                <c:pt idx="61" formatCode="0.000">
                  <c:v>5.0000000000000001E-3</c:v>
                </c:pt>
                <c:pt idx="62" formatCode="0.000">
                  <c:v>5.0000000000000001E-3</c:v>
                </c:pt>
                <c:pt idx="63" formatCode="0.000">
                  <c:v>5.0000000000000001E-3</c:v>
                </c:pt>
                <c:pt idx="64" formatCode="0.000">
                  <c:v>5.0000000000000001E-3</c:v>
                </c:pt>
                <c:pt idx="65" formatCode="0.000">
                  <c:v>5.0000000000000001E-3</c:v>
                </c:pt>
                <c:pt idx="66" formatCode="0.000">
                  <c:v>5.0000000000000001E-3</c:v>
                </c:pt>
                <c:pt idx="67" formatCode="0.000">
                  <c:v>5.0000000000000001E-3</c:v>
                </c:pt>
                <c:pt idx="68" formatCode="0.000">
                  <c:v>5.0000000000000001E-3</c:v>
                </c:pt>
                <c:pt idx="69" formatCode="0.000">
                  <c:v>5.0000000000000001E-3</c:v>
                </c:pt>
                <c:pt idx="70" formatCode="0.000">
                  <c:v>5.0000000000000001E-3</c:v>
                </c:pt>
                <c:pt idx="71" formatCode="0.000">
                  <c:v>5.0000000000000001E-3</c:v>
                </c:pt>
                <c:pt idx="72" formatCode="0.000">
                  <c:v>5.0000000000000001E-3</c:v>
                </c:pt>
                <c:pt idx="73" formatCode="0.000">
                  <c:v>5.0000000000000001E-3</c:v>
                </c:pt>
                <c:pt idx="74" formatCode="0.000">
                  <c:v>5.0000000000000001E-3</c:v>
                </c:pt>
                <c:pt idx="75" formatCode="0.000">
                  <c:v>5.0000000000000001E-3</c:v>
                </c:pt>
                <c:pt idx="76" formatCode="0.000">
                  <c:v>5.0000000000000001E-3</c:v>
                </c:pt>
                <c:pt idx="77" formatCode="0.000">
                  <c:v>5.0000000000000001E-3</c:v>
                </c:pt>
                <c:pt idx="78" formatCode="0.000">
                  <c:v>5.0000000000000001E-3</c:v>
                </c:pt>
                <c:pt idx="79" formatCode="0.000">
                  <c:v>5.0000000000000001E-3</c:v>
                </c:pt>
                <c:pt idx="80" formatCode="0.000">
                  <c:v>5.0000000000000001E-3</c:v>
                </c:pt>
                <c:pt idx="81" formatCode="0.000">
                  <c:v>5.0000000000000001E-3</c:v>
                </c:pt>
                <c:pt idx="82" formatCode="0.000">
                  <c:v>5.0000000000000001E-3</c:v>
                </c:pt>
                <c:pt idx="83" formatCode="0.000">
                  <c:v>5.0000000000000001E-3</c:v>
                </c:pt>
                <c:pt idx="84" formatCode="0.000">
                  <c:v>5.0000000000000001E-3</c:v>
                </c:pt>
                <c:pt idx="85" formatCode="0.000">
                  <c:v>5.0000000000000001E-3</c:v>
                </c:pt>
                <c:pt idx="86" formatCode="0.000">
                  <c:v>5.0000000000000001E-3</c:v>
                </c:pt>
                <c:pt idx="87" formatCode="0.000">
                  <c:v>5.0000000000000001E-3</c:v>
                </c:pt>
                <c:pt idx="88" formatCode="0.000">
                  <c:v>5.0000000000000001E-3</c:v>
                </c:pt>
                <c:pt idx="89" formatCode="0.000">
                  <c:v>5.0000000000000001E-3</c:v>
                </c:pt>
                <c:pt idx="90" formatCode="0.000">
                  <c:v>5.0000000000000001E-3</c:v>
                </c:pt>
                <c:pt idx="91" formatCode="0.000">
                  <c:v>5.0000000000000001E-3</c:v>
                </c:pt>
                <c:pt idx="92" formatCode="0.000">
                  <c:v>5.0000000000000001E-3</c:v>
                </c:pt>
                <c:pt idx="93" formatCode="0.000">
                  <c:v>5.0000000000000001E-3</c:v>
                </c:pt>
                <c:pt idx="94" formatCode="0.000">
                  <c:v>5.0000000000000001E-3</c:v>
                </c:pt>
                <c:pt idx="95" formatCode="0.000">
                  <c:v>5.0000000000000001E-3</c:v>
                </c:pt>
                <c:pt idx="96" formatCode="0.000">
                  <c:v>5.0000000000000001E-3</c:v>
                </c:pt>
                <c:pt idx="97" formatCode="0.000">
                  <c:v>5.0000000000000001E-3</c:v>
                </c:pt>
                <c:pt idx="98" formatCode="0.000">
                  <c:v>5.0000000000000001E-3</c:v>
                </c:pt>
                <c:pt idx="99" formatCode="0.000">
                  <c:v>5.0000000000000001E-3</c:v>
                </c:pt>
                <c:pt idx="100" formatCode="0.000">
                  <c:v>5.0000000000000001E-3</c:v>
                </c:pt>
                <c:pt idx="101" formatCode="0.000">
                  <c:v>5.0000000000000001E-3</c:v>
                </c:pt>
                <c:pt idx="102" formatCode="0.000">
                  <c:v>5.0000000000000001E-3</c:v>
                </c:pt>
                <c:pt idx="103" formatCode="0.000">
                  <c:v>5.0000000000000001E-3</c:v>
                </c:pt>
                <c:pt idx="104" formatCode="0.000">
                  <c:v>5.0000000000000001E-3</c:v>
                </c:pt>
                <c:pt idx="105" formatCode="0.000">
                  <c:v>5.0000000000000001E-3</c:v>
                </c:pt>
                <c:pt idx="106" formatCode="0.000">
                  <c:v>5.0000000000000001E-3</c:v>
                </c:pt>
                <c:pt idx="107" formatCode="0.000">
                  <c:v>5.0000000000000001E-3</c:v>
                </c:pt>
                <c:pt idx="108" formatCode="0.000">
                  <c:v>5.0000000000000001E-3</c:v>
                </c:pt>
                <c:pt idx="109" formatCode="0.000">
                  <c:v>5.0000000000000001E-3</c:v>
                </c:pt>
                <c:pt idx="110" formatCode="0.000">
                  <c:v>5.0000000000000001E-3</c:v>
                </c:pt>
                <c:pt idx="111" formatCode="0.000">
                  <c:v>5.0000000000000001E-3</c:v>
                </c:pt>
                <c:pt idx="112" formatCode="0.000">
                  <c:v>5.0000000000000001E-3</c:v>
                </c:pt>
                <c:pt idx="113" formatCode="0.000">
                  <c:v>5.0000000000000001E-3</c:v>
                </c:pt>
                <c:pt idx="114" formatCode="0.000">
                  <c:v>5.0000000000000001E-3</c:v>
                </c:pt>
                <c:pt idx="115" formatCode="0.000">
                  <c:v>5.0000000000000001E-3</c:v>
                </c:pt>
                <c:pt idx="116" formatCode="0.000">
                  <c:v>5.0000000000000001E-3</c:v>
                </c:pt>
                <c:pt idx="117" formatCode="0.000">
                  <c:v>5.0000000000000001E-3</c:v>
                </c:pt>
                <c:pt idx="118" formatCode="0.000">
                  <c:v>5.0000000000000001E-3</c:v>
                </c:pt>
                <c:pt idx="119" formatCode="0.000">
                  <c:v>5.0000000000000001E-3</c:v>
                </c:pt>
                <c:pt idx="120" formatCode="0.000">
                  <c:v>5.0000000000000001E-3</c:v>
                </c:pt>
                <c:pt idx="121" formatCode="0.000">
                  <c:v>5.0000000000000001E-3</c:v>
                </c:pt>
                <c:pt idx="122" formatCode="0.000">
                  <c:v>5.0000000000000001E-3</c:v>
                </c:pt>
                <c:pt idx="123" formatCode="0.000">
                  <c:v>5.0000000000000001E-3</c:v>
                </c:pt>
                <c:pt idx="124" formatCode="0.000">
                  <c:v>5.0000000000000001E-3</c:v>
                </c:pt>
                <c:pt idx="125" formatCode="0.000">
                  <c:v>5.0000000000000001E-3</c:v>
                </c:pt>
                <c:pt idx="126" formatCode="0.000">
                  <c:v>5.0000000000000001E-3</c:v>
                </c:pt>
                <c:pt idx="127" formatCode="0.000">
                  <c:v>5.0000000000000001E-3</c:v>
                </c:pt>
                <c:pt idx="128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B-42CF-B97B-3B58B72B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23392"/>
        <c:axId val="401476800"/>
      </c:scatterChart>
      <c:valAx>
        <c:axId val="2839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6800"/>
        <c:crosses val="autoZero"/>
        <c:crossBetween val="midCat"/>
      </c:valAx>
      <c:valAx>
        <c:axId val="401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3</xdr:row>
      <xdr:rowOff>90487</xdr:rowOff>
    </xdr:from>
    <xdr:to>
      <xdr:col>26</xdr:col>
      <xdr:colOff>447675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F9A12-864A-44CF-85F1-40A474AB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18</xdr:row>
      <xdr:rowOff>28575</xdr:rowOff>
    </xdr:from>
    <xdr:to>
      <xdr:col>26</xdr:col>
      <xdr:colOff>466725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1AD4D-AB94-445D-BCBC-4C6A8836F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3CAA-1B9A-4696-9C75-4E89C57FD8A9}">
  <dimension ref="A1:AN122"/>
  <sheetViews>
    <sheetView workbookViewId="0">
      <selection activeCell="E4" sqref="E4"/>
    </sheetView>
  </sheetViews>
  <sheetFormatPr defaultRowHeight="15" x14ac:dyDescent="0.25"/>
  <cols>
    <col min="2" max="2" width="9.5703125" bestFit="1" customWidth="1"/>
    <col min="8" max="8" width="10.85546875" customWidth="1"/>
    <col min="9" max="9" width="11.140625" customWidth="1"/>
    <col min="12" max="12" width="9.5703125" bestFit="1" customWidth="1"/>
    <col min="20" max="20" width="6.28515625" customWidth="1"/>
    <col min="22" max="22" width="9.5703125" bestFit="1" customWidth="1"/>
    <col min="30" max="30" width="4.28515625" customWidth="1"/>
    <col min="40" max="40" width="13.140625" customWidth="1"/>
  </cols>
  <sheetData>
    <row r="1" spans="1:40" x14ac:dyDescent="0.25">
      <c r="H1" t="s">
        <v>2</v>
      </c>
      <c r="I1" t="s">
        <v>5</v>
      </c>
      <c r="R1" t="s">
        <v>2</v>
      </c>
      <c r="S1" t="s">
        <v>5</v>
      </c>
      <c r="AB1" t="s">
        <v>2</v>
      </c>
      <c r="AC1" t="s">
        <v>5</v>
      </c>
      <c r="AL1" t="s">
        <v>2</v>
      </c>
      <c r="AM1" t="s">
        <v>5</v>
      </c>
    </row>
    <row r="2" spans="1:40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24</v>
      </c>
      <c r="H2" s="1">
        <f>SUM(C3:C200)</f>
        <v>0.10644219992843273</v>
      </c>
      <c r="I2" s="1">
        <f>SUM(F3:F200)-SUM(G3:G200)</f>
        <v>2.085299559418464</v>
      </c>
      <c r="K2" t="s">
        <v>1</v>
      </c>
      <c r="L2" t="s">
        <v>0</v>
      </c>
      <c r="M2" t="s">
        <v>2</v>
      </c>
      <c r="N2" t="s">
        <v>3</v>
      </c>
      <c r="O2" t="s">
        <v>4</v>
      </c>
      <c r="P2" t="s">
        <v>5</v>
      </c>
      <c r="Q2" t="s">
        <v>24</v>
      </c>
      <c r="R2" s="1">
        <f>SUM(M3:M62)</f>
        <v>2.4008881779441049E-2</v>
      </c>
      <c r="S2" s="1">
        <f>SUM(P3:P62)-SUM(Q3:Q62)</f>
        <v>0.38355535740519336</v>
      </c>
      <c r="T2" s="1"/>
      <c r="U2" t="s">
        <v>1</v>
      </c>
      <c r="V2" t="s">
        <v>0</v>
      </c>
      <c r="W2" t="s">
        <v>2</v>
      </c>
      <c r="X2" t="s">
        <v>3</v>
      </c>
      <c r="Y2" t="s">
        <v>4</v>
      </c>
      <c r="Z2" t="s">
        <v>5</v>
      </c>
      <c r="AA2" t="s">
        <v>24</v>
      </c>
      <c r="AB2" s="1">
        <f>SUM(W3:W62)</f>
        <v>0.33549343440121693</v>
      </c>
      <c r="AC2" s="1">
        <f>SUM(Z3:Z62)-SUM(AA3:AA62)</f>
        <v>1.0467570206314085</v>
      </c>
      <c r="AD2" s="1"/>
      <c r="AE2" t="s">
        <v>1</v>
      </c>
      <c r="AF2" t="s">
        <v>0</v>
      </c>
      <c r="AG2" t="s">
        <v>2</v>
      </c>
      <c r="AH2" t="s">
        <v>3</v>
      </c>
      <c r="AI2" t="s">
        <v>4</v>
      </c>
      <c r="AJ2" t="s">
        <v>5</v>
      </c>
      <c r="AK2" t="s">
        <v>24</v>
      </c>
      <c r="AL2" s="1">
        <f>SUM(AG3:AG62)</f>
        <v>0.33549343440121693</v>
      </c>
      <c r="AM2" s="1">
        <f>SUM(AJ3:AJ62)-SUM(AK3:AK62)</f>
        <v>0.9801750343397907</v>
      </c>
      <c r="AN2" s="1"/>
    </row>
    <row r="3" spans="1:40" x14ac:dyDescent="0.25">
      <c r="A3">
        <v>1</v>
      </c>
      <c r="B3" s="1">
        <f>SIN(A3)/10+1</f>
        <v>1.0841470984807897</v>
      </c>
      <c r="C3" s="1">
        <v>0</v>
      </c>
      <c r="D3">
        <v>0</v>
      </c>
      <c r="E3">
        <v>0</v>
      </c>
      <c r="F3">
        <f>IF(E3=1,C3,0)</f>
        <v>0</v>
      </c>
      <c r="G3">
        <v>0</v>
      </c>
      <c r="K3">
        <v>1</v>
      </c>
      <c r="L3" s="1">
        <f>SIN(K3)/10+1</f>
        <v>1.0841470984807897</v>
      </c>
      <c r="M3" s="1">
        <v>0</v>
      </c>
      <c r="N3">
        <v>0</v>
      </c>
      <c r="O3">
        <v>0</v>
      </c>
      <c r="P3">
        <f>IF(O3=1,M3,0)</f>
        <v>0</v>
      </c>
      <c r="Q3">
        <v>0</v>
      </c>
      <c r="U3">
        <v>1</v>
      </c>
      <c r="V3" s="1">
        <f>2*SIN(U3)/10+1</f>
        <v>1.1682941969615792</v>
      </c>
      <c r="W3" s="1">
        <v>0</v>
      </c>
      <c r="X3">
        <f>SIGN(W3)</f>
        <v>0</v>
      </c>
      <c r="Y3">
        <v>0</v>
      </c>
      <c r="Z3">
        <f>IF(Y3=1,W3,0)</f>
        <v>0</v>
      </c>
      <c r="AA3">
        <v>0</v>
      </c>
      <c r="AE3">
        <v>1</v>
      </c>
      <c r="AF3" s="1">
        <f>2*SIN(AE3)/10+1</f>
        <v>1.1682941969615792</v>
      </c>
      <c r="AG3" s="1">
        <v>0</v>
      </c>
      <c r="AH3">
        <f>SIGN(AG3)</f>
        <v>0</v>
      </c>
      <c r="AI3">
        <v>0</v>
      </c>
      <c r="AJ3">
        <f>IF(AI3=1,AG3,0)</f>
        <v>0</v>
      </c>
      <c r="AK3">
        <v>0</v>
      </c>
    </row>
    <row r="4" spans="1:40" x14ac:dyDescent="0.25">
      <c r="A4">
        <v>2</v>
      </c>
      <c r="B4" s="1">
        <f t="shared" ref="B4:B67" si="0">SIN(A4)/10+1</f>
        <v>1.0909297426825681</v>
      </c>
      <c r="C4" s="1">
        <f>B4/B3-1</f>
        <v>6.2562028817703119E-3</v>
      </c>
      <c r="D4">
        <f>SIGN(C4)</f>
        <v>1</v>
      </c>
      <c r="E4">
        <f>IF(D4&gt;0,1,0)</f>
        <v>1</v>
      </c>
      <c r="F4">
        <f>IF(E4=1,C4,0)</f>
        <v>6.2562028817703119E-3</v>
      </c>
      <c r="G4">
        <f t="shared" ref="G4:G7" si="1">IF(E4&lt;&gt;E3,0.005,0)</f>
        <v>5.0000000000000001E-3</v>
      </c>
      <c r="K4">
        <v>2</v>
      </c>
      <c r="L4" s="1">
        <f t="shared" ref="L4:L62" si="2">SIN(K4)/10+1</f>
        <v>1.0909297426825681</v>
      </c>
      <c r="M4" s="1">
        <f>L4/L3-1</f>
        <v>6.2562028817703119E-3</v>
      </c>
      <c r="N4">
        <f>SIGN(M4)</f>
        <v>1</v>
      </c>
      <c r="O4">
        <f>IF(N4&gt;N3,1,0)</f>
        <v>1</v>
      </c>
      <c r="P4">
        <f>IF(O4=1,M4,0)</f>
        <v>6.2562028817703119E-3</v>
      </c>
      <c r="Q4">
        <f t="shared" ref="Q4:Q7" si="3">IF(O4&lt;&gt;O3,0.005,0)</f>
        <v>5.0000000000000001E-3</v>
      </c>
      <c r="U4">
        <v>2</v>
      </c>
      <c r="V4" s="1">
        <f t="shared" ref="V4:V62" si="4">2*SIN(U4)/10+1</f>
        <v>1.1818594853651363</v>
      </c>
      <c r="W4" s="1">
        <f>V4/V3-1</f>
        <v>1.1611192145640103E-2</v>
      </c>
      <c r="X4">
        <f>SIGN(W4)</f>
        <v>1</v>
      </c>
      <c r="Y4">
        <f>IF(X4&gt;=X3,1,0)</f>
        <v>1</v>
      </c>
      <c r="Z4">
        <f>IF(Y4=1,W4,0)</f>
        <v>1.1611192145640103E-2</v>
      </c>
      <c r="AA4">
        <f t="shared" ref="AA4" si="5">IF(Y4&lt;&gt;Y3,0.005,0)</f>
        <v>5.0000000000000001E-3</v>
      </c>
      <c r="AE4">
        <v>2</v>
      </c>
      <c r="AF4" s="1">
        <f t="shared" ref="AF4:AF62" si="6">2*SIN(AE4)/10+1</f>
        <v>1.1818594853651363</v>
      </c>
      <c r="AG4" s="1">
        <f>AF4/AF3-1</f>
        <v>1.1611192145640103E-2</v>
      </c>
      <c r="AH4">
        <f>SIGN(AG4)</f>
        <v>1</v>
      </c>
      <c r="AI4">
        <f>IF(AH4&gt;AH3,1,0)</f>
        <v>1</v>
      </c>
      <c r="AJ4">
        <f>IF(AI4=1,AG4,0)</f>
        <v>1.1611192145640103E-2</v>
      </c>
      <c r="AK4">
        <f t="shared" ref="AK4:AK7" si="7">IF(AI4&lt;&gt;AI3,0.005,0)</f>
        <v>5.0000000000000001E-3</v>
      </c>
    </row>
    <row r="5" spans="1:40" x14ac:dyDescent="0.25">
      <c r="A5">
        <v>3</v>
      </c>
      <c r="B5" s="1">
        <f t="shared" si="0"/>
        <v>1.0141120008059867</v>
      </c>
      <c r="C5" s="1">
        <f t="shared" ref="C5:C62" si="8">B5/B4-1</f>
        <v>-7.0414930376440754E-2</v>
      </c>
      <c r="D5">
        <f t="shared" ref="D5:D62" si="9">SIGN(C5)</f>
        <v>-1</v>
      </c>
      <c r="E5">
        <f t="shared" ref="E5:E68" si="10">IF(D5&gt;0,1,0)</f>
        <v>0</v>
      </c>
      <c r="F5">
        <f>IF(E5=1,C5,0)</f>
        <v>0</v>
      </c>
      <c r="G5">
        <f t="shared" si="1"/>
        <v>5.0000000000000001E-3</v>
      </c>
      <c r="K5">
        <v>3</v>
      </c>
      <c r="L5" s="1">
        <f t="shared" si="2"/>
        <v>1.0141120008059867</v>
      </c>
      <c r="M5" s="1">
        <f t="shared" ref="M5:M62" si="11">L5/L4-1</f>
        <v>-7.0414930376440754E-2</v>
      </c>
      <c r="N5">
        <f t="shared" ref="N5:N62" si="12">SIGN(M5)</f>
        <v>-1</v>
      </c>
      <c r="O5">
        <f t="shared" ref="O5:O62" si="13">IF(N5&gt;N4,1,0)</f>
        <v>0</v>
      </c>
      <c r="P5">
        <f>IF(O5=1,M5,0)</f>
        <v>0</v>
      </c>
      <c r="Q5">
        <f t="shared" si="3"/>
        <v>5.0000000000000001E-3</v>
      </c>
      <c r="U5">
        <v>3</v>
      </c>
      <c r="V5" s="1">
        <f t="shared" si="4"/>
        <v>1.0282240016119735</v>
      </c>
      <c r="W5" s="1">
        <f t="shared" ref="W5:W62" si="14">V5/V4-1</f>
        <v>-0.1299947122780819</v>
      </c>
      <c r="X5">
        <f t="shared" ref="X5:X62" si="15">SIGN(W5)</f>
        <v>-1</v>
      </c>
      <c r="Y5">
        <f>IF(X5&gt;=X4,1,0)</f>
        <v>0</v>
      </c>
      <c r="Z5">
        <f>IF(Y5=1,W5,0)</f>
        <v>0</v>
      </c>
      <c r="AA5">
        <f t="shared" ref="AA5:AA7" si="16">IF(Y5&lt;&gt;Y4,0.005,0)</f>
        <v>5.0000000000000001E-3</v>
      </c>
      <c r="AE5">
        <v>3</v>
      </c>
      <c r="AF5" s="1">
        <f t="shared" si="6"/>
        <v>1.0282240016119735</v>
      </c>
      <c r="AG5" s="1">
        <f t="shared" ref="AG5:AG62" si="17">AF5/AF4-1</f>
        <v>-0.1299947122780819</v>
      </c>
      <c r="AH5">
        <f t="shared" ref="AH5:AH62" si="18">SIGN(AG5)</f>
        <v>-1</v>
      </c>
      <c r="AI5">
        <f t="shared" ref="AI5:AI62" si="19">IF(AH5&gt;AH4,1,0)</f>
        <v>0</v>
      </c>
      <c r="AJ5">
        <f>IF(AI5=1,AG5,0)</f>
        <v>0</v>
      </c>
      <c r="AK5">
        <f t="shared" si="7"/>
        <v>5.0000000000000001E-3</v>
      </c>
    </row>
    <row r="6" spans="1:40" x14ac:dyDescent="0.25">
      <c r="A6">
        <v>4</v>
      </c>
      <c r="B6" s="1">
        <f t="shared" si="0"/>
        <v>0.92431975046920722</v>
      </c>
      <c r="C6" s="1">
        <f t="shared" si="8"/>
        <v>-8.8542735186463828E-2</v>
      </c>
      <c r="D6">
        <f t="shared" si="9"/>
        <v>-1</v>
      </c>
      <c r="E6">
        <f t="shared" si="10"/>
        <v>0</v>
      </c>
      <c r="F6">
        <f t="shared" ref="F6:F62" si="20">IF(E6=1,C6,0)</f>
        <v>0</v>
      </c>
      <c r="G6">
        <f t="shared" si="1"/>
        <v>0</v>
      </c>
      <c r="K6">
        <v>4</v>
      </c>
      <c r="L6" s="1">
        <f t="shared" si="2"/>
        <v>0.92431975046920722</v>
      </c>
      <c r="M6" s="1">
        <f t="shared" si="11"/>
        <v>-8.8542735186463828E-2</v>
      </c>
      <c r="N6">
        <f t="shared" si="12"/>
        <v>-1</v>
      </c>
      <c r="O6">
        <f t="shared" si="13"/>
        <v>0</v>
      </c>
      <c r="P6">
        <f t="shared" ref="P6:P62" si="21">IF(O6=1,M6,0)</f>
        <v>0</v>
      </c>
      <c r="Q6">
        <f t="shared" si="3"/>
        <v>0</v>
      </c>
      <c r="U6">
        <v>4</v>
      </c>
      <c r="V6" s="1">
        <f t="shared" si="4"/>
        <v>0.84863950093841434</v>
      </c>
      <c r="W6" s="1">
        <f t="shared" si="14"/>
        <v>-0.17465503663795034</v>
      </c>
      <c r="X6">
        <f t="shared" si="15"/>
        <v>-1</v>
      </c>
      <c r="Y6">
        <f t="shared" ref="Y6:Y62" si="22">IF(X6&gt;=X5,1,0)</f>
        <v>1</v>
      </c>
      <c r="Z6">
        <f t="shared" ref="Z6:Z62" si="23">IF(Y6=1,W6,0)</f>
        <v>-0.17465503663795034</v>
      </c>
      <c r="AA6">
        <f t="shared" si="16"/>
        <v>5.0000000000000001E-3</v>
      </c>
      <c r="AE6">
        <v>4</v>
      </c>
      <c r="AF6" s="1">
        <f t="shared" si="6"/>
        <v>0.84863950093841434</v>
      </c>
      <c r="AG6" s="1">
        <f t="shared" si="17"/>
        <v>-0.17465503663795034</v>
      </c>
      <c r="AH6">
        <f t="shared" si="18"/>
        <v>-1</v>
      </c>
      <c r="AI6">
        <f t="shared" si="19"/>
        <v>0</v>
      </c>
      <c r="AJ6">
        <f t="shared" ref="AJ6:AJ62" si="24">IF(AI6=1,AG6,0)</f>
        <v>0</v>
      </c>
      <c r="AK6">
        <f t="shared" si="7"/>
        <v>0</v>
      </c>
    </row>
    <row r="7" spans="1:40" x14ac:dyDescent="0.25">
      <c r="A7">
        <v>5</v>
      </c>
      <c r="B7" s="1">
        <f t="shared" si="0"/>
        <v>0.90410757253368612</v>
      </c>
      <c r="C7" s="1">
        <f t="shared" si="8"/>
        <v>-2.1867084334464271E-2</v>
      </c>
      <c r="D7">
        <f t="shared" si="9"/>
        <v>-1</v>
      </c>
      <c r="E7">
        <f t="shared" si="10"/>
        <v>0</v>
      </c>
      <c r="F7">
        <f t="shared" si="20"/>
        <v>0</v>
      </c>
      <c r="G7">
        <f t="shared" si="1"/>
        <v>0</v>
      </c>
      <c r="K7">
        <v>5</v>
      </c>
      <c r="L7" s="1">
        <f t="shared" si="2"/>
        <v>0.90410757253368612</v>
      </c>
      <c r="M7" s="1">
        <f t="shared" si="11"/>
        <v>-2.1867084334464271E-2</v>
      </c>
      <c r="N7">
        <f t="shared" si="12"/>
        <v>-1</v>
      </c>
      <c r="O7">
        <f t="shared" si="13"/>
        <v>0</v>
      </c>
      <c r="P7">
        <f t="shared" si="21"/>
        <v>0</v>
      </c>
      <c r="Q7">
        <f t="shared" si="3"/>
        <v>0</v>
      </c>
      <c r="U7">
        <v>5</v>
      </c>
      <c r="V7" s="1">
        <f t="shared" si="4"/>
        <v>0.80821514506737224</v>
      </c>
      <c r="W7" s="1">
        <f t="shared" si="14"/>
        <v>-4.763430859197737E-2</v>
      </c>
      <c r="X7">
        <f t="shared" si="15"/>
        <v>-1</v>
      </c>
      <c r="Y7">
        <f t="shared" si="22"/>
        <v>1</v>
      </c>
      <c r="Z7">
        <f t="shared" si="23"/>
        <v>-4.763430859197737E-2</v>
      </c>
      <c r="AA7">
        <f t="shared" si="16"/>
        <v>0</v>
      </c>
      <c r="AE7">
        <v>5</v>
      </c>
      <c r="AF7" s="1">
        <f t="shared" si="6"/>
        <v>0.80821514506737224</v>
      </c>
      <c r="AG7" s="1">
        <f t="shared" si="17"/>
        <v>-4.763430859197737E-2</v>
      </c>
      <c r="AH7">
        <f t="shared" si="18"/>
        <v>-1</v>
      </c>
      <c r="AI7">
        <f t="shared" si="19"/>
        <v>0</v>
      </c>
      <c r="AJ7">
        <f t="shared" si="24"/>
        <v>0</v>
      </c>
      <c r="AK7">
        <f t="shared" si="7"/>
        <v>0</v>
      </c>
    </row>
    <row r="8" spans="1:40" x14ac:dyDescent="0.25">
      <c r="A8">
        <v>6</v>
      </c>
      <c r="B8" s="1">
        <f t="shared" si="0"/>
        <v>0.97205845018010739</v>
      </c>
      <c r="C8" s="1">
        <f t="shared" si="8"/>
        <v>7.5157956542709403E-2</v>
      </c>
      <c r="D8">
        <f t="shared" si="9"/>
        <v>1</v>
      </c>
      <c r="E8">
        <f t="shared" si="10"/>
        <v>1</v>
      </c>
      <c r="F8">
        <f t="shared" si="20"/>
        <v>7.5157956542709403E-2</v>
      </c>
      <c r="G8">
        <f>IF(E8&lt;&gt;E7,0.005,0)</f>
        <v>5.0000000000000001E-3</v>
      </c>
      <c r="K8">
        <v>6</v>
      </c>
      <c r="L8" s="1">
        <f t="shared" si="2"/>
        <v>0.97205845018010739</v>
      </c>
      <c r="M8" s="1">
        <f t="shared" si="11"/>
        <v>7.5157956542709403E-2</v>
      </c>
      <c r="N8">
        <f t="shared" si="12"/>
        <v>1</v>
      </c>
      <c r="O8">
        <f t="shared" si="13"/>
        <v>1</v>
      </c>
      <c r="P8">
        <f t="shared" si="21"/>
        <v>7.5157956542709403E-2</v>
      </c>
      <c r="Q8">
        <f>IF(O8&lt;&gt;O7,0.005,0)</f>
        <v>5.0000000000000001E-3</v>
      </c>
      <c r="U8">
        <v>6</v>
      </c>
      <c r="V8" s="1">
        <f t="shared" si="4"/>
        <v>0.94411690036021478</v>
      </c>
      <c r="W8" s="1">
        <f t="shared" si="14"/>
        <v>0.1681504685011983</v>
      </c>
      <c r="X8">
        <f t="shared" si="15"/>
        <v>1</v>
      </c>
      <c r="Y8">
        <f t="shared" si="22"/>
        <v>1</v>
      </c>
      <c r="Z8">
        <f t="shared" si="23"/>
        <v>0.1681504685011983</v>
      </c>
      <c r="AA8">
        <f>IF(Y8&lt;&gt;Y7,0.005,0)</f>
        <v>0</v>
      </c>
      <c r="AE8">
        <v>6</v>
      </c>
      <c r="AF8" s="1">
        <f t="shared" si="6"/>
        <v>0.94411690036021478</v>
      </c>
      <c r="AG8" s="1">
        <f t="shared" si="17"/>
        <v>0.1681504685011983</v>
      </c>
      <c r="AH8">
        <f t="shared" si="18"/>
        <v>1</v>
      </c>
      <c r="AI8">
        <f t="shared" si="19"/>
        <v>1</v>
      </c>
      <c r="AJ8">
        <f t="shared" si="24"/>
        <v>0.1681504685011983</v>
      </c>
      <c r="AK8">
        <f>IF(AI8&lt;&gt;AI7,0.005,0)</f>
        <v>5.0000000000000001E-3</v>
      </c>
    </row>
    <row r="9" spans="1:40" x14ac:dyDescent="0.25">
      <c r="A9">
        <v>7</v>
      </c>
      <c r="B9" s="1">
        <f t="shared" si="0"/>
        <v>1.065698659871879</v>
      </c>
      <c r="C9" s="1">
        <f t="shared" si="8"/>
        <v>9.633187147791511E-2</v>
      </c>
      <c r="D9">
        <f t="shared" si="9"/>
        <v>1</v>
      </c>
      <c r="E9">
        <f t="shared" si="10"/>
        <v>1</v>
      </c>
      <c r="F9">
        <f t="shared" si="20"/>
        <v>9.633187147791511E-2</v>
      </c>
      <c r="G9">
        <f t="shared" ref="G9:G62" si="25">IF(E9&lt;&gt;E8,0.005,0)</f>
        <v>0</v>
      </c>
      <c r="K9">
        <v>7</v>
      </c>
      <c r="L9" s="1">
        <f t="shared" si="2"/>
        <v>1.065698659871879</v>
      </c>
      <c r="M9" s="1">
        <f t="shared" si="11"/>
        <v>9.633187147791511E-2</v>
      </c>
      <c r="N9">
        <f t="shared" si="12"/>
        <v>1</v>
      </c>
      <c r="O9">
        <f t="shared" si="13"/>
        <v>0</v>
      </c>
      <c r="P9">
        <f t="shared" si="21"/>
        <v>0</v>
      </c>
      <c r="Q9">
        <f t="shared" ref="Q9:Q62" si="26">IF(O9&lt;&gt;O8,0.005,0)</f>
        <v>5.0000000000000001E-3</v>
      </c>
      <c r="U9">
        <v>7</v>
      </c>
      <c r="V9" s="1">
        <f t="shared" si="4"/>
        <v>1.1313973197437579</v>
      </c>
      <c r="W9" s="1">
        <f t="shared" si="14"/>
        <v>0.19836571012772763</v>
      </c>
      <c r="X9">
        <f t="shared" si="15"/>
        <v>1</v>
      </c>
      <c r="Y9">
        <f t="shared" si="22"/>
        <v>1</v>
      </c>
      <c r="Z9">
        <f t="shared" si="23"/>
        <v>0.19836571012772763</v>
      </c>
      <c r="AA9">
        <f t="shared" ref="AA9:AA62" si="27">IF(Y9&lt;&gt;Y8,0.005,0)</f>
        <v>0</v>
      </c>
      <c r="AE9">
        <v>7</v>
      </c>
      <c r="AF9" s="1">
        <f t="shared" si="6"/>
        <v>1.1313973197437579</v>
      </c>
      <c r="AG9" s="1">
        <f t="shared" si="17"/>
        <v>0.19836571012772763</v>
      </c>
      <c r="AH9">
        <f t="shared" si="18"/>
        <v>1</v>
      </c>
      <c r="AI9">
        <f t="shared" si="19"/>
        <v>0</v>
      </c>
      <c r="AJ9">
        <f t="shared" si="24"/>
        <v>0</v>
      </c>
      <c r="AK9">
        <f t="shared" ref="AK9:AK62" si="28">IF(AI9&lt;&gt;AI8,0.005,0)</f>
        <v>5.0000000000000001E-3</v>
      </c>
    </row>
    <row r="10" spans="1:40" x14ac:dyDescent="0.25">
      <c r="A10">
        <v>8</v>
      </c>
      <c r="B10" s="1">
        <f t="shared" si="0"/>
        <v>1.0989358246623382</v>
      </c>
      <c r="C10" s="1">
        <f t="shared" si="8"/>
        <v>3.1188145431706893E-2</v>
      </c>
      <c r="D10">
        <f t="shared" si="9"/>
        <v>1</v>
      </c>
      <c r="E10">
        <f t="shared" si="10"/>
        <v>1</v>
      </c>
      <c r="F10">
        <f t="shared" si="20"/>
        <v>3.1188145431706893E-2</v>
      </c>
      <c r="G10">
        <f t="shared" si="25"/>
        <v>0</v>
      </c>
      <c r="K10">
        <v>8</v>
      </c>
      <c r="L10" s="1">
        <f t="shared" si="2"/>
        <v>1.0989358246623382</v>
      </c>
      <c r="M10" s="1">
        <f t="shared" si="11"/>
        <v>3.1188145431706893E-2</v>
      </c>
      <c r="N10">
        <f t="shared" si="12"/>
        <v>1</v>
      </c>
      <c r="O10">
        <f t="shared" si="13"/>
        <v>0</v>
      </c>
      <c r="P10">
        <f t="shared" si="21"/>
        <v>0</v>
      </c>
      <c r="Q10">
        <f t="shared" si="26"/>
        <v>0</v>
      </c>
      <c r="U10">
        <v>8</v>
      </c>
      <c r="V10" s="1">
        <f t="shared" si="4"/>
        <v>1.1978716493246764</v>
      </c>
      <c r="W10" s="1">
        <f t="shared" si="14"/>
        <v>5.875418689870493E-2</v>
      </c>
      <c r="X10">
        <f t="shared" si="15"/>
        <v>1</v>
      </c>
      <c r="Y10">
        <f t="shared" si="22"/>
        <v>1</v>
      </c>
      <c r="Z10">
        <f t="shared" si="23"/>
        <v>5.875418689870493E-2</v>
      </c>
      <c r="AA10">
        <f t="shared" si="27"/>
        <v>0</v>
      </c>
      <c r="AE10">
        <v>8</v>
      </c>
      <c r="AF10" s="1">
        <f t="shared" si="6"/>
        <v>1.1978716493246764</v>
      </c>
      <c r="AG10" s="1">
        <f t="shared" si="17"/>
        <v>5.875418689870493E-2</v>
      </c>
      <c r="AH10">
        <f t="shared" si="18"/>
        <v>1</v>
      </c>
      <c r="AI10">
        <f t="shared" si="19"/>
        <v>0</v>
      </c>
      <c r="AJ10">
        <f t="shared" si="24"/>
        <v>0</v>
      </c>
      <c r="AK10">
        <f t="shared" si="28"/>
        <v>0</v>
      </c>
    </row>
    <row r="11" spans="1:40" x14ac:dyDescent="0.25">
      <c r="A11">
        <v>9</v>
      </c>
      <c r="B11" s="1">
        <f t="shared" si="0"/>
        <v>1.0412118485241757</v>
      </c>
      <c r="C11" s="1">
        <f t="shared" si="8"/>
        <v>-5.2527158404267027E-2</v>
      </c>
      <c r="D11">
        <f t="shared" si="9"/>
        <v>-1</v>
      </c>
      <c r="E11">
        <f t="shared" si="10"/>
        <v>0</v>
      </c>
      <c r="F11">
        <f t="shared" si="20"/>
        <v>0</v>
      </c>
      <c r="G11">
        <f t="shared" si="25"/>
        <v>5.0000000000000001E-3</v>
      </c>
      <c r="K11">
        <v>9</v>
      </c>
      <c r="L11" s="1">
        <f t="shared" si="2"/>
        <v>1.0412118485241757</v>
      </c>
      <c r="M11" s="1">
        <f t="shared" si="11"/>
        <v>-5.2527158404267027E-2</v>
      </c>
      <c r="N11">
        <f t="shared" si="12"/>
        <v>-1</v>
      </c>
      <c r="O11">
        <f t="shared" si="13"/>
        <v>0</v>
      </c>
      <c r="P11">
        <f t="shared" si="21"/>
        <v>0</v>
      </c>
      <c r="Q11">
        <f t="shared" si="26"/>
        <v>0</v>
      </c>
      <c r="U11">
        <v>9</v>
      </c>
      <c r="V11" s="1">
        <f t="shared" si="4"/>
        <v>1.0824236970483514</v>
      </c>
      <c r="W11" s="1">
        <f t="shared" si="14"/>
        <v>-9.6377564609205879E-2</v>
      </c>
      <c r="X11">
        <f t="shared" si="15"/>
        <v>-1</v>
      </c>
      <c r="Y11">
        <f t="shared" si="22"/>
        <v>0</v>
      </c>
      <c r="Z11">
        <f t="shared" si="23"/>
        <v>0</v>
      </c>
      <c r="AA11">
        <f t="shared" si="27"/>
        <v>5.0000000000000001E-3</v>
      </c>
      <c r="AE11">
        <v>9</v>
      </c>
      <c r="AF11" s="1">
        <f t="shared" si="6"/>
        <v>1.0824236970483514</v>
      </c>
      <c r="AG11" s="1">
        <f t="shared" si="17"/>
        <v>-9.6377564609205879E-2</v>
      </c>
      <c r="AH11">
        <f t="shared" si="18"/>
        <v>-1</v>
      </c>
      <c r="AI11">
        <f t="shared" si="19"/>
        <v>0</v>
      </c>
      <c r="AJ11">
        <f t="shared" si="24"/>
        <v>0</v>
      </c>
      <c r="AK11">
        <f t="shared" si="28"/>
        <v>0</v>
      </c>
    </row>
    <row r="12" spans="1:40" x14ac:dyDescent="0.25">
      <c r="A12">
        <v>10</v>
      </c>
      <c r="B12" s="1">
        <f t="shared" si="0"/>
        <v>0.945597888911063</v>
      </c>
      <c r="C12" s="1">
        <f t="shared" si="8"/>
        <v>-9.1829496320692927E-2</v>
      </c>
      <c r="D12">
        <f t="shared" si="9"/>
        <v>-1</v>
      </c>
      <c r="E12">
        <f t="shared" si="10"/>
        <v>0</v>
      </c>
      <c r="F12">
        <f t="shared" si="20"/>
        <v>0</v>
      </c>
      <c r="G12">
        <f t="shared" si="25"/>
        <v>0</v>
      </c>
      <c r="K12">
        <v>10</v>
      </c>
      <c r="L12" s="1">
        <f t="shared" si="2"/>
        <v>0.945597888911063</v>
      </c>
      <c r="M12" s="1">
        <f t="shared" si="11"/>
        <v>-9.1829496320692927E-2</v>
      </c>
      <c r="N12">
        <f t="shared" si="12"/>
        <v>-1</v>
      </c>
      <c r="O12">
        <f t="shared" si="13"/>
        <v>0</v>
      </c>
      <c r="P12">
        <f t="shared" si="21"/>
        <v>0</v>
      </c>
      <c r="Q12">
        <f t="shared" si="26"/>
        <v>0</v>
      </c>
      <c r="U12">
        <v>10</v>
      </c>
      <c r="V12" s="1">
        <f t="shared" si="4"/>
        <v>0.891195777822126</v>
      </c>
      <c r="W12" s="1">
        <f t="shared" si="14"/>
        <v>-0.17666641976490594</v>
      </c>
      <c r="X12">
        <f t="shared" si="15"/>
        <v>-1</v>
      </c>
      <c r="Y12">
        <f t="shared" si="22"/>
        <v>1</v>
      </c>
      <c r="Z12">
        <f t="shared" si="23"/>
        <v>-0.17666641976490594</v>
      </c>
      <c r="AA12">
        <f t="shared" si="27"/>
        <v>5.0000000000000001E-3</v>
      </c>
      <c r="AE12">
        <v>10</v>
      </c>
      <c r="AF12" s="1">
        <f t="shared" si="6"/>
        <v>0.891195777822126</v>
      </c>
      <c r="AG12" s="1">
        <f t="shared" si="17"/>
        <v>-0.17666641976490594</v>
      </c>
      <c r="AH12">
        <f t="shared" si="18"/>
        <v>-1</v>
      </c>
      <c r="AI12">
        <f t="shared" si="19"/>
        <v>0</v>
      </c>
      <c r="AJ12">
        <f t="shared" si="24"/>
        <v>0</v>
      </c>
      <c r="AK12">
        <f t="shared" si="28"/>
        <v>0</v>
      </c>
    </row>
    <row r="13" spans="1:40" x14ac:dyDescent="0.25">
      <c r="A13">
        <v>11</v>
      </c>
      <c r="B13" s="1">
        <f t="shared" si="0"/>
        <v>0.90000097934492962</v>
      </c>
      <c r="C13" s="1">
        <f t="shared" si="8"/>
        <v>-4.8220189681939862E-2</v>
      </c>
      <c r="D13">
        <f t="shared" si="9"/>
        <v>-1</v>
      </c>
      <c r="E13">
        <f t="shared" si="10"/>
        <v>0</v>
      </c>
      <c r="F13">
        <f t="shared" si="20"/>
        <v>0</v>
      </c>
      <c r="G13">
        <f t="shared" si="25"/>
        <v>0</v>
      </c>
      <c r="K13">
        <v>11</v>
      </c>
      <c r="L13" s="1">
        <f t="shared" si="2"/>
        <v>0.90000097934492962</v>
      </c>
      <c r="M13" s="1">
        <f t="shared" si="11"/>
        <v>-4.8220189681939862E-2</v>
      </c>
      <c r="N13">
        <f t="shared" si="12"/>
        <v>-1</v>
      </c>
      <c r="O13">
        <f t="shared" si="13"/>
        <v>0</v>
      </c>
      <c r="P13">
        <f t="shared" si="21"/>
        <v>0</v>
      </c>
      <c r="Q13">
        <f t="shared" si="26"/>
        <v>0</v>
      </c>
      <c r="U13">
        <v>11</v>
      </c>
      <c r="V13" s="1">
        <f t="shared" si="4"/>
        <v>0.80000195868985924</v>
      </c>
      <c r="W13" s="1">
        <f t="shared" si="14"/>
        <v>-0.10232748112330958</v>
      </c>
      <c r="X13">
        <f t="shared" si="15"/>
        <v>-1</v>
      </c>
      <c r="Y13">
        <f t="shared" si="22"/>
        <v>1</v>
      </c>
      <c r="Z13">
        <f t="shared" si="23"/>
        <v>-0.10232748112330958</v>
      </c>
      <c r="AA13">
        <f t="shared" si="27"/>
        <v>0</v>
      </c>
      <c r="AE13">
        <v>11</v>
      </c>
      <c r="AF13" s="1">
        <f t="shared" si="6"/>
        <v>0.80000195868985924</v>
      </c>
      <c r="AG13" s="1">
        <f t="shared" si="17"/>
        <v>-0.10232748112330958</v>
      </c>
      <c r="AH13">
        <f t="shared" si="18"/>
        <v>-1</v>
      </c>
      <c r="AI13">
        <f t="shared" si="19"/>
        <v>0</v>
      </c>
      <c r="AJ13">
        <f t="shared" si="24"/>
        <v>0</v>
      </c>
      <c r="AK13">
        <f t="shared" si="28"/>
        <v>0</v>
      </c>
    </row>
    <row r="14" spans="1:40" x14ac:dyDescent="0.25">
      <c r="A14">
        <v>12</v>
      </c>
      <c r="B14" s="1">
        <f t="shared" si="0"/>
        <v>0.94634270819995647</v>
      </c>
      <c r="C14" s="1">
        <f t="shared" si="8"/>
        <v>5.149075380868684E-2</v>
      </c>
      <c r="D14">
        <f t="shared" si="9"/>
        <v>1</v>
      </c>
      <c r="E14">
        <f t="shared" si="10"/>
        <v>1</v>
      </c>
      <c r="F14">
        <f t="shared" si="20"/>
        <v>5.149075380868684E-2</v>
      </c>
      <c r="G14">
        <f t="shared" si="25"/>
        <v>5.0000000000000001E-3</v>
      </c>
      <c r="K14">
        <v>12</v>
      </c>
      <c r="L14" s="1">
        <f t="shared" si="2"/>
        <v>0.94634270819995647</v>
      </c>
      <c r="M14" s="1">
        <f t="shared" si="11"/>
        <v>5.149075380868684E-2</v>
      </c>
      <c r="N14">
        <f t="shared" si="12"/>
        <v>1</v>
      </c>
      <c r="O14">
        <f t="shared" si="13"/>
        <v>1</v>
      </c>
      <c r="P14">
        <f t="shared" si="21"/>
        <v>5.149075380868684E-2</v>
      </c>
      <c r="Q14">
        <f t="shared" si="26"/>
        <v>5.0000000000000001E-3</v>
      </c>
      <c r="U14">
        <v>12</v>
      </c>
      <c r="V14" s="1">
        <f t="shared" si="4"/>
        <v>0.89268541639991306</v>
      </c>
      <c r="W14" s="1">
        <f t="shared" si="14"/>
        <v>0.11585403848490428</v>
      </c>
      <c r="X14">
        <f t="shared" si="15"/>
        <v>1</v>
      </c>
      <c r="Y14">
        <f t="shared" si="22"/>
        <v>1</v>
      </c>
      <c r="Z14">
        <f t="shared" si="23"/>
        <v>0.11585403848490428</v>
      </c>
      <c r="AA14">
        <f t="shared" si="27"/>
        <v>0</v>
      </c>
      <c r="AE14">
        <v>12</v>
      </c>
      <c r="AF14" s="1">
        <f t="shared" si="6"/>
        <v>0.89268541639991306</v>
      </c>
      <c r="AG14" s="1">
        <f t="shared" si="17"/>
        <v>0.11585403848490428</v>
      </c>
      <c r="AH14">
        <f t="shared" si="18"/>
        <v>1</v>
      </c>
      <c r="AI14">
        <f t="shared" si="19"/>
        <v>1</v>
      </c>
      <c r="AJ14">
        <f t="shared" si="24"/>
        <v>0.11585403848490428</v>
      </c>
      <c r="AK14">
        <f t="shared" si="28"/>
        <v>5.0000000000000001E-3</v>
      </c>
    </row>
    <row r="15" spans="1:40" x14ac:dyDescent="0.25">
      <c r="A15">
        <v>13</v>
      </c>
      <c r="B15" s="1">
        <f t="shared" si="0"/>
        <v>1.0420167036826642</v>
      </c>
      <c r="C15" s="1">
        <f t="shared" si="8"/>
        <v>0.10109867667780703</v>
      </c>
      <c r="D15">
        <f t="shared" si="9"/>
        <v>1</v>
      </c>
      <c r="E15">
        <f t="shared" si="10"/>
        <v>1</v>
      </c>
      <c r="F15">
        <f t="shared" si="20"/>
        <v>0.10109867667780703</v>
      </c>
      <c r="G15">
        <f t="shared" si="25"/>
        <v>0</v>
      </c>
      <c r="K15">
        <v>13</v>
      </c>
      <c r="L15" s="1">
        <f t="shared" si="2"/>
        <v>1.0420167036826642</v>
      </c>
      <c r="M15" s="1">
        <f t="shared" si="11"/>
        <v>0.10109867667780703</v>
      </c>
      <c r="N15">
        <f t="shared" si="12"/>
        <v>1</v>
      </c>
      <c r="O15">
        <f t="shared" si="13"/>
        <v>0</v>
      </c>
      <c r="P15">
        <f t="shared" si="21"/>
        <v>0</v>
      </c>
      <c r="Q15">
        <f t="shared" si="26"/>
        <v>5.0000000000000001E-3</v>
      </c>
      <c r="U15">
        <v>13</v>
      </c>
      <c r="V15" s="1">
        <f t="shared" si="4"/>
        <v>1.0840334073653282</v>
      </c>
      <c r="W15" s="1">
        <f t="shared" si="14"/>
        <v>0.21435097678317327</v>
      </c>
      <c r="X15">
        <f t="shared" si="15"/>
        <v>1</v>
      </c>
      <c r="Y15">
        <f t="shared" si="22"/>
        <v>1</v>
      </c>
      <c r="Z15">
        <f t="shared" si="23"/>
        <v>0.21435097678317327</v>
      </c>
      <c r="AA15">
        <f t="shared" si="27"/>
        <v>0</v>
      </c>
      <c r="AE15">
        <v>13</v>
      </c>
      <c r="AF15" s="1">
        <f t="shared" si="6"/>
        <v>1.0840334073653282</v>
      </c>
      <c r="AG15" s="1">
        <f t="shared" si="17"/>
        <v>0.21435097678317327</v>
      </c>
      <c r="AH15">
        <f t="shared" si="18"/>
        <v>1</v>
      </c>
      <c r="AI15">
        <f t="shared" si="19"/>
        <v>0</v>
      </c>
      <c r="AJ15">
        <f t="shared" si="24"/>
        <v>0</v>
      </c>
      <c r="AK15">
        <f t="shared" si="28"/>
        <v>5.0000000000000001E-3</v>
      </c>
    </row>
    <row r="16" spans="1:40" x14ac:dyDescent="0.25">
      <c r="A16">
        <v>14</v>
      </c>
      <c r="B16" s="1">
        <f t="shared" si="0"/>
        <v>1.099060735569487</v>
      </c>
      <c r="C16" s="1">
        <f t="shared" si="8"/>
        <v>5.4743874724099362E-2</v>
      </c>
      <c r="D16">
        <f t="shared" si="9"/>
        <v>1</v>
      </c>
      <c r="E16">
        <f t="shared" si="10"/>
        <v>1</v>
      </c>
      <c r="F16">
        <f t="shared" si="20"/>
        <v>5.4743874724099362E-2</v>
      </c>
      <c r="G16">
        <f t="shared" si="25"/>
        <v>0</v>
      </c>
      <c r="K16">
        <v>14</v>
      </c>
      <c r="L16" s="1">
        <f t="shared" si="2"/>
        <v>1.099060735569487</v>
      </c>
      <c r="M16" s="1">
        <f t="shared" si="11"/>
        <v>5.4743874724099362E-2</v>
      </c>
      <c r="N16">
        <f t="shared" si="12"/>
        <v>1</v>
      </c>
      <c r="O16">
        <f t="shared" si="13"/>
        <v>0</v>
      </c>
      <c r="P16">
        <f t="shared" si="21"/>
        <v>0</v>
      </c>
      <c r="Q16">
        <f t="shared" si="26"/>
        <v>0</v>
      </c>
      <c r="U16">
        <v>14</v>
      </c>
      <c r="V16" s="1">
        <f t="shared" si="4"/>
        <v>1.198121471138974</v>
      </c>
      <c r="W16" s="1">
        <f t="shared" si="14"/>
        <v>0.10524404782960461</v>
      </c>
      <c r="X16">
        <f t="shared" si="15"/>
        <v>1</v>
      </c>
      <c r="Y16">
        <f t="shared" si="22"/>
        <v>1</v>
      </c>
      <c r="Z16">
        <f t="shared" si="23"/>
        <v>0.10524404782960461</v>
      </c>
      <c r="AA16">
        <f t="shared" si="27"/>
        <v>0</v>
      </c>
      <c r="AE16">
        <v>14</v>
      </c>
      <c r="AF16" s="1">
        <f t="shared" si="6"/>
        <v>1.198121471138974</v>
      </c>
      <c r="AG16" s="1">
        <f t="shared" si="17"/>
        <v>0.10524404782960461</v>
      </c>
      <c r="AH16">
        <f t="shared" si="18"/>
        <v>1</v>
      </c>
      <c r="AI16">
        <f t="shared" si="19"/>
        <v>0</v>
      </c>
      <c r="AJ16">
        <f t="shared" si="24"/>
        <v>0</v>
      </c>
      <c r="AK16">
        <f t="shared" si="28"/>
        <v>0</v>
      </c>
    </row>
    <row r="17" spans="1:37" x14ac:dyDescent="0.25">
      <c r="A17">
        <v>15</v>
      </c>
      <c r="B17" s="1">
        <f t="shared" si="0"/>
        <v>1.0650287840157118</v>
      </c>
      <c r="C17" s="1">
        <f t="shared" si="8"/>
        <v>-3.0964577709294061E-2</v>
      </c>
      <c r="D17">
        <f t="shared" si="9"/>
        <v>-1</v>
      </c>
      <c r="E17">
        <f t="shared" si="10"/>
        <v>0</v>
      </c>
      <c r="F17">
        <f t="shared" si="20"/>
        <v>0</v>
      </c>
      <c r="G17">
        <f t="shared" si="25"/>
        <v>5.0000000000000001E-3</v>
      </c>
      <c r="K17">
        <v>15</v>
      </c>
      <c r="L17" s="1">
        <f t="shared" si="2"/>
        <v>1.0650287840157118</v>
      </c>
      <c r="M17" s="1">
        <f t="shared" si="11"/>
        <v>-3.0964577709294061E-2</v>
      </c>
      <c r="N17">
        <f t="shared" si="12"/>
        <v>-1</v>
      </c>
      <c r="O17">
        <f t="shared" si="13"/>
        <v>0</v>
      </c>
      <c r="P17">
        <f t="shared" si="21"/>
        <v>0</v>
      </c>
      <c r="Q17">
        <f t="shared" si="26"/>
        <v>0</v>
      </c>
      <c r="U17">
        <v>15</v>
      </c>
      <c r="V17" s="1">
        <f t="shared" si="4"/>
        <v>1.1300575680314233</v>
      </c>
      <c r="W17" s="1">
        <f t="shared" si="14"/>
        <v>-5.6808850143422407E-2</v>
      </c>
      <c r="X17">
        <f t="shared" si="15"/>
        <v>-1</v>
      </c>
      <c r="Y17">
        <f t="shared" si="22"/>
        <v>0</v>
      </c>
      <c r="Z17">
        <f t="shared" si="23"/>
        <v>0</v>
      </c>
      <c r="AA17">
        <f t="shared" si="27"/>
        <v>5.0000000000000001E-3</v>
      </c>
      <c r="AE17">
        <v>15</v>
      </c>
      <c r="AF17" s="1">
        <f t="shared" si="6"/>
        <v>1.1300575680314233</v>
      </c>
      <c r="AG17" s="1">
        <f t="shared" si="17"/>
        <v>-5.6808850143422407E-2</v>
      </c>
      <c r="AH17">
        <f t="shared" si="18"/>
        <v>-1</v>
      </c>
      <c r="AI17">
        <f t="shared" si="19"/>
        <v>0</v>
      </c>
      <c r="AJ17">
        <f t="shared" si="24"/>
        <v>0</v>
      </c>
      <c r="AK17">
        <f t="shared" si="28"/>
        <v>0</v>
      </c>
    </row>
    <row r="18" spans="1:37" x14ac:dyDescent="0.25">
      <c r="A18">
        <v>16</v>
      </c>
      <c r="B18" s="1">
        <f t="shared" si="0"/>
        <v>0.97120966833349343</v>
      </c>
      <c r="C18" s="1">
        <f t="shared" si="8"/>
        <v>-8.8090685519757961E-2</v>
      </c>
      <c r="D18">
        <f t="shared" si="9"/>
        <v>-1</v>
      </c>
      <c r="E18">
        <f t="shared" si="10"/>
        <v>0</v>
      </c>
      <c r="F18">
        <f t="shared" si="20"/>
        <v>0</v>
      </c>
      <c r="G18">
        <f t="shared" si="25"/>
        <v>0</v>
      </c>
      <c r="K18">
        <v>16</v>
      </c>
      <c r="L18" s="1">
        <f t="shared" si="2"/>
        <v>0.97120966833349343</v>
      </c>
      <c r="M18" s="1">
        <f t="shared" si="11"/>
        <v>-8.8090685519757961E-2</v>
      </c>
      <c r="N18">
        <f t="shared" si="12"/>
        <v>-1</v>
      </c>
      <c r="O18">
        <f t="shared" si="13"/>
        <v>0</v>
      </c>
      <c r="P18">
        <f t="shared" si="21"/>
        <v>0</v>
      </c>
      <c r="Q18">
        <f t="shared" si="26"/>
        <v>0</v>
      </c>
      <c r="U18">
        <v>16</v>
      </c>
      <c r="V18" s="1">
        <f t="shared" si="4"/>
        <v>0.94241933666698696</v>
      </c>
      <c r="W18" s="1">
        <f t="shared" si="14"/>
        <v>-0.16604307308990007</v>
      </c>
      <c r="X18">
        <f t="shared" si="15"/>
        <v>-1</v>
      </c>
      <c r="Y18">
        <f t="shared" si="22"/>
        <v>1</v>
      </c>
      <c r="Z18">
        <f t="shared" si="23"/>
        <v>-0.16604307308990007</v>
      </c>
      <c r="AA18">
        <f t="shared" si="27"/>
        <v>5.0000000000000001E-3</v>
      </c>
      <c r="AE18">
        <v>16</v>
      </c>
      <c r="AF18" s="1">
        <f t="shared" si="6"/>
        <v>0.94241933666698696</v>
      </c>
      <c r="AG18" s="1">
        <f t="shared" si="17"/>
        <v>-0.16604307308990007</v>
      </c>
      <c r="AH18">
        <f t="shared" si="18"/>
        <v>-1</v>
      </c>
      <c r="AI18">
        <f t="shared" si="19"/>
        <v>0</v>
      </c>
      <c r="AJ18">
        <f t="shared" si="24"/>
        <v>0</v>
      </c>
      <c r="AK18">
        <f t="shared" si="28"/>
        <v>0</v>
      </c>
    </row>
    <row r="19" spans="1:37" x14ac:dyDescent="0.25">
      <c r="A19">
        <v>17</v>
      </c>
      <c r="B19" s="1">
        <f t="shared" si="0"/>
        <v>0.90386025081204435</v>
      </c>
      <c r="C19" s="1">
        <f t="shared" si="8"/>
        <v>-6.9345909248426763E-2</v>
      </c>
      <c r="D19">
        <f t="shared" si="9"/>
        <v>-1</v>
      </c>
      <c r="E19">
        <f t="shared" si="10"/>
        <v>0</v>
      </c>
      <c r="F19">
        <f t="shared" si="20"/>
        <v>0</v>
      </c>
      <c r="G19">
        <f t="shared" si="25"/>
        <v>0</v>
      </c>
      <c r="K19">
        <v>17</v>
      </c>
      <c r="L19" s="1">
        <f t="shared" si="2"/>
        <v>0.90386025081204435</v>
      </c>
      <c r="M19" s="1">
        <f t="shared" si="11"/>
        <v>-6.9345909248426763E-2</v>
      </c>
      <c r="N19">
        <f t="shared" si="12"/>
        <v>-1</v>
      </c>
      <c r="O19">
        <f t="shared" si="13"/>
        <v>0</v>
      </c>
      <c r="P19">
        <f t="shared" si="21"/>
        <v>0</v>
      </c>
      <c r="Q19">
        <f t="shared" si="26"/>
        <v>0</v>
      </c>
      <c r="U19">
        <v>17</v>
      </c>
      <c r="V19" s="1">
        <f t="shared" si="4"/>
        <v>0.8077205016240887</v>
      </c>
      <c r="W19" s="1">
        <f t="shared" si="14"/>
        <v>-0.14292876833287582</v>
      </c>
      <c r="X19">
        <f t="shared" si="15"/>
        <v>-1</v>
      </c>
      <c r="Y19">
        <f t="shared" si="22"/>
        <v>1</v>
      </c>
      <c r="Z19">
        <f t="shared" si="23"/>
        <v>-0.14292876833287582</v>
      </c>
      <c r="AA19">
        <f t="shared" si="27"/>
        <v>0</v>
      </c>
      <c r="AE19">
        <v>17</v>
      </c>
      <c r="AF19" s="1">
        <f t="shared" si="6"/>
        <v>0.8077205016240887</v>
      </c>
      <c r="AG19" s="1">
        <f t="shared" si="17"/>
        <v>-0.14292876833287582</v>
      </c>
      <c r="AH19">
        <f t="shared" si="18"/>
        <v>-1</v>
      </c>
      <c r="AI19">
        <f t="shared" si="19"/>
        <v>0</v>
      </c>
      <c r="AJ19">
        <f t="shared" si="24"/>
        <v>0</v>
      </c>
      <c r="AK19">
        <f t="shared" si="28"/>
        <v>0</v>
      </c>
    </row>
    <row r="20" spans="1:37" x14ac:dyDescent="0.25">
      <c r="A20">
        <v>18</v>
      </c>
      <c r="B20" s="1">
        <f t="shared" si="0"/>
        <v>0.92490127532283239</v>
      </c>
      <c r="C20" s="1">
        <f t="shared" si="8"/>
        <v>2.3279068298317496E-2</v>
      </c>
      <c r="D20">
        <f t="shared" si="9"/>
        <v>1</v>
      </c>
      <c r="E20">
        <f t="shared" si="10"/>
        <v>1</v>
      </c>
      <c r="F20">
        <f t="shared" si="20"/>
        <v>2.3279068298317496E-2</v>
      </c>
      <c r="G20">
        <f t="shared" si="25"/>
        <v>5.0000000000000001E-3</v>
      </c>
      <c r="K20">
        <v>18</v>
      </c>
      <c r="L20" s="1">
        <f t="shared" si="2"/>
        <v>0.92490127532283239</v>
      </c>
      <c r="M20" s="1">
        <f t="shared" si="11"/>
        <v>2.3279068298317496E-2</v>
      </c>
      <c r="N20">
        <f t="shared" si="12"/>
        <v>1</v>
      </c>
      <c r="O20">
        <f t="shared" si="13"/>
        <v>1</v>
      </c>
      <c r="P20">
        <f t="shared" si="21"/>
        <v>2.3279068298317496E-2</v>
      </c>
      <c r="Q20">
        <f t="shared" si="26"/>
        <v>5.0000000000000001E-3</v>
      </c>
      <c r="U20">
        <v>18</v>
      </c>
      <c r="V20" s="1">
        <f t="shared" si="4"/>
        <v>0.84980255064566479</v>
      </c>
      <c r="W20" s="1">
        <f t="shared" si="14"/>
        <v>5.2099765868219849E-2</v>
      </c>
      <c r="X20">
        <f t="shared" si="15"/>
        <v>1</v>
      </c>
      <c r="Y20">
        <f t="shared" si="22"/>
        <v>1</v>
      </c>
      <c r="Z20">
        <f t="shared" si="23"/>
        <v>5.2099765868219849E-2</v>
      </c>
      <c r="AA20">
        <f t="shared" si="27"/>
        <v>0</v>
      </c>
      <c r="AE20">
        <v>18</v>
      </c>
      <c r="AF20" s="1">
        <f t="shared" si="6"/>
        <v>0.84980255064566479</v>
      </c>
      <c r="AG20" s="1">
        <f t="shared" si="17"/>
        <v>5.2099765868219849E-2</v>
      </c>
      <c r="AH20">
        <f t="shared" si="18"/>
        <v>1</v>
      </c>
      <c r="AI20">
        <f t="shared" si="19"/>
        <v>1</v>
      </c>
      <c r="AJ20">
        <f t="shared" si="24"/>
        <v>5.2099765868219849E-2</v>
      </c>
      <c r="AK20">
        <f t="shared" si="28"/>
        <v>5.0000000000000001E-3</v>
      </c>
    </row>
    <row r="21" spans="1:37" x14ac:dyDescent="0.25">
      <c r="A21">
        <v>19</v>
      </c>
      <c r="B21" s="1">
        <f t="shared" si="0"/>
        <v>1.0149877209662952</v>
      </c>
      <c r="C21" s="1">
        <f t="shared" si="8"/>
        <v>9.7401147611152927E-2</v>
      </c>
      <c r="D21">
        <f t="shared" si="9"/>
        <v>1</v>
      </c>
      <c r="E21">
        <f t="shared" si="10"/>
        <v>1</v>
      </c>
      <c r="F21">
        <f t="shared" si="20"/>
        <v>9.7401147611152927E-2</v>
      </c>
      <c r="G21">
        <f t="shared" si="25"/>
        <v>0</v>
      </c>
      <c r="K21">
        <v>19</v>
      </c>
      <c r="L21" s="1">
        <f t="shared" si="2"/>
        <v>1.0149877209662952</v>
      </c>
      <c r="M21" s="1">
        <f t="shared" si="11"/>
        <v>9.7401147611152927E-2</v>
      </c>
      <c r="N21">
        <f t="shared" si="12"/>
        <v>1</v>
      </c>
      <c r="O21">
        <f t="shared" si="13"/>
        <v>0</v>
      </c>
      <c r="P21">
        <f t="shared" si="21"/>
        <v>0</v>
      </c>
      <c r="Q21">
        <f t="shared" si="26"/>
        <v>5.0000000000000001E-3</v>
      </c>
      <c r="U21">
        <v>19</v>
      </c>
      <c r="V21" s="1">
        <f t="shared" si="4"/>
        <v>1.0299754419325904</v>
      </c>
      <c r="W21" s="1">
        <f t="shared" si="14"/>
        <v>0.21201735762034768</v>
      </c>
      <c r="X21">
        <f t="shared" si="15"/>
        <v>1</v>
      </c>
      <c r="Y21">
        <f t="shared" si="22"/>
        <v>1</v>
      </c>
      <c r="Z21">
        <f t="shared" si="23"/>
        <v>0.21201735762034768</v>
      </c>
      <c r="AA21">
        <f t="shared" si="27"/>
        <v>0</v>
      </c>
      <c r="AE21">
        <v>19</v>
      </c>
      <c r="AF21" s="1">
        <f t="shared" si="6"/>
        <v>1.0299754419325904</v>
      </c>
      <c r="AG21" s="1">
        <f t="shared" si="17"/>
        <v>0.21201735762034768</v>
      </c>
      <c r="AH21">
        <f t="shared" si="18"/>
        <v>1</v>
      </c>
      <c r="AI21">
        <f t="shared" si="19"/>
        <v>0</v>
      </c>
      <c r="AJ21">
        <f t="shared" si="24"/>
        <v>0</v>
      </c>
      <c r="AK21">
        <f t="shared" si="28"/>
        <v>5.0000000000000001E-3</v>
      </c>
    </row>
    <row r="22" spans="1:37" x14ac:dyDescent="0.25">
      <c r="A22">
        <v>20</v>
      </c>
      <c r="B22" s="1">
        <f t="shared" si="0"/>
        <v>1.0912945250727628</v>
      </c>
      <c r="C22" s="1">
        <f t="shared" si="8"/>
        <v>7.5180026841922265E-2</v>
      </c>
      <c r="D22">
        <f t="shared" si="9"/>
        <v>1</v>
      </c>
      <c r="E22">
        <f t="shared" si="10"/>
        <v>1</v>
      </c>
      <c r="F22">
        <f t="shared" si="20"/>
        <v>7.5180026841922265E-2</v>
      </c>
      <c r="G22">
        <f t="shared" si="25"/>
        <v>0</v>
      </c>
      <c r="K22">
        <v>20</v>
      </c>
      <c r="L22" s="1">
        <f t="shared" si="2"/>
        <v>1.0912945250727628</v>
      </c>
      <c r="M22" s="1">
        <f t="shared" si="11"/>
        <v>7.5180026841922265E-2</v>
      </c>
      <c r="N22">
        <f t="shared" si="12"/>
        <v>1</v>
      </c>
      <c r="O22">
        <f t="shared" si="13"/>
        <v>0</v>
      </c>
      <c r="P22">
        <f t="shared" si="21"/>
        <v>0</v>
      </c>
      <c r="Q22">
        <f t="shared" si="26"/>
        <v>0</v>
      </c>
      <c r="U22">
        <v>20</v>
      </c>
      <c r="V22" s="1">
        <f t="shared" si="4"/>
        <v>1.1825890501455256</v>
      </c>
      <c r="W22" s="1">
        <f t="shared" si="14"/>
        <v>0.14817208449803365</v>
      </c>
      <c r="X22">
        <f t="shared" si="15"/>
        <v>1</v>
      </c>
      <c r="Y22">
        <f t="shared" si="22"/>
        <v>1</v>
      </c>
      <c r="Z22">
        <f t="shared" si="23"/>
        <v>0.14817208449803365</v>
      </c>
      <c r="AA22">
        <f t="shared" si="27"/>
        <v>0</v>
      </c>
      <c r="AE22">
        <v>20</v>
      </c>
      <c r="AF22" s="1">
        <f t="shared" si="6"/>
        <v>1.1825890501455256</v>
      </c>
      <c r="AG22" s="1">
        <f t="shared" si="17"/>
        <v>0.14817208449803365</v>
      </c>
      <c r="AH22">
        <f t="shared" si="18"/>
        <v>1</v>
      </c>
      <c r="AI22">
        <f t="shared" si="19"/>
        <v>0</v>
      </c>
      <c r="AJ22">
        <f t="shared" si="24"/>
        <v>0</v>
      </c>
      <c r="AK22">
        <f t="shared" si="28"/>
        <v>0</v>
      </c>
    </row>
    <row r="23" spans="1:37" x14ac:dyDescent="0.25">
      <c r="A23">
        <v>21</v>
      </c>
      <c r="B23" s="1">
        <f t="shared" si="0"/>
        <v>1.0836655638536057</v>
      </c>
      <c r="C23" s="1">
        <f t="shared" si="8"/>
        <v>-6.990744518441061E-3</v>
      </c>
      <c r="D23">
        <f t="shared" si="9"/>
        <v>-1</v>
      </c>
      <c r="E23">
        <f t="shared" si="10"/>
        <v>0</v>
      </c>
      <c r="F23">
        <f t="shared" si="20"/>
        <v>0</v>
      </c>
      <c r="G23">
        <f t="shared" si="25"/>
        <v>5.0000000000000001E-3</v>
      </c>
      <c r="K23">
        <v>21</v>
      </c>
      <c r="L23" s="1">
        <f t="shared" si="2"/>
        <v>1.0836655638536057</v>
      </c>
      <c r="M23" s="1">
        <f t="shared" si="11"/>
        <v>-6.990744518441061E-3</v>
      </c>
      <c r="N23">
        <f t="shared" si="12"/>
        <v>-1</v>
      </c>
      <c r="O23">
        <f t="shared" si="13"/>
        <v>0</v>
      </c>
      <c r="P23">
        <f t="shared" si="21"/>
        <v>0</v>
      </c>
      <c r="Q23">
        <f t="shared" si="26"/>
        <v>0</v>
      </c>
      <c r="U23">
        <v>21</v>
      </c>
      <c r="V23" s="1">
        <f t="shared" si="4"/>
        <v>1.1673311277072111</v>
      </c>
      <c r="W23" s="1">
        <f t="shared" si="14"/>
        <v>-1.2902134039239455E-2</v>
      </c>
      <c r="X23">
        <f t="shared" si="15"/>
        <v>-1</v>
      </c>
      <c r="Y23">
        <f t="shared" si="22"/>
        <v>0</v>
      </c>
      <c r="Z23">
        <f t="shared" si="23"/>
        <v>0</v>
      </c>
      <c r="AA23">
        <f t="shared" si="27"/>
        <v>5.0000000000000001E-3</v>
      </c>
      <c r="AE23">
        <v>21</v>
      </c>
      <c r="AF23" s="1">
        <f t="shared" si="6"/>
        <v>1.1673311277072111</v>
      </c>
      <c r="AG23" s="1">
        <f t="shared" si="17"/>
        <v>-1.2902134039239455E-2</v>
      </c>
      <c r="AH23">
        <f t="shared" si="18"/>
        <v>-1</v>
      </c>
      <c r="AI23">
        <f t="shared" si="19"/>
        <v>0</v>
      </c>
      <c r="AJ23">
        <f t="shared" si="24"/>
        <v>0</v>
      </c>
      <c r="AK23">
        <f t="shared" si="28"/>
        <v>0</v>
      </c>
    </row>
    <row r="24" spans="1:37" x14ac:dyDescent="0.25">
      <c r="A24">
        <v>22</v>
      </c>
      <c r="B24" s="1">
        <f t="shared" si="0"/>
        <v>0.99911486907095959</v>
      </c>
      <c r="C24" s="1">
        <f t="shared" si="8"/>
        <v>-7.8022867573623644E-2</v>
      </c>
      <c r="D24">
        <f t="shared" si="9"/>
        <v>-1</v>
      </c>
      <c r="E24">
        <f t="shared" si="10"/>
        <v>0</v>
      </c>
      <c r="F24">
        <f t="shared" si="20"/>
        <v>0</v>
      </c>
      <c r="G24">
        <f t="shared" si="25"/>
        <v>0</v>
      </c>
      <c r="K24">
        <v>22</v>
      </c>
      <c r="L24" s="1">
        <f t="shared" si="2"/>
        <v>0.99911486907095959</v>
      </c>
      <c r="M24" s="1">
        <f t="shared" si="11"/>
        <v>-7.8022867573623644E-2</v>
      </c>
      <c r="N24">
        <f t="shared" si="12"/>
        <v>-1</v>
      </c>
      <c r="O24">
        <f t="shared" si="13"/>
        <v>0</v>
      </c>
      <c r="P24">
        <f t="shared" si="21"/>
        <v>0</v>
      </c>
      <c r="Q24">
        <f t="shared" si="26"/>
        <v>0</v>
      </c>
      <c r="U24">
        <v>22</v>
      </c>
      <c r="V24" s="1">
        <f t="shared" si="4"/>
        <v>0.99822973814191918</v>
      </c>
      <c r="W24" s="1">
        <f t="shared" si="14"/>
        <v>-0.14486154403971807</v>
      </c>
      <c r="X24">
        <f t="shared" si="15"/>
        <v>-1</v>
      </c>
      <c r="Y24">
        <f t="shared" si="22"/>
        <v>1</v>
      </c>
      <c r="Z24">
        <f t="shared" si="23"/>
        <v>-0.14486154403971807</v>
      </c>
      <c r="AA24">
        <f t="shared" si="27"/>
        <v>5.0000000000000001E-3</v>
      </c>
      <c r="AE24">
        <v>22</v>
      </c>
      <c r="AF24" s="1">
        <f t="shared" si="6"/>
        <v>0.99822973814191918</v>
      </c>
      <c r="AG24" s="1">
        <f t="shared" si="17"/>
        <v>-0.14486154403971807</v>
      </c>
      <c r="AH24">
        <f t="shared" si="18"/>
        <v>-1</v>
      </c>
      <c r="AI24">
        <f t="shared" si="19"/>
        <v>0</v>
      </c>
      <c r="AJ24">
        <f t="shared" si="24"/>
        <v>0</v>
      </c>
      <c r="AK24">
        <f t="shared" si="28"/>
        <v>0</v>
      </c>
    </row>
    <row r="25" spans="1:37" x14ac:dyDescent="0.25">
      <c r="A25">
        <v>23</v>
      </c>
      <c r="B25" s="1">
        <f t="shared" si="0"/>
        <v>0.91537795958248291</v>
      </c>
      <c r="C25" s="1">
        <f t="shared" si="8"/>
        <v>-8.3811093279334892E-2</v>
      </c>
      <c r="D25">
        <f t="shared" si="9"/>
        <v>-1</v>
      </c>
      <c r="E25">
        <f t="shared" si="10"/>
        <v>0</v>
      </c>
      <c r="F25">
        <f t="shared" si="20"/>
        <v>0</v>
      </c>
      <c r="G25">
        <f t="shared" si="25"/>
        <v>0</v>
      </c>
      <c r="K25">
        <v>23</v>
      </c>
      <c r="L25" s="1">
        <f t="shared" si="2"/>
        <v>0.91537795958248291</v>
      </c>
      <c r="M25" s="1">
        <f t="shared" si="11"/>
        <v>-8.3811093279334892E-2</v>
      </c>
      <c r="N25">
        <f t="shared" si="12"/>
        <v>-1</v>
      </c>
      <c r="O25">
        <f t="shared" si="13"/>
        <v>0</v>
      </c>
      <c r="P25">
        <f t="shared" si="21"/>
        <v>0</v>
      </c>
      <c r="Q25">
        <f t="shared" si="26"/>
        <v>0</v>
      </c>
      <c r="U25">
        <v>23</v>
      </c>
      <c r="V25" s="1">
        <f t="shared" si="4"/>
        <v>0.83075591916496583</v>
      </c>
      <c r="W25" s="1">
        <f t="shared" si="14"/>
        <v>-0.16777081725564003</v>
      </c>
      <c r="X25">
        <f t="shared" si="15"/>
        <v>-1</v>
      </c>
      <c r="Y25">
        <f t="shared" si="22"/>
        <v>1</v>
      </c>
      <c r="Z25">
        <f t="shared" si="23"/>
        <v>-0.16777081725564003</v>
      </c>
      <c r="AA25">
        <f t="shared" si="27"/>
        <v>0</v>
      </c>
      <c r="AE25">
        <v>23</v>
      </c>
      <c r="AF25" s="1">
        <f t="shared" si="6"/>
        <v>0.83075591916496583</v>
      </c>
      <c r="AG25" s="1">
        <f t="shared" si="17"/>
        <v>-0.16777081725564003</v>
      </c>
      <c r="AH25">
        <f t="shared" si="18"/>
        <v>-1</v>
      </c>
      <c r="AI25">
        <f t="shared" si="19"/>
        <v>0</v>
      </c>
      <c r="AJ25">
        <f t="shared" si="24"/>
        <v>0</v>
      </c>
      <c r="AK25">
        <f t="shared" si="28"/>
        <v>0</v>
      </c>
    </row>
    <row r="26" spans="1:37" x14ac:dyDescent="0.25">
      <c r="A26">
        <v>24</v>
      </c>
      <c r="B26" s="1">
        <f t="shared" si="0"/>
        <v>0.90944216379933762</v>
      </c>
      <c r="C26" s="1">
        <f t="shared" si="8"/>
        <v>-6.4845299376147247E-3</v>
      </c>
      <c r="D26">
        <f t="shared" si="9"/>
        <v>-1</v>
      </c>
      <c r="E26">
        <f t="shared" si="10"/>
        <v>0</v>
      </c>
      <c r="F26">
        <f t="shared" si="20"/>
        <v>0</v>
      </c>
      <c r="G26">
        <f t="shared" si="25"/>
        <v>0</v>
      </c>
      <c r="K26">
        <v>24</v>
      </c>
      <c r="L26" s="1">
        <f t="shared" si="2"/>
        <v>0.90944216379933762</v>
      </c>
      <c r="M26" s="1">
        <f t="shared" si="11"/>
        <v>-6.4845299376147247E-3</v>
      </c>
      <c r="N26">
        <f t="shared" si="12"/>
        <v>-1</v>
      </c>
      <c r="O26">
        <f t="shared" si="13"/>
        <v>0</v>
      </c>
      <c r="P26">
        <f t="shared" si="21"/>
        <v>0</v>
      </c>
      <c r="Q26">
        <f t="shared" si="26"/>
        <v>0</v>
      </c>
      <c r="U26">
        <v>24</v>
      </c>
      <c r="V26" s="1">
        <f t="shared" si="4"/>
        <v>0.81888432759867524</v>
      </c>
      <c r="W26" s="1">
        <f t="shared" si="14"/>
        <v>-1.4290107710846378E-2</v>
      </c>
      <c r="X26">
        <f t="shared" si="15"/>
        <v>-1</v>
      </c>
      <c r="Y26">
        <f t="shared" si="22"/>
        <v>1</v>
      </c>
      <c r="Z26">
        <f t="shared" si="23"/>
        <v>-1.4290107710846378E-2</v>
      </c>
      <c r="AA26">
        <f t="shared" si="27"/>
        <v>0</v>
      </c>
      <c r="AE26">
        <v>24</v>
      </c>
      <c r="AF26" s="1">
        <f t="shared" si="6"/>
        <v>0.81888432759867524</v>
      </c>
      <c r="AG26" s="1">
        <f t="shared" si="17"/>
        <v>-1.4290107710846378E-2</v>
      </c>
      <c r="AH26">
        <f t="shared" si="18"/>
        <v>-1</v>
      </c>
      <c r="AI26">
        <f t="shared" si="19"/>
        <v>0</v>
      </c>
      <c r="AJ26">
        <f t="shared" si="24"/>
        <v>0</v>
      </c>
      <c r="AK26">
        <f t="shared" si="28"/>
        <v>0</v>
      </c>
    </row>
    <row r="27" spans="1:37" x14ac:dyDescent="0.25">
      <c r="A27">
        <v>25</v>
      </c>
      <c r="B27" s="1">
        <f t="shared" si="0"/>
        <v>0.98676482499022267</v>
      </c>
      <c r="C27" s="1">
        <f t="shared" si="8"/>
        <v>8.5022076464827068E-2</v>
      </c>
      <c r="D27">
        <f t="shared" si="9"/>
        <v>1</v>
      </c>
      <c r="E27">
        <f t="shared" si="10"/>
        <v>1</v>
      </c>
      <c r="F27">
        <f t="shared" si="20"/>
        <v>8.5022076464827068E-2</v>
      </c>
      <c r="G27">
        <f t="shared" si="25"/>
        <v>5.0000000000000001E-3</v>
      </c>
      <c r="K27">
        <v>25</v>
      </c>
      <c r="L27" s="1">
        <f t="shared" si="2"/>
        <v>0.98676482499022267</v>
      </c>
      <c r="M27" s="1">
        <f t="shared" si="11"/>
        <v>8.5022076464827068E-2</v>
      </c>
      <c r="N27">
        <f t="shared" si="12"/>
        <v>1</v>
      </c>
      <c r="O27">
        <f t="shared" si="13"/>
        <v>1</v>
      </c>
      <c r="P27">
        <f t="shared" si="21"/>
        <v>8.5022076464827068E-2</v>
      </c>
      <c r="Q27">
        <f t="shared" si="26"/>
        <v>5.0000000000000001E-3</v>
      </c>
      <c r="U27">
        <v>25</v>
      </c>
      <c r="V27" s="1">
        <f t="shared" si="4"/>
        <v>0.97352964998044544</v>
      </c>
      <c r="W27" s="1">
        <f t="shared" si="14"/>
        <v>0.18884879972640034</v>
      </c>
      <c r="X27">
        <f t="shared" si="15"/>
        <v>1</v>
      </c>
      <c r="Y27">
        <f t="shared" si="22"/>
        <v>1</v>
      </c>
      <c r="Z27">
        <f t="shared" si="23"/>
        <v>0.18884879972640034</v>
      </c>
      <c r="AA27">
        <f t="shared" si="27"/>
        <v>0</v>
      </c>
      <c r="AE27">
        <v>25</v>
      </c>
      <c r="AF27" s="1">
        <f t="shared" si="6"/>
        <v>0.97352964998044544</v>
      </c>
      <c r="AG27" s="1">
        <f t="shared" si="17"/>
        <v>0.18884879972640034</v>
      </c>
      <c r="AH27">
        <f t="shared" si="18"/>
        <v>1</v>
      </c>
      <c r="AI27">
        <f t="shared" si="19"/>
        <v>1</v>
      </c>
      <c r="AJ27">
        <f t="shared" si="24"/>
        <v>0.18884879972640034</v>
      </c>
      <c r="AK27">
        <f t="shared" si="28"/>
        <v>5.0000000000000001E-3</v>
      </c>
    </row>
    <row r="28" spans="1:37" x14ac:dyDescent="0.25">
      <c r="A28">
        <v>26</v>
      </c>
      <c r="B28" s="1">
        <f t="shared" si="0"/>
        <v>1.0762558450479602</v>
      </c>
      <c r="C28" s="1">
        <f t="shared" si="8"/>
        <v>9.0691335758370073E-2</v>
      </c>
      <c r="D28">
        <f t="shared" si="9"/>
        <v>1</v>
      </c>
      <c r="E28">
        <f t="shared" si="10"/>
        <v>1</v>
      </c>
      <c r="F28">
        <f t="shared" si="20"/>
        <v>9.0691335758370073E-2</v>
      </c>
      <c r="G28">
        <f t="shared" si="25"/>
        <v>0</v>
      </c>
      <c r="K28">
        <v>26</v>
      </c>
      <c r="L28" s="1">
        <f t="shared" si="2"/>
        <v>1.0762558450479602</v>
      </c>
      <c r="M28" s="1">
        <f t="shared" si="11"/>
        <v>9.0691335758370073E-2</v>
      </c>
      <c r="N28">
        <f t="shared" si="12"/>
        <v>1</v>
      </c>
      <c r="O28">
        <f t="shared" si="13"/>
        <v>0</v>
      </c>
      <c r="P28">
        <f t="shared" si="21"/>
        <v>0</v>
      </c>
      <c r="Q28">
        <f t="shared" si="26"/>
        <v>5.0000000000000001E-3</v>
      </c>
      <c r="U28">
        <v>26</v>
      </c>
      <c r="V28" s="1">
        <f t="shared" si="4"/>
        <v>1.1525116900959205</v>
      </c>
      <c r="W28" s="1">
        <f t="shared" si="14"/>
        <v>0.1838485762802089</v>
      </c>
      <c r="X28">
        <f t="shared" si="15"/>
        <v>1</v>
      </c>
      <c r="Y28">
        <f t="shared" si="22"/>
        <v>1</v>
      </c>
      <c r="Z28">
        <f t="shared" si="23"/>
        <v>0.1838485762802089</v>
      </c>
      <c r="AA28">
        <f t="shared" si="27"/>
        <v>0</v>
      </c>
      <c r="AE28">
        <v>26</v>
      </c>
      <c r="AF28" s="1">
        <f t="shared" si="6"/>
        <v>1.1525116900959205</v>
      </c>
      <c r="AG28" s="1">
        <f t="shared" si="17"/>
        <v>0.1838485762802089</v>
      </c>
      <c r="AH28">
        <f t="shared" si="18"/>
        <v>1</v>
      </c>
      <c r="AI28">
        <f t="shared" si="19"/>
        <v>0</v>
      </c>
      <c r="AJ28">
        <f t="shared" si="24"/>
        <v>0</v>
      </c>
      <c r="AK28">
        <f t="shared" si="28"/>
        <v>5.0000000000000001E-3</v>
      </c>
    </row>
    <row r="29" spans="1:37" x14ac:dyDescent="0.25">
      <c r="A29">
        <v>27</v>
      </c>
      <c r="B29" s="1">
        <f t="shared" si="0"/>
        <v>1.0956375928404503</v>
      </c>
      <c r="C29" s="1">
        <f t="shared" si="8"/>
        <v>1.800849480322797E-2</v>
      </c>
      <c r="D29">
        <f t="shared" si="9"/>
        <v>1</v>
      </c>
      <c r="E29">
        <f t="shared" si="10"/>
        <v>1</v>
      </c>
      <c r="F29">
        <f t="shared" si="20"/>
        <v>1.800849480322797E-2</v>
      </c>
      <c r="G29">
        <f t="shared" si="25"/>
        <v>0</v>
      </c>
      <c r="K29">
        <v>27</v>
      </c>
      <c r="L29" s="1">
        <f t="shared" si="2"/>
        <v>1.0956375928404503</v>
      </c>
      <c r="M29" s="1">
        <f t="shared" si="11"/>
        <v>1.800849480322797E-2</v>
      </c>
      <c r="N29">
        <f t="shared" si="12"/>
        <v>1</v>
      </c>
      <c r="O29">
        <f t="shared" si="13"/>
        <v>0</v>
      </c>
      <c r="P29">
        <f t="shared" si="21"/>
        <v>0</v>
      </c>
      <c r="Q29">
        <f t="shared" si="26"/>
        <v>0</v>
      </c>
      <c r="U29">
        <v>27</v>
      </c>
      <c r="V29" s="1">
        <f t="shared" si="4"/>
        <v>1.1912751856809005</v>
      </c>
      <c r="W29" s="1">
        <f t="shared" si="14"/>
        <v>3.3633928330699892E-2</v>
      </c>
      <c r="X29">
        <f t="shared" si="15"/>
        <v>1</v>
      </c>
      <c r="Y29">
        <f t="shared" si="22"/>
        <v>1</v>
      </c>
      <c r="Z29">
        <f t="shared" si="23"/>
        <v>3.3633928330699892E-2</v>
      </c>
      <c r="AA29">
        <f t="shared" si="27"/>
        <v>0</v>
      </c>
      <c r="AE29">
        <v>27</v>
      </c>
      <c r="AF29" s="1">
        <f t="shared" si="6"/>
        <v>1.1912751856809005</v>
      </c>
      <c r="AG29" s="1">
        <f t="shared" si="17"/>
        <v>3.3633928330699892E-2</v>
      </c>
      <c r="AH29">
        <f t="shared" si="18"/>
        <v>1</v>
      </c>
      <c r="AI29">
        <f t="shared" si="19"/>
        <v>0</v>
      </c>
      <c r="AJ29">
        <f t="shared" si="24"/>
        <v>0</v>
      </c>
      <c r="AK29">
        <f t="shared" si="28"/>
        <v>0</v>
      </c>
    </row>
    <row r="30" spans="1:37" x14ac:dyDescent="0.25">
      <c r="A30">
        <v>28</v>
      </c>
      <c r="B30" s="1">
        <f t="shared" si="0"/>
        <v>1.0270905788307869</v>
      </c>
      <c r="C30" s="1">
        <f t="shared" si="8"/>
        <v>-6.2563583485625518E-2</v>
      </c>
      <c r="D30">
        <f t="shared" si="9"/>
        <v>-1</v>
      </c>
      <c r="E30">
        <f t="shared" si="10"/>
        <v>0</v>
      </c>
      <c r="F30">
        <f t="shared" si="20"/>
        <v>0</v>
      </c>
      <c r="G30">
        <f t="shared" si="25"/>
        <v>5.0000000000000001E-3</v>
      </c>
      <c r="K30">
        <v>28</v>
      </c>
      <c r="L30" s="1">
        <f t="shared" si="2"/>
        <v>1.0270905788307869</v>
      </c>
      <c r="M30" s="1">
        <f t="shared" si="11"/>
        <v>-6.2563583485625518E-2</v>
      </c>
      <c r="N30">
        <f t="shared" si="12"/>
        <v>-1</v>
      </c>
      <c r="O30">
        <f t="shared" si="13"/>
        <v>0</v>
      </c>
      <c r="P30">
        <f t="shared" si="21"/>
        <v>0</v>
      </c>
      <c r="Q30">
        <f t="shared" si="26"/>
        <v>0</v>
      </c>
      <c r="U30">
        <v>28</v>
      </c>
      <c r="V30" s="1">
        <f t="shared" si="4"/>
        <v>1.0541811576615738</v>
      </c>
      <c r="W30" s="1">
        <f t="shared" si="14"/>
        <v>-0.11508174573532093</v>
      </c>
      <c r="X30">
        <f t="shared" si="15"/>
        <v>-1</v>
      </c>
      <c r="Y30">
        <f t="shared" si="22"/>
        <v>0</v>
      </c>
      <c r="Z30">
        <f t="shared" si="23"/>
        <v>0</v>
      </c>
      <c r="AA30">
        <f t="shared" si="27"/>
        <v>5.0000000000000001E-3</v>
      </c>
      <c r="AE30">
        <v>28</v>
      </c>
      <c r="AF30" s="1">
        <f t="shared" si="6"/>
        <v>1.0541811576615738</v>
      </c>
      <c r="AG30" s="1">
        <f t="shared" si="17"/>
        <v>-0.11508174573532093</v>
      </c>
      <c r="AH30">
        <f t="shared" si="18"/>
        <v>-1</v>
      </c>
      <c r="AI30">
        <f t="shared" si="19"/>
        <v>0</v>
      </c>
      <c r="AJ30">
        <f t="shared" si="24"/>
        <v>0</v>
      </c>
      <c r="AK30">
        <f t="shared" si="28"/>
        <v>0</v>
      </c>
    </row>
    <row r="31" spans="1:37" x14ac:dyDescent="0.25">
      <c r="A31">
        <v>29</v>
      </c>
      <c r="B31" s="1">
        <f t="shared" si="0"/>
        <v>0.93363661157870326</v>
      </c>
      <c r="C31" s="1">
        <f t="shared" si="8"/>
        <v>-9.0989021979414164E-2</v>
      </c>
      <c r="D31">
        <f t="shared" si="9"/>
        <v>-1</v>
      </c>
      <c r="E31">
        <f t="shared" si="10"/>
        <v>0</v>
      </c>
      <c r="F31">
        <f t="shared" si="20"/>
        <v>0</v>
      </c>
      <c r="G31">
        <f t="shared" si="25"/>
        <v>0</v>
      </c>
      <c r="K31">
        <v>29</v>
      </c>
      <c r="L31" s="1">
        <f t="shared" si="2"/>
        <v>0.93363661157870326</v>
      </c>
      <c r="M31" s="1">
        <f t="shared" si="11"/>
        <v>-9.0989021979414164E-2</v>
      </c>
      <c r="N31">
        <f t="shared" si="12"/>
        <v>-1</v>
      </c>
      <c r="O31">
        <f t="shared" si="13"/>
        <v>0</v>
      </c>
      <c r="P31">
        <f t="shared" si="21"/>
        <v>0</v>
      </c>
      <c r="Q31">
        <f t="shared" si="26"/>
        <v>0</v>
      </c>
      <c r="U31">
        <v>29</v>
      </c>
      <c r="V31" s="1">
        <f t="shared" si="4"/>
        <v>0.86727322315740651</v>
      </c>
      <c r="W31" s="1">
        <f t="shared" si="14"/>
        <v>-0.17730153223263245</v>
      </c>
      <c r="X31">
        <f t="shared" si="15"/>
        <v>-1</v>
      </c>
      <c r="Y31">
        <f t="shared" si="22"/>
        <v>1</v>
      </c>
      <c r="Z31">
        <f t="shared" si="23"/>
        <v>-0.17730153223263245</v>
      </c>
      <c r="AA31">
        <f t="shared" si="27"/>
        <v>5.0000000000000001E-3</v>
      </c>
      <c r="AE31">
        <v>29</v>
      </c>
      <c r="AF31" s="1">
        <f t="shared" si="6"/>
        <v>0.86727322315740651</v>
      </c>
      <c r="AG31" s="1">
        <f t="shared" si="17"/>
        <v>-0.17730153223263245</v>
      </c>
      <c r="AH31">
        <f t="shared" si="18"/>
        <v>-1</v>
      </c>
      <c r="AI31">
        <f t="shared" si="19"/>
        <v>0</v>
      </c>
      <c r="AJ31">
        <f t="shared" si="24"/>
        <v>0</v>
      </c>
      <c r="AK31">
        <f t="shared" si="28"/>
        <v>0</v>
      </c>
    </row>
    <row r="32" spans="1:37" x14ac:dyDescent="0.25">
      <c r="A32">
        <v>30</v>
      </c>
      <c r="B32" s="1">
        <f t="shared" si="0"/>
        <v>0.90119683759071378</v>
      </c>
      <c r="C32" s="1">
        <f t="shared" si="8"/>
        <v>-3.4745610428811746E-2</v>
      </c>
      <c r="D32">
        <f t="shared" si="9"/>
        <v>-1</v>
      </c>
      <c r="E32">
        <f t="shared" si="10"/>
        <v>0</v>
      </c>
      <c r="F32">
        <f t="shared" si="20"/>
        <v>0</v>
      </c>
      <c r="G32">
        <f t="shared" si="25"/>
        <v>0</v>
      </c>
      <c r="K32">
        <v>30</v>
      </c>
      <c r="L32" s="1">
        <f t="shared" si="2"/>
        <v>0.90119683759071378</v>
      </c>
      <c r="M32" s="1">
        <f t="shared" si="11"/>
        <v>-3.4745610428811746E-2</v>
      </c>
      <c r="N32">
        <f t="shared" si="12"/>
        <v>-1</v>
      </c>
      <c r="O32">
        <f t="shared" si="13"/>
        <v>0</v>
      </c>
      <c r="P32">
        <f t="shared" si="21"/>
        <v>0</v>
      </c>
      <c r="Q32">
        <f t="shared" si="26"/>
        <v>0</v>
      </c>
      <c r="U32">
        <v>30</v>
      </c>
      <c r="V32" s="1">
        <f t="shared" si="4"/>
        <v>0.80239367518142757</v>
      </c>
      <c r="W32" s="1">
        <f t="shared" si="14"/>
        <v>-7.4808660343250954E-2</v>
      </c>
      <c r="X32">
        <f t="shared" si="15"/>
        <v>-1</v>
      </c>
      <c r="Y32">
        <f t="shared" si="22"/>
        <v>1</v>
      </c>
      <c r="Z32">
        <f t="shared" si="23"/>
        <v>-7.4808660343250954E-2</v>
      </c>
      <c r="AA32">
        <f t="shared" si="27"/>
        <v>0</v>
      </c>
      <c r="AE32">
        <v>30</v>
      </c>
      <c r="AF32" s="1">
        <f t="shared" si="6"/>
        <v>0.80239367518142757</v>
      </c>
      <c r="AG32" s="1">
        <f t="shared" si="17"/>
        <v>-7.4808660343250954E-2</v>
      </c>
      <c r="AH32">
        <f t="shared" si="18"/>
        <v>-1</v>
      </c>
      <c r="AI32">
        <f t="shared" si="19"/>
        <v>0</v>
      </c>
      <c r="AJ32">
        <f t="shared" si="24"/>
        <v>0</v>
      </c>
      <c r="AK32">
        <f t="shared" si="28"/>
        <v>0</v>
      </c>
    </row>
    <row r="33" spans="1:37" x14ac:dyDescent="0.25">
      <c r="A33">
        <v>31</v>
      </c>
      <c r="B33" s="1">
        <f t="shared" si="0"/>
        <v>0.95959623546769346</v>
      </c>
      <c r="C33" s="1">
        <f t="shared" si="8"/>
        <v>6.4802044837514394E-2</v>
      </c>
      <c r="D33">
        <f t="shared" si="9"/>
        <v>1</v>
      </c>
      <c r="E33">
        <f t="shared" si="10"/>
        <v>1</v>
      </c>
      <c r="F33">
        <f t="shared" si="20"/>
        <v>6.4802044837514394E-2</v>
      </c>
      <c r="G33">
        <f t="shared" si="25"/>
        <v>5.0000000000000001E-3</v>
      </c>
      <c r="K33">
        <v>31</v>
      </c>
      <c r="L33" s="1">
        <f t="shared" si="2"/>
        <v>0.95959623546769346</v>
      </c>
      <c r="M33" s="1">
        <f t="shared" si="11"/>
        <v>6.4802044837514394E-2</v>
      </c>
      <c r="N33">
        <f t="shared" si="12"/>
        <v>1</v>
      </c>
      <c r="O33">
        <f t="shared" si="13"/>
        <v>1</v>
      </c>
      <c r="P33">
        <f t="shared" si="21"/>
        <v>6.4802044837514394E-2</v>
      </c>
      <c r="Q33">
        <f t="shared" si="26"/>
        <v>5.0000000000000001E-3</v>
      </c>
      <c r="U33">
        <v>31</v>
      </c>
      <c r="V33" s="1">
        <f t="shared" si="4"/>
        <v>0.91919247093538703</v>
      </c>
      <c r="W33" s="1">
        <f t="shared" si="14"/>
        <v>0.14556295664662411</v>
      </c>
      <c r="X33">
        <f t="shared" si="15"/>
        <v>1</v>
      </c>
      <c r="Y33">
        <f t="shared" si="22"/>
        <v>1</v>
      </c>
      <c r="Z33">
        <f t="shared" si="23"/>
        <v>0.14556295664662411</v>
      </c>
      <c r="AA33">
        <f t="shared" si="27"/>
        <v>0</v>
      </c>
      <c r="AE33">
        <v>31</v>
      </c>
      <c r="AF33" s="1">
        <f t="shared" si="6"/>
        <v>0.91919247093538703</v>
      </c>
      <c r="AG33" s="1">
        <f t="shared" si="17"/>
        <v>0.14556295664662411</v>
      </c>
      <c r="AH33">
        <f t="shared" si="18"/>
        <v>1</v>
      </c>
      <c r="AI33">
        <f t="shared" si="19"/>
        <v>1</v>
      </c>
      <c r="AJ33">
        <f t="shared" si="24"/>
        <v>0.14556295664662411</v>
      </c>
      <c r="AK33">
        <f t="shared" si="28"/>
        <v>5.0000000000000001E-3</v>
      </c>
    </row>
    <row r="34" spans="1:37" x14ac:dyDescent="0.25">
      <c r="A34">
        <v>32</v>
      </c>
      <c r="B34" s="1">
        <f t="shared" si="0"/>
        <v>1.0551426681241691</v>
      </c>
      <c r="C34" s="1">
        <f t="shared" si="8"/>
        <v>9.9569411722324697E-2</v>
      </c>
      <c r="D34">
        <f t="shared" si="9"/>
        <v>1</v>
      </c>
      <c r="E34">
        <f t="shared" si="10"/>
        <v>1</v>
      </c>
      <c r="F34">
        <f t="shared" si="20"/>
        <v>9.9569411722324697E-2</v>
      </c>
      <c r="G34">
        <f t="shared" si="25"/>
        <v>0</v>
      </c>
      <c r="K34">
        <v>32</v>
      </c>
      <c r="L34" s="1">
        <f t="shared" si="2"/>
        <v>1.0551426681241691</v>
      </c>
      <c r="M34" s="1">
        <f t="shared" si="11"/>
        <v>9.9569411722324697E-2</v>
      </c>
      <c r="N34">
        <f t="shared" si="12"/>
        <v>1</v>
      </c>
      <c r="O34">
        <f t="shared" si="13"/>
        <v>0</v>
      </c>
      <c r="P34">
        <f t="shared" si="21"/>
        <v>0</v>
      </c>
      <c r="Q34">
        <f t="shared" si="26"/>
        <v>5.0000000000000001E-3</v>
      </c>
      <c r="U34">
        <v>32</v>
      </c>
      <c r="V34" s="1">
        <f t="shared" si="4"/>
        <v>1.110285336248338</v>
      </c>
      <c r="W34" s="1">
        <f t="shared" si="14"/>
        <v>0.20789211330081003</v>
      </c>
      <c r="X34">
        <f t="shared" si="15"/>
        <v>1</v>
      </c>
      <c r="Y34">
        <f t="shared" si="22"/>
        <v>1</v>
      </c>
      <c r="Z34">
        <f t="shared" si="23"/>
        <v>0.20789211330081003</v>
      </c>
      <c r="AA34">
        <f t="shared" si="27"/>
        <v>0</v>
      </c>
      <c r="AE34">
        <v>32</v>
      </c>
      <c r="AF34" s="1">
        <f t="shared" si="6"/>
        <v>1.110285336248338</v>
      </c>
      <c r="AG34" s="1">
        <f t="shared" si="17"/>
        <v>0.20789211330081003</v>
      </c>
      <c r="AH34">
        <f t="shared" si="18"/>
        <v>1</v>
      </c>
      <c r="AI34">
        <f t="shared" si="19"/>
        <v>0</v>
      </c>
      <c r="AJ34">
        <f t="shared" si="24"/>
        <v>0</v>
      </c>
      <c r="AK34">
        <f t="shared" si="28"/>
        <v>5.0000000000000001E-3</v>
      </c>
    </row>
    <row r="35" spans="1:37" x14ac:dyDescent="0.25">
      <c r="A35">
        <v>33</v>
      </c>
      <c r="B35" s="1">
        <f t="shared" si="0"/>
        <v>1.0999911860107268</v>
      </c>
      <c r="C35" s="1">
        <f t="shared" si="8"/>
        <v>4.2504695565282358E-2</v>
      </c>
      <c r="D35">
        <f t="shared" si="9"/>
        <v>1</v>
      </c>
      <c r="E35">
        <f t="shared" si="10"/>
        <v>1</v>
      </c>
      <c r="F35">
        <f t="shared" si="20"/>
        <v>4.2504695565282358E-2</v>
      </c>
      <c r="G35">
        <f t="shared" si="25"/>
        <v>0</v>
      </c>
      <c r="K35">
        <v>33</v>
      </c>
      <c r="L35" s="1">
        <f t="shared" si="2"/>
        <v>1.0999911860107268</v>
      </c>
      <c r="M35" s="1">
        <f t="shared" si="11"/>
        <v>4.2504695565282358E-2</v>
      </c>
      <c r="N35">
        <f t="shared" si="12"/>
        <v>1</v>
      </c>
      <c r="O35">
        <f t="shared" si="13"/>
        <v>0</v>
      </c>
      <c r="P35">
        <f t="shared" si="21"/>
        <v>0</v>
      </c>
      <c r="Q35">
        <f t="shared" si="26"/>
        <v>0</v>
      </c>
      <c r="U35">
        <v>33</v>
      </c>
      <c r="V35" s="1">
        <f t="shared" si="4"/>
        <v>1.1999823720214535</v>
      </c>
      <c r="W35" s="1">
        <f t="shared" si="14"/>
        <v>8.0787373159590059E-2</v>
      </c>
      <c r="X35">
        <f t="shared" si="15"/>
        <v>1</v>
      </c>
      <c r="Y35">
        <f t="shared" si="22"/>
        <v>1</v>
      </c>
      <c r="Z35">
        <f t="shared" si="23"/>
        <v>8.0787373159590059E-2</v>
      </c>
      <c r="AA35">
        <f t="shared" si="27"/>
        <v>0</v>
      </c>
      <c r="AE35">
        <v>33</v>
      </c>
      <c r="AF35" s="1">
        <f t="shared" si="6"/>
        <v>1.1999823720214535</v>
      </c>
      <c r="AG35" s="1">
        <f t="shared" si="17"/>
        <v>8.0787373159590059E-2</v>
      </c>
      <c r="AH35">
        <f t="shared" si="18"/>
        <v>1</v>
      </c>
      <c r="AI35">
        <f t="shared" si="19"/>
        <v>0</v>
      </c>
      <c r="AJ35">
        <f t="shared" si="24"/>
        <v>0</v>
      </c>
      <c r="AK35">
        <f t="shared" si="28"/>
        <v>0</v>
      </c>
    </row>
    <row r="36" spans="1:37" x14ac:dyDescent="0.25">
      <c r="A36">
        <v>34</v>
      </c>
      <c r="B36" s="1">
        <f t="shared" si="0"/>
        <v>1.0529082686120024</v>
      </c>
      <c r="C36" s="1">
        <f t="shared" si="8"/>
        <v>-4.2802995148967682E-2</v>
      </c>
      <c r="D36">
        <f t="shared" si="9"/>
        <v>-1</v>
      </c>
      <c r="E36">
        <f t="shared" si="10"/>
        <v>0</v>
      </c>
      <c r="F36">
        <f t="shared" si="20"/>
        <v>0</v>
      </c>
      <c r="G36">
        <f t="shared" si="25"/>
        <v>5.0000000000000001E-3</v>
      </c>
      <c r="K36">
        <v>34</v>
      </c>
      <c r="L36" s="1">
        <f t="shared" si="2"/>
        <v>1.0529082686120024</v>
      </c>
      <c r="M36" s="1">
        <f t="shared" si="11"/>
        <v>-4.2802995148967682E-2</v>
      </c>
      <c r="N36">
        <f t="shared" si="12"/>
        <v>-1</v>
      </c>
      <c r="O36">
        <f t="shared" si="13"/>
        <v>0</v>
      </c>
      <c r="P36">
        <f t="shared" si="21"/>
        <v>0</v>
      </c>
      <c r="Q36">
        <f t="shared" si="26"/>
        <v>0</v>
      </c>
      <c r="U36">
        <v>34</v>
      </c>
      <c r="V36" s="1">
        <f t="shared" si="4"/>
        <v>1.1058165372240047</v>
      </c>
      <c r="W36" s="1">
        <f t="shared" si="14"/>
        <v>-7.8472681760166085E-2</v>
      </c>
      <c r="X36">
        <f t="shared" si="15"/>
        <v>-1</v>
      </c>
      <c r="Y36">
        <f t="shared" si="22"/>
        <v>0</v>
      </c>
      <c r="Z36">
        <f t="shared" si="23"/>
        <v>0</v>
      </c>
      <c r="AA36">
        <f t="shared" si="27"/>
        <v>5.0000000000000001E-3</v>
      </c>
      <c r="AE36">
        <v>34</v>
      </c>
      <c r="AF36" s="1">
        <f t="shared" si="6"/>
        <v>1.1058165372240047</v>
      </c>
      <c r="AG36" s="1">
        <f t="shared" si="17"/>
        <v>-7.8472681760166085E-2</v>
      </c>
      <c r="AH36">
        <f t="shared" si="18"/>
        <v>-1</v>
      </c>
      <c r="AI36">
        <f t="shared" si="19"/>
        <v>0</v>
      </c>
      <c r="AJ36">
        <f t="shared" si="24"/>
        <v>0</v>
      </c>
      <c r="AK36">
        <f t="shared" si="28"/>
        <v>0</v>
      </c>
    </row>
    <row r="37" spans="1:37" x14ac:dyDescent="0.25">
      <c r="A37">
        <v>35</v>
      </c>
      <c r="B37" s="1">
        <f t="shared" si="0"/>
        <v>0.9571817330503849</v>
      </c>
      <c r="C37" s="1">
        <f t="shared" si="8"/>
        <v>-9.0916310960126756E-2</v>
      </c>
      <c r="D37">
        <f t="shared" si="9"/>
        <v>-1</v>
      </c>
      <c r="E37">
        <f t="shared" si="10"/>
        <v>0</v>
      </c>
      <c r="F37">
        <f t="shared" si="20"/>
        <v>0</v>
      </c>
      <c r="G37">
        <f t="shared" si="25"/>
        <v>0</v>
      </c>
      <c r="K37">
        <v>35</v>
      </c>
      <c r="L37" s="1">
        <f t="shared" si="2"/>
        <v>0.9571817330503849</v>
      </c>
      <c r="M37" s="1">
        <f t="shared" si="11"/>
        <v>-9.0916310960126756E-2</v>
      </c>
      <c r="N37">
        <f t="shared" si="12"/>
        <v>-1</v>
      </c>
      <c r="O37">
        <f t="shared" si="13"/>
        <v>0</v>
      </c>
      <c r="P37">
        <f t="shared" si="21"/>
        <v>0</v>
      </c>
      <c r="Q37">
        <f t="shared" si="26"/>
        <v>0</v>
      </c>
      <c r="U37">
        <v>35</v>
      </c>
      <c r="V37" s="1">
        <f t="shared" si="4"/>
        <v>0.9143634661007698</v>
      </c>
      <c r="W37" s="1">
        <f t="shared" si="14"/>
        <v>-0.17313276179053239</v>
      </c>
      <c r="X37">
        <f t="shared" si="15"/>
        <v>-1</v>
      </c>
      <c r="Y37">
        <f t="shared" si="22"/>
        <v>1</v>
      </c>
      <c r="Z37">
        <f t="shared" si="23"/>
        <v>-0.17313276179053239</v>
      </c>
      <c r="AA37">
        <f t="shared" si="27"/>
        <v>5.0000000000000001E-3</v>
      </c>
      <c r="AE37">
        <v>35</v>
      </c>
      <c r="AF37" s="1">
        <f t="shared" si="6"/>
        <v>0.9143634661007698</v>
      </c>
      <c r="AG37" s="1">
        <f t="shared" si="17"/>
        <v>-0.17313276179053239</v>
      </c>
      <c r="AH37">
        <f t="shared" si="18"/>
        <v>-1</v>
      </c>
      <c r="AI37">
        <f t="shared" si="19"/>
        <v>0</v>
      </c>
      <c r="AJ37">
        <f t="shared" si="24"/>
        <v>0</v>
      </c>
      <c r="AK37">
        <f t="shared" si="28"/>
        <v>0</v>
      </c>
    </row>
    <row r="38" spans="1:37" x14ac:dyDescent="0.25">
      <c r="A38">
        <v>36</v>
      </c>
      <c r="B38" s="1">
        <f t="shared" si="0"/>
        <v>0.9008221146556884</v>
      </c>
      <c r="C38" s="1">
        <f t="shared" si="8"/>
        <v>-5.8880791858707315E-2</v>
      </c>
      <c r="D38">
        <f t="shared" si="9"/>
        <v>-1</v>
      </c>
      <c r="E38">
        <f t="shared" si="10"/>
        <v>0</v>
      </c>
      <c r="F38">
        <f t="shared" si="20"/>
        <v>0</v>
      </c>
      <c r="G38">
        <f t="shared" si="25"/>
        <v>0</v>
      </c>
      <c r="K38">
        <v>36</v>
      </c>
      <c r="L38" s="1">
        <f t="shared" si="2"/>
        <v>0.9008221146556884</v>
      </c>
      <c r="M38" s="1">
        <f t="shared" si="11"/>
        <v>-5.8880791858707315E-2</v>
      </c>
      <c r="N38">
        <f t="shared" si="12"/>
        <v>-1</v>
      </c>
      <c r="O38">
        <f t="shared" si="13"/>
        <v>0</v>
      </c>
      <c r="P38">
        <f t="shared" si="21"/>
        <v>0</v>
      </c>
      <c r="Q38">
        <f t="shared" si="26"/>
        <v>0</v>
      </c>
      <c r="U38">
        <v>36</v>
      </c>
      <c r="V38" s="1">
        <f t="shared" si="4"/>
        <v>0.8016442293113768</v>
      </c>
      <c r="W38" s="1">
        <f t="shared" si="14"/>
        <v>-0.12327618170274801</v>
      </c>
      <c r="X38">
        <f t="shared" si="15"/>
        <v>-1</v>
      </c>
      <c r="Y38">
        <f t="shared" si="22"/>
        <v>1</v>
      </c>
      <c r="Z38">
        <f t="shared" si="23"/>
        <v>-0.12327618170274801</v>
      </c>
      <c r="AA38">
        <f t="shared" si="27"/>
        <v>0</v>
      </c>
      <c r="AE38">
        <v>36</v>
      </c>
      <c r="AF38" s="1">
        <f t="shared" si="6"/>
        <v>0.8016442293113768</v>
      </c>
      <c r="AG38" s="1">
        <f t="shared" si="17"/>
        <v>-0.12327618170274801</v>
      </c>
      <c r="AH38">
        <f t="shared" si="18"/>
        <v>-1</v>
      </c>
      <c r="AI38">
        <f t="shared" si="19"/>
        <v>0</v>
      </c>
      <c r="AJ38">
        <f t="shared" si="24"/>
        <v>0</v>
      </c>
      <c r="AK38">
        <f t="shared" si="28"/>
        <v>0</v>
      </c>
    </row>
    <row r="39" spans="1:37" x14ac:dyDescent="0.25">
      <c r="A39">
        <v>37</v>
      </c>
      <c r="B39" s="1">
        <f t="shared" si="0"/>
        <v>0.93564618666429999</v>
      </c>
      <c r="C39" s="1">
        <f t="shared" si="8"/>
        <v>3.8658100686084884E-2</v>
      </c>
      <c r="D39">
        <f t="shared" si="9"/>
        <v>1</v>
      </c>
      <c r="E39">
        <f t="shared" si="10"/>
        <v>1</v>
      </c>
      <c r="F39">
        <f t="shared" si="20"/>
        <v>3.8658100686084884E-2</v>
      </c>
      <c r="G39">
        <f t="shared" si="25"/>
        <v>5.0000000000000001E-3</v>
      </c>
      <c r="K39">
        <v>37</v>
      </c>
      <c r="L39" s="1">
        <f t="shared" si="2"/>
        <v>0.93564618666429999</v>
      </c>
      <c r="M39" s="1">
        <f t="shared" si="11"/>
        <v>3.8658100686084884E-2</v>
      </c>
      <c r="N39">
        <f t="shared" si="12"/>
        <v>1</v>
      </c>
      <c r="O39">
        <f t="shared" si="13"/>
        <v>1</v>
      </c>
      <c r="P39">
        <f t="shared" si="21"/>
        <v>3.8658100686084884E-2</v>
      </c>
      <c r="Q39">
        <f t="shared" si="26"/>
        <v>5.0000000000000001E-3</v>
      </c>
      <c r="U39">
        <v>37</v>
      </c>
      <c r="V39" s="1">
        <f t="shared" si="4"/>
        <v>0.8712923733286001</v>
      </c>
      <c r="W39" s="1">
        <f t="shared" si="14"/>
        <v>8.6881613402309377E-2</v>
      </c>
      <c r="X39">
        <f t="shared" si="15"/>
        <v>1</v>
      </c>
      <c r="Y39">
        <f t="shared" si="22"/>
        <v>1</v>
      </c>
      <c r="Z39">
        <f t="shared" si="23"/>
        <v>8.6881613402309377E-2</v>
      </c>
      <c r="AA39">
        <f t="shared" si="27"/>
        <v>0</v>
      </c>
      <c r="AE39">
        <v>37</v>
      </c>
      <c r="AF39" s="1">
        <f t="shared" si="6"/>
        <v>0.8712923733286001</v>
      </c>
      <c r="AG39" s="1">
        <f t="shared" si="17"/>
        <v>8.6881613402309377E-2</v>
      </c>
      <c r="AH39">
        <f t="shared" si="18"/>
        <v>1</v>
      </c>
      <c r="AI39">
        <f t="shared" si="19"/>
        <v>1</v>
      </c>
      <c r="AJ39">
        <f t="shared" si="24"/>
        <v>8.6881613402309377E-2</v>
      </c>
      <c r="AK39">
        <f t="shared" si="28"/>
        <v>5.0000000000000001E-3</v>
      </c>
    </row>
    <row r="40" spans="1:37" x14ac:dyDescent="0.25">
      <c r="A40">
        <v>38</v>
      </c>
      <c r="B40" s="1">
        <f t="shared" si="0"/>
        <v>1.0296368578709385</v>
      </c>
      <c r="C40" s="1">
        <f t="shared" si="8"/>
        <v>0.10045535646516912</v>
      </c>
      <c r="D40">
        <f t="shared" si="9"/>
        <v>1</v>
      </c>
      <c r="E40">
        <f t="shared" si="10"/>
        <v>1</v>
      </c>
      <c r="F40">
        <f t="shared" si="20"/>
        <v>0.10045535646516912</v>
      </c>
      <c r="G40">
        <f t="shared" si="25"/>
        <v>0</v>
      </c>
      <c r="K40">
        <v>38</v>
      </c>
      <c r="L40" s="1">
        <f t="shared" si="2"/>
        <v>1.0296368578709385</v>
      </c>
      <c r="M40" s="1">
        <f t="shared" si="11"/>
        <v>0.10045535646516912</v>
      </c>
      <c r="N40">
        <f t="shared" si="12"/>
        <v>1</v>
      </c>
      <c r="O40">
        <f t="shared" si="13"/>
        <v>0</v>
      </c>
      <c r="P40">
        <f t="shared" si="21"/>
        <v>0</v>
      </c>
      <c r="Q40">
        <f t="shared" si="26"/>
        <v>5.0000000000000001E-3</v>
      </c>
      <c r="U40">
        <v>38</v>
      </c>
      <c r="V40" s="1">
        <f t="shared" si="4"/>
        <v>1.059273715741877</v>
      </c>
      <c r="W40" s="1">
        <f t="shared" si="14"/>
        <v>0.21575001476844258</v>
      </c>
      <c r="X40">
        <f t="shared" si="15"/>
        <v>1</v>
      </c>
      <c r="Y40">
        <f t="shared" si="22"/>
        <v>1</v>
      </c>
      <c r="Z40">
        <f t="shared" si="23"/>
        <v>0.21575001476844258</v>
      </c>
      <c r="AA40">
        <f t="shared" si="27"/>
        <v>0</v>
      </c>
      <c r="AE40">
        <v>38</v>
      </c>
      <c r="AF40" s="1">
        <f t="shared" si="6"/>
        <v>1.059273715741877</v>
      </c>
      <c r="AG40" s="1">
        <f t="shared" si="17"/>
        <v>0.21575001476844258</v>
      </c>
      <c r="AH40">
        <f t="shared" si="18"/>
        <v>1</v>
      </c>
      <c r="AI40">
        <f t="shared" si="19"/>
        <v>0</v>
      </c>
      <c r="AJ40">
        <f t="shared" si="24"/>
        <v>0</v>
      </c>
      <c r="AK40">
        <f t="shared" si="28"/>
        <v>5.0000000000000001E-3</v>
      </c>
    </row>
    <row r="41" spans="1:37" x14ac:dyDescent="0.25">
      <c r="A41">
        <v>39</v>
      </c>
      <c r="B41" s="1">
        <f t="shared" si="0"/>
        <v>1.0963795386284088</v>
      </c>
      <c r="C41" s="1">
        <f t="shared" si="8"/>
        <v>6.4821573011167644E-2</v>
      </c>
      <c r="D41">
        <f t="shared" si="9"/>
        <v>1</v>
      </c>
      <c r="E41">
        <f t="shared" si="10"/>
        <v>1</v>
      </c>
      <c r="F41">
        <f t="shared" si="20"/>
        <v>6.4821573011167644E-2</v>
      </c>
      <c r="G41">
        <f t="shared" si="25"/>
        <v>0</v>
      </c>
      <c r="K41">
        <v>39</v>
      </c>
      <c r="L41" s="1">
        <f t="shared" si="2"/>
        <v>1.0963795386284088</v>
      </c>
      <c r="M41" s="1">
        <f t="shared" si="11"/>
        <v>6.4821573011167644E-2</v>
      </c>
      <c r="N41">
        <f t="shared" si="12"/>
        <v>1</v>
      </c>
      <c r="O41">
        <f t="shared" si="13"/>
        <v>0</v>
      </c>
      <c r="P41">
        <f t="shared" si="21"/>
        <v>0</v>
      </c>
      <c r="Q41">
        <f t="shared" si="26"/>
        <v>0</v>
      </c>
      <c r="U41">
        <v>39</v>
      </c>
      <c r="V41" s="1">
        <f t="shared" si="4"/>
        <v>1.1927590772568175</v>
      </c>
      <c r="W41" s="1">
        <f t="shared" si="14"/>
        <v>0.12601592915146798</v>
      </c>
      <c r="X41">
        <f t="shared" si="15"/>
        <v>1</v>
      </c>
      <c r="Y41">
        <f t="shared" si="22"/>
        <v>1</v>
      </c>
      <c r="Z41">
        <f t="shared" si="23"/>
        <v>0.12601592915146798</v>
      </c>
      <c r="AA41">
        <f t="shared" si="27"/>
        <v>0</v>
      </c>
      <c r="AE41">
        <v>39</v>
      </c>
      <c r="AF41" s="1">
        <f t="shared" si="6"/>
        <v>1.1927590772568175</v>
      </c>
      <c r="AG41" s="1">
        <f t="shared" si="17"/>
        <v>0.12601592915146798</v>
      </c>
      <c r="AH41">
        <f t="shared" si="18"/>
        <v>1</v>
      </c>
      <c r="AI41">
        <f t="shared" si="19"/>
        <v>0</v>
      </c>
      <c r="AJ41">
        <f t="shared" si="24"/>
        <v>0</v>
      </c>
      <c r="AK41">
        <f t="shared" si="28"/>
        <v>0</v>
      </c>
    </row>
    <row r="42" spans="1:37" x14ac:dyDescent="0.25">
      <c r="A42">
        <v>40</v>
      </c>
      <c r="B42" s="1">
        <f t="shared" si="0"/>
        <v>1.0745113160479349</v>
      </c>
      <c r="C42" s="1">
        <f t="shared" si="8"/>
        <v>-1.9945850693119827E-2</v>
      </c>
      <c r="D42">
        <f t="shared" si="9"/>
        <v>-1</v>
      </c>
      <c r="E42">
        <f t="shared" si="10"/>
        <v>0</v>
      </c>
      <c r="F42">
        <f t="shared" si="20"/>
        <v>0</v>
      </c>
      <c r="G42">
        <f t="shared" si="25"/>
        <v>5.0000000000000001E-3</v>
      </c>
      <c r="K42">
        <v>40</v>
      </c>
      <c r="L42" s="1">
        <f t="shared" si="2"/>
        <v>1.0745113160479349</v>
      </c>
      <c r="M42" s="1">
        <f t="shared" si="11"/>
        <v>-1.9945850693119827E-2</v>
      </c>
      <c r="N42">
        <f t="shared" si="12"/>
        <v>-1</v>
      </c>
      <c r="O42">
        <f t="shared" si="13"/>
        <v>0</v>
      </c>
      <c r="P42">
        <f t="shared" si="21"/>
        <v>0</v>
      </c>
      <c r="Q42">
        <f t="shared" si="26"/>
        <v>0</v>
      </c>
      <c r="U42">
        <v>40</v>
      </c>
      <c r="V42" s="1">
        <f t="shared" si="4"/>
        <v>1.1490226320958699</v>
      </c>
      <c r="W42" s="1">
        <f t="shared" si="14"/>
        <v>-3.6668297894270063E-2</v>
      </c>
      <c r="X42">
        <f t="shared" si="15"/>
        <v>-1</v>
      </c>
      <c r="Y42">
        <f t="shared" si="22"/>
        <v>0</v>
      </c>
      <c r="Z42">
        <f t="shared" si="23"/>
        <v>0</v>
      </c>
      <c r="AA42">
        <f t="shared" si="27"/>
        <v>5.0000000000000001E-3</v>
      </c>
      <c r="AE42">
        <v>40</v>
      </c>
      <c r="AF42" s="1">
        <f t="shared" si="6"/>
        <v>1.1490226320958699</v>
      </c>
      <c r="AG42" s="1">
        <f t="shared" si="17"/>
        <v>-3.6668297894270063E-2</v>
      </c>
      <c r="AH42">
        <f t="shared" si="18"/>
        <v>-1</v>
      </c>
      <c r="AI42">
        <f t="shared" si="19"/>
        <v>0</v>
      </c>
      <c r="AJ42">
        <f t="shared" si="24"/>
        <v>0</v>
      </c>
      <c r="AK42">
        <f t="shared" si="28"/>
        <v>0</v>
      </c>
    </row>
    <row r="43" spans="1:37" x14ac:dyDescent="0.25">
      <c r="A43">
        <v>41</v>
      </c>
      <c r="B43" s="1">
        <f t="shared" si="0"/>
        <v>0.98413773311952912</v>
      </c>
      <c r="C43" s="1">
        <f t="shared" si="8"/>
        <v>-8.4106683269563831E-2</v>
      </c>
      <c r="D43">
        <f t="shared" si="9"/>
        <v>-1</v>
      </c>
      <c r="E43">
        <f t="shared" si="10"/>
        <v>0</v>
      </c>
      <c r="F43">
        <f t="shared" si="20"/>
        <v>0</v>
      </c>
      <c r="G43">
        <f t="shared" si="25"/>
        <v>0</v>
      </c>
      <c r="K43">
        <v>41</v>
      </c>
      <c r="L43" s="1">
        <f t="shared" si="2"/>
        <v>0.98413773311952912</v>
      </c>
      <c r="M43" s="1">
        <f t="shared" si="11"/>
        <v>-8.4106683269563831E-2</v>
      </c>
      <c r="N43">
        <f t="shared" si="12"/>
        <v>-1</v>
      </c>
      <c r="O43">
        <f t="shared" si="13"/>
        <v>0</v>
      </c>
      <c r="P43">
        <f t="shared" si="21"/>
        <v>0</v>
      </c>
      <c r="Q43">
        <f t="shared" si="26"/>
        <v>0</v>
      </c>
      <c r="U43">
        <v>41</v>
      </c>
      <c r="V43" s="1">
        <f t="shared" si="4"/>
        <v>0.96827546623905825</v>
      </c>
      <c r="W43" s="1">
        <f t="shared" si="14"/>
        <v>-0.15730513987102279</v>
      </c>
      <c r="X43">
        <f t="shared" si="15"/>
        <v>-1</v>
      </c>
      <c r="Y43">
        <f t="shared" si="22"/>
        <v>1</v>
      </c>
      <c r="Z43">
        <f t="shared" si="23"/>
        <v>-0.15730513987102279</v>
      </c>
      <c r="AA43">
        <f t="shared" si="27"/>
        <v>5.0000000000000001E-3</v>
      </c>
      <c r="AE43">
        <v>41</v>
      </c>
      <c r="AF43" s="1">
        <f t="shared" si="6"/>
        <v>0.96827546623905825</v>
      </c>
      <c r="AG43" s="1">
        <f t="shared" si="17"/>
        <v>-0.15730513987102279</v>
      </c>
      <c r="AH43">
        <f t="shared" si="18"/>
        <v>-1</v>
      </c>
      <c r="AI43">
        <f t="shared" si="19"/>
        <v>0</v>
      </c>
      <c r="AJ43">
        <f t="shared" si="24"/>
        <v>0</v>
      </c>
      <c r="AK43">
        <f t="shared" si="28"/>
        <v>0</v>
      </c>
    </row>
    <row r="44" spans="1:37" x14ac:dyDescent="0.25">
      <c r="A44">
        <v>42</v>
      </c>
      <c r="B44" s="1">
        <f t="shared" si="0"/>
        <v>0.90834784520843659</v>
      </c>
      <c r="C44" s="1">
        <f t="shared" si="8"/>
        <v>-7.7011464310847044E-2</v>
      </c>
      <c r="D44">
        <f t="shared" si="9"/>
        <v>-1</v>
      </c>
      <c r="E44">
        <f t="shared" si="10"/>
        <v>0</v>
      </c>
      <c r="F44">
        <f t="shared" si="20"/>
        <v>0</v>
      </c>
      <c r="G44">
        <f t="shared" si="25"/>
        <v>0</v>
      </c>
      <c r="K44">
        <v>42</v>
      </c>
      <c r="L44" s="1">
        <f t="shared" si="2"/>
        <v>0.90834784520843659</v>
      </c>
      <c r="M44" s="1">
        <f t="shared" si="11"/>
        <v>-7.7011464310847044E-2</v>
      </c>
      <c r="N44">
        <f t="shared" si="12"/>
        <v>-1</v>
      </c>
      <c r="O44">
        <f t="shared" si="13"/>
        <v>0</v>
      </c>
      <c r="P44">
        <f t="shared" si="21"/>
        <v>0</v>
      </c>
      <c r="Q44">
        <f t="shared" si="26"/>
        <v>0</v>
      </c>
      <c r="U44">
        <v>42</v>
      </c>
      <c r="V44" s="1">
        <f t="shared" si="4"/>
        <v>0.81669569041687318</v>
      </c>
      <c r="W44" s="1">
        <f t="shared" si="14"/>
        <v>-0.15654612876947704</v>
      </c>
      <c r="X44">
        <f t="shared" si="15"/>
        <v>-1</v>
      </c>
      <c r="Y44">
        <f t="shared" si="22"/>
        <v>1</v>
      </c>
      <c r="Z44">
        <f t="shared" si="23"/>
        <v>-0.15654612876947704</v>
      </c>
      <c r="AA44">
        <f t="shared" si="27"/>
        <v>0</v>
      </c>
      <c r="AE44">
        <v>42</v>
      </c>
      <c r="AF44" s="1">
        <f t="shared" si="6"/>
        <v>0.81669569041687318</v>
      </c>
      <c r="AG44" s="1">
        <f t="shared" si="17"/>
        <v>-0.15654612876947704</v>
      </c>
      <c r="AH44">
        <f t="shared" si="18"/>
        <v>-1</v>
      </c>
      <c r="AI44">
        <f t="shared" si="19"/>
        <v>0</v>
      </c>
      <c r="AJ44">
        <f t="shared" si="24"/>
        <v>0</v>
      </c>
      <c r="AK44">
        <f t="shared" si="28"/>
        <v>0</v>
      </c>
    </row>
    <row r="45" spans="1:37" x14ac:dyDescent="0.25">
      <c r="A45">
        <v>43</v>
      </c>
      <c r="B45" s="1">
        <f t="shared" si="0"/>
        <v>0.91682252573714018</v>
      </c>
      <c r="C45" s="1">
        <f t="shared" si="8"/>
        <v>9.3297744618516809E-3</v>
      </c>
      <c r="D45">
        <f t="shared" si="9"/>
        <v>1</v>
      </c>
      <c r="E45">
        <f t="shared" si="10"/>
        <v>1</v>
      </c>
      <c r="F45">
        <f t="shared" si="20"/>
        <v>9.3297744618516809E-3</v>
      </c>
      <c r="G45">
        <f t="shared" si="25"/>
        <v>5.0000000000000001E-3</v>
      </c>
      <c r="K45">
        <v>43</v>
      </c>
      <c r="L45" s="1">
        <f t="shared" si="2"/>
        <v>0.91682252573714018</v>
      </c>
      <c r="M45" s="1">
        <f t="shared" si="11"/>
        <v>9.3297744618516809E-3</v>
      </c>
      <c r="N45">
        <f t="shared" si="12"/>
        <v>1</v>
      </c>
      <c r="O45">
        <f t="shared" si="13"/>
        <v>1</v>
      </c>
      <c r="P45">
        <f t="shared" si="21"/>
        <v>9.3297744618516809E-3</v>
      </c>
      <c r="Q45">
        <f t="shared" si="26"/>
        <v>5.0000000000000001E-3</v>
      </c>
      <c r="U45">
        <v>43</v>
      </c>
      <c r="V45" s="1">
        <f t="shared" si="4"/>
        <v>0.83364505147428036</v>
      </c>
      <c r="W45" s="1">
        <f t="shared" si="14"/>
        <v>2.0753582094642287E-2</v>
      </c>
      <c r="X45">
        <f t="shared" si="15"/>
        <v>1</v>
      </c>
      <c r="Y45">
        <f t="shared" si="22"/>
        <v>1</v>
      </c>
      <c r="Z45">
        <f t="shared" si="23"/>
        <v>2.0753582094642287E-2</v>
      </c>
      <c r="AA45">
        <f t="shared" si="27"/>
        <v>0</v>
      </c>
      <c r="AE45">
        <v>43</v>
      </c>
      <c r="AF45" s="1">
        <f t="shared" si="6"/>
        <v>0.83364505147428036</v>
      </c>
      <c r="AG45" s="1">
        <f t="shared" si="17"/>
        <v>2.0753582094642287E-2</v>
      </c>
      <c r="AH45">
        <f t="shared" si="18"/>
        <v>1</v>
      </c>
      <c r="AI45">
        <f t="shared" si="19"/>
        <v>1</v>
      </c>
      <c r="AJ45">
        <f t="shared" si="24"/>
        <v>2.0753582094642287E-2</v>
      </c>
      <c r="AK45">
        <f t="shared" si="28"/>
        <v>5.0000000000000001E-3</v>
      </c>
    </row>
    <row r="46" spans="1:37" x14ac:dyDescent="0.25">
      <c r="A46">
        <v>44</v>
      </c>
      <c r="B46" s="1">
        <f t="shared" si="0"/>
        <v>1.0017701925105413</v>
      </c>
      <c r="C46" s="1">
        <f t="shared" si="8"/>
        <v>9.2654428080398477E-2</v>
      </c>
      <c r="D46">
        <f t="shared" si="9"/>
        <v>1</v>
      </c>
      <c r="E46">
        <f t="shared" si="10"/>
        <v>1</v>
      </c>
      <c r="F46">
        <f t="shared" si="20"/>
        <v>9.2654428080398477E-2</v>
      </c>
      <c r="G46">
        <f t="shared" si="25"/>
        <v>0</v>
      </c>
      <c r="K46">
        <v>44</v>
      </c>
      <c r="L46" s="1">
        <f t="shared" si="2"/>
        <v>1.0017701925105413</v>
      </c>
      <c r="M46" s="1">
        <f t="shared" si="11"/>
        <v>9.2654428080398477E-2</v>
      </c>
      <c r="N46">
        <f t="shared" si="12"/>
        <v>1</v>
      </c>
      <c r="O46">
        <f t="shared" si="13"/>
        <v>0</v>
      </c>
      <c r="P46">
        <f t="shared" si="21"/>
        <v>0</v>
      </c>
      <c r="Q46">
        <f t="shared" si="26"/>
        <v>5.0000000000000001E-3</v>
      </c>
      <c r="U46">
        <v>44</v>
      </c>
      <c r="V46" s="1">
        <f t="shared" si="4"/>
        <v>1.0035403850210827</v>
      </c>
      <c r="W46" s="1">
        <f t="shared" si="14"/>
        <v>0.20379816715321075</v>
      </c>
      <c r="X46">
        <f t="shared" si="15"/>
        <v>1</v>
      </c>
      <c r="Y46">
        <f t="shared" si="22"/>
        <v>1</v>
      </c>
      <c r="Z46">
        <f t="shared" si="23"/>
        <v>0.20379816715321075</v>
      </c>
      <c r="AA46">
        <f t="shared" si="27"/>
        <v>0</v>
      </c>
      <c r="AE46">
        <v>44</v>
      </c>
      <c r="AF46" s="1">
        <f t="shared" si="6"/>
        <v>1.0035403850210827</v>
      </c>
      <c r="AG46" s="1">
        <f t="shared" si="17"/>
        <v>0.20379816715321075</v>
      </c>
      <c r="AH46">
        <f t="shared" si="18"/>
        <v>1</v>
      </c>
      <c r="AI46">
        <f t="shared" si="19"/>
        <v>0</v>
      </c>
      <c r="AJ46">
        <f t="shared" si="24"/>
        <v>0</v>
      </c>
      <c r="AK46">
        <f t="shared" si="28"/>
        <v>5.0000000000000001E-3</v>
      </c>
    </row>
    <row r="47" spans="1:37" x14ac:dyDescent="0.25">
      <c r="A47">
        <v>45</v>
      </c>
      <c r="B47" s="1">
        <f t="shared" si="0"/>
        <v>1.0850903524534119</v>
      </c>
      <c r="C47" s="1">
        <f t="shared" si="8"/>
        <v>8.3172927848912614E-2</v>
      </c>
      <c r="D47">
        <f t="shared" si="9"/>
        <v>1</v>
      </c>
      <c r="E47">
        <f t="shared" si="10"/>
        <v>1</v>
      </c>
      <c r="F47">
        <f t="shared" si="20"/>
        <v>8.3172927848912614E-2</v>
      </c>
      <c r="G47">
        <f t="shared" si="25"/>
        <v>0</v>
      </c>
      <c r="K47">
        <v>45</v>
      </c>
      <c r="L47" s="1">
        <f t="shared" si="2"/>
        <v>1.0850903524534119</v>
      </c>
      <c r="M47" s="1">
        <f t="shared" si="11"/>
        <v>8.3172927848912614E-2</v>
      </c>
      <c r="N47">
        <f t="shared" si="12"/>
        <v>1</v>
      </c>
      <c r="O47">
        <f t="shared" si="13"/>
        <v>0</v>
      </c>
      <c r="P47">
        <f t="shared" si="21"/>
        <v>0</v>
      </c>
      <c r="Q47">
        <f t="shared" si="26"/>
        <v>0</v>
      </c>
      <c r="U47">
        <v>45</v>
      </c>
      <c r="V47" s="1">
        <f t="shared" si="4"/>
        <v>1.1701807049068238</v>
      </c>
      <c r="W47" s="1">
        <f t="shared" si="14"/>
        <v>0.16605243034862061</v>
      </c>
      <c r="X47">
        <f t="shared" si="15"/>
        <v>1</v>
      </c>
      <c r="Y47">
        <f t="shared" si="22"/>
        <v>1</v>
      </c>
      <c r="Z47">
        <f t="shared" si="23"/>
        <v>0.16605243034862061</v>
      </c>
      <c r="AA47">
        <f t="shared" si="27"/>
        <v>0</v>
      </c>
      <c r="AE47">
        <v>45</v>
      </c>
      <c r="AF47" s="1">
        <f t="shared" si="6"/>
        <v>1.1701807049068238</v>
      </c>
      <c r="AG47" s="1">
        <f t="shared" si="17"/>
        <v>0.16605243034862061</v>
      </c>
      <c r="AH47">
        <f t="shared" si="18"/>
        <v>1</v>
      </c>
      <c r="AI47">
        <f t="shared" si="19"/>
        <v>0</v>
      </c>
      <c r="AJ47">
        <f t="shared" si="24"/>
        <v>0</v>
      </c>
      <c r="AK47">
        <f t="shared" si="28"/>
        <v>0</v>
      </c>
    </row>
    <row r="48" spans="1:37" x14ac:dyDescent="0.25">
      <c r="A48">
        <v>46</v>
      </c>
      <c r="B48" s="1">
        <f t="shared" si="0"/>
        <v>1.0901788347648809</v>
      </c>
      <c r="C48" s="1">
        <f t="shared" si="8"/>
        <v>4.6894549379816741E-3</v>
      </c>
      <c r="D48">
        <f t="shared" si="9"/>
        <v>1</v>
      </c>
      <c r="E48">
        <f t="shared" si="10"/>
        <v>1</v>
      </c>
      <c r="F48">
        <f t="shared" si="20"/>
        <v>4.6894549379816741E-3</v>
      </c>
      <c r="G48">
        <f t="shared" si="25"/>
        <v>0</v>
      </c>
      <c r="K48">
        <v>46</v>
      </c>
      <c r="L48" s="1">
        <f t="shared" si="2"/>
        <v>1.0901788347648809</v>
      </c>
      <c r="M48" s="1">
        <f t="shared" si="11"/>
        <v>4.6894549379816741E-3</v>
      </c>
      <c r="N48">
        <f t="shared" si="12"/>
        <v>1</v>
      </c>
      <c r="O48">
        <f t="shared" si="13"/>
        <v>0</v>
      </c>
      <c r="P48">
        <f t="shared" si="21"/>
        <v>0</v>
      </c>
      <c r="Q48">
        <f t="shared" si="26"/>
        <v>0</v>
      </c>
      <c r="U48">
        <v>46</v>
      </c>
      <c r="V48" s="1">
        <f t="shared" si="4"/>
        <v>1.1803576695297617</v>
      </c>
      <c r="W48" s="1">
        <f t="shared" si="14"/>
        <v>8.6969171344764007E-3</v>
      </c>
      <c r="X48">
        <f t="shared" si="15"/>
        <v>1</v>
      </c>
      <c r="Y48">
        <f t="shared" si="22"/>
        <v>1</v>
      </c>
      <c r="Z48">
        <f t="shared" si="23"/>
        <v>8.6969171344764007E-3</v>
      </c>
      <c r="AA48">
        <f t="shared" si="27"/>
        <v>0</v>
      </c>
      <c r="AE48">
        <v>46</v>
      </c>
      <c r="AF48" s="1">
        <f t="shared" si="6"/>
        <v>1.1803576695297617</v>
      </c>
      <c r="AG48" s="1">
        <f t="shared" si="17"/>
        <v>8.6969171344764007E-3</v>
      </c>
      <c r="AH48">
        <f t="shared" si="18"/>
        <v>1</v>
      </c>
      <c r="AI48">
        <f t="shared" si="19"/>
        <v>0</v>
      </c>
      <c r="AJ48">
        <f t="shared" si="24"/>
        <v>0</v>
      </c>
      <c r="AK48">
        <f t="shared" si="28"/>
        <v>0</v>
      </c>
    </row>
    <row r="49" spans="1:37" x14ac:dyDescent="0.25">
      <c r="A49">
        <v>47</v>
      </c>
      <c r="B49" s="1">
        <f t="shared" si="0"/>
        <v>1.0123573122745224</v>
      </c>
      <c r="C49" s="1">
        <f t="shared" si="8"/>
        <v>-7.1384180291064081E-2</v>
      </c>
      <c r="D49">
        <f t="shared" si="9"/>
        <v>-1</v>
      </c>
      <c r="E49">
        <f t="shared" si="10"/>
        <v>0</v>
      </c>
      <c r="F49">
        <f t="shared" si="20"/>
        <v>0</v>
      </c>
      <c r="G49">
        <f t="shared" si="25"/>
        <v>5.0000000000000001E-3</v>
      </c>
      <c r="K49">
        <v>47</v>
      </c>
      <c r="L49" s="1">
        <f t="shared" si="2"/>
        <v>1.0123573122745224</v>
      </c>
      <c r="M49" s="1">
        <f t="shared" si="11"/>
        <v>-7.1384180291064081E-2</v>
      </c>
      <c r="N49">
        <f t="shared" si="12"/>
        <v>-1</v>
      </c>
      <c r="O49">
        <f t="shared" si="13"/>
        <v>0</v>
      </c>
      <c r="P49">
        <f t="shared" si="21"/>
        <v>0</v>
      </c>
      <c r="Q49">
        <f t="shared" si="26"/>
        <v>0</v>
      </c>
      <c r="U49">
        <v>47</v>
      </c>
      <c r="V49" s="1">
        <f t="shared" si="4"/>
        <v>1.0247146245490448</v>
      </c>
      <c r="W49" s="1">
        <f t="shared" si="14"/>
        <v>-0.13186091724445093</v>
      </c>
      <c r="X49">
        <f t="shared" si="15"/>
        <v>-1</v>
      </c>
      <c r="Y49">
        <f t="shared" si="22"/>
        <v>0</v>
      </c>
      <c r="Z49">
        <f t="shared" si="23"/>
        <v>0</v>
      </c>
      <c r="AA49">
        <f t="shared" si="27"/>
        <v>5.0000000000000001E-3</v>
      </c>
      <c r="AE49">
        <v>47</v>
      </c>
      <c r="AF49" s="1">
        <f t="shared" si="6"/>
        <v>1.0247146245490448</v>
      </c>
      <c r="AG49" s="1">
        <f t="shared" si="17"/>
        <v>-0.13186091724445093</v>
      </c>
      <c r="AH49">
        <f t="shared" si="18"/>
        <v>-1</v>
      </c>
      <c r="AI49">
        <f t="shared" si="19"/>
        <v>0</v>
      </c>
      <c r="AJ49">
        <f t="shared" si="24"/>
        <v>0</v>
      </c>
      <c r="AK49">
        <f t="shared" si="28"/>
        <v>0</v>
      </c>
    </row>
    <row r="50" spans="1:37" x14ac:dyDescent="0.25">
      <c r="A50">
        <v>48</v>
      </c>
      <c r="B50" s="1">
        <f t="shared" si="0"/>
        <v>0.92317453386763337</v>
      </c>
      <c r="C50" s="1">
        <f t="shared" si="8"/>
        <v>-8.8094171223514817E-2</v>
      </c>
      <c r="D50">
        <f t="shared" si="9"/>
        <v>-1</v>
      </c>
      <c r="E50">
        <f t="shared" si="10"/>
        <v>0</v>
      </c>
      <c r="F50">
        <f t="shared" si="20"/>
        <v>0</v>
      </c>
      <c r="G50">
        <f t="shared" si="25"/>
        <v>0</v>
      </c>
      <c r="K50">
        <v>48</v>
      </c>
      <c r="L50" s="1">
        <f t="shared" si="2"/>
        <v>0.92317453386763337</v>
      </c>
      <c r="M50" s="1">
        <f t="shared" si="11"/>
        <v>-8.8094171223514817E-2</v>
      </c>
      <c r="N50">
        <f t="shared" si="12"/>
        <v>-1</v>
      </c>
      <c r="O50">
        <f t="shared" si="13"/>
        <v>0</v>
      </c>
      <c r="P50">
        <f t="shared" si="21"/>
        <v>0</v>
      </c>
      <c r="Q50">
        <f t="shared" si="26"/>
        <v>0</v>
      </c>
      <c r="U50">
        <v>48</v>
      </c>
      <c r="V50" s="1">
        <f t="shared" si="4"/>
        <v>0.84634906773526664</v>
      </c>
      <c r="W50" s="1">
        <f t="shared" si="14"/>
        <v>-0.17406363932033575</v>
      </c>
      <c r="X50">
        <f t="shared" si="15"/>
        <v>-1</v>
      </c>
      <c r="Y50">
        <f t="shared" si="22"/>
        <v>1</v>
      </c>
      <c r="Z50">
        <f t="shared" si="23"/>
        <v>-0.17406363932033575</v>
      </c>
      <c r="AA50">
        <f t="shared" si="27"/>
        <v>5.0000000000000001E-3</v>
      </c>
      <c r="AE50">
        <v>48</v>
      </c>
      <c r="AF50" s="1">
        <f t="shared" si="6"/>
        <v>0.84634906773526664</v>
      </c>
      <c r="AG50" s="1">
        <f t="shared" si="17"/>
        <v>-0.17406363932033575</v>
      </c>
      <c r="AH50">
        <f t="shared" si="18"/>
        <v>-1</v>
      </c>
      <c r="AI50">
        <f t="shared" si="19"/>
        <v>0</v>
      </c>
      <c r="AJ50">
        <f t="shared" si="24"/>
        <v>0</v>
      </c>
      <c r="AK50">
        <f t="shared" si="28"/>
        <v>0</v>
      </c>
    </row>
    <row r="51" spans="1:37" x14ac:dyDescent="0.25">
      <c r="A51">
        <v>49</v>
      </c>
      <c r="B51" s="1">
        <f t="shared" si="0"/>
        <v>0.9046247347240528</v>
      </c>
      <c r="C51" s="1">
        <f t="shared" si="8"/>
        <v>-2.0093490952210691E-2</v>
      </c>
      <c r="D51">
        <f t="shared" si="9"/>
        <v>-1</v>
      </c>
      <c r="E51">
        <f t="shared" si="10"/>
        <v>0</v>
      </c>
      <c r="F51">
        <f t="shared" si="20"/>
        <v>0</v>
      </c>
      <c r="G51">
        <f t="shared" si="25"/>
        <v>0</v>
      </c>
      <c r="K51">
        <v>49</v>
      </c>
      <c r="L51" s="1">
        <f t="shared" si="2"/>
        <v>0.9046247347240528</v>
      </c>
      <c r="M51" s="1">
        <f t="shared" si="11"/>
        <v>-2.0093490952210691E-2</v>
      </c>
      <c r="N51">
        <f t="shared" si="12"/>
        <v>-1</v>
      </c>
      <c r="O51">
        <f t="shared" si="13"/>
        <v>0</v>
      </c>
      <c r="P51">
        <f t="shared" si="21"/>
        <v>0</v>
      </c>
      <c r="Q51">
        <f t="shared" si="26"/>
        <v>0</v>
      </c>
      <c r="U51">
        <v>49</v>
      </c>
      <c r="V51" s="1">
        <f t="shared" si="4"/>
        <v>0.80924946944810561</v>
      </c>
      <c r="W51" s="1">
        <f t="shared" si="14"/>
        <v>-4.3834866370722536E-2</v>
      </c>
      <c r="X51">
        <f t="shared" si="15"/>
        <v>-1</v>
      </c>
      <c r="Y51">
        <f t="shared" si="22"/>
        <v>1</v>
      </c>
      <c r="Z51">
        <f t="shared" si="23"/>
        <v>-4.3834866370722536E-2</v>
      </c>
      <c r="AA51">
        <f t="shared" si="27"/>
        <v>0</v>
      </c>
      <c r="AE51">
        <v>49</v>
      </c>
      <c r="AF51" s="1">
        <f t="shared" si="6"/>
        <v>0.80924946944810561</v>
      </c>
      <c r="AG51" s="1">
        <f t="shared" si="17"/>
        <v>-4.3834866370722536E-2</v>
      </c>
      <c r="AH51">
        <f t="shared" si="18"/>
        <v>-1</v>
      </c>
      <c r="AI51">
        <f t="shared" si="19"/>
        <v>0</v>
      </c>
      <c r="AJ51">
        <f t="shared" si="24"/>
        <v>0</v>
      </c>
      <c r="AK51">
        <f t="shared" si="28"/>
        <v>0</v>
      </c>
    </row>
    <row r="52" spans="1:37" x14ac:dyDescent="0.25">
      <c r="A52">
        <v>50</v>
      </c>
      <c r="B52" s="1">
        <f t="shared" si="0"/>
        <v>0.97376251462960717</v>
      </c>
      <c r="C52" s="1">
        <f t="shared" si="8"/>
        <v>7.6427027972703065E-2</v>
      </c>
      <c r="D52">
        <f t="shared" si="9"/>
        <v>1</v>
      </c>
      <c r="E52">
        <f t="shared" si="10"/>
        <v>1</v>
      </c>
      <c r="F52">
        <f t="shared" si="20"/>
        <v>7.6427027972703065E-2</v>
      </c>
      <c r="G52">
        <f t="shared" si="25"/>
        <v>5.0000000000000001E-3</v>
      </c>
      <c r="K52">
        <v>50</v>
      </c>
      <c r="L52" s="1">
        <f t="shared" si="2"/>
        <v>0.97376251462960717</v>
      </c>
      <c r="M52" s="1">
        <f t="shared" si="11"/>
        <v>7.6427027972703065E-2</v>
      </c>
      <c r="N52">
        <f t="shared" si="12"/>
        <v>1</v>
      </c>
      <c r="O52">
        <f t="shared" si="13"/>
        <v>1</v>
      </c>
      <c r="P52">
        <f t="shared" si="21"/>
        <v>7.6427027972703065E-2</v>
      </c>
      <c r="Q52">
        <f t="shared" si="26"/>
        <v>5.0000000000000001E-3</v>
      </c>
      <c r="U52">
        <v>50</v>
      </c>
      <c r="V52" s="1">
        <f t="shared" si="4"/>
        <v>0.94752502925921422</v>
      </c>
      <c r="W52" s="1">
        <f t="shared" si="14"/>
        <v>0.17086889152415541</v>
      </c>
      <c r="X52">
        <f t="shared" si="15"/>
        <v>1</v>
      </c>
      <c r="Y52">
        <f t="shared" si="22"/>
        <v>1</v>
      </c>
      <c r="Z52">
        <f t="shared" si="23"/>
        <v>0.17086889152415541</v>
      </c>
      <c r="AA52">
        <f t="shared" si="27"/>
        <v>0</v>
      </c>
      <c r="AE52">
        <v>50</v>
      </c>
      <c r="AF52" s="1">
        <f t="shared" si="6"/>
        <v>0.94752502925921422</v>
      </c>
      <c r="AG52" s="1">
        <f t="shared" si="17"/>
        <v>0.17086889152415541</v>
      </c>
      <c r="AH52">
        <f t="shared" si="18"/>
        <v>1</v>
      </c>
      <c r="AI52">
        <f t="shared" si="19"/>
        <v>1</v>
      </c>
      <c r="AJ52">
        <f t="shared" si="24"/>
        <v>0.17086889152415541</v>
      </c>
      <c r="AK52">
        <f t="shared" si="28"/>
        <v>5.0000000000000001E-3</v>
      </c>
    </row>
    <row r="53" spans="1:37" x14ac:dyDescent="0.25">
      <c r="A53">
        <v>51</v>
      </c>
      <c r="B53" s="1">
        <f t="shared" si="0"/>
        <v>1.0670229175843375</v>
      </c>
      <c r="C53" s="1">
        <f t="shared" si="8"/>
        <v>9.5773252259770958E-2</v>
      </c>
      <c r="D53">
        <f t="shared" si="9"/>
        <v>1</v>
      </c>
      <c r="E53">
        <f t="shared" si="10"/>
        <v>1</v>
      </c>
      <c r="F53">
        <f t="shared" si="20"/>
        <v>9.5773252259770958E-2</v>
      </c>
      <c r="G53">
        <f t="shared" si="25"/>
        <v>0</v>
      </c>
      <c r="K53">
        <v>51</v>
      </c>
      <c r="L53" s="1">
        <f t="shared" si="2"/>
        <v>1.0670229175843375</v>
      </c>
      <c r="M53" s="1">
        <f t="shared" si="11"/>
        <v>9.5773252259770958E-2</v>
      </c>
      <c r="N53">
        <f t="shared" si="12"/>
        <v>1</v>
      </c>
      <c r="O53">
        <f t="shared" si="13"/>
        <v>0</v>
      </c>
      <c r="P53">
        <f t="shared" si="21"/>
        <v>0</v>
      </c>
      <c r="Q53">
        <f t="shared" si="26"/>
        <v>5.0000000000000001E-3</v>
      </c>
      <c r="U53">
        <v>51</v>
      </c>
      <c r="V53" s="1">
        <f t="shared" si="4"/>
        <v>1.1340458351686749</v>
      </c>
      <c r="W53" s="1">
        <f t="shared" si="14"/>
        <v>0.19685053180630452</v>
      </c>
      <c r="X53">
        <f t="shared" si="15"/>
        <v>1</v>
      </c>
      <c r="Y53">
        <f t="shared" si="22"/>
        <v>1</v>
      </c>
      <c r="Z53">
        <f t="shared" si="23"/>
        <v>0.19685053180630452</v>
      </c>
      <c r="AA53">
        <f t="shared" si="27"/>
        <v>0</v>
      </c>
      <c r="AE53">
        <v>51</v>
      </c>
      <c r="AF53" s="1">
        <f t="shared" si="6"/>
        <v>1.1340458351686749</v>
      </c>
      <c r="AG53" s="1">
        <f t="shared" si="17"/>
        <v>0.19685053180630452</v>
      </c>
      <c r="AH53">
        <f t="shared" si="18"/>
        <v>1</v>
      </c>
      <c r="AI53">
        <f t="shared" si="19"/>
        <v>0</v>
      </c>
      <c r="AJ53">
        <f t="shared" si="24"/>
        <v>0</v>
      </c>
      <c r="AK53">
        <f t="shared" si="28"/>
        <v>5.0000000000000001E-3</v>
      </c>
    </row>
    <row r="54" spans="1:37" x14ac:dyDescent="0.25">
      <c r="A54">
        <v>52</v>
      </c>
      <c r="B54" s="1">
        <f t="shared" si="0"/>
        <v>1.0986627592040485</v>
      </c>
      <c r="C54" s="1">
        <f t="shared" si="8"/>
        <v>2.9652448038643087E-2</v>
      </c>
      <c r="D54">
        <f t="shared" si="9"/>
        <v>1</v>
      </c>
      <c r="E54">
        <f t="shared" si="10"/>
        <v>1</v>
      </c>
      <c r="F54">
        <f t="shared" si="20"/>
        <v>2.9652448038643087E-2</v>
      </c>
      <c r="G54">
        <f t="shared" si="25"/>
        <v>0</v>
      </c>
      <c r="K54">
        <v>52</v>
      </c>
      <c r="L54" s="1">
        <f t="shared" si="2"/>
        <v>1.0986627592040485</v>
      </c>
      <c r="M54" s="1">
        <f t="shared" si="11"/>
        <v>2.9652448038643087E-2</v>
      </c>
      <c r="N54">
        <f t="shared" si="12"/>
        <v>1</v>
      </c>
      <c r="O54">
        <f t="shared" si="13"/>
        <v>0</v>
      </c>
      <c r="P54">
        <f t="shared" si="21"/>
        <v>0</v>
      </c>
      <c r="Q54">
        <f t="shared" si="26"/>
        <v>0</v>
      </c>
      <c r="U54">
        <v>52</v>
      </c>
      <c r="V54" s="1">
        <f t="shared" si="4"/>
        <v>1.1973255184080971</v>
      </c>
      <c r="W54" s="1">
        <f t="shared" si="14"/>
        <v>5.5799934426821629E-2</v>
      </c>
      <c r="X54">
        <f t="shared" si="15"/>
        <v>1</v>
      </c>
      <c r="Y54">
        <f t="shared" si="22"/>
        <v>1</v>
      </c>
      <c r="Z54">
        <f t="shared" si="23"/>
        <v>5.5799934426821629E-2</v>
      </c>
      <c r="AA54">
        <f t="shared" si="27"/>
        <v>0</v>
      </c>
      <c r="AE54">
        <v>52</v>
      </c>
      <c r="AF54" s="1">
        <f t="shared" si="6"/>
        <v>1.1973255184080971</v>
      </c>
      <c r="AG54" s="1">
        <f t="shared" si="17"/>
        <v>5.5799934426821629E-2</v>
      </c>
      <c r="AH54">
        <f t="shared" si="18"/>
        <v>1</v>
      </c>
      <c r="AI54">
        <f t="shared" si="19"/>
        <v>0</v>
      </c>
      <c r="AJ54">
        <f t="shared" si="24"/>
        <v>0</v>
      </c>
      <c r="AK54">
        <f t="shared" si="28"/>
        <v>0</v>
      </c>
    </row>
    <row r="55" spans="1:37" x14ac:dyDescent="0.25">
      <c r="A55">
        <v>53</v>
      </c>
      <c r="B55" s="1">
        <f t="shared" si="0"/>
        <v>1.0395925150181835</v>
      </c>
      <c r="C55" s="1">
        <f t="shared" si="8"/>
        <v>-5.3765583379434712E-2</v>
      </c>
      <c r="D55">
        <f t="shared" si="9"/>
        <v>-1</v>
      </c>
      <c r="E55">
        <f t="shared" si="10"/>
        <v>0</v>
      </c>
      <c r="F55">
        <f t="shared" si="20"/>
        <v>0</v>
      </c>
      <c r="G55">
        <f t="shared" si="25"/>
        <v>5.0000000000000001E-3</v>
      </c>
      <c r="K55">
        <v>53</v>
      </c>
      <c r="L55" s="1">
        <f t="shared" si="2"/>
        <v>1.0395925150181835</v>
      </c>
      <c r="M55" s="1">
        <f t="shared" si="11"/>
        <v>-5.3765583379434712E-2</v>
      </c>
      <c r="N55">
        <f t="shared" si="12"/>
        <v>-1</v>
      </c>
      <c r="O55">
        <f t="shared" si="13"/>
        <v>0</v>
      </c>
      <c r="P55">
        <f t="shared" si="21"/>
        <v>0</v>
      </c>
      <c r="Q55">
        <f t="shared" si="26"/>
        <v>0</v>
      </c>
      <c r="U55">
        <v>53</v>
      </c>
      <c r="V55" s="1">
        <f t="shared" si="4"/>
        <v>1.0791850300363668</v>
      </c>
      <c r="W55" s="1">
        <f t="shared" si="14"/>
        <v>-9.8670316931692814E-2</v>
      </c>
      <c r="X55">
        <f t="shared" si="15"/>
        <v>-1</v>
      </c>
      <c r="Y55">
        <f t="shared" si="22"/>
        <v>0</v>
      </c>
      <c r="Z55">
        <f t="shared" si="23"/>
        <v>0</v>
      </c>
      <c r="AA55">
        <f t="shared" si="27"/>
        <v>5.0000000000000001E-3</v>
      </c>
      <c r="AE55">
        <v>53</v>
      </c>
      <c r="AF55" s="1">
        <f t="shared" si="6"/>
        <v>1.0791850300363668</v>
      </c>
      <c r="AG55" s="1">
        <f t="shared" si="17"/>
        <v>-9.8670316931692814E-2</v>
      </c>
      <c r="AH55">
        <f t="shared" si="18"/>
        <v>-1</v>
      </c>
      <c r="AI55">
        <f t="shared" si="19"/>
        <v>0</v>
      </c>
      <c r="AJ55">
        <f t="shared" si="24"/>
        <v>0</v>
      </c>
      <c r="AK55">
        <f t="shared" si="28"/>
        <v>0</v>
      </c>
    </row>
    <row r="56" spans="1:37" x14ac:dyDescent="0.25">
      <c r="A56">
        <v>54</v>
      </c>
      <c r="B56" s="1">
        <f t="shared" si="0"/>
        <v>0.94412109511483833</v>
      </c>
      <c r="C56" s="1">
        <f t="shared" si="8"/>
        <v>-9.1835424480403494E-2</v>
      </c>
      <c r="D56">
        <f t="shared" si="9"/>
        <v>-1</v>
      </c>
      <c r="E56">
        <f t="shared" si="10"/>
        <v>0</v>
      </c>
      <c r="F56">
        <f t="shared" si="20"/>
        <v>0</v>
      </c>
      <c r="G56">
        <f t="shared" si="25"/>
        <v>0</v>
      </c>
      <c r="K56">
        <v>54</v>
      </c>
      <c r="L56" s="1">
        <f t="shared" si="2"/>
        <v>0.94412109511483833</v>
      </c>
      <c r="M56" s="1">
        <f t="shared" si="11"/>
        <v>-9.1835424480403494E-2</v>
      </c>
      <c r="N56">
        <f t="shared" si="12"/>
        <v>-1</v>
      </c>
      <c r="O56">
        <f t="shared" si="13"/>
        <v>0</v>
      </c>
      <c r="P56">
        <f t="shared" si="21"/>
        <v>0</v>
      </c>
      <c r="Q56">
        <f t="shared" si="26"/>
        <v>0</v>
      </c>
      <c r="U56">
        <v>54</v>
      </c>
      <c r="V56" s="1">
        <f t="shared" si="4"/>
        <v>0.88824219022967676</v>
      </c>
      <c r="W56" s="1">
        <f t="shared" si="14"/>
        <v>-0.17693243928731628</v>
      </c>
      <c r="X56">
        <f t="shared" si="15"/>
        <v>-1</v>
      </c>
      <c r="Y56">
        <f t="shared" si="22"/>
        <v>1</v>
      </c>
      <c r="Z56">
        <f t="shared" si="23"/>
        <v>-0.17693243928731628</v>
      </c>
      <c r="AA56">
        <f t="shared" si="27"/>
        <v>5.0000000000000001E-3</v>
      </c>
      <c r="AE56">
        <v>54</v>
      </c>
      <c r="AF56" s="1">
        <f t="shared" si="6"/>
        <v>0.88824219022967676</v>
      </c>
      <c r="AG56" s="1">
        <f t="shared" si="17"/>
        <v>-0.17693243928731628</v>
      </c>
      <c r="AH56">
        <f t="shared" si="18"/>
        <v>-1</v>
      </c>
      <c r="AI56">
        <f t="shared" si="19"/>
        <v>0</v>
      </c>
      <c r="AJ56">
        <f t="shared" si="24"/>
        <v>0</v>
      </c>
      <c r="AK56">
        <f t="shared" si="28"/>
        <v>0</v>
      </c>
    </row>
    <row r="57" spans="1:37" x14ac:dyDescent="0.25">
      <c r="A57">
        <v>55</v>
      </c>
      <c r="B57" s="1">
        <f t="shared" si="0"/>
        <v>0.90002448266413804</v>
      </c>
      <c r="C57" s="1">
        <f t="shared" si="8"/>
        <v>-4.670652173632095E-2</v>
      </c>
      <c r="D57">
        <f t="shared" si="9"/>
        <v>-1</v>
      </c>
      <c r="E57">
        <f t="shared" si="10"/>
        <v>0</v>
      </c>
      <c r="F57">
        <f t="shared" si="20"/>
        <v>0</v>
      </c>
      <c r="G57">
        <f t="shared" si="25"/>
        <v>0</v>
      </c>
      <c r="K57">
        <v>55</v>
      </c>
      <c r="L57" s="1">
        <f t="shared" si="2"/>
        <v>0.90002448266413804</v>
      </c>
      <c r="M57" s="1">
        <f t="shared" si="11"/>
        <v>-4.670652173632095E-2</v>
      </c>
      <c r="N57">
        <f t="shared" si="12"/>
        <v>-1</v>
      </c>
      <c r="O57">
        <f t="shared" si="13"/>
        <v>0</v>
      </c>
      <c r="P57">
        <f t="shared" si="21"/>
        <v>0</v>
      </c>
      <c r="Q57">
        <f t="shared" si="26"/>
        <v>0</v>
      </c>
      <c r="U57">
        <v>55</v>
      </c>
      <c r="V57" s="1">
        <f t="shared" si="4"/>
        <v>0.80004896532827607</v>
      </c>
      <c r="W57" s="1">
        <f t="shared" si="14"/>
        <v>-9.9289614782423485E-2</v>
      </c>
      <c r="X57">
        <f t="shared" si="15"/>
        <v>-1</v>
      </c>
      <c r="Y57">
        <f t="shared" si="22"/>
        <v>1</v>
      </c>
      <c r="Z57">
        <f t="shared" si="23"/>
        <v>-9.9289614782423485E-2</v>
      </c>
      <c r="AA57">
        <f t="shared" si="27"/>
        <v>0</v>
      </c>
      <c r="AE57">
        <v>55</v>
      </c>
      <c r="AF57" s="1">
        <f t="shared" si="6"/>
        <v>0.80004896532827607</v>
      </c>
      <c r="AG57" s="1">
        <f t="shared" si="17"/>
        <v>-9.9289614782423485E-2</v>
      </c>
      <c r="AH57">
        <f t="shared" si="18"/>
        <v>-1</v>
      </c>
      <c r="AI57">
        <f t="shared" si="19"/>
        <v>0</v>
      </c>
      <c r="AJ57">
        <f t="shared" si="24"/>
        <v>0</v>
      </c>
      <c r="AK57">
        <f t="shared" si="28"/>
        <v>0</v>
      </c>
    </row>
    <row r="58" spans="1:37" x14ac:dyDescent="0.25">
      <c r="A58">
        <v>56</v>
      </c>
      <c r="B58" s="1">
        <f t="shared" si="0"/>
        <v>0.94784489979130881</v>
      </c>
      <c r="C58" s="1">
        <f t="shared" si="8"/>
        <v>5.3132351450728255E-2</v>
      </c>
      <c r="D58">
        <f t="shared" si="9"/>
        <v>1</v>
      </c>
      <c r="E58">
        <f t="shared" si="10"/>
        <v>1</v>
      </c>
      <c r="F58">
        <f t="shared" si="20"/>
        <v>5.3132351450728255E-2</v>
      </c>
      <c r="G58">
        <f t="shared" si="25"/>
        <v>5.0000000000000001E-3</v>
      </c>
      <c r="K58">
        <v>56</v>
      </c>
      <c r="L58" s="1">
        <f t="shared" si="2"/>
        <v>0.94784489979130881</v>
      </c>
      <c r="M58" s="1">
        <f t="shared" si="11"/>
        <v>5.3132351450728255E-2</v>
      </c>
      <c r="N58">
        <f t="shared" si="12"/>
        <v>1</v>
      </c>
      <c r="O58">
        <f t="shared" si="13"/>
        <v>1</v>
      </c>
      <c r="P58">
        <f t="shared" si="21"/>
        <v>5.3132351450728255E-2</v>
      </c>
      <c r="Q58">
        <f t="shared" si="26"/>
        <v>5.0000000000000001E-3</v>
      </c>
      <c r="U58">
        <v>56</v>
      </c>
      <c r="V58" s="1">
        <f t="shared" si="4"/>
        <v>0.89568979958261763</v>
      </c>
      <c r="W58" s="1">
        <f t="shared" si="14"/>
        <v>0.11954372594569662</v>
      </c>
      <c r="X58">
        <f t="shared" si="15"/>
        <v>1</v>
      </c>
      <c r="Y58">
        <f t="shared" si="22"/>
        <v>1</v>
      </c>
      <c r="Z58">
        <f t="shared" si="23"/>
        <v>0.11954372594569662</v>
      </c>
      <c r="AA58">
        <f t="shared" si="27"/>
        <v>0</v>
      </c>
      <c r="AE58">
        <v>56</v>
      </c>
      <c r="AF58" s="1">
        <f t="shared" si="6"/>
        <v>0.89568979958261763</v>
      </c>
      <c r="AG58" s="1">
        <f t="shared" si="17"/>
        <v>0.11954372594569662</v>
      </c>
      <c r="AH58">
        <f t="shared" si="18"/>
        <v>1</v>
      </c>
      <c r="AI58">
        <f t="shared" si="19"/>
        <v>1</v>
      </c>
      <c r="AJ58">
        <f t="shared" si="24"/>
        <v>0.11954372594569662</v>
      </c>
      <c r="AK58">
        <f t="shared" si="28"/>
        <v>5.0000000000000001E-3</v>
      </c>
    </row>
    <row r="59" spans="1:37" x14ac:dyDescent="0.25">
      <c r="A59">
        <v>57</v>
      </c>
      <c r="B59" s="1">
        <f t="shared" si="0"/>
        <v>1.0436164755247825</v>
      </c>
      <c r="C59" s="1">
        <f t="shared" si="8"/>
        <v>0.10104140007986562</v>
      </c>
      <c r="D59">
        <f t="shared" si="9"/>
        <v>1</v>
      </c>
      <c r="E59">
        <f t="shared" si="10"/>
        <v>1</v>
      </c>
      <c r="F59">
        <f t="shared" si="20"/>
        <v>0.10104140007986562</v>
      </c>
      <c r="G59">
        <f t="shared" si="25"/>
        <v>0</v>
      </c>
      <c r="K59">
        <v>57</v>
      </c>
      <c r="L59" s="1">
        <f t="shared" si="2"/>
        <v>1.0436164755247825</v>
      </c>
      <c r="M59" s="1">
        <f t="shared" si="11"/>
        <v>0.10104140007986562</v>
      </c>
      <c r="N59">
        <f t="shared" si="12"/>
        <v>1</v>
      </c>
      <c r="O59">
        <f t="shared" si="13"/>
        <v>0</v>
      </c>
      <c r="P59">
        <f t="shared" si="21"/>
        <v>0</v>
      </c>
      <c r="Q59">
        <f t="shared" si="26"/>
        <v>5.0000000000000001E-3</v>
      </c>
      <c r="U59">
        <v>57</v>
      </c>
      <c r="V59" s="1">
        <f t="shared" si="4"/>
        <v>1.0872329510495651</v>
      </c>
      <c r="W59" s="1">
        <f t="shared" si="14"/>
        <v>0.21384987476267403</v>
      </c>
      <c r="X59">
        <f t="shared" si="15"/>
        <v>1</v>
      </c>
      <c r="Y59">
        <f t="shared" si="22"/>
        <v>1</v>
      </c>
      <c r="Z59">
        <f t="shared" si="23"/>
        <v>0.21384987476267403</v>
      </c>
      <c r="AA59">
        <f t="shared" si="27"/>
        <v>0</v>
      </c>
      <c r="AE59">
        <v>57</v>
      </c>
      <c r="AF59" s="1">
        <f t="shared" si="6"/>
        <v>1.0872329510495651</v>
      </c>
      <c r="AG59" s="1">
        <f t="shared" si="17"/>
        <v>0.21384987476267403</v>
      </c>
      <c r="AH59">
        <f t="shared" si="18"/>
        <v>1</v>
      </c>
      <c r="AI59">
        <f t="shared" si="19"/>
        <v>0</v>
      </c>
      <c r="AJ59">
        <f t="shared" si="24"/>
        <v>0</v>
      </c>
      <c r="AK59">
        <f t="shared" si="28"/>
        <v>5.0000000000000001E-3</v>
      </c>
    </row>
    <row r="60" spans="1:37" x14ac:dyDescent="0.25">
      <c r="A60">
        <v>58</v>
      </c>
      <c r="B60" s="1">
        <f t="shared" si="0"/>
        <v>1.0992872648084537</v>
      </c>
      <c r="C60" s="1">
        <f t="shared" si="8"/>
        <v>5.3344107331840585E-2</v>
      </c>
      <c r="D60">
        <f t="shared" si="9"/>
        <v>1</v>
      </c>
      <c r="E60">
        <f t="shared" si="10"/>
        <v>1</v>
      </c>
      <c r="F60">
        <f t="shared" si="20"/>
        <v>5.3344107331840585E-2</v>
      </c>
      <c r="G60">
        <f t="shared" si="25"/>
        <v>0</v>
      </c>
      <c r="K60">
        <v>58</v>
      </c>
      <c r="L60" s="1">
        <f t="shared" si="2"/>
        <v>1.0992872648084537</v>
      </c>
      <c r="M60" s="1">
        <f t="shared" si="11"/>
        <v>5.3344107331840585E-2</v>
      </c>
      <c r="N60">
        <f t="shared" si="12"/>
        <v>1</v>
      </c>
      <c r="O60">
        <f t="shared" si="13"/>
        <v>0</v>
      </c>
      <c r="P60">
        <f t="shared" si="21"/>
        <v>0</v>
      </c>
      <c r="Q60">
        <f t="shared" si="26"/>
        <v>0</v>
      </c>
      <c r="U60">
        <v>58</v>
      </c>
      <c r="V60" s="1">
        <f t="shared" si="4"/>
        <v>1.1985745296169075</v>
      </c>
      <c r="W60" s="1">
        <f t="shared" si="14"/>
        <v>0.10240820834197328</v>
      </c>
      <c r="X60">
        <f t="shared" si="15"/>
        <v>1</v>
      </c>
      <c r="Y60">
        <f t="shared" si="22"/>
        <v>1</v>
      </c>
      <c r="Z60">
        <f t="shared" si="23"/>
        <v>0.10240820834197328</v>
      </c>
      <c r="AA60">
        <f t="shared" si="27"/>
        <v>0</v>
      </c>
      <c r="AE60">
        <v>58</v>
      </c>
      <c r="AF60" s="1">
        <f t="shared" si="6"/>
        <v>1.1985745296169075</v>
      </c>
      <c r="AG60" s="1">
        <f t="shared" si="17"/>
        <v>0.10240820834197328</v>
      </c>
      <c r="AH60">
        <f t="shared" si="18"/>
        <v>1</v>
      </c>
      <c r="AI60">
        <f t="shared" si="19"/>
        <v>0</v>
      </c>
      <c r="AJ60">
        <f t="shared" si="24"/>
        <v>0</v>
      </c>
      <c r="AK60">
        <f t="shared" si="28"/>
        <v>0</v>
      </c>
    </row>
    <row r="61" spans="1:37" x14ac:dyDescent="0.25">
      <c r="A61">
        <v>59</v>
      </c>
      <c r="B61" s="1">
        <f t="shared" si="0"/>
        <v>1.0636738007139137</v>
      </c>
      <c r="C61" s="1">
        <f t="shared" si="8"/>
        <v>-3.2396867711139699E-2</v>
      </c>
      <c r="D61">
        <f t="shared" si="9"/>
        <v>-1</v>
      </c>
      <c r="E61">
        <f t="shared" si="10"/>
        <v>0</v>
      </c>
      <c r="F61">
        <f t="shared" si="20"/>
        <v>0</v>
      </c>
      <c r="G61">
        <f t="shared" si="25"/>
        <v>5.0000000000000001E-3</v>
      </c>
      <c r="K61">
        <v>59</v>
      </c>
      <c r="L61" s="1">
        <f t="shared" si="2"/>
        <v>1.0636738007139137</v>
      </c>
      <c r="M61" s="1">
        <f t="shared" si="11"/>
        <v>-3.2396867711139699E-2</v>
      </c>
      <c r="N61">
        <f t="shared" si="12"/>
        <v>-1</v>
      </c>
      <c r="O61">
        <f t="shared" si="13"/>
        <v>0</v>
      </c>
      <c r="P61">
        <f t="shared" si="21"/>
        <v>0</v>
      </c>
      <c r="Q61">
        <f t="shared" si="26"/>
        <v>0</v>
      </c>
      <c r="U61">
        <v>59</v>
      </c>
      <c r="V61" s="1">
        <f t="shared" si="4"/>
        <v>1.1273476014278276</v>
      </c>
      <c r="W61" s="1">
        <f t="shared" si="14"/>
        <v>-5.9426365594341113E-2</v>
      </c>
      <c r="X61">
        <f t="shared" si="15"/>
        <v>-1</v>
      </c>
      <c r="Y61">
        <f t="shared" si="22"/>
        <v>0</v>
      </c>
      <c r="Z61">
        <f t="shared" si="23"/>
        <v>0</v>
      </c>
      <c r="AA61">
        <f t="shared" si="27"/>
        <v>5.0000000000000001E-3</v>
      </c>
      <c r="AE61">
        <v>59</v>
      </c>
      <c r="AF61" s="1">
        <f t="shared" si="6"/>
        <v>1.1273476014278276</v>
      </c>
      <c r="AG61" s="1">
        <f t="shared" si="17"/>
        <v>-5.9426365594341113E-2</v>
      </c>
      <c r="AH61">
        <f t="shared" si="18"/>
        <v>-1</v>
      </c>
      <c r="AI61">
        <f t="shared" si="19"/>
        <v>0</v>
      </c>
      <c r="AJ61">
        <f t="shared" si="24"/>
        <v>0</v>
      </c>
      <c r="AK61">
        <f t="shared" si="28"/>
        <v>0</v>
      </c>
    </row>
    <row r="62" spans="1:37" x14ac:dyDescent="0.25">
      <c r="A62">
        <v>60</v>
      </c>
      <c r="B62" s="1">
        <f t="shared" si="0"/>
        <v>0.96951893788977839</v>
      </c>
      <c r="C62" s="1">
        <f t="shared" si="8"/>
        <v>-8.851855029327671E-2</v>
      </c>
      <c r="D62">
        <f t="shared" si="9"/>
        <v>-1</v>
      </c>
      <c r="E62">
        <f t="shared" si="10"/>
        <v>0</v>
      </c>
      <c r="F62">
        <f t="shared" si="20"/>
        <v>0</v>
      </c>
      <c r="G62">
        <f t="shared" si="25"/>
        <v>0</v>
      </c>
      <c r="K62">
        <v>60</v>
      </c>
      <c r="L62" s="1">
        <f t="shared" si="2"/>
        <v>0.96951893788977839</v>
      </c>
      <c r="M62" s="1">
        <f t="shared" si="11"/>
        <v>-8.851855029327671E-2</v>
      </c>
      <c r="N62">
        <f t="shared" si="12"/>
        <v>-1</v>
      </c>
      <c r="O62">
        <f t="shared" si="13"/>
        <v>0</v>
      </c>
      <c r="P62">
        <f t="shared" si="21"/>
        <v>0</v>
      </c>
      <c r="Q62">
        <f t="shared" si="26"/>
        <v>0</v>
      </c>
      <c r="U62">
        <v>60</v>
      </c>
      <c r="V62" s="1">
        <f t="shared" si="4"/>
        <v>0.93903787577955666</v>
      </c>
      <c r="W62" s="1">
        <f t="shared" si="14"/>
        <v>-0.16703785541368932</v>
      </c>
      <c r="X62">
        <f t="shared" si="15"/>
        <v>-1</v>
      </c>
      <c r="Y62">
        <f t="shared" si="22"/>
        <v>1</v>
      </c>
      <c r="Z62">
        <f t="shared" si="23"/>
        <v>-0.16703785541368932</v>
      </c>
      <c r="AA62">
        <f t="shared" si="27"/>
        <v>5.0000000000000001E-3</v>
      </c>
      <c r="AE62">
        <v>60</v>
      </c>
      <c r="AF62" s="1">
        <f t="shared" si="6"/>
        <v>0.93903787577955666</v>
      </c>
      <c r="AG62" s="1">
        <f t="shared" si="17"/>
        <v>-0.16703785541368932</v>
      </c>
      <c r="AH62">
        <f t="shared" si="18"/>
        <v>-1</v>
      </c>
      <c r="AI62">
        <f t="shared" si="19"/>
        <v>0</v>
      </c>
      <c r="AJ62">
        <f t="shared" si="24"/>
        <v>0</v>
      </c>
      <c r="AK62">
        <f t="shared" si="28"/>
        <v>0</v>
      </c>
    </row>
    <row r="63" spans="1:37" x14ac:dyDescent="0.25">
      <c r="A63">
        <v>61</v>
      </c>
      <c r="B63" s="1">
        <f t="shared" si="0"/>
        <v>0.90338822299916066</v>
      </c>
      <c r="C63" s="1">
        <f t="shared" ref="C63:C74" si="29">B63/B62-1</f>
        <v>-6.8209822733896863E-2</v>
      </c>
      <c r="D63">
        <f t="shared" ref="D63:D74" si="30">SIGN(C63)</f>
        <v>-1</v>
      </c>
      <c r="E63">
        <f t="shared" si="10"/>
        <v>0</v>
      </c>
      <c r="F63">
        <f t="shared" ref="F63:F74" si="31">IF(E63=1,C63,0)</f>
        <v>0</v>
      </c>
      <c r="G63">
        <f t="shared" ref="G63:G74" si="32">IF(E63&lt;&gt;E62,0.005,0)</f>
        <v>0</v>
      </c>
      <c r="L63" s="1"/>
      <c r="V63" s="1"/>
    </row>
    <row r="64" spans="1:37" x14ac:dyDescent="0.25">
      <c r="A64">
        <v>62</v>
      </c>
      <c r="B64" s="1">
        <f t="shared" si="0"/>
        <v>0.92608193033507769</v>
      </c>
      <c r="C64" s="1">
        <f t="shared" si="29"/>
        <v>2.5120658824371311E-2</v>
      </c>
      <c r="D64">
        <f t="shared" si="30"/>
        <v>1</v>
      </c>
      <c r="E64">
        <f t="shared" si="10"/>
        <v>1</v>
      </c>
      <c r="F64">
        <f t="shared" si="31"/>
        <v>2.5120658824371311E-2</v>
      </c>
      <c r="G64">
        <f t="shared" si="32"/>
        <v>5.0000000000000001E-3</v>
      </c>
    </row>
    <row r="65" spans="1:7" x14ac:dyDescent="0.25">
      <c r="A65">
        <v>63</v>
      </c>
      <c r="B65" s="1">
        <f t="shared" si="0"/>
        <v>1.0167355700302807</v>
      </c>
      <c r="C65" s="1">
        <f t="shared" si="29"/>
        <v>9.7889437992168205E-2</v>
      </c>
      <c r="D65">
        <f t="shared" si="30"/>
        <v>1</v>
      </c>
      <c r="E65">
        <f t="shared" si="10"/>
        <v>1</v>
      </c>
      <c r="F65">
        <f t="shared" si="31"/>
        <v>9.7889437992168205E-2</v>
      </c>
      <c r="G65">
        <f t="shared" si="32"/>
        <v>0</v>
      </c>
    </row>
    <row r="66" spans="1:7" x14ac:dyDescent="0.25">
      <c r="A66">
        <v>64</v>
      </c>
      <c r="B66" s="1">
        <f t="shared" si="0"/>
        <v>1.0920026038196791</v>
      </c>
      <c r="C66" s="1">
        <f t="shared" si="29"/>
        <v>7.4028130821819138E-2</v>
      </c>
      <c r="D66">
        <f t="shared" si="30"/>
        <v>1</v>
      </c>
      <c r="E66">
        <f t="shared" si="10"/>
        <v>1</v>
      </c>
      <c r="F66">
        <f t="shared" si="31"/>
        <v>7.4028130821819138E-2</v>
      </c>
      <c r="G66">
        <f t="shared" si="32"/>
        <v>0</v>
      </c>
    </row>
    <row r="67" spans="1:7" x14ac:dyDescent="0.25">
      <c r="A67">
        <v>65</v>
      </c>
      <c r="B67" s="1">
        <f t="shared" si="0"/>
        <v>1.0826828679490104</v>
      </c>
      <c r="C67" s="1">
        <f t="shared" si="29"/>
        <v>-8.5345363079442071E-3</v>
      </c>
      <c r="D67">
        <f t="shared" si="30"/>
        <v>-1</v>
      </c>
      <c r="E67">
        <f t="shared" si="10"/>
        <v>0</v>
      </c>
      <c r="F67">
        <f t="shared" si="31"/>
        <v>0</v>
      </c>
      <c r="G67">
        <f t="shared" si="32"/>
        <v>5.0000000000000001E-3</v>
      </c>
    </row>
    <row r="68" spans="1:7" x14ac:dyDescent="0.25">
      <c r="A68">
        <v>66</v>
      </c>
      <c r="B68" s="1">
        <f t="shared" ref="B68:B74" si="33">SIN(A68)/10+1</f>
        <v>0.99734488459760329</v>
      </c>
      <c r="C68" s="1">
        <f t="shared" si="29"/>
        <v>-7.8820849463581033E-2</v>
      </c>
      <c r="D68">
        <f t="shared" si="30"/>
        <v>-1</v>
      </c>
      <c r="E68">
        <f t="shared" si="10"/>
        <v>0</v>
      </c>
      <c r="F68">
        <f t="shared" si="31"/>
        <v>0</v>
      </c>
      <c r="G68">
        <f t="shared" si="32"/>
        <v>0</v>
      </c>
    </row>
    <row r="69" spans="1:7" x14ac:dyDescent="0.25">
      <c r="A69">
        <v>67</v>
      </c>
      <c r="B69" s="1">
        <f t="shared" si="33"/>
        <v>0.91444800210246779</v>
      </c>
      <c r="C69" s="1">
        <f t="shared" si="29"/>
        <v>-8.3117569233416955E-2</v>
      </c>
      <c r="D69">
        <f t="shared" si="30"/>
        <v>-1</v>
      </c>
      <c r="E69">
        <f t="shared" ref="E69:E74" si="34">IF(D69&gt;0,1,0)</f>
        <v>0</v>
      </c>
      <c r="F69">
        <f t="shared" si="31"/>
        <v>0</v>
      </c>
      <c r="G69">
        <f t="shared" si="32"/>
        <v>0</v>
      </c>
    </row>
    <row r="70" spans="1:7" x14ac:dyDescent="0.25">
      <c r="A70">
        <v>68</v>
      </c>
      <c r="B70" s="1">
        <f t="shared" si="33"/>
        <v>0.91020723193107089</v>
      </c>
      <c r="C70" s="1">
        <f t="shared" si="29"/>
        <v>-4.6375192046421709E-3</v>
      </c>
      <c r="D70">
        <f t="shared" si="30"/>
        <v>-1</v>
      </c>
      <c r="E70">
        <f t="shared" si="34"/>
        <v>0</v>
      </c>
      <c r="F70">
        <f t="shared" si="31"/>
        <v>0</v>
      </c>
      <c r="G70">
        <f t="shared" si="32"/>
        <v>0</v>
      </c>
    </row>
    <row r="71" spans="1:7" x14ac:dyDescent="0.25">
      <c r="A71">
        <v>69</v>
      </c>
      <c r="B71" s="1">
        <f t="shared" si="33"/>
        <v>0.98852151862168125</v>
      </c>
      <c r="C71" s="1">
        <f t="shared" si="29"/>
        <v>8.6040062024623776E-2</v>
      </c>
      <c r="D71">
        <f t="shared" si="30"/>
        <v>1</v>
      </c>
      <c r="E71">
        <f t="shared" si="34"/>
        <v>1</v>
      </c>
      <c r="F71">
        <f t="shared" si="31"/>
        <v>8.6040062024623776E-2</v>
      </c>
      <c r="G71">
        <f t="shared" si="32"/>
        <v>5.0000000000000001E-3</v>
      </c>
    </row>
    <row r="72" spans="1:7" x14ac:dyDescent="0.25">
      <c r="A72">
        <v>70</v>
      </c>
      <c r="B72" s="1">
        <f t="shared" si="33"/>
        <v>1.0773890681557889</v>
      </c>
      <c r="C72" s="1">
        <f t="shared" si="29"/>
        <v>8.9899458797839671E-2</v>
      </c>
      <c r="D72">
        <f t="shared" si="30"/>
        <v>1</v>
      </c>
      <c r="E72">
        <f t="shared" si="34"/>
        <v>1</v>
      </c>
      <c r="F72">
        <f t="shared" si="31"/>
        <v>8.9899458797839671E-2</v>
      </c>
      <c r="G72">
        <f t="shared" si="32"/>
        <v>0</v>
      </c>
    </row>
    <row r="73" spans="1:7" x14ac:dyDescent="0.25">
      <c r="A73">
        <v>71</v>
      </c>
      <c r="B73" s="1">
        <f t="shared" si="33"/>
        <v>1.0951054653254375</v>
      </c>
      <c r="C73" s="1">
        <f t="shared" si="29"/>
        <v>1.6443824884889935E-2</v>
      </c>
      <c r="D73">
        <f t="shared" si="30"/>
        <v>1</v>
      </c>
      <c r="E73">
        <f t="shared" si="34"/>
        <v>1</v>
      </c>
      <c r="F73">
        <f t="shared" si="31"/>
        <v>1.6443824884889935E-2</v>
      </c>
      <c r="G73">
        <f t="shared" si="32"/>
        <v>0</v>
      </c>
    </row>
    <row r="74" spans="1:7" x14ac:dyDescent="0.25">
      <c r="A74">
        <v>72</v>
      </c>
      <c r="B74" s="1">
        <f t="shared" si="33"/>
        <v>1.0253823362762036</v>
      </c>
      <c r="C74" s="1">
        <f t="shared" si="29"/>
        <v>-6.3667958253239121E-2</v>
      </c>
      <c r="D74">
        <f t="shared" si="30"/>
        <v>-1</v>
      </c>
      <c r="E74">
        <f t="shared" si="34"/>
        <v>0</v>
      </c>
      <c r="F74">
        <f t="shared" si="31"/>
        <v>0</v>
      </c>
      <c r="G74">
        <f t="shared" si="32"/>
        <v>5.0000000000000001E-3</v>
      </c>
    </row>
    <row r="75" spans="1:7" x14ac:dyDescent="0.25">
      <c r="B75" s="1"/>
      <c r="C75" s="1"/>
    </row>
    <row r="76" spans="1:7" x14ac:dyDescent="0.25">
      <c r="B76" s="1"/>
      <c r="C76" s="1"/>
    </row>
    <row r="77" spans="1:7" x14ac:dyDescent="0.25">
      <c r="B77" s="1"/>
      <c r="C77" s="1"/>
    </row>
    <row r="78" spans="1:7" x14ac:dyDescent="0.25">
      <c r="B78" s="1"/>
      <c r="C78" s="1"/>
    </row>
    <row r="79" spans="1:7" x14ac:dyDescent="0.25">
      <c r="B79" s="1"/>
      <c r="C79" s="1"/>
    </row>
    <row r="80" spans="1:7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CC87-5419-4F1A-92F5-0FF4CD21D2BB}">
  <dimension ref="A1:Q133"/>
  <sheetViews>
    <sheetView tabSelected="1" topLeftCell="K14" workbookViewId="0">
      <selection activeCell="A5" sqref="A5"/>
    </sheetView>
  </sheetViews>
  <sheetFormatPr defaultRowHeight="15" x14ac:dyDescent="0.25"/>
  <cols>
    <col min="1" max="1" width="18.85546875" customWidth="1"/>
    <col min="10" max="10" width="13.85546875" customWidth="1"/>
    <col min="11" max="11" width="11.42578125" customWidth="1"/>
    <col min="16" max="16" width="9.140625" style="6"/>
  </cols>
  <sheetData>
    <row r="1" spans="1:17" x14ac:dyDescent="0.25">
      <c r="C1" t="s">
        <v>23</v>
      </c>
      <c r="O1" t="s">
        <v>20</v>
      </c>
      <c r="P1" s="6" t="s">
        <v>8</v>
      </c>
      <c r="Q1" t="s">
        <v>21</v>
      </c>
    </row>
    <row r="2" spans="1:17" x14ac:dyDescent="0.25">
      <c r="B2" t="s">
        <v>22</v>
      </c>
      <c r="C2">
        <f>(B133-B5)/B5</f>
        <v>0.11763176126084998</v>
      </c>
      <c r="N2" t="s">
        <v>22</v>
      </c>
      <c r="O2" s="1">
        <f t="shared" ref="O2:P2" si="0">SUM(O15:O133)</f>
        <v>0.02</v>
      </c>
      <c r="P2" s="6">
        <f t="shared" si="0"/>
        <v>6.7190285000000002E-2</v>
      </c>
      <c r="Q2" s="1">
        <f>SUM(Q15:Q133)</f>
        <v>4.7190284999999992E-2</v>
      </c>
    </row>
    <row r="4" spans="1:17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s="6" t="s">
        <v>8</v>
      </c>
      <c r="Q4" t="s">
        <v>21</v>
      </c>
    </row>
    <row r="5" spans="1:17" x14ac:dyDescent="0.25">
      <c r="A5" s="2">
        <v>44226.177083333336</v>
      </c>
      <c r="B5">
        <v>33415.550000000003</v>
      </c>
      <c r="C5">
        <v>-1.2241487000000001E-2</v>
      </c>
      <c r="D5">
        <v>0</v>
      </c>
      <c r="E5">
        <v>1</v>
      </c>
      <c r="F5">
        <v>0</v>
      </c>
      <c r="G5">
        <v>-1.2241487000000001E-2</v>
      </c>
    </row>
    <row r="6" spans="1:17" x14ac:dyDescent="0.25">
      <c r="A6" s="2">
        <v>44226.180555555555</v>
      </c>
      <c r="B6">
        <v>33415.550000000003</v>
      </c>
      <c r="C6">
        <v>0</v>
      </c>
      <c r="D6">
        <v>0</v>
      </c>
      <c r="E6">
        <v>0</v>
      </c>
      <c r="F6">
        <v>0</v>
      </c>
      <c r="G6">
        <v>0</v>
      </c>
    </row>
    <row r="7" spans="1:17" x14ac:dyDescent="0.25">
      <c r="A7" s="2">
        <v>44226.184027777781</v>
      </c>
      <c r="B7">
        <v>33409.35</v>
      </c>
      <c r="C7">
        <v>-1.8556000000000001E-4</v>
      </c>
      <c r="D7">
        <v>0</v>
      </c>
      <c r="E7">
        <v>1</v>
      </c>
      <c r="F7">
        <v>0</v>
      </c>
      <c r="G7">
        <v>-1.8556000000000001E-4</v>
      </c>
    </row>
    <row r="8" spans="1:17" x14ac:dyDescent="0.25">
      <c r="A8" s="2">
        <v>44226.1875</v>
      </c>
      <c r="B8">
        <v>33409.35</v>
      </c>
      <c r="C8">
        <v>0</v>
      </c>
      <c r="D8">
        <v>0</v>
      </c>
      <c r="E8">
        <v>0</v>
      </c>
      <c r="F8">
        <v>0</v>
      </c>
      <c r="G8">
        <v>0</v>
      </c>
    </row>
    <row r="9" spans="1:17" x14ac:dyDescent="0.25">
      <c r="A9" s="2">
        <v>44226.190972222219</v>
      </c>
      <c r="B9">
        <v>33053.599999999999</v>
      </c>
      <c r="C9">
        <v>-1.0705315E-2</v>
      </c>
      <c r="D9">
        <v>0</v>
      </c>
      <c r="E9">
        <v>1</v>
      </c>
      <c r="F9">
        <v>0</v>
      </c>
      <c r="G9">
        <v>-1.0705315E-2</v>
      </c>
    </row>
    <row r="10" spans="1:17" x14ac:dyDescent="0.25">
      <c r="A10" s="2">
        <v>44226.194444444445</v>
      </c>
      <c r="B10">
        <v>33053.599999999999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7" x14ac:dyDescent="0.25">
      <c r="A11" s="2">
        <v>44226.197916666664</v>
      </c>
      <c r="B11">
        <v>33049.71</v>
      </c>
      <c r="C11">
        <v>-1.17695E-4</v>
      </c>
      <c r="D11">
        <v>0</v>
      </c>
      <c r="E11">
        <v>1</v>
      </c>
      <c r="F11">
        <v>0</v>
      </c>
      <c r="G11">
        <v>-1.17695E-4</v>
      </c>
    </row>
    <row r="12" spans="1:17" x14ac:dyDescent="0.25">
      <c r="A12" s="2">
        <v>44226.201388888891</v>
      </c>
      <c r="B12">
        <v>33049.71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7" x14ac:dyDescent="0.25">
      <c r="A13" s="2">
        <v>44226.204861111109</v>
      </c>
      <c r="B13">
        <v>33016.22</v>
      </c>
      <c r="C13">
        <v>-1.0138359999999999E-3</v>
      </c>
      <c r="D13">
        <v>0</v>
      </c>
      <c r="E13">
        <v>1</v>
      </c>
      <c r="F13">
        <v>0</v>
      </c>
      <c r="G13">
        <v>-1.0138359999999999E-3</v>
      </c>
    </row>
    <row r="14" spans="1:17" x14ac:dyDescent="0.25">
      <c r="A14" s="2">
        <v>44226.208333333336</v>
      </c>
      <c r="B14">
        <v>33016.22</v>
      </c>
      <c r="C14">
        <v>0</v>
      </c>
      <c r="D14">
        <v>0</v>
      </c>
      <c r="E14">
        <v>0</v>
      </c>
      <c r="F14">
        <v>0</v>
      </c>
      <c r="G14">
        <v>0</v>
      </c>
      <c r="J14" s="1">
        <f>(B14-B$5)/B$5</f>
        <v>-1.1950424278517089E-2</v>
      </c>
      <c r="K14" s="1"/>
      <c r="L14">
        <f>IF(J14&gt;0.005,1,0)</f>
        <v>0</v>
      </c>
      <c r="M14">
        <f>IF(J14&gt;0.1,0,1)</f>
        <v>1</v>
      </c>
      <c r="N14">
        <f>L14*M14</f>
        <v>0</v>
      </c>
      <c r="O14">
        <f t="shared" ref="O14:O60" si="1">IF(N14&lt;&gt;N13,0.005,0)</f>
        <v>0</v>
      </c>
    </row>
    <row r="15" spans="1:17" x14ac:dyDescent="0.25">
      <c r="A15" s="2">
        <v>44226.211805555555</v>
      </c>
      <c r="B15">
        <v>33016.53</v>
      </c>
      <c r="C15" s="3">
        <v>9.3899999999999999E-6</v>
      </c>
      <c r="D15">
        <v>1</v>
      </c>
      <c r="E15">
        <v>0</v>
      </c>
      <c r="F15" s="3">
        <v>9.3892800000000003E-6</v>
      </c>
      <c r="G15">
        <v>0</v>
      </c>
      <c r="J15" s="1">
        <f t="shared" ref="J15:J78" si="2">(B15-B$5)/B$5</f>
        <v>-1.1941147160528678E-2</v>
      </c>
      <c r="K15" s="5">
        <v>5.0000000000000001E-3</v>
      </c>
      <c r="L15">
        <f t="shared" ref="L15:L78" si="3">IF(J15&gt;0.005,1,0)</f>
        <v>0</v>
      </c>
      <c r="M15">
        <f>IF(J15&gt;0.1,0,1)</f>
        <v>1</v>
      </c>
      <c r="N15">
        <f t="shared" ref="N15:N78" si="4">L15*M15</f>
        <v>0</v>
      </c>
      <c r="O15">
        <f t="shared" si="1"/>
        <v>0</v>
      </c>
      <c r="P15" s="6">
        <f>C15*N15</f>
        <v>0</v>
      </c>
      <c r="Q15" s="4">
        <f>P15-O15</f>
        <v>0</v>
      </c>
    </row>
    <row r="16" spans="1:17" x14ac:dyDescent="0.25">
      <c r="A16" s="2">
        <v>44226.215277777781</v>
      </c>
      <c r="B16">
        <v>33016.53</v>
      </c>
      <c r="C16">
        <v>0</v>
      </c>
      <c r="D16">
        <v>0</v>
      </c>
      <c r="E16">
        <v>0</v>
      </c>
      <c r="F16">
        <v>0</v>
      </c>
      <c r="G16">
        <v>0</v>
      </c>
      <c r="J16" s="1">
        <f t="shared" si="2"/>
        <v>-1.1941147160528678E-2</v>
      </c>
      <c r="K16" s="5">
        <v>5.0000000000000001E-3</v>
      </c>
      <c r="L16">
        <f t="shared" si="3"/>
        <v>0</v>
      </c>
      <c r="M16">
        <f t="shared" ref="M16:M79" si="5">IF(J16&gt;0.1,0,1)</f>
        <v>1</v>
      </c>
      <c r="N16">
        <f t="shared" si="4"/>
        <v>0</v>
      </c>
      <c r="O16">
        <f t="shared" si="1"/>
        <v>0</v>
      </c>
      <c r="P16" s="6">
        <f t="shared" ref="P16:P79" si="6">C16*N16</f>
        <v>0</v>
      </c>
      <c r="Q16" s="4">
        <f t="shared" ref="Q16:Q79" si="7">P16-O16</f>
        <v>0</v>
      </c>
    </row>
    <row r="17" spans="1:17" x14ac:dyDescent="0.25">
      <c r="A17" s="2">
        <v>44226.21875</v>
      </c>
      <c r="B17">
        <v>33060.230000000003</v>
      </c>
      <c r="C17">
        <v>1.3227040000000001E-3</v>
      </c>
      <c r="D17">
        <v>1</v>
      </c>
      <c r="E17">
        <v>0</v>
      </c>
      <c r="F17">
        <v>1.3227040000000001E-3</v>
      </c>
      <c r="G17">
        <v>0</v>
      </c>
      <c r="J17" s="1">
        <f t="shared" si="2"/>
        <v>-1.0633372786023264E-2</v>
      </c>
      <c r="K17" s="5">
        <v>5.0000000000000001E-3</v>
      </c>
      <c r="L17">
        <f t="shared" si="3"/>
        <v>0</v>
      </c>
      <c r="M17">
        <f t="shared" si="5"/>
        <v>1</v>
      </c>
      <c r="N17">
        <f t="shared" si="4"/>
        <v>0</v>
      </c>
      <c r="O17">
        <f t="shared" si="1"/>
        <v>0</v>
      </c>
      <c r="P17" s="6">
        <f t="shared" si="6"/>
        <v>0</v>
      </c>
      <c r="Q17" s="4">
        <f t="shared" si="7"/>
        <v>0</v>
      </c>
    </row>
    <row r="18" spans="1:17" x14ac:dyDescent="0.25">
      <c r="A18" s="2">
        <v>44226.222222222219</v>
      </c>
      <c r="B18">
        <v>33060.230000000003</v>
      </c>
      <c r="C18">
        <v>0</v>
      </c>
      <c r="D18">
        <v>0</v>
      </c>
      <c r="E18">
        <v>0</v>
      </c>
      <c r="F18">
        <v>0</v>
      </c>
      <c r="G18">
        <v>0</v>
      </c>
      <c r="H18">
        <v>0.4</v>
      </c>
      <c r="I18">
        <v>29</v>
      </c>
      <c r="J18" s="1">
        <f t="shared" si="2"/>
        <v>-1.0633372786023264E-2</v>
      </c>
      <c r="K18" s="5">
        <v>5.0000000000000001E-3</v>
      </c>
      <c r="L18">
        <f t="shared" si="3"/>
        <v>0</v>
      </c>
      <c r="M18">
        <f t="shared" si="5"/>
        <v>1</v>
      </c>
      <c r="N18">
        <f t="shared" si="4"/>
        <v>0</v>
      </c>
      <c r="O18">
        <f t="shared" si="1"/>
        <v>0</v>
      </c>
      <c r="P18" s="6">
        <f t="shared" si="6"/>
        <v>0</v>
      </c>
      <c r="Q18" s="4">
        <f t="shared" si="7"/>
        <v>0</v>
      </c>
    </row>
    <row r="19" spans="1:17" x14ac:dyDescent="0.25">
      <c r="A19" s="2">
        <v>44226.225694444445</v>
      </c>
      <c r="B19">
        <v>33060.22</v>
      </c>
      <c r="C19" s="3">
        <v>-3.0199999999999998E-7</v>
      </c>
      <c r="D19">
        <v>0</v>
      </c>
      <c r="E19">
        <v>1</v>
      </c>
      <c r="F19">
        <v>0</v>
      </c>
      <c r="G19" s="3">
        <v>-3.0247799999999999E-7</v>
      </c>
      <c r="H19">
        <v>0.4</v>
      </c>
      <c r="I19">
        <v>29</v>
      </c>
      <c r="J19" s="1">
        <f t="shared" si="2"/>
        <v>-1.0633672047893922E-2</v>
      </c>
      <c r="K19" s="5">
        <v>5.0000000000000001E-3</v>
      </c>
      <c r="L19">
        <f t="shared" si="3"/>
        <v>0</v>
      </c>
      <c r="M19">
        <f t="shared" si="5"/>
        <v>1</v>
      </c>
      <c r="N19">
        <f t="shared" si="4"/>
        <v>0</v>
      </c>
      <c r="O19">
        <f t="shared" si="1"/>
        <v>0</v>
      </c>
      <c r="P19" s="6">
        <f t="shared" si="6"/>
        <v>0</v>
      </c>
      <c r="Q19" s="4">
        <f t="shared" si="7"/>
        <v>0</v>
      </c>
    </row>
    <row r="20" spans="1:17" x14ac:dyDescent="0.25">
      <c r="A20" s="2">
        <v>44226.229166666664</v>
      </c>
      <c r="B20">
        <v>33060.22</v>
      </c>
      <c r="C20">
        <v>0</v>
      </c>
      <c r="D20">
        <v>0</v>
      </c>
      <c r="E20">
        <v>0</v>
      </c>
      <c r="F20">
        <v>0</v>
      </c>
      <c r="G20">
        <v>0</v>
      </c>
      <c r="H20">
        <v>0.4</v>
      </c>
      <c r="I20">
        <v>29</v>
      </c>
      <c r="J20" s="1">
        <f t="shared" si="2"/>
        <v>-1.0633672047893922E-2</v>
      </c>
      <c r="K20" s="5">
        <v>5.0000000000000001E-3</v>
      </c>
      <c r="L20">
        <f t="shared" si="3"/>
        <v>0</v>
      </c>
      <c r="M20">
        <f t="shared" si="5"/>
        <v>1</v>
      </c>
      <c r="N20">
        <f t="shared" si="4"/>
        <v>0</v>
      </c>
      <c r="O20">
        <f t="shared" si="1"/>
        <v>0</v>
      </c>
      <c r="P20" s="6">
        <f t="shared" si="6"/>
        <v>0</v>
      </c>
      <c r="Q20" s="4">
        <f t="shared" si="7"/>
        <v>0</v>
      </c>
    </row>
    <row r="21" spans="1:17" x14ac:dyDescent="0.25">
      <c r="A21" s="2">
        <v>44226.232638888891</v>
      </c>
      <c r="B21">
        <v>32952.07</v>
      </c>
      <c r="C21">
        <v>-3.2766660000000001E-3</v>
      </c>
      <c r="D21">
        <v>0</v>
      </c>
      <c r="E21">
        <v>1</v>
      </c>
      <c r="F21">
        <v>0</v>
      </c>
      <c r="G21">
        <v>-3.2766660000000001E-3</v>
      </c>
      <c r="H21">
        <v>0.4</v>
      </c>
      <c r="I21">
        <v>29</v>
      </c>
      <c r="J21" s="1">
        <f t="shared" si="2"/>
        <v>-1.3870189178391591E-2</v>
      </c>
      <c r="K21" s="5">
        <v>5.0000000000000001E-3</v>
      </c>
      <c r="L21">
        <f t="shared" si="3"/>
        <v>0</v>
      </c>
      <c r="M21">
        <f t="shared" si="5"/>
        <v>1</v>
      </c>
      <c r="N21">
        <f t="shared" si="4"/>
        <v>0</v>
      </c>
      <c r="O21">
        <f t="shared" si="1"/>
        <v>0</v>
      </c>
      <c r="P21" s="6">
        <f t="shared" si="6"/>
        <v>0</v>
      </c>
      <c r="Q21" s="4">
        <f t="shared" si="7"/>
        <v>0</v>
      </c>
    </row>
    <row r="22" spans="1:17" x14ac:dyDescent="0.25">
      <c r="A22" s="2">
        <v>44226.236111111109</v>
      </c>
      <c r="B22">
        <v>32952.07</v>
      </c>
      <c r="C22">
        <v>0</v>
      </c>
      <c r="D22">
        <v>0</v>
      </c>
      <c r="E22">
        <v>0</v>
      </c>
      <c r="F22">
        <v>0</v>
      </c>
      <c r="G22">
        <v>0</v>
      </c>
      <c r="H22">
        <v>0.4</v>
      </c>
      <c r="I22">
        <v>29</v>
      </c>
      <c r="J22" s="1">
        <f t="shared" si="2"/>
        <v>-1.3870189178391591E-2</v>
      </c>
      <c r="K22" s="5">
        <v>5.0000000000000001E-3</v>
      </c>
      <c r="L22">
        <f t="shared" si="3"/>
        <v>0</v>
      </c>
      <c r="M22">
        <f t="shared" si="5"/>
        <v>1</v>
      </c>
      <c r="N22">
        <f t="shared" si="4"/>
        <v>0</v>
      </c>
      <c r="O22">
        <f t="shared" si="1"/>
        <v>0</v>
      </c>
      <c r="P22" s="6">
        <f t="shared" si="6"/>
        <v>0</v>
      </c>
      <c r="Q22" s="4">
        <f t="shared" si="7"/>
        <v>0</v>
      </c>
    </row>
    <row r="23" spans="1:17" x14ac:dyDescent="0.25">
      <c r="A23" s="2">
        <v>44226.239583333336</v>
      </c>
      <c r="B23">
        <v>32952.980000000003</v>
      </c>
      <c r="C23" s="3">
        <v>2.76E-5</v>
      </c>
      <c r="D23">
        <v>1</v>
      </c>
      <c r="E23">
        <v>0</v>
      </c>
      <c r="F23" s="3">
        <v>2.76155E-5</v>
      </c>
      <c r="G23">
        <v>0</v>
      </c>
      <c r="H23">
        <v>0.8</v>
      </c>
      <c r="I23">
        <v>43</v>
      </c>
      <c r="J23" s="1">
        <f t="shared" si="2"/>
        <v>-1.3842956348167236E-2</v>
      </c>
      <c r="K23" s="5">
        <v>5.0000000000000001E-3</v>
      </c>
      <c r="L23">
        <f t="shared" si="3"/>
        <v>0</v>
      </c>
      <c r="M23">
        <f t="shared" si="5"/>
        <v>1</v>
      </c>
      <c r="N23">
        <f t="shared" si="4"/>
        <v>0</v>
      </c>
      <c r="O23">
        <f t="shared" si="1"/>
        <v>0</v>
      </c>
      <c r="P23" s="6">
        <f t="shared" si="6"/>
        <v>0</v>
      </c>
      <c r="Q23" s="4">
        <f t="shared" si="7"/>
        <v>0</v>
      </c>
    </row>
    <row r="24" spans="1:17" x14ac:dyDescent="0.25">
      <c r="A24" s="2">
        <v>44226.243055555555</v>
      </c>
      <c r="B24">
        <v>32952.980000000003</v>
      </c>
      <c r="C24">
        <v>0</v>
      </c>
      <c r="D24">
        <v>0</v>
      </c>
      <c r="E24">
        <v>0</v>
      </c>
      <c r="F24">
        <v>0</v>
      </c>
      <c r="G24">
        <v>0</v>
      </c>
      <c r="H24">
        <v>0.8</v>
      </c>
      <c r="I24">
        <v>43</v>
      </c>
      <c r="J24" s="1">
        <f t="shared" si="2"/>
        <v>-1.3842956348167236E-2</v>
      </c>
      <c r="K24" s="5">
        <v>5.0000000000000001E-3</v>
      </c>
      <c r="L24">
        <f t="shared" si="3"/>
        <v>0</v>
      </c>
      <c r="M24">
        <f t="shared" si="5"/>
        <v>1</v>
      </c>
      <c r="N24">
        <f t="shared" si="4"/>
        <v>0</v>
      </c>
      <c r="O24">
        <f t="shared" si="1"/>
        <v>0</v>
      </c>
      <c r="P24" s="6">
        <f t="shared" si="6"/>
        <v>0</v>
      </c>
      <c r="Q24" s="4">
        <f t="shared" si="7"/>
        <v>0</v>
      </c>
    </row>
    <row r="25" spans="1:17" x14ac:dyDescent="0.25">
      <c r="A25" s="2">
        <v>44226.246527777781</v>
      </c>
      <c r="B25">
        <v>33070.800000000003</v>
      </c>
      <c r="C25">
        <v>3.5690209999999999E-3</v>
      </c>
      <c r="D25">
        <v>1</v>
      </c>
      <c r="E25">
        <v>0</v>
      </c>
      <c r="F25">
        <v>3.5690209999999999E-3</v>
      </c>
      <c r="G25">
        <v>0</v>
      </c>
      <c r="H25">
        <v>1.3</v>
      </c>
      <c r="I25">
        <v>57</v>
      </c>
      <c r="J25" s="1">
        <f t="shared" si="2"/>
        <v>-1.0317052988803116E-2</v>
      </c>
      <c r="K25" s="5">
        <v>5.0000000000000001E-3</v>
      </c>
      <c r="L25">
        <f t="shared" si="3"/>
        <v>0</v>
      </c>
      <c r="M25">
        <f t="shared" si="5"/>
        <v>1</v>
      </c>
      <c r="N25">
        <f t="shared" si="4"/>
        <v>0</v>
      </c>
      <c r="O25">
        <f t="shared" si="1"/>
        <v>0</v>
      </c>
      <c r="P25" s="6">
        <f t="shared" si="6"/>
        <v>0</v>
      </c>
      <c r="Q25" s="4">
        <f t="shared" si="7"/>
        <v>0</v>
      </c>
    </row>
    <row r="26" spans="1:17" x14ac:dyDescent="0.25">
      <c r="A26" s="2">
        <v>44226.25</v>
      </c>
      <c r="B26">
        <v>33070.800000000003</v>
      </c>
      <c r="C26">
        <v>0</v>
      </c>
      <c r="D26">
        <v>0</v>
      </c>
      <c r="E26">
        <v>0</v>
      </c>
      <c r="F26">
        <v>0</v>
      </c>
      <c r="G26">
        <v>0</v>
      </c>
      <c r="H26">
        <v>1.3</v>
      </c>
      <c r="I26">
        <v>57</v>
      </c>
      <c r="J26" s="1">
        <f t="shared" si="2"/>
        <v>-1.0317052988803116E-2</v>
      </c>
      <c r="K26" s="5">
        <v>5.0000000000000001E-3</v>
      </c>
      <c r="L26">
        <f t="shared" si="3"/>
        <v>0</v>
      </c>
      <c r="M26">
        <f t="shared" si="5"/>
        <v>1</v>
      </c>
      <c r="N26">
        <f t="shared" si="4"/>
        <v>0</v>
      </c>
      <c r="O26">
        <f t="shared" si="1"/>
        <v>0</v>
      </c>
      <c r="P26" s="6">
        <f t="shared" si="6"/>
        <v>0</v>
      </c>
      <c r="Q26" s="4">
        <f t="shared" si="7"/>
        <v>0</v>
      </c>
    </row>
    <row r="27" spans="1:17" x14ac:dyDescent="0.25">
      <c r="A27" s="2">
        <v>44226.253472222219</v>
      </c>
      <c r="B27">
        <v>33052.81</v>
      </c>
      <c r="C27">
        <v>-5.4413200000000001E-4</v>
      </c>
      <c r="D27">
        <v>0</v>
      </c>
      <c r="E27">
        <v>1</v>
      </c>
      <c r="F27">
        <v>0</v>
      </c>
      <c r="G27">
        <v>-5.4413200000000001E-4</v>
      </c>
      <c r="H27">
        <v>1.3</v>
      </c>
      <c r="I27">
        <v>57</v>
      </c>
      <c r="J27" s="1">
        <f t="shared" si="2"/>
        <v>-1.0855425094005791E-2</v>
      </c>
      <c r="K27" s="5">
        <v>5.0000000000000001E-3</v>
      </c>
      <c r="L27">
        <f t="shared" si="3"/>
        <v>0</v>
      </c>
      <c r="M27">
        <f t="shared" si="5"/>
        <v>1</v>
      </c>
      <c r="N27">
        <f t="shared" si="4"/>
        <v>0</v>
      </c>
      <c r="O27">
        <f t="shared" si="1"/>
        <v>0</v>
      </c>
      <c r="P27" s="6">
        <f t="shared" si="6"/>
        <v>0</v>
      </c>
      <c r="Q27" s="4">
        <f t="shared" si="7"/>
        <v>0</v>
      </c>
    </row>
    <row r="28" spans="1:17" x14ac:dyDescent="0.25">
      <c r="A28" s="2">
        <v>44226.256944444445</v>
      </c>
      <c r="B28">
        <v>33052.81</v>
      </c>
      <c r="C28">
        <v>0</v>
      </c>
      <c r="D28">
        <v>0</v>
      </c>
      <c r="E28">
        <v>0</v>
      </c>
      <c r="F28">
        <v>0</v>
      </c>
      <c r="G28">
        <v>0</v>
      </c>
      <c r="H28">
        <v>1.3</v>
      </c>
      <c r="I28">
        <v>57</v>
      </c>
      <c r="J28" s="1">
        <f t="shared" si="2"/>
        <v>-1.0855425094005791E-2</v>
      </c>
      <c r="K28" s="5">
        <v>5.0000000000000001E-3</v>
      </c>
      <c r="L28">
        <f t="shared" si="3"/>
        <v>0</v>
      </c>
      <c r="M28">
        <f t="shared" si="5"/>
        <v>1</v>
      </c>
      <c r="N28">
        <f t="shared" si="4"/>
        <v>0</v>
      </c>
      <c r="O28">
        <f t="shared" si="1"/>
        <v>0</v>
      </c>
      <c r="P28" s="6">
        <f t="shared" si="6"/>
        <v>0</v>
      </c>
      <c r="Q28" s="4">
        <f t="shared" si="7"/>
        <v>0</v>
      </c>
    </row>
    <row r="29" spans="1:17" x14ac:dyDescent="0.25">
      <c r="A29" s="2">
        <v>44226.260416666664</v>
      </c>
      <c r="B29">
        <v>32766.3</v>
      </c>
      <c r="C29">
        <v>-8.7060369999999998E-3</v>
      </c>
      <c r="D29">
        <v>0</v>
      </c>
      <c r="E29">
        <v>1</v>
      </c>
      <c r="F29">
        <v>0</v>
      </c>
      <c r="G29">
        <v>-8.7060369999999998E-3</v>
      </c>
      <c r="H29">
        <v>0.8</v>
      </c>
      <c r="I29">
        <v>43</v>
      </c>
      <c r="J29" s="1">
        <f t="shared" si="2"/>
        <v>-1.9429576948456737E-2</v>
      </c>
      <c r="K29" s="5">
        <v>5.0000000000000001E-3</v>
      </c>
      <c r="L29">
        <f t="shared" si="3"/>
        <v>0</v>
      </c>
      <c r="M29">
        <f t="shared" si="5"/>
        <v>1</v>
      </c>
      <c r="N29">
        <f t="shared" si="4"/>
        <v>0</v>
      </c>
      <c r="O29">
        <f t="shared" si="1"/>
        <v>0</v>
      </c>
      <c r="P29" s="6">
        <f t="shared" si="6"/>
        <v>0</v>
      </c>
      <c r="Q29" s="4">
        <f t="shared" si="7"/>
        <v>0</v>
      </c>
    </row>
    <row r="30" spans="1:17" x14ac:dyDescent="0.25">
      <c r="A30" s="2">
        <v>44226.263888888891</v>
      </c>
      <c r="B30">
        <v>32766.3</v>
      </c>
      <c r="C30">
        <v>0</v>
      </c>
      <c r="D30">
        <v>0</v>
      </c>
      <c r="E30">
        <v>0</v>
      </c>
      <c r="F30">
        <v>0</v>
      </c>
      <c r="G30">
        <v>0</v>
      </c>
      <c r="H30">
        <v>0.8</v>
      </c>
      <c r="I30">
        <v>43</v>
      </c>
      <c r="J30" s="1">
        <f t="shared" si="2"/>
        <v>-1.9429576948456737E-2</v>
      </c>
      <c r="K30" s="5">
        <v>5.0000000000000001E-3</v>
      </c>
      <c r="L30">
        <f t="shared" si="3"/>
        <v>0</v>
      </c>
      <c r="M30">
        <f t="shared" si="5"/>
        <v>1</v>
      </c>
      <c r="N30">
        <f t="shared" si="4"/>
        <v>0</v>
      </c>
      <c r="O30">
        <f t="shared" si="1"/>
        <v>0</v>
      </c>
      <c r="P30" s="6">
        <f t="shared" si="6"/>
        <v>0</v>
      </c>
      <c r="Q30" s="4">
        <f t="shared" si="7"/>
        <v>0</v>
      </c>
    </row>
    <row r="31" spans="1:17" x14ac:dyDescent="0.25">
      <c r="A31" s="2">
        <v>44226.267361111109</v>
      </c>
      <c r="B31">
        <v>32760.51</v>
      </c>
      <c r="C31">
        <v>-1.7672200000000001E-4</v>
      </c>
      <c r="D31">
        <v>0</v>
      </c>
      <c r="E31">
        <v>1</v>
      </c>
      <c r="F31">
        <v>0</v>
      </c>
      <c r="G31">
        <v>-1.7672200000000001E-4</v>
      </c>
      <c r="H31">
        <v>0.4</v>
      </c>
      <c r="I31">
        <v>29</v>
      </c>
      <c r="J31" s="1">
        <f t="shared" si="2"/>
        <v>-1.9602849571531949E-2</v>
      </c>
      <c r="K31" s="5">
        <v>5.0000000000000001E-3</v>
      </c>
      <c r="L31">
        <f t="shared" si="3"/>
        <v>0</v>
      </c>
      <c r="M31">
        <f t="shared" si="5"/>
        <v>1</v>
      </c>
      <c r="N31">
        <f t="shared" si="4"/>
        <v>0</v>
      </c>
      <c r="O31">
        <f t="shared" si="1"/>
        <v>0</v>
      </c>
      <c r="P31" s="6">
        <f t="shared" si="6"/>
        <v>0</v>
      </c>
      <c r="Q31" s="4">
        <f t="shared" si="7"/>
        <v>0</v>
      </c>
    </row>
    <row r="32" spans="1:17" x14ac:dyDescent="0.25">
      <c r="A32" s="2">
        <v>44226.270833333336</v>
      </c>
      <c r="B32">
        <v>32760.51</v>
      </c>
      <c r="C32">
        <v>0</v>
      </c>
      <c r="D32">
        <v>0</v>
      </c>
      <c r="E32">
        <v>0</v>
      </c>
      <c r="F32">
        <v>0</v>
      </c>
      <c r="G32">
        <v>0</v>
      </c>
      <c r="H32">
        <v>0.4</v>
      </c>
      <c r="I32">
        <v>29</v>
      </c>
      <c r="J32" s="1">
        <f t="shared" si="2"/>
        <v>-1.9602849571531949E-2</v>
      </c>
      <c r="K32" s="5">
        <v>5.0000000000000001E-3</v>
      </c>
      <c r="L32">
        <f t="shared" si="3"/>
        <v>0</v>
      </c>
      <c r="M32">
        <f t="shared" si="5"/>
        <v>1</v>
      </c>
      <c r="N32">
        <f t="shared" si="4"/>
        <v>0</v>
      </c>
      <c r="O32">
        <f t="shared" si="1"/>
        <v>0</v>
      </c>
      <c r="P32" s="6">
        <f t="shared" si="6"/>
        <v>0</v>
      </c>
      <c r="Q32" s="4">
        <f t="shared" si="7"/>
        <v>0</v>
      </c>
    </row>
    <row r="33" spans="1:17" x14ac:dyDescent="0.25">
      <c r="A33" s="2">
        <v>44226.274305555555</v>
      </c>
      <c r="B33">
        <v>32900.04</v>
      </c>
      <c r="C33">
        <v>4.2500469999999999E-3</v>
      </c>
      <c r="D33">
        <v>1</v>
      </c>
      <c r="E33">
        <v>0</v>
      </c>
      <c r="F33">
        <v>4.2500469999999999E-3</v>
      </c>
      <c r="G33">
        <v>0</v>
      </c>
      <c r="H33">
        <v>0.8</v>
      </c>
      <c r="I33">
        <v>43</v>
      </c>
      <c r="J33" s="1">
        <f t="shared" si="2"/>
        <v>-1.5427248691103453E-2</v>
      </c>
      <c r="K33" s="5">
        <v>5.0000000000000001E-3</v>
      </c>
      <c r="L33">
        <f t="shared" si="3"/>
        <v>0</v>
      </c>
      <c r="M33">
        <f t="shared" si="5"/>
        <v>1</v>
      </c>
      <c r="N33">
        <f t="shared" si="4"/>
        <v>0</v>
      </c>
      <c r="O33">
        <f t="shared" si="1"/>
        <v>0</v>
      </c>
      <c r="P33" s="6">
        <f t="shared" si="6"/>
        <v>0</v>
      </c>
      <c r="Q33" s="4">
        <f t="shared" si="7"/>
        <v>0</v>
      </c>
    </row>
    <row r="34" spans="1:17" x14ac:dyDescent="0.25">
      <c r="A34" s="2">
        <v>44226.277777777781</v>
      </c>
      <c r="B34">
        <v>32900.04</v>
      </c>
      <c r="C34">
        <v>0</v>
      </c>
      <c r="D34">
        <v>0</v>
      </c>
      <c r="E34">
        <v>0</v>
      </c>
      <c r="F34">
        <v>0</v>
      </c>
      <c r="G34">
        <v>0</v>
      </c>
      <c r="H34">
        <v>0.8</v>
      </c>
      <c r="I34">
        <v>43</v>
      </c>
      <c r="J34" s="1">
        <f t="shared" si="2"/>
        <v>-1.5427248691103453E-2</v>
      </c>
      <c r="K34" s="5">
        <v>5.0000000000000001E-3</v>
      </c>
      <c r="L34">
        <f t="shared" si="3"/>
        <v>0</v>
      </c>
      <c r="M34">
        <f t="shared" si="5"/>
        <v>1</v>
      </c>
      <c r="N34">
        <f t="shared" si="4"/>
        <v>0</v>
      </c>
      <c r="O34">
        <f t="shared" si="1"/>
        <v>0</v>
      </c>
      <c r="P34" s="6">
        <f t="shared" si="6"/>
        <v>0</v>
      </c>
      <c r="Q34" s="4">
        <f t="shared" si="7"/>
        <v>0</v>
      </c>
    </row>
    <row r="35" spans="1:17" x14ac:dyDescent="0.25">
      <c r="A35" s="2">
        <v>44226.28125</v>
      </c>
      <c r="B35">
        <v>32905.1</v>
      </c>
      <c r="C35">
        <v>1.5378700000000001E-4</v>
      </c>
      <c r="D35">
        <v>1</v>
      </c>
      <c r="E35">
        <v>0</v>
      </c>
      <c r="F35">
        <v>1.5378700000000001E-4</v>
      </c>
      <c r="G35">
        <v>0</v>
      </c>
      <c r="H35">
        <v>1.3</v>
      </c>
      <c r="I35">
        <v>57</v>
      </c>
      <c r="J35" s="1">
        <f t="shared" si="2"/>
        <v>-1.5275822184581858E-2</v>
      </c>
      <c r="K35" s="5">
        <v>5.0000000000000001E-3</v>
      </c>
      <c r="L35">
        <f t="shared" si="3"/>
        <v>0</v>
      </c>
      <c r="M35">
        <f t="shared" si="5"/>
        <v>1</v>
      </c>
      <c r="N35">
        <f t="shared" si="4"/>
        <v>0</v>
      </c>
      <c r="O35">
        <f t="shared" si="1"/>
        <v>0</v>
      </c>
      <c r="P35" s="6">
        <f t="shared" si="6"/>
        <v>0</v>
      </c>
      <c r="Q35" s="4">
        <f t="shared" si="7"/>
        <v>0</v>
      </c>
    </row>
    <row r="36" spans="1:17" x14ac:dyDescent="0.25">
      <c r="A36" s="2">
        <v>44226.284722222219</v>
      </c>
      <c r="B36">
        <v>32905.1</v>
      </c>
      <c r="C36">
        <v>0</v>
      </c>
      <c r="D36">
        <v>0</v>
      </c>
      <c r="E36">
        <v>0</v>
      </c>
      <c r="F36">
        <v>0</v>
      </c>
      <c r="G36">
        <v>0</v>
      </c>
      <c r="H36">
        <v>1.3</v>
      </c>
      <c r="I36">
        <v>57</v>
      </c>
      <c r="J36" s="1">
        <f t="shared" si="2"/>
        <v>-1.5275822184581858E-2</v>
      </c>
      <c r="K36" s="5">
        <v>5.0000000000000001E-3</v>
      </c>
      <c r="L36">
        <f t="shared" si="3"/>
        <v>0</v>
      </c>
      <c r="M36">
        <f t="shared" si="5"/>
        <v>1</v>
      </c>
      <c r="N36">
        <f t="shared" si="4"/>
        <v>0</v>
      </c>
      <c r="O36">
        <f t="shared" si="1"/>
        <v>0</v>
      </c>
      <c r="P36" s="6">
        <f t="shared" si="6"/>
        <v>0</v>
      </c>
      <c r="Q36" s="4">
        <f t="shared" si="7"/>
        <v>0</v>
      </c>
    </row>
    <row r="37" spans="1:17" x14ac:dyDescent="0.25">
      <c r="A37" s="2">
        <v>44226.288194444445</v>
      </c>
      <c r="B37">
        <v>32484.04</v>
      </c>
      <c r="C37">
        <v>-1.2878769E-2</v>
      </c>
      <c r="D37">
        <v>0</v>
      </c>
      <c r="E37">
        <v>1</v>
      </c>
      <c r="F37">
        <v>0</v>
      </c>
      <c r="G37">
        <v>-1.2878769E-2</v>
      </c>
      <c r="H37">
        <v>0.8</v>
      </c>
      <c r="I37">
        <v>43</v>
      </c>
      <c r="J37" s="1">
        <f t="shared" si="2"/>
        <v>-2.7876542507904313E-2</v>
      </c>
      <c r="K37" s="5">
        <v>5.0000000000000001E-3</v>
      </c>
      <c r="L37">
        <f t="shared" si="3"/>
        <v>0</v>
      </c>
      <c r="M37">
        <f t="shared" si="5"/>
        <v>1</v>
      </c>
      <c r="N37">
        <f t="shared" si="4"/>
        <v>0</v>
      </c>
      <c r="O37">
        <f t="shared" si="1"/>
        <v>0</v>
      </c>
      <c r="P37" s="6">
        <f t="shared" si="6"/>
        <v>0</v>
      </c>
      <c r="Q37" s="4">
        <f t="shared" si="7"/>
        <v>0</v>
      </c>
    </row>
    <row r="38" spans="1:17" x14ac:dyDescent="0.25">
      <c r="A38" s="2">
        <v>44226.291666666664</v>
      </c>
      <c r="B38">
        <v>32484.04</v>
      </c>
      <c r="C38">
        <v>0</v>
      </c>
      <c r="D38">
        <v>0</v>
      </c>
      <c r="E38">
        <v>0</v>
      </c>
      <c r="F38">
        <v>0</v>
      </c>
      <c r="G38">
        <v>0</v>
      </c>
      <c r="H38">
        <v>0.8</v>
      </c>
      <c r="I38">
        <v>43</v>
      </c>
      <c r="J38" s="1">
        <f t="shared" si="2"/>
        <v>-2.7876542507904313E-2</v>
      </c>
      <c r="K38" s="5">
        <v>5.0000000000000001E-3</v>
      </c>
      <c r="L38">
        <f t="shared" si="3"/>
        <v>0</v>
      </c>
      <c r="M38">
        <f t="shared" si="5"/>
        <v>1</v>
      </c>
      <c r="N38">
        <f t="shared" si="4"/>
        <v>0</v>
      </c>
      <c r="O38">
        <f t="shared" si="1"/>
        <v>0</v>
      </c>
      <c r="P38" s="6">
        <f t="shared" si="6"/>
        <v>0</v>
      </c>
      <c r="Q38" s="4">
        <f t="shared" si="7"/>
        <v>0</v>
      </c>
    </row>
    <row r="39" spans="1:17" x14ac:dyDescent="0.25">
      <c r="A39" s="2">
        <v>44226.295138888891</v>
      </c>
      <c r="B39">
        <v>32492.22</v>
      </c>
      <c r="C39">
        <v>2.5178400000000001E-4</v>
      </c>
      <c r="D39">
        <v>1</v>
      </c>
      <c r="E39">
        <v>0</v>
      </c>
      <c r="F39">
        <v>2.5178400000000001E-4</v>
      </c>
      <c r="G39">
        <v>0</v>
      </c>
      <c r="H39">
        <v>0.8</v>
      </c>
      <c r="I39">
        <v>43</v>
      </c>
      <c r="J39" s="1">
        <f t="shared" si="2"/>
        <v>-2.7631746297756634E-2</v>
      </c>
      <c r="K39" s="5">
        <v>5.0000000000000001E-3</v>
      </c>
      <c r="L39">
        <f t="shared" si="3"/>
        <v>0</v>
      </c>
      <c r="M39">
        <f t="shared" si="5"/>
        <v>1</v>
      </c>
      <c r="N39">
        <f t="shared" si="4"/>
        <v>0</v>
      </c>
      <c r="O39">
        <f t="shared" si="1"/>
        <v>0</v>
      </c>
      <c r="P39" s="6">
        <f t="shared" si="6"/>
        <v>0</v>
      </c>
      <c r="Q39" s="4">
        <f t="shared" si="7"/>
        <v>0</v>
      </c>
    </row>
    <row r="40" spans="1:17" x14ac:dyDescent="0.25">
      <c r="A40" s="2">
        <v>44226.298611111109</v>
      </c>
      <c r="B40">
        <v>32492.22</v>
      </c>
      <c r="C40">
        <v>0</v>
      </c>
      <c r="D40">
        <v>0</v>
      </c>
      <c r="E40">
        <v>0</v>
      </c>
      <c r="F40">
        <v>0</v>
      </c>
      <c r="G40">
        <v>0</v>
      </c>
      <c r="H40">
        <v>0.8</v>
      </c>
      <c r="I40">
        <v>43</v>
      </c>
      <c r="J40" s="1">
        <f t="shared" si="2"/>
        <v>-2.7631746297756634E-2</v>
      </c>
      <c r="K40" s="5">
        <v>5.0000000000000001E-3</v>
      </c>
      <c r="L40">
        <f t="shared" si="3"/>
        <v>0</v>
      </c>
      <c r="M40">
        <f t="shared" si="5"/>
        <v>1</v>
      </c>
      <c r="N40">
        <f t="shared" si="4"/>
        <v>0</v>
      </c>
      <c r="O40">
        <f t="shared" si="1"/>
        <v>0</v>
      </c>
      <c r="P40" s="6">
        <f t="shared" si="6"/>
        <v>0</v>
      </c>
      <c r="Q40" s="4">
        <f t="shared" si="7"/>
        <v>0</v>
      </c>
    </row>
    <row r="41" spans="1:17" x14ac:dyDescent="0.25">
      <c r="A41" s="2">
        <v>44226.302083333336</v>
      </c>
      <c r="B41">
        <v>32576.91</v>
      </c>
      <c r="C41">
        <v>2.6030789999999999E-3</v>
      </c>
      <c r="D41">
        <v>1</v>
      </c>
      <c r="E41">
        <v>0</v>
      </c>
      <c r="F41">
        <v>2.6030789999999999E-3</v>
      </c>
      <c r="G41">
        <v>0</v>
      </c>
      <c r="H41">
        <v>1.3</v>
      </c>
      <c r="I41">
        <v>57</v>
      </c>
      <c r="J41" s="1">
        <f t="shared" si="2"/>
        <v>-2.5097297515677672E-2</v>
      </c>
      <c r="K41" s="5">
        <v>5.0000000000000001E-3</v>
      </c>
      <c r="L41">
        <f t="shared" si="3"/>
        <v>0</v>
      </c>
      <c r="M41">
        <f t="shared" si="5"/>
        <v>1</v>
      </c>
      <c r="N41">
        <f t="shared" si="4"/>
        <v>0</v>
      </c>
      <c r="O41">
        <f t="shared" si="1"/>
        <v>0</v>
      </c>
      <c r="P41" s="6">
        <f t="shared" si="6"/>
        <v>0</v>
      </c>
      <c r="Q41" s="4">
        <f t="shared" si="7"/>
        <v>0</v>
      </c>
    </row>
    <row r="42" spans="1:17" x14ac:dyDescent="0.25">
      <c r="A42" s="2">
        <v>44226.305555555555</v>
      </c>
      <c r="B42">
        <v>32576.91</v>
      </c>
      <c r="C42">
        <v>0</v>
      </c>
      <c r="D42">
        <v>0</v>
      </c>
      <c r="E42">
        <v>0</v>
      </c>
      <c r="F42">
        <v>0</v>
      </c>
      <c r="G42">
        <v>0</v>
      </c>
      <c r="H42">
        <v>1.3</v>
      </c>
      <c r="I42">
        <v>57</v>
      </c>
      <c r="J42" s="1">
        <f t="shared" si="2"/>
        <v>-2.5097297515677672E-2</v>
      </c>
      <c r="K42" s="5">
        <v>5.0000000000000001E-3</v>
      </c>
      <c r="L42">
        <f t="shared" si="3"/>
        <v>0</v>
      </c>
      <c r="M42">
        <f t="shared" si="5"/>
        <v>1</v>
      </c>
      <c r="N42">
        <f t="shared" si="4"/>
        <v>0</v>
      </c>
      <c r="O42">
        <f t="shared" si="1"/>
        <v>0</v>
      </c>
      <c r="P42" s="6">
        <f t="shared" si="6"/>
        <v>0</v>
      </c>
      <c r="Q42" s="4">
        <f t="shared" si="7"/>
        <v>0</v>
      </c>
    </row>
    <row r="43" spans="1:17" x14ac:dyDescent="0.25">
      <c r="A43" s="2">
        <v>44226.309027777781</v>
      </c>
      <c r="B43">
        <v>32578.1</v>
      </c>
      <c r="C43" s="3">
        <v>3.65E-5</v>
      </c>
      <c r="D43">
        <v>1</v>
      </c>
      <c r="E43">
        <v>0</v>
      </c>
      <c r="F43" s="3">
        <v>3.6528300000000001E-5</v>
      </c>
      <c r="G43">
        <v>0</v>
      </c>
      <c r="H43">
        <v>2.5</v>
      </c>
      <c r="I43">
        <v>71</v>
      </c>
      <c r="J43" s="1">
        <f t="shared" si="2"/>
        <v>-2.5061685353076766E-2</v>
      </c>
      <c r="K43" s="5">
        <v>5.0000000000000001E-3</v>
      </c>
      <c r="L43">
        <f t="shared" si="3"/>
        <v>0</v>
      </c>
      <c r="M43">
        <f t="shared" si="5"/>
        <v>1</v>
      </c>
      <c r="N43">
        <f t="shared" si="4"/>
        <v>0</v>
      </c>
      <c r="O43">
        <f t="shared" si="1"/>
        <v>0</v>
      </c>
      <c r="P43" s="6">
        <f t="shared" si="6"/>
        <v>0</v>
      </c>
      <c r="Q43" s="4">
        <f t="shared" si="7"/>
        <v>0</v>
      </c>
    </row>
    <row r="44" spans="1:17" x14ac:dyDescent="0.25">
      <c r="A44" s="2">
        <v>44226.3125</v>
      </c>
      <c r="B44">
        <v>32578.1</v>
      </c>
      <c r="C44">
        <v>0</v>
      </c>
      <c r="D44">
        <v>0</v>
      </c>
      <c r="E44">
        <v>0</v>
      </c>
      <c r="F44">
        <v>0</v>
      </c>
      <c r="G44">
        <v>0</v>
      </c>
      <c r="H44">
        <v>2.5</v>
      </c>
      <c r="I44">
        <v>71</v>
      </c>
      <c r="J44" s="1">
        <f t="shared" si="2"/>
        <v>-2.5061685353076766E-2</v>
      </c>
      <c r="K44" s="5">
        <v>5.0000000000000001E-3</v>
      </c>
      <c r="L44">
        <f t="shared" si="3"/>
        <v>0</v>
      </c>
      <c r="M44">
        <f t="shared" si="5"/>
        <v>1</v>
      </c>
      <c r="N44">
        <f t="shared" si="4"/>
        <v>0</v>
      </c>
      <c r="O44">
        <f t="shared" si="1"/>
        <v>0</v>
      </c>
      <c r="P44" s="6">
        <f t="shared" si="6"/>
        <v>0</v>
      </c>
      <c r="Q44" s="4">
        <f t="shared" si="7"/>
        <v>0</v>
      </c>
    </row>
    <row r="45" spans="1:17" x14ac:dyDescent="0.25">
      <c r="A45" s="2">
        <v>44226.315972222219</v>
      </c>
      <c r="B45">
        <v>32226.52</v>
      </c>
      <c r="C45">
        <v>-1.0850567E-2</v>
      </c>
      <c r="D45">
        <v>0</v>
      </c>
      <c r="E45">
        <v>1</v>
      </c>
      <c r="F45">
        <v>0</v>
      </c>
      <c r="G45">
        <v>-1.0850567E-2</v>
      </c>
      <c r="H45">
        <v>2.5</v>
      </c>
      <c r="I45">
        <v>71</v>
      </c>
      <c r="J45" s="1">
        <f t="shared" si="2"/>
        <v>-3.5583134199497012E-2</v>
      </c>
      <c r="K45" s="5">
        <v>5.0000000000000001E-3</v>
      </c>
      <c r="L45">
        <f t="shared" si="3"/>
        <v>0</v>
      </c>
      <c r="M45">
        <f t="shared" si="5"/>
        <v>1</v>
      </c>
      <c r="N45">
        <f t="shared" si="4"/>
        <v>0</v>
      </c>
      <c r="O45">
        <f t="shared" si="1"/>
        <v>0</v>
      </c>
      <c r="P45" s="6">
        <f t="shared" si="6"/>
        <v>0</v>
      </c>
      <c r="Q45" s="4">
        <f t="shared" si="7"/>
        <v>0</v>
      </c>
    </row>
    <row r="46" spans="1:17" x14ac:dyDescent="0.25">
      <c r="A46" s="2">
        <v>44226.319444444445</v>
      </c>
      <c r="B46">
        <v>32226.52</v>
      </c>
      <c r="C46">
        <v>0</v>
      </c>
      <c r="D46">
        <v>0</v>
      </c>
      <c r="E46">
        <v>0</v>
      </c>
      <c r="F46">
        <v>0</v>
      </c>
      <c r="G46">
        <v>0</v>
      </c>
      <c r="H46">
        <v>2.5</v>
      </c>
      <c r="I46">
        <v>71</v>
      </c>
      <c r="J46" s="1">
        <f t="shared" si="2"/>
        <v>-3.5583134199497012E-2</v>
      </c>
      <c r="K46" s="5">
        <v>5.0000000000000001E-3</v>
      </c>
      <c r="L46">
        <f t="shared" si="3"/>
        <v>0</v>
      </c>
      <c r="M46">
        <f t="shared" si="5"/>
        <v>1</v>
      </c>
      <c r="N46">
        <f t="shared" si="4"/>
        <v>0</v>
      </c>
      <c r="O46">
        <f t="shared" si="1"/>
        <v>0</v>
      </c>
      <c r="P46" s="6">
        <f t="shared" si="6"/>
        <v>0</v>
      </c>
      <c r="Q46" s="4">
        <f t="shared" si="7"/>
        <v>0</v>
      </c>
    </row>
    <row r="47" spans="1:17" x14ac:dyDescent="0.25">
      <c r="A47" s="2">
        <v>44226.322916666664</v>
      </c>
      <c r="B47">
        <v>32230.880000000001</v>
      </c>
      <c r="C47">
        <v>1.3528300000000001E-4</v>
      </c>
      <c r="D47">
        <v>1</v>
      </c>
      <c r="E47">
        <v>0</v>
      </c>
      <c r="F47">
        <v>1.3528300000000001E-4</v>
      </c>
      <c r="G47">
        <v>0</v>
      </c>
      <c r="H47">
        <v>2.5</v>
      </c>
      <c r="I47">
        <v>71</v>
      </c>
      <c r="J47" s="1">
        <f t="shared" si="2"/>
        <v>-3.5452656023917062E-2</v>
      </c>
      <c r="K47" s="5">
        <v>5.0000000000000001E-3</v>
      </c>
      <c r="L47">
        <f t="shared" si="3"/>
        <v>0</v>
      </c>
      <c r="M47">
        <f t="shared" si="5"/>
        <v>1</v>
      </c>
      <c r="N47">
        <f t="shared" si="4"/>
        <v>0</v>
      </c>
      <c r="O47">
        <f t="shared" si="1"/>
        <v>0</v>
      </c>
      <c r="P47" s="6">
        <f t="shared" si="6"/>
        <v>0</v>
      </c>
      <c r="Q47" s="4">
        <f t="shared" si="7"/>
        <v>0</v>
      </c>
    </row>
    <row r="48" spans="1:17" x14ac:dyDescent="0.25">
      <c r="A48" s="2">
        <v>44226.326388888891</v>
      </c>
      <c r="B48">
        <v>32230.880000000001</v>
      </c>
      <c r="C48">
        <v>0</v>
      </c>
      <c r="D48">
        <v>0</v>
      </c>
      <c r="E48">
        <v>0</v>
      </c>
      <c r="F48">
        <v>0</v>
      </c>
      <c r="G48">
        <v>0</v>
      </c>
      <c r="H48">
        <v>2.5</v>
      </c>
      <c r="I48">
        <v>71</v>
      </c>
      <c r="J48" s="1">
        <f t="shared" si="2"/>
        <v>-3.5452656023917062E-2</v>
      </c>
      <c r="K48" s="5">
        <v>5.0000000000000001E-3</v>
      </c>
      <c r="L48">
        <f t="shared" si="3"/>
        <v>0</v>
      </c>
      <c r="M48">
        <f t="shared" si="5"/>
        <v>1</v>
      </c>
      <c r="N48">
        <f t="shared" si="4"/>
        <v>0</v>
      </c>
      <c r="O48">
        <f t="shared" si="1"/>
        <v>0</v>
      </c>
      <c r="P48" s="6">
        <f t="shared" si="6"/>
        <v>0</v>
      </c>
      <c r="Q48" s="4">
        <f t="shared" si="7"/>
        <v>0</v>
      </c>
    </row>
    <row r="49" spans="1:17" x14ac:dyDescent="0.25">
      <c r="A49" s="2">
        <v>44226.329861111109</v>
      </c>
      <c r="B49">
        <v>32278.46</v>
      </c>
      <c r="C49">
        <v>1.475135E-3</v>
      </c>
      <c r="D49">
        <v>1</v>
      </c>
      <c r="E49">
        <v>0</v>
      </c>
      <c r="F49">
        <v>1.475135E-3</v>
      </c>
      <c r="G49">
        <v>0</v>
      </c>
      <c r="H49">
        <v>2.5</v>
      </c>
      <c r="I49">
        <v>71</v>
      </c>
      <c r="J49" s="1">
        <f t="shared" si="2"/>
        <v>-3.4028768043620518E-2</v>
      </c>
      <c r="K49" s="5">
        <v>5.0000000000000001E-3</v>
      </c>
      <c r="L49">
        <f t="shared" si="3"/>
        <v>0</v>
      </c>
      <c r="M49">
        <f t="shared" si="5"/>
        <v>1</v>
      </c>
      <c r="N49">
        <f t="shared" si="4"/>
        <v>0</v>
      </c>
      <c r="O49">
        <f t="shared" si="1"/>
        <v>0</v>
      </c>
      <c r="P49" s="6">
        <f t="shared" si="6"/>
        <v>0</v>
      </c>
      <c r="Q49" s="4">
        <f t="shared" si="7"/>
        <v>0</v>
      </c>
    </row>
    <row r="50" spans="1:17" x14ac:dyDescent="0.25">
      <c r="A50" s="2">
        <v>44226.333333333336</v>
      </c>
      <c r="B50">
        <v>32278.46</v>
      </c>
      <c r="C50">
        <v>0</v>
      </c>
      <c r="D50">
        <v>0</v>
      </c>
      <c r="E50">
        <v>0</v>
      </c>
      <c r="F50">
        <v>0</v>
      </c>
      <c r="G50">
        <v>0</v>
      </c>
      <c r="H50">
        <v>2.5</v>
      </c>
      <c r="I50">
        <v>71</v>
      </c>
      <c r="J50" s="1">
        <f t="shared" si="2"/>
        <v>-3.4028768043620518E-2</v>
      </c>
      <c r="K50" s="5">
        <v>5.0000000000000001E-3</v>
      </c>
      <c r="L50">
        <f t="shared" si="3"/>
        <v>0</v>
      </c>
      <c r="M50">
        <f t="shared" si="5"/>
        <v>1</v>
      </c>
      <c r="N50">
        <f t="shared" si="4"/>
        <v>0</v>
      </c>
      <c r="O50">
        <f t="shared" si="1"/>
        <v>0</v>
      </c>
      <c r="P50" s="6">
        <f t="shared" si="6"/>
        <v>0</v>
      </c>
      <c r="Q50" s="4">
        <f t="shared" si="7"/>
        <v>0</v>
      </c>
    </row>
    <row r="51" spans="1:17" x14ac:dyDescent="0.25">
      <c r="A51" s="2">
        <v>44226.336805555555</v>
      </c>
      <c r="B51">
        <v>32281.18</v>
      </c>
      <c r="C51" s="3">
        <v>8.4300000000000003E-5</v>
      </c>
      <c r="D51">
        <v>1</v>
      </c>
      <c r="E51">
        <v>0</v>
      </c>
      <c r="F51" s="3">
        <v>8.4263200000000003E-5</v>
      </c>
      <c r="G51">
        <v>0</v>
      </c>
      <c r="H51">
        <v>6</v>
      </c>
      <c r="I51">
        <v>86</v>
      </c>
      <c r="J51" s="1">
        <f t="shared" si="2"/>
        <v>-3.3947368814818329E-2</v>
      </c>
      <c r="K51" s="5">
        <v>5.0000000000000001E-3</v>
      </c>
      <c r="L51">
        <f t="shared" si="3"/>
        <v>0</v>
      </c>
      <c r="M51">
        <f t="shared" si="5"/>
        <v>1</v>
      </c>
      <c r="N51">
        <f t="shared" si="4"/>
        <v>0</v>
      </c>
      <c r="O51">
        <f t="shared" si="1"/>
        <v>0</v>
      </c>
      <c r="P51" s="6">
        <f t="shared" si="6"/>
        <v>0</v>
      </c>
      <c r="Q51" s="4">
        <f t="shared" si="7"/>
        <v>0</v>
      </c>
    </row>
    <row r="52" spans="1:17" x14ac:dyDescent="0.25">
      <c r="A52" s="2">
        <v>44226.340277777781</v>
      </c>
      <c r="B52">
        <v>32281.18</v>
      </c>
      <c r="C52">
        <v>0</v>
      </c>
      <c r="D52">
        <v>0</v>
      </c>
      <c r="E52">
        <v>0</v>
      </c>
      <c r="F52">
        <v>0</v>
      </c>
      <c r="G52">
        <v>0</v>
      </c>
      <c r="H52">
        <v>6</v>
      </c>
      <c r="I52">
        <v>86</v>
      </c>
      <c r="J52" s="1">
        <f t="shared" si="2"/>
        <v>-3.3947368814818329E-2</v>
      </c>
      <c r="K52" s="5">
        <v>5.0000000000000001E-3</v>
      </c>
      <c r="L52">
        <f t="shared" si="3"/>
        <v>0</v>
      </c>
      <c r="M52">
        <f t="shared" si="5"/>
        <v>1</v>
      </c>
      <c r="N52">
        <f t="shared" si="4"/>
        <v>0</v>
      </c>
      <c r="O52">
        <f t="shared" si="1"/>
        <v>0</v>
      </c>
      <c r="P52" s="6">
        <f t="shared" si="6"/>
        <v>0</v>
      </c>
      <c r="Q52" s="4">
        <f t="shared" si="7"/>
        <v>0</v>
      </c>
    </row>
    <row r="53" spans="1:17" x14ac:dyDescent="0.25">
      <c r="A53" s="2">
        <v>44226.34375</v>
      </c>
      <c r="B53">
        <v>32621.67</v>
      </c>
      <c r="C53">
        <v>1.0492394E-2</v>
      </c>
      <c r="D53">
        <v>1</v>
      </c>
      <c r="E53">
        <v>0</v>
      </c>
      <c r="F53">
        <v>1.0492394E-2</v>
      </c>
      <c r="G53">
        <v>0</v>
      </c>
      <c r="H53">
        <v>6</v>
      </c>
      <c r="I53">
        <v>86</v>
      </c>
      <c r="J53" s="1">
        <f t="shared" si="2"/>
        <v>-2.375780138288924E-2</v>
      </c>
      <c r="K53" s="5">
        <v>5.0000000000000001E-3</v>
      </c>
      <c r="L53">
        <f t="shared" si="3"/>
        <v>0</v>
      </c>
      <c r="M53">
        <f t="shared" si="5"/>
        <v>1</v>
      </c>
      <c r="N53">
        <f t="shared" si="4"/>
        <v>0</v>
      </c>
      <c r="O53">
        <f t="shared" si="1"/>
        <v>0</v>
      </c>
      <c r="P53" s="6">
        <f t="shared" si="6"/>
        <v>0</v>
      </c>
      <c r="Q53" s="4">
        <f t="shared" si="7"/>
        <v>0</v>
      </c>
    </row>
    <row r="54" spans="1:17" x14ac:dyDescent="0.25">
      <c r="A54" s="2">
        <v>44226.347222222219</v>
      </c>
      <c r="B54">
        <v>32621.67</v>
      </c>
      <c r="C54">
        <v>0</v>
      </c>
      <c r="D54">
        <v>0</v>
      </c>
      <c r="E54">
        <v>0</v>
      </c>
      <c r="F54">
        <v>0</v>
      </c>
      <c r="G54">
        <v>0</v>
      </c>
      <c r="H54">
        <v>6</v>
      </c>
      <c r="I54">
        <v>86</v>
      </c>
      <c r="J54" s="1">
        <f t="shared" si="2"/>
        <v>-2.375780138288924E-2</v>
      </c>
      <c r="K54" s="5">
        <v>5.0000000000000001E-3</v>
      </c>
      <c r="L54">
        <f t="shared" si="3"/>
        <v>0</v>
      </c>
      <c r="M54">
        <f t="shared" si="5"/>
        <v>1</v>
      </c>
      <c r="N54">
        <f t="shared" si="4"/>
        <v>0</v>
      </c>
      <c r="O54">
        <f t="shared" si="1"/>
        <v>0</v>
      </c>
      <c r="P54" s="6">
        <f t="shared" si="6"/>
        <v>0</v>
      </c>
      <c r="Q54" s="4">
        <f t="shared" si="7"/>
        <v>0</v>
      </c>
    </row>
    <row r="55" spans="1:17" x14ac:dyDescent="0.25">
      <c r="A55" s="2">
        <v>44226.350694444445</v>
      </c>
      <c r="B55">
        <v>32610.21</v>
      </c>
      <c r="C55">
        <v>-3.5136199999999997E-4</v>
      </c>
      <c r="D55">
        <v>0</v>
      </c>
      <c r="E55">
        <v>1</v>
      </c>
      <c r="F55">
        <v>0</v>
      </c>
      <c r="G55">
        <v>-3.5136199999999997E-4</v>
      </c>
      <c r="H55">
        <v>2.5</v>
      </c>
      <c r="I55">
        <v>71</v>
      </c>
      <c r="J55" s="1">
        <f t="shared" si="2"/>
        <v>-2.4100755486592431E-2</v>
      </c>
      <c r="K55" s="5">
        <v>5.0000000000000001E-3</v>
      </c>
      <c r="L55">
        <f t="shared" si="3"/>
        <v>0</v>
      </c>
      <c r="M55">
        <f t="shared" si="5"/>
        <v>1</v>
      </c>
      <c r="N55">
        <f t="shared" si="4"/>
        <v>0</v>
      </c>
      <c r="O55">
        <f t="shared" si="1"/>
        <v>0</v>
      </c>
      <c r="P55" s="6">
        <f t="shared" si="6"/>
        <v>0</v>
      </c>
      <c r="Q55" s="4">
        <f t="shared" si="7"/>
        <v>0</v>
      </c>
    </row>
    <row r="56" spans="1:17" x14ac:dyDescent="0.25">
      <c r="A56" s="2">
        <v>44226.354166666664</v>
      </c>
      <c r="B56">
        <v>32610.21</v>
      </c>
      <c r="C56">
        <v>0</v>
      </c>
      <c r="D56">
        <v>0</v>
      </c>
      <c r="E56">
        <v>0</v>
      </c>
      <c r="F56">
        <v>0</v>
      </c>
      <c r="G56">
        <v>0</v>
      </c>
      <c r="H56">
        <v>2.5</v>
      </c>
      <c r="I56">
        <v>71</v>
      </c>
      <c r="J56" s="1">
        <f t="shared" si="2"/>
        <v>-2.4100755486592431E-2</v>
      </c>
      <c r="K56" s="5">
        <v>5.0000000000000001E-3</v>
      </c>
      <c r="L56">
        <f t="shared" si="3"/>
        <v>0</v>
      </c>
      <c r="M56">
        <f t="shared" si="5"/>
        <v>1</v>
      </c>
      <c r="N56">
        <f t="shared" si="4"/>
        <v>0</v>
      </c>
      <c r="O56">
        <f t="shared" si="1"/>
        <v>0</v>
      </c>
      <c r="P56" s="6">
        <f t="shared" si="6"/>
        <v>0</v>
      </c>
      <c r="Q56" s="4">
        <f t="shared" si="7"/>
        <v>0</v>
      </c>
    </row>
    <row r="57" spans="1:17" x14ac:dyDescent="0.25">
      <c r="A57" s="2">
        <v>44226.357638888891</v>
      </c>
      <c r="B57">
        <v>32080.73</v>
      </c>
      <c r="C57">
        <v>-1.6369891000000001E-2</v>
      </c>
      <c r="D57">
        <v>0</v>
      </c>
      <c r="E57">
        <v>1</v>
      </c>
      <c r="F57">
        <v>0</v>
      </c>
      <c r="G57">
        <v>-1.6369891000000001E-2</v>
      </c>
      <c r="H57">
        <v>1.3</v>
      </c>
      <c r="I57">
        <v>57</v>
      </c>
      <c r="J57" s="1">
        <f t="shared" si="2"/>
        <v>-3.9946073010918667E-2</v>
      </c>
      <c r="K57" s="5">
        <v>5.0000000000000001E-3</v>
      </c>
      <c r="L57">
        <f t="shared" si="3"/>
        <v>0</v>
      </c>
      <c r="M57">
        <f t="shared" si="5"/>
        <v>1</v>
      </c>
      <c r="N57">
        <f t="shared" si="4"/>
        <v>0</v>
      </c>
      <c r="O57">
        <f t="shared" si="1"/>
        <v>0</v>
      </c>
      <c r="P57" s="6">
        <f t="shared" si="6"/>
        <v>0</v>
      </c>
      <c r="Q57" s="4">
        <f t="shared" si="7"/>
        <v>0</v>
      </c>
    </row>
    <row r="58" spans="1:17" x14ac:dyDescent="0.25">
      <c r="A58" s="2">
        <v>44226.361111111109</v>
      </c>
      <c r="B58">
        <v>32080.73</v>
      </c>
      <c r="C58">
        <v>0</v>
      </c>
      <c r="D58">
        <v>0</v>
      </c>
      <c r="E58">
        <v>0</v>
      </c>
      <c r="F58">
        <v>0</v>
      </c>
      <c r="G58">
        <v>0</v>
      </c>
      <c r="H58">
        <v>1.3</v>
      </c>
      <c r="I58">
        <v>57</v>
      </c>
      <c r="J58" s="1">
        <f t="shared" si="2"/>
        <v>-3.9946073010918667E-2</v>
      </c>
      <c r="K58" s="5">
        <v>5.0000000000000001E-3</v>
      </c>
      <c r="L58">
        <f t="shared" si="3"/>
        <v>0</v>
      </c>
      <c r="M58">
        <f t="shared" si="5"/>
        <v>1</v>
      </c>
      <c r="N58">
        <f t="shared" si="4"/>
        <v>0</v>
      </c>
      <c r="O58">
        <f t="shared" si="1"/>
        <v>0</v>
      </c>
      <c r="P58" s="6">
        <f t="shared" si="6"/>
        <v>0</v>
      </c>
      <c r="Q58" s="4">
        <f t="shared" si="7"/>
        <v>0</v>
      </c>
    </row>
    <row r="59" spans="1:17" x14ac:dyDescent="0.25">
      <c r="A59" s="2">
        <v>44226.364583333336</v>
      </c>
      <c r="B59">
        <v>32819.18</v>
      </c>
      <c r="C59">
        <v>2.2757561999999999E-2</v>
      </c>
      <c r="D59">
        <v>1</v>
      </c>
      <c r="E59">
        <v>0</v>
      </c>
      <c r="F59">
        <v>2.2757561999999999E-2</v>
      </c>
      <c r="G59">
        <v>0</v>
      </c>
      <c r="H59">
        <v>2.5</v>
      </c>
      <c r="I59">
        <v>71</v>
      </c>
      <c r="J59" s="1">
        <f t="shared" si="2"/>
        <v>-1.7847080176744138E-2</v>
      </c>
      <c r="K59" s="5">
        <v>5.0000000000000001E-3</v>
      </c>
      <c r="L59">
        <f t="shared" si="3"/>
        <v>0</v>
      </c>
      <c r="M59">
        <f t="shared" si="5"/>
        <v>1</v>
      </c>
      <c r="N59">
        <f t="shared" si="4"/>
        <v>0</v>
      </c>
      <c r="O59">
        <f t="shared" si="1"/>
        <v>0</v>
      </c>
      <c r="P59" s="6">
        <f t="shared" si="6"/>
        <v>0</v>
      </c>
      <c r="Q59" s="4">
        <f t="shared" si="7"/>
        <v>0</v>
      </c>
    </row>
    <row r="60" spans="1:17" x14ac:dyDescent="0.25">
      <c r="A60" s="2">
        <v>44226.368055555555</v>
      </c>
      <c r="B60">
        <v>32819.18</v>
      </c>
      <c r="C60">
        <v>0</v>
      </c>
      <c r="D60">
        <v>0</v>
      </c>
      <c r="E60">
        <v>0</v>
      </c>
      <c r="F60">
        <v>0</v>
      </c>
      <c r="G60">
        <v>0</v>
      </c>
      <c r="H60">
        <v>2.5</v>
      </c>
      <c r="I60">
        <v>71</v>
      </c>
      <c r="J60" s="1">
        <f t="shared" si="2"/>
        <v>-1.7847080176744138E-2</v>
      </c>
      <c r="K60" s="5">
        <v>5.0000000000000001E-3</v>
      </c>
      <c r="L60">
        <f t="shared" si="3"/>
        <v>0</v>
      </c>
      <c r="M60">
        <f t="shared" si="5"/>
        <v>1</v>
      </c>
      <c r="N60">
        <f t="shared" si="4"/>
        <v>0</v>
      </c>
      <c r="O60">
        <f t="shared" si="1"/>
        <v>0</v>
      </c>
      <c r="P60" s="6">
        <f t="shared" si="6"/>
        <v>0</v>
      </c>
      <c r="Q60" s="4">
        <f t="shared" si="7"/>
        <v>0</v>
      </c>
    </row>
    <row r="61" spans="1:17" x14ac:dyDescent="0.25">
      <c r="A61" s="2">
        <v>44226.371527777781</v>
      </c>
      <c r="B61">
        <v>34571.769999999997</v>
      </c>
      <c r="C61">
        <v>5.2024353000000002E-2</v>
      </c>
      <c r="D61">
        <v>1</v>
      </c>
      <c r="E61">
        <v>0</v>
      </c>
      <c r="F61">
        <v>5.2024353000000002E-2</v>
      </c>
      <c r="G61">
        <v>0</v>
      </c>
      <c r="H61">
        <v>2.5</v>
      </c>
      <c r="I61">
        <v>71</v>
      </c>
      <c r="J61" s="1">
        <f t="shared" si="2"/>
        <v>3.4601256002070709E-2</v>
      </c>
      <c r="K61" s="5">
        <v>5.0000000000000001E-3</v>
      </c>
      <c r="L61">
        <f t="shared" si="3"/>
        <v>1</v>
      </c>
      <c r="M61">
        <f t="shared" si="5"/>
        <v>1</v>
      </c>
      <c r="N61">
        <f t="shared" si="4"/>
        <v>1</v>
      </c>
      <c r="O61">
        <f>IF(N61&lt;&gt;N60,0.005,0)</f>
        <v>5.0000000000000001E-3</v>
      </c>
      <c r="P61" s="6">
        <f t="shared" si="6"/>
        <v>5.2024353000000002E-2</v>
      </c>
      <c r="Q61" s="4">
        <f t="shared" si="7"/>
        <v>4.7024353000000005E-2</v>
      </c>
    </row>
    <row r="62" spans="1:17" x14ac:dyDescent="0.25">
      <c r="A62" s="2">
        <v>44226.375</v>
      </c>
      <c r="B62">
        <v>34571.769999999997</v>
      </c>
      <c r="C62">
        <v>0</v>
      </c>
      <c r="D62">
        <v>0</v>
      </c>
      <c r="E62">
        <v>0</v>
      </c>
      <c r="F62">
        <v>0</v>
      </c>
      <c r="G62">
        <v>0</v>
      </c>
      <c r="H62">
        <v>2.5</v>
      </c>
      <c r="I62">
        <v>71</v>
      </c>
      <c r="J62" s="1">
        <f t="shared" si="2"/>
        <v>3.4601256002070709E-2</v>
      </c>
      <c r="K62" s="5">
        <v>5.0000000000000001E-3</v>
      </c>
      <c r="L62">
        <f t="shared" si="3"/>
        <v>1</v>
      </c>
      <c r="M62">
        <f t="shared" si="5"/>
        <v>1</v>
      </c>
      <c r="N62">
        <f t="shared" si="4"/>
        <v>1</v>
      </c>
      <c r="O62">
        <f t="shared" ref="O62:O125" si="8">IF(N62&lt;&gt;N61,0.005,0)</f>
        <v>0</v>
      </c>
      <c r="P62" s="6">
        <f t="shared" si="6"/>
        <v>0</v>
      </c>
      <c r="Q62" s="4">
        <f t="shared" si="7"/>
        <v>0</v>
      </c>
    </row>
    <row r="63" spans="1:17" x14ac:dyDescent="0.25">
      <c r="A63" s="2">
        <v>44226.378472222219</v>
      </c>
      <c r="B63">
        <v>34577.360000000001</v>
      </c>
      <c r="C63">
        <v>1.6168000000000001E-4</v>
      </c>
      <c r="D63">
        <v>1</v>
      </c>
      <c r="E63">
        <v>0</v>
      </c>
      <c r="F63">
        <v>1.6168000000000001E-4</v>
      </c>
      <c r="G63">
        <v>0</v>
      </c>
      <c r="H63">
        <v>2.5</v>
      </c>
      <c r="I63">
        <v>71</v>
      </c>
      <c r="J63" s="1">
        <f t="shared" si="2"/>
        <v>3.476854338773408E-2</v>
      </c>
      <c r="K63" s="5">
        <v>5.0000000000000001E-3</v>
      </c>
      <c r="L63">
        <f t="shared" si="3"/>
        <v>1</v>
      </c>
      <c r="M63">
        <f t="shared" si="5"/>
        <v>1</v>
      </c>
      <c r="N63">
        <f t="shared" si="4"/>
        <v>1</v>
      </c>
      <c r="O63">
        <f t="shared" si="8"/>
        <v>0</v>
      </c>
      <c r="P63" s="6">
        <f t="shared" si="6"/>
        <v>1.6168000000000001E-4</v>
      </c>
      <c r="Q63" s="4">
        <f t="shared" si="7"/>
        <v>1.6168000000000001E-4</v>
      </c>
    </row>
    <row r="64" spans="1:17" x14ac:dyDescent="0.25">
      <c r="A64" s="2">
        <v>44226.381944444445</v>
      </c>
      <c r="B64">
        <v>34577.360000000001</v>
      </c>
      <c r="C64">
        <v>0</v>
      </c>
      <c r="D64">
        <v>0</v>
      </c>
      <c r="E64">
        <v>0</v>
      </c>
      <c r="F64">
        <v>0</v>
      </c>
      <c r="G64">
        <v>0</v>
      </c>
      <c r="H64">
        <v>2.5</v>
      </c>
      <c r="I64">
        <v>71</v>
      </c>
      <c r="J64" s="1">
        <f t="shared" si="2"/>
        <v>3.476854338773408E-2</v>
      </c>
      <c r="K64" s="5">
        <v>5.0000000000000001E-3</v>
      </c>
      <c r="L64">
        <f t="shared" si="3"/>
        <v>1</v>
      </c>
      <c r="M64">
        <f t="shared" si="5"/>
        <v>1</v>
      </c>
      <c r="N64">
        <f t="shared" si="4"/>
        <v>1</v>
      </c>
      <c r="O64">
        <f t="shared" si="8"/>
        <v>0</v>
      </c>
      <c r="P64" s="6">
        <f t="shared" si="6"/>
        <v>0</v>
      </c>
      <c r="Q64" s="4">
        <f t="shared" si="7"/>
        <v>0</v>
      </c>
    </row>
    <row r="65" spans="1:17" x14ac:dyDescent="0.25">
      <c r="A65" s="2">
        <v>44226.385416666664</v>
      </c>
      <c r="B65">
        <v>35661.24</v>
      </c>
      <c r="C65">
        <v>3.0865251999999999E-2</v>
      </c>
      <c r="D65">
        <v>1</v>
      </c>
      <c r="E65">
        <v>0</v>
      </c>
      <c r="F65">
        <v>3.0865251999999999E-2</v>
      </c>
      <c r="G65">
        <v>0</v>
      </c>
      <c r="H65">
        <v>2.5</v>
      </c>
      <c r="I65">
        <v>71</v>
      </c>
      <c r="J65" s="1">
        <f t="shared" si="2"/>
        <v>6.7204939017912163E-2</v>
      </c>
      <c r="K65" s="5">
        <v>5.0000000000000001E-3</v>
      </c>
      <c r="L65">
        <f t="shared" si="3"/>
        <v>1</v>
      </c>
      <c r="M65">
        <f t="shared" si="5"/>
        <v>1</v>
      </c>
      <c r="N65">
        <f t="shared" si="4"/>
        <v>1</v>
      </c>
      <c r="O65">
        <f t="shared" si="8"/>
        <v>0</v>
      </c>
      <c r="P65" s="6">
        <f t="shared" si="6"/>
        <v>3.0865251999999999E-2</v>
      </c>
      <c r="Q65" s="4">
        <f t="shared" si="7"/>
        <v>3.0865251999999999E-2</v>
      </c>
    </row>
    <row r="66" spans="1:17" x14ac:dyDescent="0.25">
      <c r="A66" s="2">
        <v>44226.388888888891</v>
      </c>
      <c r="B66">
        <v>35661.24</v>
      </c>
      <c r="C66">
        <v>0</v>
      </c>
      <c r="D66">
        <v>0</v>
      </c>
      <c r="E66">
        <v>0</v>
      </c>
      <c r="F66">
        <v>0</v>
      </c>
      <c r="G66">
        <v>0</v>
      </c>
      <c r="H66">
        <v>2.5</v>
      </c>
      <c r="I66">
        <v>71</v>
      </c>
      <c r="J66" s="1">
        <f t="shared" si="2"/>
        <v>6.7204939017912163E-2</v>
      </c>
      <c r="K66" s="5">
        <v>5.0000000000000001E-3</v>
      </c>
      <c r="L66">
        <f t="shared" si="3"/>
        <v>1</v>
      </c>
      <c r="M66">
        <f t="shared" si="5"/>
        <v>1</v>
      </c>
      <c r="N66">
        <f t="shared" si="4"/>
        <v>1</v>
      </c>
      <c r="O66">
        <f t="shared" si="8"/>
        <v>0</v>
      </c>
      <c r="P66" s="6">
        <f t="shared" si="6"/>
        <v>0</v>
      </c>
      <c r="Q66" s="4">
        <f t="shared" si="7"/>
        <v>0</v>
      </c>
    </row>
    <row r="67" spans="1:17" x14ac:dyDescent="0.25">
      <c r="A67" s="2">
        <v>44226.392361111109</v>
      </c>
      <c r="B67">
        <v>35674.339999999997</v>
      </c>
      <c r="C67">
        <v>3.6727800000000002E-4</v>
      </c>
      <c r="D67">
        <v>1</v>
      </c>
      <c r="E67">
        <v>0</v>
      </c>
      <c r="F67">
        <v>3.6727800000000002E-4</v>
      </c>
      <c r="G67">
        <v>0</v>
      </c>
      <c r="H67">
        <v>2.5</v>
      </c>
      <c r="I67">
        <v>71</v>
      </c>
      <c r="J67" s="1">
        <f t="shared" si="2"/>
        <v>6.7596972068393116E-2</v>
      </c>
      <c r="K67" s="5">
        <v>5.0000000000000001E-3</v>
      </c>
      <c r="L67">
        <f t="shared" si="3"/>
        <v>1</v>
      </c>
      <c r="M67">
        <f t="shared" si="5"/>
        <v>1</v>
      </c>
      <c r="N67">
        <f t="shared" si="4"/>
        <v>1</v>
      </c>
      <c r="O67">
        <f t="shared" si="8"/>
        <v>0</v>
      </c>
      <c r="P67" s="6">
        <f t="shared" si="6"/>
        <v>3.6727800000000002E-4</v>
      </c>
      <c r="Q67" s="4">
        <f t="shared" si="7"/>
        <v>3.6727800000000002E-4</v>
      </c>
    </row>
    <row r="68" spans="1:17" x14ac:dyDescent="0.25">
      <c r="A68" s="2">
        <v>44226.395833333336</v>
      </c>
      <c r="B68">
        <v>35674.339999999997</v>
      </c>
      <c r="C68">
        <v>0</v>
      </c>
      <c r="D68">
        <v>0</v>
      </c>
      <c r="E68">
        <v>0</v>
      </c>
      <c r="F68">
        <v>0</v>
      </c>
      <c r="G68">
        <v>0</v>
      </c>
      <c r="H68">
        <v>2.5</v>
      </c>
      <c r="I68">
        <v>71</v>
      </c>
      <c r="J68" s="1">
        <f t="shared" si="2"/>
        <v>6.7596972068393116E-2</v>
      </c>
      <c r="K68" s="5">
        <v>5.0000000000000001E-3</v>
      </c>
      <c r="L68">
        <f t="shared" si="3"/>
        <v>1</v>
      </c>
      <c r="M68">
        <f t="shared" si="5"/>
        <v>1</v>
      </c>
      <c r="N68">
        <f t="shared" si="4"/>
        <v>1</v>
      </c>
      <c r="O68">
        <f t="shared" si="8"/>
        <v>0</v>
      </c>
      <c r="P68" s="6">
        <f t="shared" si="6"/>
        <v>0</v>
      </c>
      <c r="Q68" s="4">
        <f t="shared" si="7"/>
        <v>0</v>
      </c>
    </row>
    <row r="69" spans="1:17" x14ac:dyDescent="0.25">
      <c r="A69" s="2">
        <v>44226.399305555555</v>
      </c>
      <c r="B69">
        <v>37621.9</v>
      </c>
      <c r="C69">
        <v>5.3154664999999997E-2</v>
      </c>
      <c r="D69">
        <v>1</v>
      </c>
      <c r="E69">
        <v>0</v>
      </c>
      <c r="F69">
        <v>5.3154664999999997E-2</v>
      </c>
      <c r="G69">
        <v>0</v>
      </c>
      <c r="H69">
        <v>6</v>
      </c>
      <c r="I69">
        <v>86</v>
      </c>
      <c r="J69" s="1">
        <f t="shared" si="2"/>
        <v>0.12588001693822182</v>
      </c>
      <c r="K69" s="5">
        <v>5.0000000000000001E-3</v>
      </c>
      <c r="L69">
        <f t="shared" si="3"/>
        <v>1</v>
      </c>
      <c r="M69">
        <f t="shared" si="5"/>
        <v>0</v>
      </c>
      <c r="N69">
        <f t="shared" si="4"/>
        <v>0</v>
      </c>
      <c r="O69">
        <f t="shared" si="8"/>
        <v>5.0000000000000001E-3</v>
      </c>
      <c r="P69" s="6">
        <f t="shared" si="6"/>
        <v>0</v>
      </c>
      <c r="Q69" s="4">
        <f t="shared" si="7"/>
        <v>-5.0000000000000001E-3</v>
      </c>
    </row>
    <row r="70" spans="1:17" x14ac:dyDescent="0.25">
      <c r="A70" s="2">
        <v>44226.402777777781</v>
      </c>
      <c r="B70">
        <v>37621.9</v>
      </c>
      <c r="C70">
        <v>0</v>
      </c>
      <c r="D70">
        <v>0</v>
      </c>
      <c r="E70">
        <v>0</v>
      </c>
      <c r="F70">
        <v>0</v>
      </c>
      <c r="G70">
        <v>0</v>
      </c>
      <c r="H70">
        <v>6</v>
      </c>
      <c r="I70">
        <v>86</v>
      </c>
      <c r="J70" s="1">
        <f t="shared" si="2"/>
        <v>0.12588001693822182</v>
      </c>
      <c r="K70" s="5">
        <v>5.0000000000000001E-3</v>
      </c>
      <c r="L70">
        <f t="shared" si="3"/>
        <v>1</v>
      </c>
      <c r="M70">
        <f t="shared" si="5"/>
        <v>0</v>
      </c>
      <c r="N70">
        <f t="shared" si="4"/>
        <v>0</v>
      </c>
      <c r="O70">
        <f t="shared" si="8"/>
        <v>0</v>
      </c>
      <c r="P70" s="6">
        <f t="shared" si="6"/>
        <v>0</v>
      </c>
      <c r="Q70" s="4">
        <f t="shared" si="7"/>
        <v>0</v>
      </c>
    </row>
    <row r="71" spans="1:17" x14ac:dyDescent="0.25">
      <c r="A71" s="2">
        <v>44226.40625</v>
      </c>
      <c r="B71">
        <v>37627.339999999997</v>
      </c>
      <c r="C71">
        <v>1.4458599999999999E-4</v>
      </c>
      <c r="D71">
        <v>1</v>
      </c>
      <c r="E71">
        <v>0</v>
      </c>
      <c r="F71">
        <v>1.4458599999999999E-4</v>
      </c>
      <c r="G71">
        <v>0</v>
      </c>
      <c r="J71" s="1">
        <f t="shared" si="2"/>
        <v>0.12604281539582599</v>
      </c>
      <c r="K71" s="5">
        <v>5.0000000000000001E-3</v>
      </c>
      <c r="L71">
        <f t="shared" si="3"/>
        <v>1</v>
      </c>
      <c r="M71">
        <f t="shared" si="5"/>
        <v>0</v>
      </c>
      <c r="N71">
        <f t="shared" si="4"/>
        <v>0</v>
      </c>
      <c r="O71">
        <f t="shared" si="8"/>
        <v>0</v>
      </c>
      <c r="P71" s="6">
        <f t="shared" si="6"/>
        <v>0</v>
      </c>
      <c r="Q71" s="4">
        <f t="shared" si="7"/>
        <v>0</v>
      </c>
    </row>
    <row r="72" spans="1:17" x14ac:dyDescent="0.25">
      <c r="A72" s="2">
        <v>44226.409722222219</v>
      </c>
      <c r="B72">
        <v>37627.339999999997</v>
      </c>
      <c r="C72">
        <v>0</v>
      </c>
      <c r="D72">
        <v>0</v>
      </c>
      <c r="E72">
        <v>0</v>
      </c>
      <c r="F72">
        <v>0</v>
      </c>
      <c r="G72">
        <v>0</v>
      </c>
      <c r="J72" s="1">
        <f t="shared" si="2"/>
        <v>0.12604281539582599</v>
      </c>
      <c r="K72" s="5">
        <v>5.0000000000000001E-3</v>
      </c>
      <c r="L72">
        <f t="shared" si="3"/>
        <v>1</v>
      </c>
      <c r="M72">
        <f t="shared" si="5"/>
        <v>0</v>
      </c>
      <c r="N72">
        <f t="shared" si="4"/>
        <v>0</v>
      </c>
      <c r="O72">
        <f t="shared" si="8"/>
        <v>0</v>
      </c>
      <c r="P72" s="6">
        <f t="shared" si="6"/>
        <v>0</v>
      </c>
      <c r="Q72" s="4">
        <f t="shared" si="7"/>
        <v>0</v>
      </c>
    </row>
    <row r="73" spans="1:17" x14ac:dyDescent="0.25">
      <c r="A73" s="2">
        <v>44226.413194444445</v>
      </c>
      <c r="B73">
        <v>37091.15</v>
      </c>
      <c r="C73">
        <v>-1.4352517E-2</v>
      </c>
      <c r="D73">
        <v>0</v>
      </c>
      <c r="E73">
        <v>1</v>
      </c>
      <c r="F73">
        <v>0</v>
      </c>
      <c r="G73">
        <v>-1.4352517E-2</v>
      </c>
      <c r="H73">
        <v>6</v>
      </c>
      <c r="I73">
        <v>86</v>
      </c>
      <c r="J73" s="1">
        <f t="shared" si="2"/>
        <v>0.10999669315632986</v>
      </c>
      <c r="K73" s="5">
        <v>5.0000000000000001E-3</v>
      </c>
      <c r="L73">
        <f t="shared" si="3"/>
        <v>1</v>
      </c>
      <c r="M73">
        <f t="shared" si="5"/>
        <v>0</v>
      </c>
      <c r="N73">
        <f t="shared" si="4"/>
        <v>0</v>
      </c>
      <c r="O73">
        <f t="shared" si="8"/>
        <v>0</v>
      </c>
      <c r="P73" s="6">
        <f t="shared" si="6"/>
        <v>0</v>
      </c>
      <c r="Q73" s="4">
        <f t="shared" si="7"/>
        <v>0</v>
      </c>
    </row>
    <row r="74" spans="1:17" x14ac:dyDescent="0.25">
      <c r="A74" s="2">
        <v>44226.416666666664</v>
      </c>
      <c r="B74">
        <v>37091.15</v>
      </c>
      <c r="C74">
        <v>0</v>
      </c>
      <c r="D74">
        <v>0</v>
      </c>
      <c r="E74">
        <v>0</v>
      </c>
      <c r="F74">
        <v>0</v>
      </c>
      <c r="G74">
        <v>0</v>
      </c>
      <c r="H74">
        <v>6</v>
      </c>
      <c r="I74">
        <v>86</v>
      </c>
      <c r="J74" s="1">
        <f t="shared" si="2"/>
        <v>0.10999669315632986</v>
      </c>
      <c r="K74" s="5">
        <v>5.0000000000000001E-3</v>
      </c>
      <c r="L74">
        <f t="shared" si="3"/>
        <v>1</v>
      </c>
      <c r="M74">
        <f t="shared" si="5"/>
        <v>0</v>
      </c>
      <c r="N74">
        <f t="shared" si="4"/>
        <v>0</v>
      </c>
      <c r="O74">
        <f t="shared" si="8"/>
        <v>0</v>
      </c>
      <c r="P74" s="6">
        <f t="shared" si="6"/>
        <v>0</v>
      </c>
      <c r="Q74" s="4">
        <f t="shared" si="7"/>
        <v>0</v>
      </c>
    </row>
    <row r="75" spans="1:17" x14ac:dyDescent="0.25">
      <c r="A75" s="2">
        <v>44226.420138888891</v>
      </c>
      <c r="B75">
        <v>37111.1</v>
      </c>
      <c r="C75">
        <v>5.3771999999999999E-4</v>
      </c>
      <c r="D75">
        <v>1</v>
      </c>
      <c r="E75">
        <v>0</v>
      </c>
      <c r="F75">
        <v>5.3771999999999999E-4</v>
      </c>
      <c r="G75">
        <v>0</v>
      </c>
      <c r="H75">
        <v>6</v>
      </c>
      <c r="I75">
        <v>86</v>
      </c>
      <c r="J75" s="1">
        <f t="shared" si="2"/>
        <v>0.11059372058816914</v>
      </c>
      <c r="K75" s="5">
        <v>5.0000000000000001E-3</v>
      </c>
      <c r="L75">
        <f t="shared" si="3"/>
        <v>1</v>
      </c>
      <c r="M75">
        <f t="shared" si="5"/>
        <v>0</v>
      </c>
      <c r="N75">
        <f t="shared" si="4"/>
        <v>0</v>
      </c>
      <c r="O75">
        <f t="shared" si="8"/>
        <v>0</v>
      </c>
      <c r="P75" s="6">
        <f t="shared" si="6"/>
        <v>0</v>
      </c>
      <c r="Q75" s="4">
        <f t="shared" si="7"/>
        <v>0</v>
      </c>
    </row>
    <row r="76" spans="1:17" x14ac:dyDescent="0.25">
      <c r="A76" s="2">
        <v>44226.423611111109</v>
      </c>
      <c r="B76">
        <v>37111.1</v>
      </c>
      <c r="C76">
        <v>0</v>
      </c>
      <c r="D76">
        <v>0</v>
      </c>
      <c r="E76">
        <v>0</v>
      </c>
      <c r="F76">
        <v>0</v>
      </c>
      <c r="G76">
        <v>0</v>
      </c>
      <c r="H76">
        <v>6</v>
      </c>
      <c r="I76">
        <v>86</v>
      </c>
      <c r="J76" s="1">
        <f t="shared" si="2"/>
        <v>0.11059372058816914</v>
      </c>
      <c r="K76" s="5">
        <v>5.0000000000000001E-3</v>
      </c>
      <c r="L76">
        <f t="shared" si="3"/>
        <v>1</v>
      </c>
      <c r="M76">
        <f t="shared" si="5"/>
        <v>0</v>
      </c>
      <c r="N76">
        <f t="shared" si="4"/>
        <v>0</v>
      </c>
      <c r="O76">
        <f t="shared" si="8"/>
        <v>0</v>
      </c>
      <c r="P76" s="6">
        <f t="shared" si="6"/>
        <v>0</v>
      </c>
      <c r="Q76" s="4">
        <f t="shared" si="7"/>
        <v>0</v>
      </c>
    </row>
    <row r="77" spans="1:17" x14ac:dyDescent="0.25">
      <c r="A77" s="2">
        <v>44226.427083333336</v>
      </c>
      <c r="B77">
        <v>36282.75</v>
      </c>
      <c r="C77">
        <v>-2.2573695000000001E-2</v>
      </c>
      <c r="D77">
        <v>0</v>
      </c>
      <c r="E77">
        <v>1</v>
      </c>
      <c r="F77">
        <v>0</v>
      </c>
      <c r="G77">
        <v>-2.2573695000000001E-2</v>
      </c>
      <c r="H77">
        <v>2.5</v>
      </c>
      <c r="I77">
        <v>71</v>
      </c>
      <c r="J77" s="1">
        <f t="shared" si="2"/>
        <v>8.5804363537335074E-2</v>
      </c>
      <c r="K77" s="5">
        <v>5.0000000000000001E-3</v>
      </c>
      <c r="L77">
        <f t="shared" si="3"/>
        <v>1</v>
      </c>
      <c r="M77">
        <f t="shared" si="5"/>
        <v>1</v>
      </c>
      <c r="N77">
        <f t="shared" si="4"/>
        <v>1</v>
      </c>
      <c r="O77">
        <f t="shared" si="8"/>
        <v>5.0000000000000001E-3</v>
      </c>
      <c r="P77" s="6">
        <f t="shared" si="6"/>
        <v>-2.2573695000000001E-2</v>
      </c>
      <c r="Q77" s="4">
        <f t="shared" si="7"/>
        <v>-2.7573695000000002E-2</v>
      </c>
    </row>
    <row r="78" spans="1:17" x14ac:dyDescent="0.25">
      <c r="A78" s="2">
        <v>44226.430555555555</v>
      </c>
      <c r="B78">
        <v>36282.75</v>
      </c>
      <c r="C78">
        <v>0</v>
      </c>
      <c r="D78">
        <v>0</v>
      </c>
      <c r="E78">
        <v>0</v>
      </c>
      <c r="F78">
        <v>0</v>
      </c>
      <c r="G78">
        <v>0</v>
      </c>
      <c r="H78">
        <v>2.5</v>
      </c>
      <c r="I78">
        <v>71</v>
      </c>
      <c r="J78" s="1">
        <f t="shared" si="2"/>
        <v>8.5804363537335074E-2</v>
      </c>
      <c r="K78" s="5">
        <v>5.0000000000000001E-3</v>
      </c>
      <c r="L78">
        <f t="shared" si="3"/>
        <v>1</v>
      </c>
      <c r="M78">
        <f t="shared" si="5"/>
        <v>1</v>
      </c>
      <c r="N78">
        <f t="shared" si="4"/>
        <v>1</v>
      </c>
      <c r="O78">
        <f t="shared" si="8"/>
        <v>0</v>
      </c>
      <c r="P78" s="6">
        <f t="shared" si="6"/>
        <v>0</v>
      </c>
      <c r="Q78" s="4">
        <f t="shared" si="7"/>
        <v>0</v>
      </c>
    </row>
    <row r="79" spans="1:17" x14ac:dyDescent="0.25">
      <c r="A79" s="2">
        <v>44226.434027777781</v>
      </c>
      <c r="B79">
        <v>36308.5</v>
      </c>
      <c r="C79">
        <v>7.0945199999999996E-4</v>
      </c>
      <c r="D79">
        <v>1</v>
      </c>
      <c r="E79">
        <v>0</v>
      </c>
      <c r="F79">
        <v>7.0945199999999996E-4</v>
      </c>
      <c r="G79">
        <v>0</v>
      </c>
      <c r="H79">
        <v>2.5</v>
      </c>
      <c r="I79">
        <v>71</v>
      </c>
      <c r="J79" s="1">
        <f t="shared" ref="J79:J133" si="9">(B79-B$5)/B$5</f>
        <v>8.6574962854120224E-2</v>
      </c>
      <c r="K79" s="5">
        <v>5.0000000000000001E-3</v>
      </c>
      <c r="L79">
        <f t="shared" ref="L79:L133" si="10">IF(J79&gt;0.005,1,0)</f>
        <v>1</v>
      </c>
      <c r="M79">
        <f t="shared" si="5"/>
        <v>1</v>
      </c>
      <c r="N79">
        <f t="shared" ref="N79:N133" si="11">L79*M79</f>
        <v>1</v>
      </c>
      <c r="O79">
        <f t="shared" si="8"/>
        <v>0</v>
      </c>
      <c r="P79" s="6">
        <f t="shared" si="6"/>
        <v>7.0945199999999996E-4</v>
      </c>
      <c r="Q79" s="4">
        <f t="shared" si="7"/>
        <v>7.0945199999999996E-4</v>
      </c>
    </row>
    <row r="80" spans="1:17" x14ac:dyDescent="0.25">
      <c r="A80" s="2">
        <v>44226.4375</v>
      </c>
      <c r="B80">
        <v>36308.5</v>
      </c>
      <c r="C80">
        <v>0</v>
      </c>
      <c r="D80">
        <v>0</v>
      </c>
      <c r="E80">
        <v>0</v>
      </c>
      <c r="F80">
        <v>0</v>
      </c>
      <c r="G80">
        <v>0</v>
      </c>
      <c r="H80">
        <v>2.5</v>
      </c>
      <c r="I80">
        <v>71</v>
      </c>
      <c r="J80" s="1">
        <f t="shared" si="9"/>
        <v>8.6574962854120224E-2</v>
      </c>
      <c r="K80" s="5">
        <v>5.0000000000000001E-3</v>
      </c>
      <c r="L80">
        <f t="shared" si="10"/>
        <v>1</v>
      </c>
      <c r="M80">
        <f t="shared" ref="M80:M133" si="12">IF(J80&gt;0.1,0,1)</f>
        <v>1</v>
      </c>
      <c r="N80">
        <f t="shared" si="11"/>
        <v>1</v>
      </c>
      <c r="O80">
        <f t="shared" si="8"/>
        <v>0</v>
      </c>
      <c r="P80" s="6">
        <f t="shared" ref="P80:P133" si="13">C80*N80</f>
        <v>0</v>
      </c>
      <c r="Q80" s="4">
        <f t="shared" ref="Q80:Q133" si="14">P80-O80</f>
        <v>0</v>
      </c>
    </row>
    <row r="81" spans="1:17" x14ac:dyDescent="0.25">
      <c r="A81" s="2">
        <v>44226.440972222219</v>
      </c>
      <c r="B81">
        <v>35650.17</v>
      </c>
      <c r="C81">
        <v>-1.8297958E-2</v>
      </c>
      <c r="D81">
        <v>0</v>
      </c>
      <c r="E81">
        <v>1</v>
      </c>
      <c r="F81">
        <v>0</v>
      </c>
      <c r="G81">
        <v>-1.8297958E-2</v>
      </c>
      <c r="H81">
        <v>1.3</v>
      </c>
      <c r="I81">
        <v>57</v>
      </c>
      <c r="J81" s="1">
        <f t="shared" si="9"/>
        <v>6.6873656127162215E-2</v>
      </c>
      <c r="K81" s="5">
        <v>5.0000000000000001E-3</v>
      </c>
      <c r="L81">
        <f t="shared" si="10"/>
        <v>1</v>
      </c>
      <c r="M81">
        <f t="shared" si="12"/>
        <v>1</v>
      </c>
      <c r="N81">
        <f t="shared" si="11"/>
        <v>1</v>
      </c>
      <c r="O81">
        <f t="shared" si="8"/>
        <v>0</v>
      </c>
      <c r="P81" s="6">
        <f t="shared" si="13"/>
        <v>-1.8297958E-2</v>
      </c>
      <c r="Q81" s="4">
        <f t="shared" si="14"/>
        <v>-1.8297958E-2</v>
      </c>
    </row>
    <row r="82" spans="1:17" x14ac:dyDescent="0.25">
      <c r="A82" s="2">
        <v>44226.444444444445</v>
      </c>
      <c r="B82">
        <v>35650.17</v>
      </c>
      <c r="C82">
        <v>0</v>
      </c>
      <c r="D82">
        <v>0</v>
      </c>
      <c r="E82">
        <v>0</v>
      </c>
      <c r="F82">
        <v>0</v>
      </c>
      <c r="G82">
        <v>0</v>
      </c>
      <c r="H82">
        <v>1.3</v>
      </c>
      <c r="I82">
        <v>57</v>
      </c>
      <c r="J82" s="1">
        <f t="shared" si="9"/>
        <v>6.6873656127162215E-2</v>
      </c>
      <c r="K82" s="5">
        <v>5.0000000000000001E-3</v>
      </c>
      <c r="L82">
        <f t="shared" si="10"/>
        <v>1</v>
      </c>
      <c r="M82">
        <f t="shared" si="12"/>
        <v>1</v>
      </c>
      <c r="N82">
        <f t="shared" si="11"/>
        <v>1</v>
      </c>
      <c r="O82">
        <f t="shared" si="8"/>
        <v>0</v>
      </c>
      <c r="P82" s="6">
        <f t="shared" si="13"/>
        <v>0</v>
      </c>
      <c r="Q82" s="4">
        <f t="shared" si="14"/>
        <v>0</v>
      </c>
    </row>
    <row r="83" spans="1:17" x14ac:dyDescent="0.25">
      <c r="A83" s="2">
        <v>44226.447916666664</v>
      </c>
      <c r="B83">
        <v>35650.160000000003</v>
      </c>
      <c r="C83" s="3">
        <v>-2.8099999999999999E-7</v>
      </c>
      <c r="D83">
        <v>0</v>
      </c>
      <c r="E83">
        <v>1</v>
      </c>
      <c r="F83">
        <v>0</v>
      </c>
      <c r="G83" s="3">
        <v>-2.8050400000000001E-7</v>
      </c>
      <c r="H83">
        <v>0.8</v>
      </c>
      <c r="I83">
        <v>43</v>
      </c>
      <c r="J83" s="1">
        <f t="shared" si="9"/>
        <v>6.6873356865291764E-2</v>
      </c>
      <c r="K83" s="5">
        <v>5.0000000000000001E-3</v>
      </c>
      <c r="L83">
        <f t="shared" si="10"/>
        <v>1</v>
      </c>
      <c r="M83">
        <f t="shared" si="12"/>
        <v>1</v>
      </c>
      <c r="N83">
        <f t="shared" si="11"/>
        <v>1</v>
      </c>
      <c r="O83">
        <f t="shared" si="8"/>
        <v>0</v>
      </c>
      <c r="P83" s="6">
        <f t="shared" si="13"/>
        <v>-2.8099999999999999E-7</v>
      </c>
      <c r="Q83" s="4">
        <f t="shared" si="14"/>
        <v>-2.8099999999999999E-7</v>
      </c>
    </row>
    <row r="84" spans="1:17" x14ac:dyDescent="0.25">
      <c r="A84" s="2">
        <v>44226.451388888891</v>
      </c>
      <c r="B84">
        <v>35650.160000000003</v>
      </c>
      <c r="C84">
        <v>0</v>
      </c>
      <c r="D84">
        <v>0</v>
      </c>
      <c r="E84">
        <v>0</v>
      </c>
      <c r="F84">
        <v>0</v>
      </c>
      <c r="G84">
        <v>0</v>
      </c>
      <c r="H84">
        <v>0.8</v>
      </c>
      <c r="I84">
        <v>43</v>
      </c>
      <c r="J84" s="1">
        <f t="shared" si="9"/>
        <v>6.6873356865291764E-2</v>
      </c>
      <c r="K84" s="5">
        <v>5.0000000000000001E-3</v>
      </c>
      <c r="L84">
        <f t="shared" si="10"/>
        <v>1</v>
      </c>
      <c r="M84">
        <f t="shared" si="12"/>
        <v>1</v>
      </c>
      <c r="N84">
        <f t="shared" si="11"/>
        <v>1</v>
      </c>
      <c r="O84">
        <f t="shared" si="8"/>
        <v>0</v>
      </c>
      <c r="P84" s="6">
        <f t="shared" si="13"/>
        <v>0</v>
      </c>
      <c r="Q84" s="4">
        <f t="shared" si="14"/>
        <v>0</v>
      </c>
    </row>
    <row r="85" spans="1:17" x14ac:dyDescent="0.25">
      <c r="A85" s="2">
        <v>44226.454861111109</v>
      </c>
      <c r="B85">
        <v>36515.839999999997</v>
      </c>
      <c r="C85">
        <v>2.3992504000000001E-2</v>
      </c>
      <c r="D85">
        <v>1</v>
      </c>
      <c r="E85">
        <v>0</v>
      </c>
      <c r="F85">
        <v>2.3992504000000001E-2</v>
      </c>
      <c r="G85">
        <v>0</v>
      </c>
      <c r="H85">
        <v>0.8</v>
      </c>
      <c r="I85">
        <v>43</v>
      </c>
      <c r="J85" s="1">
        <f t="shared" si="9"/>
        <v>9.27798584790612E-2</v>
      </c>
      <c r="K85" s="5">
        <v>5.0000000000000001E-3</v>
      </c>
      <c r="L85">
        <f t="shared" si="10"/>
        <v>1</v>
      </c>
      <c r="M85">
        <f t="shared" si="12"/>
        <v>1</v>
      </c>
      <c r="N85">
        <f t="shared" si="11"/>
        <v>1</v>
      </c>
      <c r="O85">
        <f t="shared" si="8"/>
        <v>0</v>
      </c>
      <c r="P85" s="6">
        <f t="shared" si="13"/>
        <v>2.3992504000000001E-2</v>
      </c>
      <c r="Q85" s="4">
        <f t="shared" si="14"/>
        <v>2.3992504000000001E-2</v>
      </c>
    </row>
    <row r="86" spans="1:17" x14ac:dyDescent="0.25">
      <c r="A86" s="2">
        <v>44226.458333333336</v>
      </c>
      <c r="B86">
        <v>36515.839999999997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0.8</v>
      </c>
      <c r="I86">
        <v>43</v>
      </c>
      <c r="J86" s="1">
        <f t="shared" si="9"/>
        <v>9.27798584790612E-2</v>
      </c>
      <c r="K86" s="5">
        <v>5.0000000000000001E-3</v>
      </c>
      <c r="L86">
        <f t="shared" si="10"/>
        <v>1</v>
      </c>
      <c r="M86">
        <f t="shared" si="12"/>
        <v>1</v>
      </c>
      <c r="N86">
        <f t="shared" si="11"/>
        <v>1</v>
      </c>
      <c r="O86">
        <f t="shared" si="8"/>
        <v>0</v>
      </c>
      <c r="P86" s="6">
        <f t="shared" si="13"/>
        <v>0</v>
      </c>
      <c r="Q86" s="4">
        <f t="shared" si="14"/>
        <v>0</v>
      </c>
    </row>
    <row r="87" spans="1:17" x14ac:dyDescent="0.25">
      <c r="A87" s="2">
        <v>44226.461805555555</v>
      </c>
      <c r="B87">
        <v>36513.71</v>
      </c>
      <c r="C87" s="3">
        <v>-5.8300000000000001E-5</v>
      </c>
      <c r="D87">
        <v>0</v>
      </c>
      <c r="E87">
        <v>1</v>
      </c>
      <c r="F87">
        <v>0</v>
      </c>
      <c r="G87" s="3">
        <v>-5.8332599999999998E-5</v>
      </c>
      <c r="H87">
        <v>0.8</v>
      </c>
      <c r="I87">
        <v>43</v>
      </c>
      <c r="J87" s="1">
        <f t="shared" si="9"/>
        <v>9.2716115700624283E-2</v>
      </c>
      <c r="K87" s="5">
        <v>5.0000000000000001E-3</v>
      </c>
      <c r="L87">
        <f t="shared" si="10"/>
        <v>1</v>
      </c>
      <c r="M87">
        <f t="shared" si="12"/>
        <v>1</v>
      </c>
      <c r="N87">
        <f t="shared" si="11"/>
        <v>1</v>
      </c>
      <c r="O87">
        <f t="shared" si="8"/>
        <v>0</v>
      </c>
      <c r="P87" s="6">
        <f t="shared" si="13"/>
        <v>-5.8300000000000001E-5</v>
      </c>
      <c r="Q87" s="4">
        <f t="shared" si="14"/>
        <v>-5.8300000000000001E-5</v>
      </c>
    </row>
    <row r="88" spans="1:17" x14ac:dyDescent="0.25">
      <c r="A88" s="2">
        <v>44226.465277777781</v>
      </c>
      <c r="B88">
        <v>36513.71</v>
      </c>
      <c r="C88">
        <v>0</v>
      </c>
      <c r="D88">
        <v>0</v>
      </c>
      <c r="E88">
        <v>0</v>
      </c>
      <c r="F88">
        <v>0</v>
      </c>
      <c r="G88">
        <v>0</v>
      </c>
      <c r="H88">
        <v>0.8</v>
      </c>
      <c r="I88">
        <v>43</v>
      </c>
      <c r="J88" s="1">
        <f t="shared" si="9"/>
        <v>9.2716115700624283E-2</v>
      </c>
      <c r="K88" s="5">
        <v>5.0000000000000001E-3</v>
      </c>
      <c r="L88">
        <f t="shared" si="10"/>
        <v>1</v>
      </c>
      <c r="M88">
        <f t="shared" si="12"/>
        <v>1</v>
      </c>
      <c r="N88">
        <f t="shared" si="11"/>
        <v>1</v>
      </c>
      <c r="O88">
        <f t="shared" si="8"/>
        <v>0</v>
      </c>
      <c r="P88" s="6">
        <f t="shared" si="13"/>
        <v>0</v>
      </c>
      <c r="Q88" s="4">
        <f t="shared" si="14"/>
        <v>0</v>
      </c>
    </row>
    <row r="89" spans="1:17" x14ac:dyDescent="0.25">
      <c r="A89" s="2">
        <v>44226.46875</v>
      </c>
      <c r="B89">
        <v>36996.120000000003</v>
      </c>
      <c r="C89">
        <v>1.3125236E-2</v>
      </c>
      <c r="D89">
        <v>1</v>
      </c>
      <c r="E89">
        <v>0</v>
      </c>
      <c r="F89">
        <v>1.3125236E-2</v>
      </c>
      <c r="G89">
        <v>0</v>
      </c>
      <c r="H89">
        <v>0.8</v>
      </c>
      <c r="I89">
        <v>43</v>
      </c>
      <c r="J89" s="1">
        <f t="shared" si="9"/>
        <v>0.10715280760005445</v>
      </c>
      <c r="K89" s="5">
        <v>5.0000000000000001E-3</v>
      </c>
      <c r="L89">
        <f t="shared" si="10"/>
        <v>1</v>
      </c>
      <c r="M89">
        <f t="shared" si="12"/>
        <v>0</v>
      </c>
      <c r="N89">
        <f t="shared" si="11"/>
        <v>0</v>
      </c>
      <c r="O89">
        <f t="shared" si="8"/>
        <v>5.0000000000000001E-3</v>
      </c>
      <c r="P89" s="6">
        <f t="shared" si="13"/>
        <v>0</v>
      </c>
      <c r="Q89" s="4">
        <f t="shared" si="14"/>
        <v>-5.0000000000000001E-3</v>
      </c>
    </row>
    <row r="90" spans="1:17" x14ac:dyDescent="0.25">
      <c r="A90" s="2">
        <v>44226.472222222219</v>
      </c>
      <c r="B90">
        <v>36996.120000000003</v>
      </c>
      <c r="C90">
        <v>0</v>
      </c>
      <c r="D90">
        <v>0</v>
      </c>
      <c r="E90">
        <v>0</v>
      </c>
      <c r="F90">
        <v>0</v>
      </c>
      <c r="G90">
        <v>0</v>
      </c>
      <c r="H90">
        <v>0.8</v>
      </c>
      <c r="I90">
        <v>43</v>
      </c>
      <c r="J90" s="1">
        <f t="shared" si="9"/>
        <v>0.10715280760005445</v>
      </c>
      <c r="K90" s="5">
        <v>5.0000000000000001E-3</v>
      </c>
      <c r="L90">
        <f t="shared" si="10"/>
        <v>1</v>
      </c>
      <c r="M90">
        <f t="shared" si="12"/>
        <v>0</v>
      </c>
      <c r="N90">
        <f t="shared" si="11"/>
        <v>0</v>
      </c>
      <c r="O90">
        <f t="shared" si="8"/>
        <v>0</v>
      </c>
      <c r="P90" s="6">
        <f t="shared" si="13"/>
        <v>0</v>
      </c>
      <c r="Q90" s="4">
        <f t="shared" si="14"/>
        <v>0</v>
      </c>
    </row>
    <row r="91" spans="1:17" x14ac:dyDescent="0.25">
      <c r="A91" s="2">
        <v>44226.475694444445</v>
      </c>
      <c r="B91">
        <v>36996.120000000003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50</v>
      </c>
      <c r="J91" s="1">
        <f t="shared" si="9"/>
        <v>0.10715280760005445</v>
      </c>
      <c r="K91" s="5">
        <v>5.0000000000000001E-3</v>
      </c>
      <c r="L91">
        <f t="shared" si="10"/>
        <v>1</v>
      </c>
      <c r="M91">
        <f t="shared" si="12"/>
        <v>0</v>
      </c>
      <c r="N91">
        <f t="shared" si="11"/>
        <v>0</v>
      </c>
      <c r="O91">
        <f t="shared" si="8"/>
        <v>0</v>
      </c>
      <c r="P91" s="6">
        <f t="shared" si="13"/>
        <v>0</v>
      </c>
      <c r="Q91" s="4">
        <f t="shared" si="14"/>
        <v>0</v>
      </c>
    </row>
    <row r="92" spans="1:17" x14ac:dyDescent="0.25">
      <c r="A92" s="2">
        <v>44226.479166666664</v>
      </c>
      <c r="B92">
        <v>36996.120000000003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50</v>
      </c>
      <c r="J92" s="1">
        <f t="shared" si="9"/>
        <v>0.10715280760005445</v>
      </c>
      <c r="K92" s="5">
        <v>5.0000000000000001E-3</v>
      </c>
      <c r="L92">
        <f t="shared" si="10"/>
        <v>1</v>
      </c>
      <c r="M92">
        <f t="shared" si="12"/>
        <v>0</v>
      </c>
      <c r="N92">
        <f t="shared" si="11"/>
        <v>0</v>
      </c>
      <c r="O92">
        <f t="shared" si="8"/>
        <v>0</v>
      </c>
      <c r="P92" s="6">
        <f t="shared" si="13"/>
        <v>0</v>
      </c>
      <c r="Q92" s="4">
        <f t="shared" si="14"/>
        <v>0</v>
      </c>
    </row>
    <row r="93" spans="1:17" x14ac:dyDescent="0.25">
      <c r="A93" s="2">
        <v>44226.482638888891</v>
      </c>
      <c r="B93">
        <v>37045.94</v>
      </c>
      <c r="C93">
        <v>1.3457219999999999E-3</v>
      </c>
      <c r="D93">
        <v>1</v>
      </c>
      <c r="E93">
        <v>0</v>
      </c>
      <c r="F93">
        <v>1.3457219999999999E-3</v>
      </c>
      <c r="G93">
        <v>0</v>
      </c>
      <c r="H93">
        <v>1</v>
      </c>
      <c r="I93">
        <v>50</v>
      </c>
      <c r="J93" s="1">
        <f t="shared" si="9"/>
        <v>0.10864373023936458</v>
      </c>
      <c r="K93" s="5">
        <v>5.0000000000000001E-3</v>
      </c>
      <c r="L93">
        <f t="shared" si="10"/>
        <v>1</v>
      </c>
      <c r="M93">
        <f t="shared" si="12"/>
        <v>0</v>
      </c>
      <c r="N93">
        <f t="shared" si="11"/>
        <v>0</v>
      </c>
      <c r="O93">
        <f t="shared" si="8"/>
        <v>0</v>
      </c>
      <c r="P93" s="6">
        <f t="shared" si="13"/>
        <v>0</v>
      </c>
      <c r="Q93" s="4">
        <f t="shared" si="14"/>
        <v>0</v>
      </c>
    </row>
    <row r="94" spans="1:17" x14ac:dyDescent="0.25">
      <c r="A94" s="2">
        <v>44226.486111111109</v>
      </c>
      <c r="B94">
        <v>37045.94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50</v>
      </c>
      <c r="J94" s="1">
        <f t="shared" si="9"/>
        <v>0.10864373023936458</v>
      </c>
      <c r="K94" s="5">
        <v>5.0000000000000001E-3</v>
      </c>
      <c r="L94">
        <f t="shared" si="10"/>
        <v>1</v>
      </c>
      <c r="M94">
        <f t="shared" si="12"/>
        <v>0</v>
      </c>
      <c r="N94">
        <f t="shared" si="11"/>
        <v>0</v>
      </c>
      <c r="O94">
        <f t="shared" si="8"/>
        <v>0</v>
      </c>
      <c r="P94" s="6">
        <f t="shared" si="13"/>
        <v>0</v>
      </c>
      <c r="Q94" s="4">
        <f t="shared" si="14"/>
        <v>0</v>
      </c>
    </row>
    <row r="95" spans="1:17" x14ac:dyDescent="0.25">
      <c r="A95" s="2">
        <v>44226.489583333336</v>
      </c>
      <c r="B95">
        <v>37045.94</v>
      </c>
      <c r="C95">
        <v>0</v>
      </c>
      <c r="D95">
        <v>0</v>
      </c>
      <c r="E95">
        <v>0</v>
      </c>
      <c r="F95">
        <v>0</v>
      </c>
      <c r="G95">
        <v>0</v>
      </c>
      <c r="H95">
        <v>1.5</v>
      </c>
      <c r="I95">
        <v>60</v>
      </c>
      <c r="J95" s="1">
        <f t="shared" si="9"/>
        <v>0.10864373023936458</v>
      </c>
      <c r="K95" s="5">
        <v>5.0000000000000001E-3</v>
      </c>
      <c r="L95">
        <f t="shared" si="10"/>
        <v>1</v>
      </c>
      <c r="M95">
        <f t="shared" si="12"/>
        <v>0</v>
      </c>
      <c r="N95">
        <f t="shared" si="11"/>
        <v>0</v>
      </c>
      <c r="O95">
        <f t="shared" si="8"/>
        <v>0</v>
      </c>
      <c r="P95" s="6">
        <f t="shared" si="13"/>
        <v>0</v>
      </c>
      <c r="Q95" s="4">
        <f t="shared" si="14"/>
        <v>0</v>
      </c>
    </row>
    <row r="96" spans="1:17" x14ac:dyDescent="0.25">
      <c r="A96" s="2">
        <v>44226.493055555555</v>
      </c>
      <c r="B96">
        <v>37045.94</v>
      </c>
      <c r="C96">
        <v>0</v>
      </c>
      <c r="D96">
        <v>0</v>
      </c>
      <c r="E96">
        <v>0</v>
      </c>
      <c r="F96">
        <v>0</v>
      </c>
      <c r="G96">
        <v>0</v>
      </c>
      <c r="H96">
        <v>1.5</v>
      </c>
      <c r="I96">
        <v>60</v>
      </c>
      <c r="J96" s="1">
        <f t="shared" si="9"/>
        <v>0.10864373023936458</v>
      </c>
      <c r="K96" s="5">
        <v>5.0000000000000001E-3</v>
      </c>
      <c r="L96">
        <f t="shared" si="10"/>
        <v>1</v>
      </c>
      <c r="M96">
        <f t="shared" si="12"/>
        <v>0</v>
      </c>
      <c r="N96">
        <f t="shared" si="11"/>
        <v>0</v>
      </c>
      <c r="O96">
        <f t="shared" si="8"/>
        <v>0</v>
      </c>
      <c r="P96" s="6">
        <f t="shared" si="13"/>
        <v>0</v>
      </c>
      <c r="Q96" s="4">
        <f t="shared" si="14"/>
        <v>0</v>
      </c>
    </row>
    <row r="97" spans="1:17" x14ac:dyDescent="0.25">
      <c r="A97" s="2">
        <v>44226.496527777781</v>
      </c>
      <c r="B97">
        <v>37041.129999999997</v>
      </c>
      <c r="C97">
        <v>-1.2984699999999999E-4</v>
      </c>
      <c r="D97">
        <v>0</v>
      </c>
      <c r="E97">
        <v>1</v>
      </c>
      <c r="F97">
        <v>0</v>
      </c>
      <c r="G97">
        <v>-1.2984699999999999E-4</v>
      </c>
      <c r="H97">
        <v>1.5</v>
      </c>
      <c r="I97">
        <v>60</v>
      </c>
      <c r="J97" s="1">
        <f t="shared" si="9"/>
        <v>0.10849978527960767</v>
      </c>
      <c r="K97" s="5">
        <v>5.0000000000000001E-3</v>
      </c>
      <c r="L97">
        <f t="shared" si="10"/>
        <v>1</v>
      </c>
      <c r="M97">
        <f t="shared" si="12"/>
        <v>0</v>
      </c>
      <c r="N97">
        <f t="shared" si="11"/>
        <v>0</v>
      </c>
      <c r="O97">
        <f t="shared" si="8"/>
        <v>0</v>
      </c>
      <c r="P97" s="6">
        <f t="shared" si="13"/>
        <v>0</v>
      </c>
      <c r="Q97" s="4">
        <f t="shared" si="14"/>
        <v>0</v>
      </c>
    </row>
    <row r="98" spans="1:17" x14ac:dyDescent="0.25">
      <c r="A98" s="2">
        <v>44226.5</v>
      </c>
      <c r="B98">
        <v>37041.129999999997</v>
      </c>
      <c r="C98">
        <v>0</v>
      </c>
      <c r="D98">
        <v>0</v>
      </c>
      <c r="E98">
        <v>0</v>
      </c>
      <c r="F98">
        <v>0</v>
      </c>
      <c r="G98">
        <v>0</v>
      </c>
      <c r="H98">
        <v>1.5</v>
      </c>
      <c r="I98">
        <v>60</v>
      </c>
      <c r="J98" s="1">
        <f t="shared" si="9"/>
        <v>0.10849978527960767</v>
      </c>
      <c r="K98" s="5">
        <v>5.0000000000000001E-3</v>
      </c>
      <c r="L98">
        <f t="shared" si="10"/>
        <v>1</v>
      </c>
      <c r="M98">
        <f t="shared" si="12"/>
        <v>0</v>
      </c>
      <c r="N98">
        <f t="shared" si="11"/>
        <v>0</v>
      </c>
      <c r="O98">
        <f t="shared" si="8"/>
        <v>0</v>
      </c>
      <c r="P98" s="6">
        <f t="shared" si="13"/>
        <v>0</v>
      </c>
      <c r="Q98" s="4">
        <f t="shared" si="14"/>
        <v>0</v>
      </c>
    </row>
    <row r="99" spans="1:17" x14ac:dyDescent="0.25">
      <c r="A99" s="2">
        <v>44226.503472222219</v>
      </c>
      <c r="B99">
        <v>37037</v>
      </c>
      <c r="C99">
        <v>-1.1150399999999999E-4</v>
      </c>
      <c r="D99">
        <v>0</v>
      </c>
      <c r="E99">
        <v>1</v>
      </c>
      <c r="F99">
        <v>0</v>
      </c>
      <c r="G99">
        <v>-1.1150399999999999E-4</v>
      </c>
      <c r="H99">
        <v>0.7</v>
      </c>
      <c r="I99">
        <v>40</v>
      </c>
      <c r="J99" s="1">
        <f t="shared" si="9"/>
        <v>0.10837619012705153</v>
      </c>
      <c r="K99" s="5">
        <v>5.0000000000000001E-3</v>
      </c>
      <c r="L99">
        <f t="shared" si="10"/>
        <v>1</v>
      </c>
      <c r="M99">
        <f t="shared" si="12"/>
        <v>0</v>
      </c>
      <c r="N99">
        <f t="shared" si="11"/>
        <v>0</v>
      </c>
      <c r="O99">
        <f t="shared" si="8"/>
        <v>0</v>
      </c>
      <c r="P99" s="6">
        <f t="shared" si="13"/>
        <v>0</v>
      </c>
      <c r="Q99" s="4">
        <f t="shared" si="14"/>
        <v>0</v>
      </c>
    </row>
    <row r="100" spans="1:17" x14ac:dyDescent="0.25">
      <c r="A100" s="2">
        <v>44226.506944444445</v>
      </c>
      <c r="B100">
        <v>37037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0.7</v>
      </c>
      <c r="I100">
        <v>40</v>
      </c>
      <c r="J100" s="1">
        <f t="shared" si="9"/>
        <v>0.10837619012705153</v>
      </c>
      <c r="K100" s="5">
        <v>5.0000000000000001E-3</v>
      </c>
      <c r="L100">
        <f t="shared" si="10"/>
        <v>1</v>
      </c>
      <c r="M100">
        <f t="shared" si="12"/>
        <v>0</v>
      </c>
      <c r="N100">
        <f t="shared" si="11"/>
        <v>0</v>
      </c>
      <c r="O100">
        <f t="shared" si="8"/>
        <v>0</v>
      </c>
      <c r="P100" s="6">
        <f t="shared" si="13"/>
        <v>0</v>
      </c>
      <c r="Q100" s="4">
        <f t="shared" si="14"/>
        <v>0</v>
      </c>
    </row>
    <row r="101" spans="1:17" x14ac:dyDescent="0.25">
      <c r="A101" s="2">
        <v>44226.510416666664</v>
      </c>
      <c r="B101">
        <v>36966.120000000003</v>
      </c>
      <c r="C101">
        <v>-1.915595E-3</v>
      </c>
      <c r="D101">
        <v>0</v>
      </c>
      <c r="E101">
        <v>1</v>
      </c>
      <c r="F101">
        <v>0</v>
      </c>
      <c r="G101">
        <v>-1.915595E-3</v>
      </c>
      <c r="H101">
        <v>0.7</v>
      </c>
      <c r="I101">
        <v>40</v>
      </c>
      <c r="J101" s="1">
        <f t="shared" si="9"/>
        <v>0.10625502198826592</v>
      </c>
      <c r="K101" s="5">
        <v>5.0000000000000001E-3</v>
      </c>
      <c r="L101">
        <f t="shared" si="10"/>
        <v>1</v>
      </c>
      <c r="M101">
        <f t="shared" si="12"/>
        <v>0</v>
      </c>
      <c r="N101">
        <f t="shared" si="11"/>
        <v>0</v>
      </c>
      <c r="O101">
        <f t="shared" si="8"/>
        <v>0</v>
      </c>
      <c r="P101" s="6">
        <f t="shared" si="13"/>
        <v>0</v>
      </c>
      <c r="Q101" s="4">
        <f t="shared" si="14"/>
        <v>0</v>
      </c>
    </row>
    <row r="102" spans="1:17" x14ac:dyDescent="0.25">
      <c r="A102" s="2">
        <v>44226.513888888891</v>
      </c>
      <c r="B102">
        <v>36966.120000000003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0.7</v>
      </c>
      <c r="I102">
        <v>40</v>
      </c>
      <c r="J102" s="1">
        <f t="shared" si="9"/>
        <v>0.10625502198826592</v>
      </c>
      <c r="K102" s="5">
        <v>5.0000000000000001E-3</v>
      </c>
      <c r="L102">
        <f t="shared" si="10"/>
        <v>1</v>
      </c>
      <c r="M102">
        <f t="shared" si="12"/>
        <v>0</v>
      </c>
      <c r="N102">
        <f t="shared" si="11"/>
        <v>0</v>
      </c>
      <c r="O102">
        <f t="shared" si="8"/>
        <v>0</v>
      </c>
      <c r="P102" s="6">
        <f t="shared" si="13"/>
        <v>0</v>
      </c>
      <c r="Q102" s="4">
        <f t="shared" si="14"/>
        <v>0</v>
      </c>
    </row>
    <row r="103" spans="1:17" x14ac:dyDescent="0.25">
      <c r="A103" s="2">
        <v>44226.517361111109</v>
      </c>
      <c r="B103">
        <v>36968.980000000003</v>
      </c>
      <c r="C103" s="3">
        <v>7.7399999999999998E-5</v>
      </c>
      <c r="D103">
        <v>1</v>
      </c>
      <c r="E103">
        <v>0</v>
      </c>
      <c r="F103" s="3">
        <v>7.7365099999999996E-5</v>
      </c>
      <c r="G103">
        <v>0</v>
      </c>
      <c r="H103">
        <v>0.7</v>
      </c>
      <c r="I103">
        <v>40</v>
      </c>
      <c r="J103" s="1">
        <f t="shared" si="9"/>
        <v>0.10634061088325644</v>
      </c>
      <c r="K103" s="5">
        <v>5.0000000000000001E-3</v>
      </c>
      <c r="L103">
        <f t="shared" si="10"/>
        <v>1</v>
      </c>
      <c r="M103">
        <f t="shared" si="12"/>
        <v>0</v>
      </c>
      <c r="N103">
        <f t="shared" si="11"/>
        <v>0</v>
      </c>
      <c r="O103">
        <f t="shared" si="8"/>
        <v>0</v>
      </c>
      <c r="P103" s="6">
        <f t="shared" si="13"/>
        <v>0</v>
      </c>
      <c r="Q103" s="4">
        <f t="shared" si="14"/>
        <v>0</v>
      </c>
    </row>
    <row r="104" spans="1:17" x14ac:dyDescent="0.25">
      <c r="A104" s="2">
        <v>44226.520833333336</v>
      </c>
      <c r="B104">
        <v>36968.980000000003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</v>
      </c>
      <c r="I104">
        <v>40</v>
      </c>
      <c r="J104" s="1">
        <f t="shared" si="9"/>
        <v>0.10634061088325644</v>
      </c>
      <c r="K104" s="5">
        <v>5.0000000000000001E-3</v>
      </c>
      <c r="L104">
        <f t="shared" si="10"/>
        <v>1</v>
      </c>
      <c r="M104">
        <f t="shared" si="12"/>
        <v>0</v>
      </c>
      <c r="N104">
        <f t="shared" si="11"/>
        <v>0</v>
      </c>
      <c r="O104">
        <f t="shared" si="8"/>
        <v>0</v>
      </c>
      <c r="P104" s="6">
        <f t="shared" si="13"/>
        <v>0</v>
      </c>
      <c r="Q104" s="4">
        <f t="shared" si="14"/>
        <v>0</v>
      </c>
    </row>
    <row r="105" spans="1:17" x14ac:dyDescent="0.25">
      <c r="A105" s="2">
        <v>44226.524305555555</v>
      </c>
      <c r="B105">
        <v>37204.449999999997</v>
      </c>
      <c r="C105">
        <v>6.3491950000000002E-3</v>
      </c>
      <c r="D105">
        <v>1</v>
      </c>
      <c r="E105">
        <v>0</v>
      </c>
      <c r="F105">
        <v>6.3491950000000002E-3</v>
      </c>
      <c r="G105">
        <v>0</v>
      </c>
      <c r="H105">
        <v>1</v>
      </c>
      <c r="I105">
        <v>50</v>
      </c>
      <c r="J105" s="1">
        <f t="shared" si="9"/>
        <v>0.11338733015018439</v>
      </c>
      <c r="K105" s="5">
        <v>5.0000000000000001E-3</v>
      </c>
      <c r="L105">
        <f t="shared" si="10"/>
        <v>1</v>
      </c>
      <c r="M105">
        <f t="shared" si="12"/>
        <v>0</v>
      </c>
      <c r="N105">
        <f t="shared" si="11"/>
        <v>0</v>
      </c>
      <c r="O105">
        <f t="shared" si="8"/>
        <v>0</v>
      </c>
      <c r="P105" s="6">
        <f t="shared" si="13"/>
        <v>0</v>
      </c>
      <c r="Q105" s="4">
        <f t="shared" si="14"/>
        <v>0</v>
      </c>
    </row>
    <row r="106" spans="1:17" x14ac:dyDescent="0.25">
      <c r="A106" s="2">
        <v>44226.527777777781</v>
      </c>
      <c r="B106">
        <v>37204.449999999997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50</v>
      </c>
      <c r="J106" s="1">
        <f t="shared" si="9"/>
        <v>0.11338733015018439</v>
      </c>
      <c r="K106" s="5">
        <v>5.0000000000000001E-3</v>
      </c>
      <c r="L106">
        <f t="shared" si="10"/>
        <v>1</v>
      </c>
      <c r="M106">
        <f t="shared" si="12"/>
        <v>0</v>
      </c>
      <c r="N106">
        <f t="shared" si="11"/>
        <v>0</v>
      </c>
      <c r="O106">
        <f t="shared" si="8"/>
        <v>0</v>
      </c>
      <c r="P106" s="6">
        <f t="shared" si="13"/>
        <v>0</v>
      </c>
      <c r="Q106" s="4">
        <f t="shared" si="14"/>
        <v>0</v>
      </c>
    </row>
    <row r="107" spans="1:17" x14ac:dyDescent="0.25">
      <c r="A107" s="2">
        <v>44226.53125</v>
      </c>
      <c r="B107">
        <v>37207.07</v>
      </c>
      <c r="C107" s="3">
        <v>7.0400000000000004E-5</v>
      </c>
      <c r="D107">
        <v>1</v>
      </c>
      <c r="E107">
        <v>0</v>
      </c>
      <c r="F107" s="3">
        <v>7.0419200000000005E-5</v>
      </c>
      <c r="G107">
        <v>0</v>
      </c>
      <c r="H107">
        <v>1</v>
      </c>
      <c r="I107">
        <v>50</v>
      </c>
      <c r="J107" s="1">
        <f t="shared" si="9"/>
        <v>0.11346573676028066</v>
      </c>
      <c r="K107" s="5">
        <v>5.0000000000000001E-3</v>
      </c>
      <c r="L107">
        <f t="shared" si="10"/>
        <v>1</v>
      </c>
      <c r="M107">
        <f t="shared" si="12"/>
        <v>0</v>
      </c>
      <c r="N107">
        <f t="shared" si="11"/>
        <v>0</v>
      </c>
      <c r="O107">
        <f t="shared" si="8"/>
        <v>0</v>
      </c>
      <c r="P107" s="6">
        <f t="shared" si="13"/>
        <v>0</v>
      </c>
      <c r="Q107" s="4">
        <f t="shared" si="14"/>
        <v>0</v>
      </c>
    </row>
    <row r="108" spans="1:17" x14ac:dyDescent="0.25">
      <c r="A108" s="2">
        <v>44226.534722222219</v>
      </c>
      <c r="B108">
        <v>37207.07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50</v>
      </c>
      <c r="J108" s="1">
        <f t="shared" si="9"/>
        <v>0.11346573676028066</v>
      </c>
      <c r="K108" s="5">
        <v>5.0000000000000001E-3</v>
      </c>
      <c r="L108">
        <f t="shared" si="10"/>
        <v>1</v>
      </c>
      <c r="M108">
        <f t="shared" si="12"/>
        <v>0</v>
      </c>
      <c r="N108">
        <f t="shared" si="11"/>
        <v>0</v>
      </c>
      <c r="O108">
        <f t="shared" si="8"/>
        <v>0</v>
      </c>
      <c r="P108" s="6">
        <f t="shared" si="13"/>
        <v>0</v>
      </c>
      <c r="Q108" s="4">
        <f t="shared" si="14"/>
        <v>0</v>
      </c>
    </row>
    <row r="109" spans="1:17" x14ac:dyDescent="0.25">
      <c r="A109" s="2">
        <v>44226.538194444445</v>
      </c>
      <c r="B109">
        <v>37501.879999999997</v>
      </c>
      <c r="C109">
        <v>7.8922679999999992E-3</v>
      </c>
      <c r="D109">
        <v>1</v>
      </c>
      <c r="E109">
        <v>0</v>
      </c>
      <c r="F109">
        <v>7.8922679999999992E-3</v>
      </c>
      <c r="G109">
        <v>0</v>
      </c>
      <c r="H109">
        <v>1.3</v>
      </c>
      <c r="I109">
        <v>57</v>
      </c>
      <c r="J109" s="1">
        <f t="shared" si="9"/>
        <v>0.12228827596732642</v>
      </c>
      <c r="K109" s="5">
        <v>5.0000000000000001E-3</v>
      </c>
      <c r="L109">
        <f t="shared" si="10"/>
        <v>1</v>
      </c>
      <c r="M109">
        <f t="shared" si="12"/>
        <v>0</v>
      </c>
      <c r="N109">
        <f t="shared" si="11"/>
        <v>0</v>
      </c>
      <c r="O109">
        <f t="shared" si="8"/>
        <v>0</v>
      </c>
      <c r="P109" s="6">
        <f t="shared" si="13"/>
        <v>0</v>
      </c>
      <c r="Q109" s="4">
        <f t="shared" si="14"/>
        <v>0</v>
      </c>
    </row>
    <row r="110" spans="1:17" x14ac:dyDescent="0.25">
      <c r="A110" s="2">
        <v>44226.541666666664</v>
      </c>
      <c r="B110">
        <v>37501.879999999997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1.3</v>
      </c>
      <c r="I110">
        <v>57</v>
      </c>
      <c r="J110" s="1">
        <f t="shared" si="9"/>
        <v>0.12228827596732642</v>
      </c>
      <c r="K110" s="5">
        <v>5.0000000000000001E-3</v>
      </c>
      <c r="L110">
        <f t="shared" si="10"/>
        <v>1</v>
      </c>
      <c r="M110">
        <f t="shared" si="12"/>
        <v>0</v>
      </c>
      <c r="N110">
        <f t="shared" si="11"/>
        <v>0</v>
      </c>
      <c r="O110">
        <f t="shared" si="8"/>
        <v>0</v>
      </c>
      <c r="P110" s="6">
        <f t="shared" si="13"/>
        <v>0</v>
      </c>
      <c r="Q110" s="4">
        <f t="shared" si="14"/>
        <v>0</v>
      </c>
    </row>
    <row r="111" spans="1:17" x14ac:dyDescent="0.25">
      <c r="A111" s="2">
        <v>44226.545138888891</v>
      </c>
      <c r="B111">
        <v>37501.879999999997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67</v>
      </c>
      <c r="J111" s="1">
        <f t="shared" si="9"/>
        <v>0.12228827596732642</v>
      </c>
      <c r="K111" s="5">
        <v>5.0000000000000001E-3</v>
      </c>
      <c r="L111">
        <f t="shared" si="10"/>
        <v>1</v>
      </c>
      <c r="M111">
        <f t="shared" si="12"/>
        <v>0</v>
      </c>
      <c r="N111">
        <f t="shared" si="11"/>
        <v>0</v>
      </c>
      <c r="O111">
        <f t="shared" si="8"/>
        <v>0</v>
      </c>
      <c r="P111" s="6">
        <f t="shared" si="13"/>
        <v>0</v>
      </c>
      <c r="Q111" s="4">
        <f t="shared" si="14"/>
        <v>0</v>
      </c>
    </row>
    <row r="112" spans="1:17" x14ac:dyDescent="0.25">
      <c r="A112" s="2">
        <v>44226.548611111109</v>
      </c>
      <c r="B112">
        <v>37501.879999999997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67</v>
      </c>
      <c r="J112" s="1">
        <f t="shared" si="9"/>
        <v>0.12228827596732642</v>
      </c>
      <c r="K112" s="5">
        <v>5.0000000000000001E-3</v>
      </c>
      <c r="L112">
        <f t="shared" si="10"/>
        <v>1</v>
      </c>
      <c r="M112">
        <f t="shared" si="12"/>
        <v>0</v>
      </c>
      <c r="N112">
        <f t="shared" si="11"/>
        <v>0</v>
      </c>
      <c r="O112">
        <f t="shared" si="8"/>
        <v>0</v>
      </c>
      <c r="P112" s="6">
        <f t="shared" si="13"/>
        <v>0</v>
      </c>
      <c r="Q112" s="4">
        <f t="shared" si="14"/>
        <v>0</v>
      </c>
    </row>
    <row r="113" spans="1:17" x14ac:dyDescent="0.25">
      <c r="A113" s="2">
        <v>44226.552083333336</v>
      </c>
      <c r="B113">
        <v>37374.769999999997</v>
      </c>
      <c r="C113">
        <v>-3.395187E-3</v>
      </c>
      <c r="D113">
        <v>0</v>
      </c>
      <c r="E113">
        <v>1</v>
      </c>
      <c r="F113">
        <v>0</v>
      </c>
      <c r="G113">
        <v>-3.395187E-3</v>
      </c>
      <c r="H113">
        <v>2</v>
      </c>
      <c r="I113">
        <v>67</v>
      </c>
      <c r="J113" s="1">
        <f t="shared" si="9"/>
        <v>0.11848435833017842</v>
      </c>
      <c r="K113" s="5">
        <v>5.0000000000000001E-3</v>
      </c>
      <c r="L113">
        <f t="shared" si="10"/>
        <v>1</v>
      </c>
      <c r="M113">
        <f t="shared" si="12"/>
        <v>0</v>
      </c>
      <c r="N113">
        <f t="shared" si="11"/>
        <v>0</v>
      </c>
      <c r="O113">
        <f t="shared" si="8"/>
        <v>0</v>
      </c>
      <c r="P113" s="6">
        <f t="shared" si="13"/>
        <v>0</v>
      </c>
      <c r="Q113" s="4">
        <f t="shared" si="14"/>
        <v>0</v>
      </c>
    </row>
    <row r="114" spans="1:17" x14ac:dyDescent="0.25">
      <c r="A114" s="2">
        <v>44226.555555555555</v>
      </c>
      <c r="B114">
        <v>37374.769999999997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67</v>
      </c>
      <c r="J114" s="1">
        <f t="shared" si="9"/>
        <v>0.11848435833017842</v>
      </c>
      <c r="K114" s="5">
        <v>5.0000000000000001E-3</v>
      </c>
      <c r="L114">
        <f t="shared" si="10"/>
        <v>1</v>
      </c>
      <c r="M114">
        <f t="shared" si="12"/>
        <v>0</v>
      </c>
      <c r="N114">
        <f t="shared" si="11"/>
        <v>0</v>
      </c>
      <c r="O114">
        <f t="shared" si="8"/>
        <v>0</v>
      </c>
      <c r="P114" s="6">
        <f t="shared" si="13"/>
        <v>0</v>
      </c>
      <c r="Q114" s="4">
        <f t="shared" si="14"/>
        <v>0</v>
      </c>
    </row>
    <row r="115" spans="1:17" x14ac:dyDescent="0.25">
      <c r="A115" s="2">
        <v>44226.559027777781</v>
      </c>
      <c r="B115">
        <v>37376.99</v>
      </c>
      <c r="C115" s="3">
        <v>5.94E-5</v>
      </c>
      <c r="D115">
        <v>1</v>
      </c>
      <c r="E115">
        <v>0</v>
      </c>
      <c r="F115" s="3">
        <v>5.93966E-5</v>
      </c>
      <c r="G115">
        <v>0</v>
      </c>
      <c r="H115">
        <v>5</v>
      </c>
      <c r="I115">
        <v>83</v>
      </c>
      <c r="J115" s="1">
        <f t="shared" si="9"/>
        <v>0.1185507944654508</v>
      </c>
      <c r="K115" s="5">
        <v>5.0000000000000001E-3</v>
      </c>
      <c r="L115">
        <f t="shared" si="10"/>
        <v>1</v>
      </c>
      <c r="M115">
        <f t="shared" si="12"/>
        <v>0</v>
      </c>
      <c r="N115">
        <f t="shared" si="11"/>
        <v>0</v>
      </c>
      <c r="O115">
        <f t="shared" si="8"/>
        <v>0</v>
      </c>
      <c r="P115" s="6">
        <f t="shared" si="13"/>
        <v>0</v>
      </c>
      <c r="Q115" s="4">
        <f t="shared" si="14"/>
        <v>0</v>
      </c>
    </row>
    <row r="116" spans="1:17" x14ac:dyDescent="0.25">
      <c r="A116" s="2">
        <v>44226.5625</v>
      </c>
      <c r="B116">
        <v>37376.99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</v>
      </c>
      <c r="I116">
        <v>83</v>
      </c>
      <c r="J116" s="1">
        <f t="shared" si="9"/>
        <v>0.1185507944654508</v>
      </c>
      <c r="K116" s="5">
        <v>5.0000000000000001E-3</v>
      </c>
      <c r="L116">
        <f t="shared" si="10"/>
        <v>1</v>
      </c>
      <c r="M116">
        <f t="shared" si="12"/>
        <v>0</v>
      </c>
      <c r="N116">
        <f t="shared" si="11"/>
        <v>0</v>
      </c>
      <c r="O116">
        <f t="shared" si="8"/>
        <v>0</v>
      </c>
      <c r="P116" s="6">
        <f t="shared" si="13"/>
        <v>0</v>
      </c>
      <c r="Q116" s="4">
        <f t="shared" si="14"/>
        <v>0</v>
      </c>
    </row>
    <row r="117" spans="1:17" x14ac:dyDescent="0.25">
      <c r="A117" s="2">
        <v>44226.565972222219</v>
      </c>
      <c r="B117">
        <v>37457.74</v>
      </c>
      <c r="C117">
        <v>2.1580900000000001E-3</v>
      </c>
      <c r="D117">
        <v>1</v>
      </c>
      <c r="E117">
        <v>0</v>
      </c>
      <c r="F117">
        <v>2.1580900000000001E-3</v>
      </c>
      <c r="G117">
        <v>0</v>
      </c>
      <c r="H117">
        <v>5</v>
      </c>
      <c r="I117">
        <v>83</v>
      </c>
      <c r="J117" s="1">
        <f t="shared" si="9"/>
        <v>0.12096733407051491</v>
      </c>
      <c r="K117" s="5">
        <v>5.0000000000000001E-3</v>
      </c>
      <c r="L117">
        <f t="shared" si="10"/>
        <v>1</v>
      </c>
      <c r="M117">
        <f t="shared" si="12"/>
        <v>0</v>
      </c>
      <c r="N117">
        <f t="shared" si="11"/>
        <v>0</v>
      </c>
      <c r="O117">
        <f t="shared" si="8"/>
        <v>0</v>
      </c>
      <c r="P117" s="6">
        <f t="shared" si="13"/>
        <v>0</v>
      </c>
      <c r="Q117" s="4">
        <f t="shared" si="14"/>
        <v>0</v>
      </c>
    </row>
    <row r="118" spans="1:17" x14ac:dyDescent="0.25">
      <c r="A118" s="2">
        <v>44226.569444444445</v>
      </c>
      <c r="B118">
        <v>37457.74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  <c r="I118">
        <v>83</v>
      </c>
      <c r="J118" s="1">
        <f t="shared" si="9"/>
        <v>0.12096733407051491</v>
      </c>
      <c r="K118" s="5">
        <v>5.0000000000000001E-3</v>
      </c>
      <c r="L118">
        <f t="shared" si="10"/>
        <v>1</v>
      </c>
      <c r="M118">
        <f t="shared" si="12"/>
        <v>0</v>
      </c>
      <c r="N118">
        <f t="shared" si="11"/>
        <v>0</v>
      </c>
      <c r="O118">
        <f t="shared" si="8"/>
        <v>0</v>
      </c>
      <c r="P118" s="6">
        <f t="shared" si="13"/>
        <v>0</v>
      </c>
      <c r="Q118" s="4">
        <f t="shared" si="14"/>
        <v>0</v>
      </c>
    </row>
    <row r="119" spans="1:17" x14ac:dyDescent="0.25">
      <c r="A119" s="2">
        <v>44226.572916666664</v>
      </c>
      <c r="B119">
        <v>37454.83</v>
      </c>
      <c r="C119" s="3">
        <v>-7.7700000000000005E-5</v>
      </c>
      <c r="D119">
        <v>0</v>
      </c>
      <c r="E119">
        <v>1</v>
      </c>
      <c r="F119">
        <v>0</v>
      </c>
      <c r="G119" s="3">
        <v>-7.7690599999999998E-5</v>
      </c>
      <c r="H119">
        <v>2</v>
      </c>
      <c r="I119">
        <v>67</v>
      </c>
      <c r="J119" s="1">
        <f t="shared" si="9"/>
        <v>0.12088024886617155</v>
      </c>
      <c r="K119" s="5">
        <v>5.0000000000000001E-3</v>
      </c>
      <c r="L119">
        <f t="shared" si="10"/>
        <v>1</v>
      </c>
      <c r="M119">
        <f t="shared" si="12"/>
        <v>0</v>
      </c>
      <c r="N119">
        <f t="shared" si="11"/>
        <v>0</v>
      </c>
      <c r="O119">
        <f t="shared" si="8"/>
        <v>0</v>
      </c>
      <c r="P119" s="6">
        <f t="shared" si="13"/>
        <v>0</v>
      </c>
      <c r="Q119" s="4">
        <f t="shared" si="14"/>
        <v>0</v>
      </c>
    </row>
    <row r="120" spans="1:17" x14ac:dyDescent="0.25">
      <c r="A120" s="2">
        <v>44226.576388888891</v>
      </c>
      <c r="B120">
        <v>37454.83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67</v>
      </c>
      <c r="J120" s="1">
        <f t="shared" si="9"/>
        <v>0.12088024886617155</v>
      </c>
      <c r="K120" s="5">
        <v>5.0000000000000001E-3</v>
      </c>
      <c r="L120">
        <f t="shared" si="10"/>
        <v>1</v>
      </c>
      <c r="M120">
        <f t="shared" si="12"/>
        <v>0</v>
      </c>
      <c r="N120">
        <f t="shared" si="11"/>
        <v>0</v>
      </c>
      <c r="O120">
        <f t="shared" si="8"/>
        <v>0</v>
      </c>
      <c r="P120" s="6">
        <f t="shared" si="13"/>
        <v>0</v>
      </c>
      <c r="Q120" s="4">
        <f t="shared" si="14"/>
        <v>0</v>
      </c>
    </row>
    <row r="121" spans="1:17" x14ac:dyDescent="0.25">
      <c r="A121" s="2">
        <v>44226.579861111109</v>
      </c>
      <c r="B121">
        <v>38000</v>
      </c>
      <c r="C121">
        <v>1.4450486E-2</v>
      </c>
      <c r="D121">
        <v>1</v>
      </c>
      <c r="E121">
        <v>0</v>
      </c>
      <c r="F121">
        <v>1.4450486E-2</v>
      </c>
      <c r="G121">
        <v>0</v>
      </c>
      <c r="H121">
        <v>2</v>
      </c>
      <c r="I121">
        <v>67</v>
      </c>
      <c r="J121" s="1">
        <f t="shared" si="9"/>
        <v>0.13719510826546313</v>
      </c>
      <c r="K121" s="5">
        <v>5.0000000000000001E-3</v>
      </c>
      <c r="L121">
        <f t="shared" si="10"/>
        <v>1</v>
      </c>
      <c r="M121">
        <f t="shared" si="12"/>
        <v>0</v>
      </c>
      <c r="N121">
        <f t="shared" si="11"/>
        <v>0</v>
      </c>
      <c r="O121">
        <f t="shared" si="8"/>
        <v>0</v>
      </c>
      <c r="P121" s="6">
        <f t="shared" si="13"/>
        <v>0</v>
      </c>
      <c r="Q121" s="4">
        <f t="shared" si="14"/>
        <v>0</v>
      </c>
    </row>
    <row r="122" spans="1:17" x14ac:dyDescent="0.25">
      <c r="A122" s="2">
        <v>44226.583333333336</v>
      </c>
      <c r="B122">
        <v>38000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67</v>
      </c>
      <c r="J122" s="1">
        <f t="shared" si="9"/>
        <v>0.13719510826546313</v>
      </c>
      <c r="K122" s="5">
        <v>5.0000000000000001E-3</v>
      </c>
      <c r="L122">
        <f t="shared" si="10"/>
        <v>1</v>
      </c>
      <c r="M122">
        <f t="shared" si="12"/>
        <v>0</v>
      </c>
      <c r="N122">
        <f t="shared" si="11"/>
        <v>0</v>
      </c>
      <c r="O122">
        <f t="shared" si="8"/>
        <v>0</v>
      </c>
      <c r="P122" s="6">
        <f t="shared" si="13"/>
        <v>0</v>
      </c>
      <c r="Q122" s="4">
        <f t="shared" si="14"/>
        <v>0</v>
      </c>
    </row>
    <row r="123" spans="1:17" x14ac:dyDescent="0.25">
      <c r="A123" s="2">
        <v>44226.586805555555</v>
      </c>
      <c r="B123">
        <v>38365.870000000003</v>
      </c>
      <c r="C123">
        <v>9.5821029999999998E-3</v>
      </c>
      <c r="D123">
        <v>1</v>
      </c>
      <c r="E123">
        <v>0</v>
      </c>
      <c r="F123">
        <v>9.5821029999999998E-3</v>
      </c>
      <c r="G123">
        <v>0</v>
      </c>
      <c r="H123">
        <v>2</v>
      </c>
      <c r="I123">
        <v>67</v>
      </c>
      <c r="J123" s="1">
        <f t="shared" si="9"/>
        <v>0.14814420232496545</v>
      </c>
      <c r="K123" s="5">
        <v>5.0000000000000001E-3</v>
      </c>
      <c r="L123">
        <f t="shared" si="10"/>
        <v>1</v>
      </c>
      <c r="M123">
        <f t="shared" si="12"/>
        <v>0</v>
      </c>
      <c r="N123">
        <f t="shared" si="11"/>
        <v>0</v>
      </c>
      <c r="O123">
        <f t="shared" si="8"/>
        <v>0</v>
      </c>
      <c r="P123" s="6">
        <f t="shared" si="13"/>
        <v>0</v>
      </c>
      <c r="Q123" s="4">
        <f t="shared" si="14"/>
        <v>0</v>
      </c>
    </row>
    <row r="124" spans="1:17" x14ac:dyDescent="0.25">
      <c r="A124" s="2">
        <v>44226.590277777781</v>
      </c>
      <c r="B124">
        <v>38365.870000000003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67</v>
      </c>
      <c r="J124" s="1">
        <f t="shared" si="9"/>
        <v>0.14814420232496545</v>
      </c>
      <c r="K124" s="5">
        <v>5.0000000000000001E-3</v>
      </c>
      <c r="L124">
        <f t="shared" si="10"/>
        <v>1</v>
      </c>
      <c r="M124">
        <f t="shared" si="12"/>
        <v>0</v>
      </c>
      <c r="N124">
        <f t="shared" si="11"/>
        <v>0</v>
      </c>
      <c r="O124">
        <f t="shared" si="8"/>
        <v>0</v>
      </c>
      <c r="P124" s="6">
        <f t="shared" si="13"/>
        <v>0</v>
      </c>
      <c r="Q124" s="4">
        <f t="shared" si="14"/>
        <v>0</v>
      </c>
    </row>
    <row r="125" spans="1:17" x14ac:dyDescent="0.25">
      <c r="A125" s="2">
        <v>44226.59375</v>
      </c>
      <c r="B125">
        <v>37927.360000000001</v>
      </c>
      <c r="C125">
        <v>-1.1495511E-2</v>
      </c>
      <c r="D125">
        <v>0</v>
      </c>
      <c r="E125">
        <v>1</v>
      </c>
      <c r="F125">
        <v>0</v>
      </c>
      <c r="G125">
        <v>-1.1495511E-2</v>
      </c>
      <c r="H125">
        <v>1.3</v>
      </c>
      <c r="I125">
        <v>57</v>
      </c>
      <c r="J125" s="1">
        <f t="shared" si="9"/>
        <v>0.13502127003745254</v>
      </c>
      <c r="K125" s="5">
        <v>5.0000000000000001E-3</v>
      </c>
      <c r="L125">
        <f t="shared" si="10"/>
        <v>1</v>
      </c>
      <c r="M125">
        <f t="shared" si="12"/>
        <v>0</v>
      </c>
      <c r="N125">
        <f t="shared" si="11"/>
        <v>0</v>
      </c>
      <c r="O125">
        <f t="shared" si="8"/>
        <v>0</v>
      </c>
      <c r="P125" s="6">
        <f t="shared" si="13"/>
        <v>0</v>
      </c>
      <c r="Q125" s="4">
        <f t="shared" si="14"/>
        <v>0</v>
      </c>
    </row>
    <row r="126" spans="1:17" x14ac:dyDescent="0.25">
      <c r="A126" s="2">
        <v>44226.597222222219</v>
      </c>
      <c r="B126">
        <v>37927.360000000001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1.3</v>
      </c>
      <c r="I126">
        <v>57</v>
      </c>
      <c r="J126" s="1">
        <f t="shared" si="9"/>
        <v>0.13502127003745254</v>
      </c>
      <c r="K126" s="5">
        <v>5.0000000000000001E-3</v>
      </c>
      <c r="L126">
        <f t="shared" si="10"/>
        <v>1</v>
      </c>
      <c r="M126">
        <f t="shared" si="12"/>
        <v>0</v>
      </c>
      <c r="N126">
        <f t="shared" si="11"/>
        <v>0</v>
      </c>
      <c r="O126">
        <f t="shared" ref="O126:O133" si="15">IF(N126&lt;&gt;N125,0.005,0)</f>
        <v>0</v>
      </c>
      <c r="P126" s="6">
        <f t="shared" si="13"/>
        <v>0</v>
      </c>
      <c r="Q126" s="4">
        <f t="shared" si="14"/>
        <v>0</v>
      </c>
    </row>
    <row r="127" spans="1:17" x14ac:dyDescent="0.25">
      <c r="A127" s="2">
        <v>44226.600694444445</v>
      </c>
      <c r="B127">
        <v>37917.81</v>
      </c>
      <c r="C127">
        <v>-2.5182900000000002E-4</v>
      </c>
      <c r="D127">
        <v>0</v>
      </c>
      <c r="E127">
        <v>1</v>
      </c>
      <c r="F127">
        <v>0</v>
      </c>
      <c r="G127">
        <v>-2.5182900000000002E-4</v>
      </c>
      <c r="H127">
        <v>1.3</v>
      </c>
      <c r="I127">
        <v>57</v>
      </c>
      <c r="J127" s="1">
        <f t="shared" si="9"/>
        <v>0.13473547495103311</v>
      </c>
      <c r="K127" s="5">
        <v>5.0000000000000001E-3</v>
      </c>
      <c r="L127">
        <f t="shared" si="10"/>
        <v>1</v>
      </c>
      <c r="M127">
        <f t="shared" si="12"/>
        <v>0</v>
      </c>
      <c r="N127">
        <f t="shared" si="11"/>
        <v>0</v>
      </c>
      <c r="O127">
        <f t="shared" si="15"/>
        <v>0</v>
      </c>
      <c r="P127" s="6">
        <f t="shared" si="13"/>
        <v>0</v>
      </c>
      <c r="Q127" s="4">
        <f t="shared" si="14"/>
        <v>0</v>
      </c>
    </row>
    <row r="128" spans="1:17" x14ac:dyDescent="0.25">
      <c r="A128" s="2">
        <v>44226.604166666664</v>
      </c>
      <c r="B128">
        <v>37917.81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1.3</v>
      </c>
      <c r="I128">
        <v>57</v>
      </c>
      <c r="J128" s="1">
        <f t="shared" si="9"/>
        <v>0.13473547495103311</v>
      </c>
      <c r="K128" s="5">
        <v>5.0000000000000001E-3</v>
      </c>
      <c r="L128">
        <f t="shared" si="10"/>
        <v>1</v>
      </c>
      <c r="M128">
        <f t="shared" si="12"/>
        <v>0</v>
      </c>
      <c r="N128">
        <f t="shared" si="11"/>
        <v>0</v>
      </c>
      <c r="O128">
        <f t="shared" si="15"/>
        <v>0</v>
      </c>
      <c r="P128" s="6">
        <f t="shared" si="13"/>
        <v>0</v>
      </c>
      <c r="Q128" s="4">
        <f t="shared" si="14"/>
        <v>0</v>
      </c>
    </row>
    <row r="129" spans="1:17" x14ac:dyDescent="0.25">
      <c r="A129" s="2">
        <v>44226.607638888891</v>
      </c>
      <c r="B129">
        <v>38168.050000000003</v>
      </c>
      <c r="C129">
        <v>6.577856E-3</v>
      </c>
      <c r="D129">
        <v>1</v>
      </c>
      <c r="E129">
        <v>0</v>
      </c>
      <c r="F129">
        <v>6.577856E-3</v>
      </c>
      <c r="G129">
        <v>0</v>
      </c>
      <c r="H129">
        <v>1.3</v>
      </c>
      <c r="I129">
        <v>57</v>
      </c>
      <c r="J129" s="1">
        <f t="shared" si="9"/>
        <v>0.14222420400083194</v>
      </c>
      <c r="K129" s="5">
        <v>5.0000000000000001E-3</v>
      </c>
      <c r="L129">
        <f t="shared" si="10"/>
        <v>1</v>
      </c>
      <c r="M129">
        <f t="shared" si="12"/>
        <v>0</v>
      </c>
      <c r="N129">
        <f t="shared" si="11"/>
        <v>0</v>
      </c>
      <c r="O129">
        <f t="shared" si="15"/>
        <v>0</v>
      </c>
      <c r="P129" s="6">
        <f t="shared" si="13"/>
        <v>0</v>
      </c>
      <c r="Q129" s="4">
        <f t="shared" si="14"/>
        <v>0</v>
      </c>
    </row>
    <row r="130" spans="1:17" x14ac:dyDescent="0.25">
      <c r="A130" s="2">
        <v>44226.611111111109</v>
      </c>
      <c r="B130">
        <v>38168.050000000003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1.3</v>
      </c>
      <c r="I130">
        <v>57</v>
      </c>
      <c r="J130" s="1">
        <f t="shared" si="9"/>
        <v>0.14222420400083194</v>
      </c>
      <c r="K130" s="5">
        <v>5.0000000000000001E-3</v>
      </c>
      <c r="L130">
        <f t="shared" si="10"/>
        <v>1</v>
      </c>
      <c r="M130">
        <f t="shared" si="12"/>
        <v>0</v>
      </c>
      <c r="N130">
        <f t="shared" si="11"/>
        <v>0</v>
      </c>
      <c r="O130">
        <f t="shared" si="15"/>
        <v>0</v>
      </c>
      <c r="P130" s="6">
        <f t="shared" si="13"/>
        <v>0</v>
      </c>
      <c r="Q130" s="4">
        <f t="shared" si="14"/>
        <v>0</v>
      </c>
    </row>
    <row r="131" spans="1:17" x14ac:dyDescent="0.25">
      <c r="A131" s="2">
        <v>44226.614583333336</v>
      </c>
      <c r="B131">
        <v>38168.04</v>
      </c>
      <c r="C131" s="3">
        <v>-2.6199999999999999E-7</v>
      </c>
      <c r="D131">
        <v>0</v>
      </c>
      <c r="E131">
        <v>1</v>
      </c>
      <c r="F131">
        <v>0</v>
      </c>
      <c r="G131" s="3">
        <v>-2.6199900000000002E-7</v>
      </c>
      <c r="H131">
        <v>0.8</v>
      </c>
      <c r="I131">
        <v>43</v>
      </c>
      <c r="J131" s="1">
        <f t="shared" si="9"/>
        <v>0.14222390473896127</v>
      </c>
      <c r="K131" s="5">
        <v>5.0000000000000001E-3</v>
      </c>
      <c r="L131">
        <f t="shared" si="10"/>
        <v>1</v>
      </c>
      <c r="M131">
        <f t="shared" si="12"/>
        <v>0</v>
      </c>
      <c r="N131">
        <f t="shared" si="11"/>
        <v>0</v>
      </c>
      <c r="O131">
        <f t="shared" si="15"/>
        <v>0</v>
      </c>
      <c r="P131" s="6">
        <f t="shared" si="13"/>
        <v>0</v>
      </c>
      <c r="Q131" s="4">
        <f t="shared" si="14"/>
        <v>0</v>
      </c>
    </row>
    <row r="132" spans="1:17" x14ac:dyDescent="0.25">
      <c r="A132" s="2">
        <v>44226.618055555555</v>
      </c>
      <c r="B132">
        <v>38168.04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0.8</v>
      </c>
      <c r="I132">
        <v>43</v>
      </c>
      <c r="J132" s="1">
        <f t="shared" si="9"/>
        <v>0.14222390473896127</v>
      </c>
      <c r="K132" s="5">
        <v>5.0000000000000001E-3</v>
      </c>
      <c r="L132">
        <f t="shared" si="10"/>
        <v>1</v>
      </c>
      <c r="M132">
        <f t="shared" si="12"/>
        <v>0</v>
      </c>
      <c r="N132">
        <f t="shared" si="11"/>
        <v>0</v>
      </c>
      <c r="O132">
        <f t="shared" si="15"/>
        <v>0</v>
      </c>
      <c r="P132" s="6">
        <f t="shared" si="13"/>
        <v>0</v>
      </c>
      <c r="Q132" s="4">
        <f t="shared" si="14"/>
        <v>0</v>
      </c>
    </row>
    <row r="133" spans="1:17" x14ac:dyDescent="0.25">
      <c r="A133" s="2">
        <v>44226.621527777781</v>
      </c>
      <c r="B133">
        <v>37346.28</v>
      </c>
      <c r="C133">
        <v>-2.1765208000000001E-2</v>
      </c>
      <c r="D133">
        <v>0</v>
      </c>
      <c r="E133">
        <v>1</v>
      </c>
      <c r="F133">
        <v>0</v>
      </c>
      <c r="G133">
        <v>-2.1765208000000001E-2</v>
      </c>
      <c r="H133">
        <v>0.8</v>
      </c>
      <c r="I133">
        <v>43</v>
      </c>
      <c r="J133" s="1">
        <f t="shared" si="9"/>
        <v>0.11763176126084998</v>
      </c>
      <c r="K133" s="5">
        <v>5.0000000000000001E-3</v>
      </c>
      <c r="L133">
        <f t="shared" si="10"/>
        <v>1</v>
      </c>
      <c r="M133">
        <f t="shared" si="12"/>
        <v>0</v>
      </c>
      <c r="N133">
        <f t="shared" si="11"/>
        <v>0</v>
      </c>
      <c r="O133">
        <f t="shared" si="15"/>
        <v>0</v>
      </c>
      <c r="P133" s="6">
        <f t="shared" si="13"/>
        <v>0</v>
      </c>
      <c r="Q133" s="4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2021-01-31T00:27:40Z</dcterms:created>
  <dcterms:modified xsi:type="dcterms:W3CDTF">2021-01-31T21:26:56Z</dcterms:modified>
</cp:coreProperties>
</file>