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4880" yWindow="0" windowWidth="25880" windowHeight="14420" tabRatio="500"/>
  </bookViews>
  <sheets>
    <sheet name="D = 0.25" sheetId="1" r:id="rId1"/>
  </sheets>
  <externalReferences>
    <externalReference r:id="rId2"/>
  </externalReferences>
  <definedNames>
    <definedName name="N" localSheetId="0">'D = 0.25'!$B$1</definedName>
    <definedName name="N">'[1]N = 10'!$D$1</definedName>
    <definedName name="P_0" localSheetId="0">'D = 0.25'!$B:$B</definedName>
    <definedName name="P_1" localSheetId="0">'D = 0.25'!$C:$C</definedName>
    <definedName name="P_1">'[1]N = 10'!$C:$C</definedName>
    <definedName name="P_2" localSheetId="0">'D = 0.25'!$D:$D</definedName>
    <definedName name="P_2">'[1]N = 10'!$D:$D</definedName>
    <definedName name="P_3" localSheetId="0">'D = 0.25'!$E:$E</definedName>
    <definedName name="P_3">'[1]N = 10'!$E:$E</definedName>
    <definedName name="P_4" localSheetId="0">'D = 0.25'!$F:$F</definedName>
    <definedName name="P_4">'[1]N = 10'!$F:$F</definedName>
    <definedName name="scale" localSheetId="0">'D = 0.25'!$M$2</definedName>
    <definedName name="scale">'[1]N = 10'!$M$2</definedName>
    <definedName name="step" localSheetId="0">'D = 0.25'!$B$2</definedName>
    <definedName name="step">'[1]N = 10'!$D$2</definedName>
    <definedName name="x" localSheetId="0">'D = 0.25'!$A:$A</definedName>
    <definedName name="x">'[1]N = 10'!$A:$A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C21" i="1"/>
  <c r="B2" i="1"/>
  <c r="A8" i="1"/>
  <c r="A9" i="1"/>
  <c r="A10" i="1"/>
  <c r="A11" i="1"/>
  <c r="A12" i="1"/>
  <c r="A13" i="1"/>
  <c r="A14" i="1"/>
  <c r="A15" i="1"/>
  <c r="D15" i="1"/>
  <c r="F15" i="1"/>
  <c r="K15" i="1"/>
  <c r="C15" i="1"/>
  <c r="E15" i="1"/>
  <c r="J15" i="1"/>
  <c r="H15" i="1"/>
  <c r="B15" i="1"/>
  <c r="D14" i="1"/>
  <c r="F14" i="1"/>
  <c r="K14" i="1"/>
  <c r="C14" i="1"/>
  <c r="E14" i="1"/>
  <c r="J14" i="1"/>
  <c r="H14" i="1"/>
  <c r="B14" i="1"/>
  <c r="D13" i="1"/>
  <c r="F13" i="1"/>
  <c r="K13" i="1"/>
  <c r="C13" i="1"/>
  <c r="E13" i="1"/>
  <c r="J13" i="1"/>
  <c r="H13" i="1"/>
  <c r="B13" i="1"/>
  <c r="D12" i="1"/>
  <c r="F12" i="1"/>
  <c r="K12" i="1"/>
  <c r="C12" i="1"/>
  <c r="E12" i="1"/>
  <c r="J12" i="1"/>
  <c r="H12" i="1"/>
  <c r="B12" i="1"/>
  <c r="D11" i="1"/>
  <c r="F11" i="1"/>
  <c r="K11" i="1"/>
  <c r="C11" i="1"/>
  <c r="E11" i="1"/>
  <c r="J11" i="1"/>
  <c r="H11" i="1"/>
  <c r="B11" i="1"/>
  <c r="D10" i="1"/>
  <c r="F10" i="1"/>
  <c r="K10" i="1"/>
  <c r="C10" i="1"/>
  <c r="E10" i="1"/>
  <c r="J10" i="1"/>
  <c r="H10" i="1"/>
  <c r="B10" i="1"/>
  <c r="D9" i="1"/>
  <c r="F9" i="1"/>
  <c r="K9" i="1"/>
  <c r="C9" i="1"/>
  <c r="E9" i="1"/>
  <c r="J9" i="1"/>
  <c r="H9" i="1"/>
  <c r="B9" i="1"/>
  <c r="D8" i="1"/>
  <c r="F8" i="1"/>
  <c r="K8" i="1"/>
  <c r="C8" i="1"/>
  <c r="E8" i="1"/>
  <c r="J8" i="1"/>
  <c r="H8" i="1"/>
  <c r="B8" i="1"/>
  <c r="D7" i="1"/>
  <c r="F7" i="1"/>
  <c r="K7" i="1"/>
  <c r="C7" i="1"/>
  <c r="E7" i="1"/>
  <c r="J7" i="1"/>
  <c r="H7" i="1"/>
  <c r="B7" i="1"/>
  <c r="J4" i="1"/>
  <c r="C19" i="1"/>
  <c r="E19" i="1"/>
  <c r="C20" i="1"/>
  <c r="E20" i="1"/>
  <c r="E21" i="1"/>
  <c r="C22" i="1"/>
  <c r="E22" i="1"/>
  <c r="C23" i="1"/>
  <c r="E23" i="1"/>
</calcChain>
</file>

<file path=xl/sharedStrings.xml><?xml version="1.0" encoding="utf-8"?>
<sst xmlns="http://schemas.openxmlformats.org/spreadsheetml/2006/main" count="24" uniqueCount="24">
  <si>
    <t xml:space="preserve">N = </t>
  </si>
  <si>
    <t xml:space="preserve"> (number of intervals)</t>
  </si>
  <si>
    <t xml:space="preserve">step = </t>
  </si>
  <si>
    <t xml:space="preserve"> (size of intervals)</t>
  </si>
  <si>
    <t>off-diagonal terms (should be 0)</t>
  </si>
  <si>
    <t>Legendre polynomials</t>
  </si>
  <si>
    <t>x</t>
  </si>
  <si>
    <t>P0</t>
  </si>
  <si>
    <t>P1</t>
  </si>
  <si>
    <t>P2</t>
  </si>
  <si>
    <t>P3</t>
  </si>
  <si>
    <t>P4</t>
  </si>
  <si>
    <t>f( x )</t>
  </si>
  <si>
    <t>P1 * P3</t>
  </si>
  <si>
    <t>P2 * P4</t>
  </si>
  <si>
    <t>amplitudes</t>
  </si>
  <si>
    <t>computed</t>
  </si>
  <si>
    <t>input</t>
  </si>
  <si>
    <t>error</t>
  </si>
  <si>
    <t>a0</t>
  </si>
  <si>
    <t>a1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</si>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</sst>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ditldmt/Box%20Sync/LaTeX/beamer/presentations/orthogonality/Legendre%20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 = 0.25"/>
      <sheetName val="D = 0.1"/>
      <sheetName val="N = 51"/>
      <sheetName val="N = 11"/>
      <sheetName val="N = 10"/>
    </sheetNames>
    <sheetDataSet>
      <sheetData sheetId="0"/>
      <sheetData sheetId="1"/>
      <sheetData sheetId="2"/>
      <sheetData sheetId="3"/>
      <sheetData sheetId="4">
        <row r="1">
          <cell r="A1" t="str">
            <v>domain</v>
          </cell>
          <cell r="C1" t="str">
            <v xml:space="preserve">N = </v>
          </cell>
          <cell r="D1">
            <v>10</v>
          </cell>
        </row>
        <row r="2">
          <cell r="C2" t="str">
            <v xml:space="preserve">step = </v>
          </cell>
          <cell r="D2">
            <v>0.2</v>
          </cell>
        </row>
        <row r="6">
          <cell r="C6" t="str">
            <v>P1</v>
          </cell>
          <cell r="D6" t="str">
            <v>P2</v>
          </cell>
          <cell r="E6" t="str">
            <v>P3</v>
          </cell>
          <cell r="F6" t="str">
            <v>P4</v>
          </cell>
        </row>
        <row r="7">
          <cell r="A7">
            <v>-1</v>
          </cell>
          <cell r="C7">
            <v>-1</v>
          </cell>
          <cell r="D7">
            <v>1</v>
          </cell>
          <cell r="E7">
            <v>-1</v>
          </cell>
          <cell r="F7">
            <v>1</v>
          </cell>
        </row>
        <row r="8">
          <cell r="A8">
            <v>-0.8</v>
          </cell>
          <cell r="C8">
            <v>-0.8</v>
          </cell>
          <cell r="D8">
            <v>0.46000000000000019</v>
          </cell>
          <cell r="E8">
            <v>-8.0000000000000251E-2</v>
          </cell>
          <cell r="F8">
            <v>-0.23299999999999965</v>
          </cell>
        </row>
        <row r="9">
          <cell r="A9">
            <v>-0.60000000000000009</v>
          </cell>
          <cell r="C9">
            <v>-0.60000000000000009</v>
          </cell>
          <cell r="D9">
            <v>4.0000000000000147E-2</v>
          </cell>
          <cell r="E9">
            <v>0.35999999999999993</v>
          </cell>
          <cell r="F9">
            <v>-0.40800000000000014</v>
          </cell>
        </row>
        <row r="10">
          <cell r="A10">
            <v>-0.40000000000000008</v>
          </cell>
          <cell r="C10">
            <v>-0.40000000000000008</v>
          </cell>
          <cell r="D10">
            <v>-0.2599999999999999</v>
          </cell>
          <cell r="E10">
            <v>0.44000000000000006</v>
          </cell>
          <cell r="F10">
            <v>-0.11300000000000016</v>
          </cell>
        </row>
        <row r="11">
          <cell r="A11">
            <v>-0.20000000000000007</v>
          </cell>
          <cell r="C11">
            <v>-0.20000000000000007</v>
          </cell>
          <cell r="D11">
            <v>-0.43999999999999995</v>
          </cell>
          <cell r="E11">
            <v>0.28000000000000008</v>
          </cell>
          <cell r="F11">
            <v>0.2319999999999999</v>
          </cell>
        </row>
        <row r="12">
          <cell r="A12">
            <v>0</v>
          </cell>
          <cell r="C12">
            <v>0</v>
          </cell>
          <cell r="D12">
            <v>-0.5</v>
          </cell>
          <cell r="E12">
            <v>0</v>
          </cell>
          <cell r="F12">
            <v>0.375</v>
          </cell>
        </row>
        <row r="13">
          <cell r="A13">
            <v>0.2</v>
          </cell>
          <cell r="C13">
            <v>0.2</v>
          </cell>
          <cell r="D13">
            <v>-0.44</v>
          </cell>
          <cell r="E13">
            <v>-0.27999999999999997</v>
          </cell>
          <cell r="F13">
            <v>0.23199999999999996</v>
          </cell>
        </row>
        <row r="14">
          <cell r="A14">
            <v>0.4</v>
          </cell>
          <cell r="C14">
            <v>0.4</v>
          </cell>
          <cell r="D14">
            <v>-0.25999999999999995</v>
          </cell>
          <cell r="E14">
            <v>-0.43999999999999995</v>
          </cell>
          <cell r="F14">
            <v>-0.11300000000000004</v>
          </cell>
        </row>
        <row r="15">
          <cell r="A15">
            <v>0.60000000000000009</v>
          </cell>
          <cell r="C15">
            <v>0.60000000000000009</v>
          </cell>
          <cell r="D15">
            <v>4.0000000000000147E-2</v>
          </cell>
          <cell r="E15">
            <v>-0.35999999999999993</v>
          </cell>
          <cell r="F15">
            <v>-0.40800000000000014</v>
          </cell>
        </row>
        <row r="16">
          <cell r="A16">
            <v>0.8</v>
          </cell>
          <cell r="C16">
            <v>0.8</v>
          </cell>
          <cell r="D16">
            <v>0.46000000000000019</v>
          </cell>
          <cell r="E16">
            <v>8.0000000000000251E-2</v>
          </cell>
          <cell r="F16">
            <v>-0.23299999999999965</v>
          </cell>
        </row>
        <row r="17">
          <cell r="A17">
            <v>1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50" zoomScaleNormal="150" zoomScalePageLayoutView="150" workbookViewId="0">
      <selection sqref="A1:XFD1048576"/>
    </sheetView>
  </sheetViews>
  <sheetFormatPr baseColWidth="10" defaultRowHeight="15" x14ac:dyDescent="0"/>
  <sheetData>
    <row r="1" spans="1:11">
      <c r="A1" t="s">
        <v>0</v>
      </c>
      <c r="B1">
        <v>8</v>
      </c>
      <c r="C1" t="s">
        <v>1</v>
      </c>
    </row>
    <row r="2" spans="1:11">
      <c r="A2" t="s">
        <v>2</v>
      </c>
      <c r="B2">
        <f xml:space="preserve">  2 / N</f>
        <v>0.25</v>
      </c>
      <c r="C2" t="s">
        <v>3</v>
      </c>
    </row>
    <row r="3" spans="1:11">
      <c r="J3" t="s">
        <v>4</v>
      </c>
    </row>
    <row r="4" spans="1:11">
      <c r="J4">
        <f xml:space="preserve">  SUM( J7:J15 )</f>
        <v>1.2890625</v>
      </c>
      <c r="K4">
        <f xml:space="preserve"> SUM( K7:K15 )</f>
        <v>1.51593017578125</v>
      </c>
    </row>
    <row r="5" spans="1:11">
      <c r="B5" s="1" t="s">
        <v>5</v>
      </c>
      <c r="C5" s="1"/>
      <c r="D5" s="1"/>
      <c r="E5" s="1"/>
      <c r="F5" s="1"/>
    </row>
    <row r="6" spans="1:11">
      <c r="A6" s="2" t="s">
        <v>6</v>
      </c>
      <c r="B6" s="3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4"/>
      <c r="H6" s="2" t="s">
        <v>12</v>
      </c>
      <c r="I6" s="5"/>
      <c r="J6" s="5" t="s">
        <v>13</v>
      </c>
      <c r="K6" s="5" t="s">
        <v>14</v>
      </c>
    </row>
    <row r="7" spans="1:11">
      <c r="A7">
        <v>-1</v>
      </c>
      <c r="B7">
        <f xml:space="preserve"> 1</f>
        <v>1</v>
      </c>
      <c r="C7">
        <f t="shared" ref="C7:C15" si="0" xml:space="preserve">  x</f>
        <v>-1</v>
      </c>
      <c r="D7">
        <f xml:space="preserve"> ( 3 * x^2 - 1 ) / 2</f>
        <v>1</v>
      </c>
      <c r="E7">
        <f xml:space="preserve">  x * ( 5 * x^2 - 3 ) / 2</f>
        <v>-1</v>
      </c>
      <c r="F7">
        <f xml:space="preserve"> ( x^2 * ( 35 * x^2 - 30 ) + 3 ) / 8</f>
        <v>1</v>
      </c>
      <c r="H7">
        <f xml:space="preserve"> P_1 + 2 * P_2 + 3 * P_3</f>
        <v>-2</v>
      </c>
      <c r="J7">
        <f xml:space="preserve">  P_1 * P_3</f>
        <v>1</v>
      </c>
      <c r="K7">
        <f xml:space="preserve">  P_2 * P_4</f>
        <v>1</v>
      </c>
    </row>
    <row r="8" spans="1:11">
      <c r="A8">
        <f t="shared" ref="A8:A15" si="1" xml:space="preserve">  A7 + step</f>
        <v>-0.75</v>
      </c>
      <c r="B8">
        <f t="shared" ref="B8:B15" si="2" xml:space="preserve"> 1</f>
        <v>1</v>
      </c>
      <c r="C8">
        <f t="shared" si="0"/>
        <v>-0.75</v>
      </c>
      <c r="D8">
        <f xml:space="preserve"> ( 3 * x^2 - 1 ) / 2</f>
        <v>0.34375</v>
      </c>
      <c r="E8">
        <f xml:space="preserve">  x * ( 5 * x^2 - 3 ) / 2</f>
        <v>7.03125E-2</v>
      </c>
      <c r="F8">
        <f xml:space="preserve"> ( x^2 * ( 35 * x^2 - 30 ) + 3 ) / 8</f>
        <v>-0.35009765625</v>
      </c>
      <c r="H8">
        <f xml:space="preserve"> P_1 + 2 * P_2 + 3 * P_3</f>
        <v>0.1484375</v>
      </c>
      <c r="J8">
        <f xml:space="preserve">  P_1 * P_3</f>
        <v>-5.2734375E-2</v>
      </c>
      <c r="K8">
        <f xml:space="preserve">  P_2 * P_4</f>
        <v>-0.1203460693359375</v>
      </c>
    </row>
    <row r="9" spans="1:11">
      <c r="A9">
        <f t="shared" si="1"/>
        <v>-0.5</v>
      </c>
      <c r="B9">
        <f t="shared" si="2"/>
        <v>1</v>
      </c>
      <c r="C9">
        <f t="shared" si="0"/>
        <v>-0.5</v>
      </c>
      <c r="D9">
        <f xml:space="preserve"> ( 3 * x^2 - 1 ) / 2</f>
        <v>-0.125</v>
      </c>
      <c r="E9">
        <f xml:space="preserve">  x * ( 5 * x^2 - 3 ) / 2</f>
        <v>0.4375</v>
      </c>
      <c r="F9">
        <f xml:space="preserve"> ( x^2 * ( 35 * x^2 - 30 ) + 3 ) / 8</f>
        <v>-0.2890625</v>
      </c>
      <c r="H9">
        <f xml:space="preserve"> P_1 + 2 * P_2 + 3 * P_3</f>
        <v>0.5625</v>
      </c>
      <c r="J9">
        <f xml:space="preserve">  P_1 * P_3</f>
        <v>-0.21875</v>
      </c>
      <c r="K9">
        <f xml:space="preserve">  P_2 * P_4</f>
        <v>3.61328125E-2</v>
      </c>
    </row>
    <row r="10" spans="1:11">
      <c r="A10">
        <f t="shared" si="1"/>
        <v>-0.25</v>
      </c>
      <c r="B10">
        <f t="shared" si="2"/>
        <v>1</v>
      </c>
      <c r="C10">
        <f t="shared" si="0"/>
        <v>-0.25</v>
      </c>
      <c r="D10">
        <f xml:space="preserve"> ( 3 * x^2 - 1 ) / 2</f>
        <v>-0.40625</v>
      </c>
      <c r="E10">
        <f xml:space="preserve">  x * ( 5 * x^2 - 3 ) / 2</f>
        <v>0.3359375</v>
      </c>
      <c r="F10">
        <f xml:space="preserve"> ( x^2 * ( 35 * x^2 - 30 ) + 3 ) / 8</f>
        <v>0.15771484375</v>
      </c>
      <c r="H10">
        <f xml:space="preserve"> P_1 + 2 * P_2 + 3 * P_3</f>
        <v>-5.46875E-2</v>
      </c>
      <c r="J10">
        <f xml:space="preserve">  P_1 * P_3</f>
        <v>-8.3984375E-2</v>
      </c>
      <c r="K10">
        <f xml:space="preserve">  P_2 * P_4</f>
        <v>-6.40716552734375E-2</v>
      </c>
    </row>
    <row r="11" spans="1:11">
      <c r="A11">
        <f t="shared" si="1"/>
        <v>0</v>
      </c>
      <c r="B11">
        <f t="shared" si="2"/>
        <v>1</v>
      </c>
      <c r="C11">
        <f t="shared" si="0"/>
        <v>0</v>
      </c>
      <c r="D11">
        <f xml:space="preserve"> ( 3 * x^2 - 1 ) / 2</f>
        <v>-0.5</v>
      </c>
      <c r="E11">
        <f xml:space="preserve">  x * ( 5 * x^2 - 3 ) / 2</f>
        <v>0</v>
      </c>
      <c r="F11">
        <f xml:space="preserve"> ( x^2 * ( 35 * x^2 - 30 ) + 3 ) / 8</f>
        <v>0.375</v>
      </c>
      <c r="H11">
        <f xml:space="preserve"> P_1 + 2 * P_2 + 3 * P_3</f>
        <v>-1</v>
      </c>
      <c r="J11">
        <f xml:space="preserve">  P_1 * P_3</f>
        <v>0</v>
      </c>
      <c r="K11">
        <f xml:space="preserve">  P_2 * P_4</f>
        <v>-0.1875</v>
      </c>
    </row>
    <row r="12" spans="1:11">
      <c r="A12">
        <f t="shared" si="1"/>
        <v>0.25</v>
      </c>
      <c r="B12">
        <f t="shared" si="2"/>
        <v>1</v>
      </c>
      <c r="C12">
        <f t="shared" si="0"/>
        <v>0.25</v>
      </c>
      <c r="D12">
        <f xml:space="preserve"> ( 3 * x^2 - 1 ) / 2</f>
        <v>-0.40625</v>
      </c>
      <c r="E12">
        <f xml:space="preserve">  x * ( 5 * x^2 - 3 ) / 2</f>
        <v>-0.3359375</v>
      </c>
      <c r="F12">
        <f xml:space="preserve"> ( x^2 * ( 35 * x^2 - 30 ) + 3 ) / 8</f>
        <v>0.15771484375</v>
      </c>
      <c r="H12">
        <f xml:space="preserve"> P_1 + 2 * P_2 + 3 * P_3</f>
        <v>-1.5703125</v>
      </c>
      <c r="J12">
        <f xml:space="preserve">  P_1 * P_3</f>
        <v>-8.3984375E-2</v>
      </c>
      <c r="K12">
        <f xml:space="preserve">  P_2 * P_4</f>
        <v>-6.40716552734375E-2</v>
      </c>
    </row>
    <row r="13" spans="1:11">
      <c r="A13">
        <f t="shared" si="1"/>
        <v>0.5</v>
      </c>
      <c r="B13">
        <f t="shared" si="2"/>
        <v>1</v>
      </c>
      <c r="C13">
        <f t="shared" si="0"/>
        <v>0.5</v>
      </c>
      <c r="D13">
        <f xml:space="preserve"> ( 3 * x^2 - 1 ) / 2</f>
        <v>-0.125</v>
      </c>
      <c r="E13">
        <f xml:space="preserve">  x * ( 5 * x^2 - 3 ) / 2</f>
        <v>-0.4375</v>
      </c>
      <c r="F13">
        <f xml:space="preserve"> ( x^2 * ( 35 * x^2 - 30 ) + 3 ) / 8</f>
        <v>-0.2890625</v>
      </c>
      <c r="H13">
        <f xml:space="preserve"> P_1 + 2 * P_2 + 3 * P_3</f>
        <v>-1.0625</v>
      </c>
      <c r="J13">
        <f xml:space="preserve">  P_1 * P_3</f>
        <v>-0.21875</v>
      </c>
      <c r="K13">
        <f xml:space="preserve">  P_2 * P_4</f>
        <v>3.61328125E-2</v>
      </c>
    </row>
    <row r="14" spans="1:11">
      <c r="A14">
        <f t="shared" si="1"/>
        <v>0.75</v>
      </c>
      <c r="B14">
        <f t="shared" si="2"/>
        <v>1</v>
      </c>
      <c r="C14">
        <f t="shared" si="0"/>
        <v>0.75</v>
      </c>
      <c r="D14">
        <f xml:space="preserve"> ( 3 * x^2 - 1 ) / 2</f>
        <v>0.34375</v>
      </c>
      <c r="E14">
        <f xml:space="preserve">  x * ( 5 * x^2 - 3 ) / 2</f>
        <v>-7.03125E-2</v>
      </c>
      <c r="F14">
        <f xml:space="preserve"> ( x^2 * ( 35 * x^2 - 30 ) + 3 ) / 8</f>
        <v>-0.35009765625</v>
      </c>
      <c r="H14">
        <f xml:space="preserve"> P_1 + 2 * P_2 + 3 * P_3</f>
        <v>1.2265625</v>
      </c>
      <c r="J14">
        <f xml:space="preserve">  P_1 * P_3</f>
        <v>-5.2734375E-2</v>
      </c>
      <c r="K14">
        <f xml:space="preserve">  P_2 * P_4</f>
        <v>-0.1203460693359375</v>
      </c>
    </row>
    <row r="15" spans="1:11">
      <c r="A15">
        <f t="shared" si="1"/>
        <v>1</v>
      </c>
      <c r="B15">
        <f t="shared" si="2"/>
        <v>1</v>
      </c>
      <c r="C15">
        <f t="shared" si="0"/>
        <v>1</v>
      </c>
      <c r="D15">
        <f xml:space="preserve"> ( 3 * x^2 - 1 ) / 2</f>
        <v>1</v>
      </c>
      <c r="E15">
        <f xml:space="preserve">  x * ( 5 * x^2 - 3 ) / 2</f>
        <v>1</v>
      </c>
      <c r="F15">
        <f xml:space="preserve"> ( x^2 * ( 35 * x^2 - 30 ) + 3 ) / 8</f>
        <v>1</v>
      </c>
      <c r="H15">
        <f xml:space="preserve"> P_1 + 2 * P_2 + 3 * P_3</f>
        <v>6</v>
      </c>
      <c r="J15">
        <f xml:space="preserve">  P_1 * P_3</f>
        <v>1</v>
      </c>
      <c r="K15">
        <f xml:space="preserve">  P_2 * P_4</f>
        <v>1</v>
      </c>
    </row>
    <row r="18" spans="2:5">
      <c r="B18" t="s">
        <v>15</v>
      </c>
      <c r="C18" s="5" t="s">
        <v>16</v>
      </c>
      <c r="D18" s="5" t="s">
        <v>17</v>
      </c>
      <c r="E18" s="5" t="s">
        <v>18</v>
      </c>
    </row>
    <row r="19" spans="2:5">
      <c r="B19" t="s">
        <v>19</v>
      </c>
      <c r="C19">
        <f xml:space="preserve">  SUMPRODUCT( H$7:H$15, B$7:B$15 ) * step / 2</f>
        <v>0.28125</v>
      </c>
      <c r="D19">
        <v>0</v>
      </c>
      <c r="E19">
        <f xml:space="preserve">  D19 - C19</f>
        <v>-0.28125</v>
      </c>
    </row>
    <row r="20" spans="2:5">
      <c r="B20" t="s">
        <v>20</v>
      </c>
      <c r="C20">
        <f xml:space="preserve">  SUMPRODUCT( H$7:H$15, C$7:C$15 ) * step * 3 / 2</f>
        <v>2.8564453125</v>
      </c>
      <c r="D20">
        <v>1</v>
      </c>
      <c r="E20">
        <f t="shared" ref="E20:E23" si="3" xml:space="preserve">  D20 - C20</f>
        <v>-1.8564453125</v>
      </c>
    </row>
    <row r="21" spans="2:5">
      <c r="B21" t="s">
        <v>21</v>
      </c>
      <c r="C21">
        <f xml:space="preserve">  SUMPRODUCT( H$7:H$15, D$7:D$15 ) * step * 5 / 2</f>
        <v>3.5595703125</v>
      </c>
      <c r="D21">
        <v>2</v>
      </c>
      <c r="E21">
        <f t="shared" si="3"/>
        <v>-1.5595703125</v>
      </c>
    </row>
    <row r="22" spans="2:5">
      <c r="B22" t="s">
        <v>22</v>
      </c>
      <c r="C22">
        <f xml:space="preserve">  SUMPRODUCT( H$7:H$15, E$7:E$15 ) * step * 7 / 2</f>
        <v>8.001251220703125</v>
      </c>
      <c r="D22">
        <v>3</v>
      </c>
      <c r="E22">
        <f t="shared" si="3"/>
        <v>-5.001251220703125</v>
      </c>
    </row>
    <row r="23" spans="2:5">
      <c r="B23" t="s">
        <v>23</v>
      </c>
      <c r="C23">
        <f xml:space="preserve">  SUMPRODUCT( H$7:H$15, F$7:F$15 ) * step * 9 / 2</f>
        <v>3.4108428955078125</v>
      </c>
      <c r="D23">
        <v>0</v>
      </c>
      <c r="E23">
        <f t="shared" si="3"/>
        <v>-3.4108428955078125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 = 0.25</vt:lpstr>
    </vt:vector>
  </TitlesOfParts>
  <Company>ERDC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Topa, Daniel M ERDC-RDE-ITL-MS Contractor</dc:creator>
  <cp:lastModifiedBy>Topa, Daniel M ERDC-RDE-ITL-MS Contractor</cp:lastModifiedBy>
  <dcterms:created xsi:type="dcterms:W3CDTF">2016-01-18T20:45:30Z</dcterms:created>
  <dcterms:modified xsi:type="dcterms:W3CDTF">2016-01-18T22:42:31Z</dcterms:modified>
</cp:coreProperties>
</file>