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6920" yWindow="0" windowWidth="29560" windowHeight="17800" tabRatio="500"/>
  </bookViews>
  <sheets>
    <sheet name="D = 0.25" sheetId="5" r:id="rId1"/>
    <sheet name="D = 0.1" sheetId="4" r:id="rId2"/>
    <sheet name="N = 51" sheetId="3" r:id="rId3"/>
    <sheet name="N = 11" sheetId="2" r:id="rId4"/>
    <sheet name="N = 10" sheetId="1" r:id="rId5"/>
  </sheets>
  <definedNames>
    <definedName name="N" localSheetId="1">'D = 0.1'!$D$1</definedName>
    <definedName name="N" localSheetId="0">'D = 0.25'!$B$1</definedName>
    <definedName name="N" localSheetId="3">'N = 11'!$D$1</definedName>
    <definedName name="N" localSheetId="2">'N = 51'!$D$1</definedName>
    <definedName name="N">'N = 10'!$D$1</definedName>
    <definedName name="P_0" localSheetId="1">'D = 0.1'!$B:$B</definedName>
    <definedName name="P_0" localSheetId="0">'D = 0.25'!$B:$B</definedName>
    <definedName name="P_0">'N = 10'!$B:$B</definedName>
    <definedName name="P_1" localSheetId="1">'D = 0.1'!$C:$C</definedName>
    <definedName name="P_1" localSheetId="0">'D = 0.25'!$C:$C</definedName>
    <definedName name="P_1" localSheetId="3">'N = 11'!$B:$B</definedName>
    <definedName name="P_1" localSheetId="2">'N = 51'!$B:$B</definedName>
    <definedName name="P_1">'N = 10'!$C:$C</definedName>
    <definedName name="P_2" localSheetId="1">'D = 0.1'!$D:$D</definedName>
    <definedName name="P_2" localSheetId="0">'D = 0.25'!$D:$D</definedName>
    <definedName name="P_2" localSheetId="3">'N = 11'!$C:$C</definedName>
    <definedName name="P_2" localSheetId="2">'N = 51'!$C:$C</definedName>
    <definedName name="P_2">'N = 10'!$D:$D</definedName>
    <definedName name="P_3" localSheetId="1">'D = 0.1'!$E:$E</definedName>
    <definedName name="P_3" localSheetId="0">'D = 0.25'!$E:$E</definedName>
    <definedName name="P_3" localSheetId="3">'N = 11'!$D:$D</definedName>
    <definedName name="P_3" localSheetId="2">'N = 51'!$D:$D</definedName>
    <definedName name="P_3">'N = 10'!$E:$E</definedName>
    <definedName name="P_4" localSheetId="1">'D = 0.1'!$F:$F</definedName>
    <definedName name="P_4" localSheetId="0">'D = 0.25'!$F:$F</definedName>
    <definedName name="P_4" localSheetId="3">'N = 11'!$E:$E</definedName>
    <definedName name="P_4" localSheetId="2">'N = 51'!$E:$E</definedName>
    <definedName name="P_4">'N = 10'!$F:$F</definedName>
    <definedName name="scale" localSheetId="1">'D = 0.1'!$M$2</definedName>
    <definedName name="scale" localSheetId="0">'D = 0.25'!$M$2</definedName>
    <definedName name="scale">'N = 10'!$M$2</definedName>
    <definedName name="step" localSheetId="1">'D = 0.1'!$D$2</definedName>
    <definedName name="step" localSheetId="0">'D = 0.25'!$B$2</definedName>
    <definedName name="step" localSheetId="3">'N = 11'!$D$2</definedName>
    <definedName name="step" localSheetId="2">'N = 51'!$D$2</definedName>
    <definedName name="step">'N = 10'!$D$2</definedName>
    <definedName name="x" localSheetId="1">'D = 0.1'!$A:$A</definedName>
    <definedName name="x" localSheetId="0">'D = 0.25'!$A:$A</definedName>
    <definedName name="x" localSheetId="3">'N = 11'!$A:$A</definedName>
    <definedName name="x" localSheetId="2">'N = 51'!$A:$A</definedName>
    <definedName name="x">'N = 10'!$A:$A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A8" i="5"/>
  <c r="A9" i="5"/>
  <c r="A10" i="5"/>
  <c r="A11" i="5"/>
  <c r="A12" i="5"/>
  <c r="A13" i="5"/>
  <c r="A14" i="5"/>
  <c r="A15" i="5"/>
  <c r="D15" i="5"/>
  <c r="F15" i="5"/>
  <c r="K15" i="5"/>
  <c r="D14" i="5"/>
  <c r="F14" i="5"/>
  <c r="K14" i="5"/>
  <c r="D13" i="5"/>
  <c r="F13" i="5"/>
  <c r="K13" i="5"/>
  <c r="D12" i="5"/>
  <c r="F12" i="5"/>
  <c r="K12" i="5"/>
  <c r="D11" i="5"/>
  <c r="F11" i="5"/>
  <c r="K11" i="5"/>
  <c r="D10" i="5"/>
  <c r="F10" i="5"/>
  <c r="K10" i="5"/>
  <c r="D9" i="5"/>
  <c r="F9" i="5"/>
  <c r="K9" i="5"/>
  <c r="D8" i="5"/>
  <c r="F8" i="5"/>
  <c r="K8" i="5"/>
  <c r="D7" i="5"/>
  <c r="F7" i="5"/>
  <c r="K7" i="5"/>
  <c r="C15" i="5"/>
  <c r="E15" i="5"/>
  <c r="J15" i="5"/>
  <c r="C14" i="5"/>
  <c r="E14" i="5"/>
  <c r="J14" i="5"/>
  <c r="C13" i="5"/>
  <c r="E13" i="5"/>
  <c r="J13" i="5"/>
  <c r="C12" i="5"/>
  <c r="E12" i="5"/>
  <c r="J12" i="5"/>
  <c r="C11" i="5"/>
  <c r="E11" i="5"/>
  <c r="J11" i="5"/>
  <c r="C10" i="5"/>
  <c r="E10" i="5"/>
  <c r="J10" i="5"/>
  <c r="C9" i="5"/>
  <c r="E9" i="5"/>
  <c r="J9" i="5"/>
  <c r="C8" i="5"/>
  <c r="E8" i="5"/>
  <c r="J8" i="5"/>
  <c r="C7" i="5"/>
  <c r="E7" i="5"/>
  <c r="J7" i="5"/>
  <c r="K4" i="5"/>
  <c r="J4" i="5"/>
  <c r="H15" i="5"/>
  <c r="B15" i="5"/>
  <c r="H14" i="5"/>
  <c r="B14" i="5"/>
  <c r="H13" i="5"/>
  <c r="B13" i="5"/>
  <c r="H12" i="5"/>
  <c r="B12" i="5"/>
  <c r="H11" i="5"/>
  <c r="B11" i="5"/>
  <c r="H7" i="5"/>
  <c r="H8" i="5"/>
  <c r="H9" i="5"/>
  <c r="H10" i="5"/>
  <c r="B10" i="5"/>
  <c r="B9" i="5"/>
  <c r="B8" i="5"/>
  <c r="B7" i="5"/>
  <c r="C7" i="4"/>
  <c r="D7" i="4"/>
  <c r="E7" i="4"/>
  <c r="G7" i="4"/>
  <c r="D2" i="4"/>
  <c r="A8" i="4"/>
  <c r="C8" i="4"/>
  <c r="D8" i="4"/>
  <c r="E8" i="4"/>
  <c r="G8" i="4"/>
  <c r="A9" i="4"/>
  <c r="C9" i="4"/>
  <c r="D9" i="4"/>
  <c r="E9" i="4"/>
  <c r="G9" i="4"/>
  <c r="A10" i="4"/>
  <c r="C10" i="4"/>
  <c r="D10" i="4"/>
  <c r="E10" i="4"/>
  <c r="G10" i="4"/>
  <c r="A11" i="4"/>
  <c r="C11" i="4"/>
  <c r="D11" i="4"/>
  <c r="E11" i="4"/>
  <c r="G11" i="4"/>
  <c r="A12" i="4"/>
  <c r="C12" i="4"/>
  <c r="D12" i="4"/>
  <c r="E12" i="4"/>
  <c r="G12" i="4"/>
  <c r="A13" i="4"/>
  <c r="C13" i="4"/>
  <c r="D13" i="4"/>
  <c r="E13" i="4"/>
  <c r="G13" i="4"/>
  <c r="A14" i="4"/>
  <c r="C14" i="4"/>
  <c r="D14" i="4"/>
  <c r="E14" i="4"/>
  <c r="G14" i="4"/>
  <c r="A15" i="4"/>
  <c r="C15" i="4"/>
  <c r="D15" i="4"/>
  <c r="E15" i="4"/>
  <c r="G15" i="4"/>
  <c r="A16" i="4"/>
  <c r="C16" i="4"/>
  <c r="D16" i="4"/>
  <c r="E16" i="4"/>
  <c r="G16" i="4"/>
  <c r="A17" i="4"/>
  <c r="C17" i="4"/>
  <c r="D17" i="4"/>
  <c r="E17" i="4"/>
  <c r="G17" i="4"/>
  <c r="A18" i="4"/>
  <c r="C18" i="4"/>
  <c r="D18" i="4"/>
  <c r="E18" i="4"/>
  <c r="G18" i="4"/>
  <c r="A19" i="4"/>
  <c r="C19" i="4"/>
  <c r="D19" i="4"/>
  <c r="E19" i="4"/>
  <c r="G19" i="4"/>
  <c r="A20" i="4"/>
  <c r="C20" i="4"/>
  <c r="D20" i="4"/>
  <c r="E20" i="4"/>
  <c r="G20" i="4"/>
  <c r="A21" i="4"/>
  <c r="C21" i="4"/>
  <c r="D21" i="4"/>
  <c r="E21" i="4"/>
  <c r="G21" i="4"/>
  <c r="A22" i="4"/>
  <c r="C22" i="4"/>
  <c r="D22" i="4"/>
  <c r="E22" i="4"/>
  <c r="G22" i="4"/>
  <c r="A23" i="4"/>
  <c r="C23" i="4"/>
  <c r="D23" i="4"/>
  <c r="E23" i="4"/>
  <c r="G23" i="4"/>
  <c r="A24" i="4"/>
  <c r="C24" i="4"/>
  <c r="D24" i="4"/>
  <c r="E24" i="4"/>
  <c r="G24" i="4"/>
  <c r="A25" i="4"/>
  <c r="C25" i="4"/>
  <c r="D25" i="4"/>
  <c r="E25" i="4"/>
  <c r="G25" i="4"/>
  <c r="A26" i="4"/>
  <c r="C26" i="4"/>
  <c r="D26" i="4"/>
  <c r="E26" i="4"/>
  <c r="G26" i="4"/>
  <c r="A27" i="4"/>
  <c r="C27" i="4"/>
  <c r="D27" i="4"/>
  <c r="E27" i="4"/>
  <c r="G27" i="4"/>
  <c r="G4" i="4"/>
  <c r="F7" i="4"/>
  <c r="K7" i="4"/>
  <c r="F8" i="4"/>
  <c r="K8" i="4"/>
  <c r="F9" i="4"/>
  <c r="K9" i="4"/>
  <c r="F10" i="4"/>
  <c r="K10" i="4"/>
  <c r="F11" i="4"/>
  <c r="K11" i="4"/>
  <c r="F12" i="4"/>
  <c r="K12" i="4"/>
  <c r="F13" i="4"/>
  <c r="K13" i="4"/>
  <c r="F14" i="4"/>
  <c r="K14" i="4"/>
  <c r="F15" i="4"/>
  <c r="K15" i="4"/>
  <c r="F16" i="4"/>
  <c r="K16" i="4"/>
  <c r="F17" i="4"/>
  <c r="K17" i="4"/>
  <c r="F18" i="4"/>
  <c r="K18" i="4"/>
  <c r="F19" i="4"/>
  <c r="K19" i="4"/>
  <c r="F20" i="4"/>
  <c r="K20" i="4"/>
  <c r="F21" i="4"/>
  <c r="K21" i="4"/>
  <c r="F22" i="4"/>
  <c r="K22" i="4"/>
  <c r="F23" i="4"/>
  <c r="K23" i="4"/>
  <c r="F24" i="4"/>
  <c r="K24" i="4"/>
  <c r="F25" i="4"/>
  <c r="K25" i="4"/>
  <c r="F26" i="4"/>
  <c r="K26" i="4"/>
  <c r="F27" i="4"/>
  <c r="K27" i="4"/>
  <c r="K4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4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M2" i="4"/>
  <c r="C7" i="1"/>
  <c r="D7" i="1"/>
  <c r="E7" i="1"/>
  <c r="G7" i="1"/>
  <c r="D2" i="1"/>
  <c r="A8" i="1"/>
  <c r="C8" i="1"/>
  <c r="D8" i="1"/>
  <c r="E8" i="1"/>
  <c r="G8" i="1"/>
  <c r="A9" i="1"/>
  <c r="C9" i="1"/>
  <c r="D9" i="1"/>
  <c r="E9" i="1"/>
  <c r="G9" i="1"/>
  <c r="A10" i="1"/>
  <c r="C10" i="1"/>
  <c r="D10" i="1"/>
  <c r="E10" i="1"/>
  <c r="G10" i="1"/>
  <c r="A11" i="1"/>
  <c r="C11" i="1"/>
  <c r="D11" i="1"/>
  <c r="E11" i="1"/>
  <c r="G11" i="1"/>
  <c r="A12" i="1"/>
  <c r="C12" i="1"/>
  <c r="D12" i="1"/>
  <c r="E12" i="1"/>
  <c r="G12" i="1"/>
  <c r="A13" i="1"/>
  <c r="C13" i="1"/>
  <c r="D13" i="1"/>
  <c r="E13" i="1"/>
  <c r="G13" i="1"/>
  <c r="A14" i="1"/>
  <c r="C14" i="1"/>
  <c r="D14" i="1"/>
  <c r="E14" i="1"/>
  <c r="G14" i="1"/>
  <c r="A15" i="1"/>
  <c r="C15" i="1"/>
  <c r="D15" i="1"/>
  <c r="E15" i="1"/>
  <c r="G15" i="1"/>
  <c r="A16" i="1"/>
  <c r="C16" i="1"/>
  <c r="D16" i="1"/>
  <c r="E16" i="1"/>
  <c r="G16" i="1"/>
  <c r="A17" i="1"/>
  <c r="C17" i="1"/>
  <c r="D17" i="1"/>
  <c r="E17" i="1"/>
  <c r="G17" i="1"/>
  <c r="G4" i="1"/>
  <c r="B7" i="1"/>
  <c r="N8" i="1"/>
  <c r="N7" i="1"/>
  <c r="N6" i="1"/>
  <c r="F17" i="1"/>
  <c r="F16" i="1"/>
  <c r="F15" i="1"/>
  <c r="F14" i="1"/>
  <c r="F13" i="1"/>
  <c r="F12" i="1"/>
  <c r="F11" i="1"/>
  <c r="F10" i="1"/>
  <c r="F9" i="1"/>
  <c r="F8" i="1"/>
  <c r="F7" i="1"/>
  <c r="D7" i="3"/>
  <c r="E7" i="3"/>
  <c r="K7" i="3"/>
  <c r="D2" i="3"/>
  <c r="A8" i="3"/>
  <c r="D8" i="3"/>
  <c r="E8" i="3"/>
  <c r="K8" i="3"/>
  <c r="A9" i="3"/>
  <c r="D9" i="3"/>
  <c r="E9" i="3"/>
  <c r="K9" i="3"/>
  <c r="A10" i="3"/>
  <c r="D10" i="3"/>
  <c r="E10" i="3"/>
  <c r="K10" i="3"/>
  <c r="A11" i="3"/>
  <c r="D11" i="3"/>
  <c r="E11" i="3"/>
  <c r="K11" i="3"/>
  <c r="A12" i="3"/>
  <c r="D12" i="3"/>
  <c r="E12" i="3"/>
  <c r="K12" i="3"/>
  <c r="A13" i="3"/>
  <c r="D13" i="3"/>
  <c r="E13" i="3"/>
  <c r="K13" i="3"/>
  <c r="A14" i="3"/>
  <c r="D14" i="3"/>
  <c r="E14" i="3"/>
  <c r="K14" i="3"/>
  <c r="A15" i="3"/>
  <c r="D15" i="3"/>
  <c r="E15" i="3"/>
  <c r="K15" i="3"/>
  <c r="A16" i="3"/>
  <c r="D16" i="3"/>
  <c r="E16" i="3"/>
  <c r="K16" i="3"/>
  <c r="A17" i="3"/>
  <c r="D17" i="3"/>
  <c r="E17" i="3"/>
  <c r="K17" i="3"/>
  <c r="A18" i="3"/>
  <c r="D18" i="3"/>
  <c r="E18" i="3"/>
  <c r="K18" i="3"/>
  <c r="A19" i="3"/>
  <c r="D19" i="3"/>
  <c r="E19" i="3"/>
  <c r="K19" i="3"/>
  <c r="A20" i="3"/>
  <c r="D20" i="3"/>
  <c r="E20" i="3"/>
  <c r="K20" i="3"/>
  <c r="A21" i="3"/>
  <c r="D21" i="3"/>
  <c r="E21" i="3"/>
  <c r="K21" i="3"/>
  <c r="A22" i="3"/>
  <c r="D22" i="3"/>
  <c r="E22" i="3"/>
  <c r="K22" i="3"/>
  <c r="A23" i="3"/>
  <c r="D23" i="3"/>
  <c r="E23" i="3"/>
  <c r="K23" i="3"/>
  <c r="A24" i="3"/>
  <c r="D24" i="3"/>
  <c r="E24" i="3"/>
  <c r="K24" i="3"/>
  <c r="A25" i="3"/>
  <c r="D25" i="3"/>
  <c r="E25" i="3"/>
  <c r="K25" i="3"/>
  <c r="A26" i="3"/>
  <c r="D26" i="3"/>
  <c r="E26" i="3"/>
  <c r="K26" i="3"/>
  <c r="A27" i="3"/>
  <c r="D27" i="3"/>
  <c r="E27" i="3"/>
  <c r="K27" i="3"/>
  <c r="A28" i="3"/>
  <c r="D28" i="3"/>
  <c r="E28" i="3"/>
  <c r="K28" i="3"/>
  <c r="A29" i="3"/>
  <c r="D29" i="3"/>
  <c r="E29" i="3"/>
  <c r="K29" i="3"/>
  <c r="A30" i="3"/>
  <c r="D30" i="3"/>
  <c r="E30" i="3"/>
  <c r="K30" i="3"/>
  <c r="A31" i="3"/>
  <c r="D31" i="3"/>
  <c r="E31" i="3"/>
  <c r="K31" i="3"/>
  <c r="A32" i="3"/>
  <c r="D32" i="3"/>
  <c r="E32" i="3"/>
  <c r="K32" i="3"/>
  <c r="A33" i="3"/>
  <c r="D33" i="3"/>
  <c r="E33" i="3"/>
  <c r="K33" i="3"/>
  <c r="A34" i="3"/>
  <c r="D34" i="3"/>
  <c r="E34" i="3"/>
  <c r="K34" i="3"/>
  <c r="A35" i="3"/>
  <c r="D35" i="3"/>
  <c r="E35" i="3"/>
  <c r="K35" i="3"/>
  <c r="A36" i="3"/>
  <c r="D36" i="3"/>
  <c r="E36" i="3"/>
  <c r="K36" i="3"/>
  <c r="A37" i="3"/>
  <c r="D37" i="3"/>
  <c r="E37" i="3"/>
  <c r="K37" i="3"/>
  <c r="A38" i="3"/>
  <c r="D38" i="3"/>
  <c r="E38" i="3"/>
  <c r="K38" i="3"/>
  <c r="A39" i="3"/>
  <c r="D39" i="3"/>
  <c r="E39" i="3"/>
  <c r="K39" i="3"/>
  <c r="A40" i="3"/>
  <c r="D40" i="3"/>
  <c r="E40" i="3"/>
  <c r="K40" i="3"/>
  <c r="A41" i="3"/>
  <c r="D41" i="3"/>
  <c r="E41" i="3"/>
  <c r="K41" i="3"/>
  <c r="A42" i="3"/>
  <c r="D42" i="3"/>
  <c r="E42" i="3"/>
  <c r="K42" i="3"/>
  <c r="A43" i="3"/>
  <c r="D43" i="3"/>
  <c r="E43" i="3"/>
  <c r="K43" i="3"/>
  <c r="A44" i="3"/>
  <c r="D44" i="3"/>
  <c r="E44" i="3"/>
  <c r="K44" i="3"/>
  <c r="A45" i="3"/>
  <c r="D45" i="3"/>
  <c r="E45" i="3"/>
  <c r="K45" i="3"/>
  <c r="A46" i="3"/>
  <c r="D46" i="3"/>
  <c r="E46" i="3"/>
  <c r="K46" i="3"/>
  <c r="A47" i="3"/>
  <c r="D47" i="3"/>
  <c r="E47" i="3"/>
  <c r="K47" i="3"/>
  <c r="A48" i="3"/>
  <c r="D48" i="3"/>
  <c r="E48" i="3"/>
  <c r="K48" i="3"/>
  <c r="A49" i="3"/>
  <c r="D49" i="3"/>
  <c r="E49" i="3"/>
  <c r="K49" i="3"/>
  <c r="A50" i="3"/>
  <c r="D50" i="3"/>
  <c r="E50" i="3"/>
  <c r="K50" i="3"/>
  <c r="A51" i="3"/>
  <c r="D51" i="3"/>
  <c r="E51" i="3"/>
  <c r="K51" i="3"/>
  <c r="A52" i="3"/>
  <c r="D52" i="3"/>
  <c r="E52" i="3"/>
  <c r="K52" i="3"/>
  <c r="A53" i="3"/>
  <c r="D53" i="3"/>
  <c r="E53" i="3"/>
  <c r="K53" i="3"/>
  <c r="A54" i="3"/>
  <c r="D54" i="3"/>
  <c r="E54" i="3"/>
  <c r="K54" i="3"/>
  <c r="A55" i="3"/>
  <c r="D55" i="3"/>
  <c r="E55" i="3"/>
  <c r="K55" i="3"/>
  <c r="A56" i="3"/>
  <c r="D56" i="3"/>
  <c r="E56" i="3"/>
  <c r="K56" i="3"/>
  <c r="A57" i="3"/>
  <c r="D57" i="3"/>
  <c r="E57" i="3"/>
  <c r="K57" i="3"/>
  <c r="A58" i="3"/>
  <c r="D58" i="3"/>
  <c r="E58" i="3"/>
  <c r="K58" i="3"/>
  <c r="K4" i="3"/>
  <c r="C7" i="3"/>
  <c r="J7" i="3"/>
  <c r="C8" i="3"/>
  <c r="J8" i="3"/>
  <c r="C9" i="3"/>
  <c r="J9" i="3"/>
  <c r="C10" i="3"/>
  <c r="J10" i="3"/>
  <c r="C11" i="3"/>
  <c r="J11" i="3"/>
  <c r="C12" i="3"/>
  <c r="J12" i="3"/>
  <c r="C13" i="3"/>
  <c r="J13" i="3"/>
  <c r="C14" i="3"/>
  <c r="J14" i="3"/>
  <c r="C15" i="3"/>
  <c r="J15" i="3"/>
  <c r="C16" i="3"/>
  <c r="J16" i="3"/>
  <c r="C17" i="3"/>
  <c r="J17" i="3"/>
  <c r="C18" i="3"/>
  <c r="J18" i="3"/>
  <c r="C19" i="3"/>
  <c r="J19" i="3"/>
  <c r="C20" i="3"/>
  <c r="J20" i="3"/>
  <c r="C21" i="3"/>
  <c r="J21" i="3"/>
  <c r="C22" i="3"/>
  <c r="J22" i="3"/>
  <c r="C23" i="3"/>
  <c r="J23" i="3"/>
  <c r="C24" i="3"/>
  <c r="J24" i="3"/>
  <c r="C25" i="3"/>
  <c r="J25" i="3"/>
  <c r="C26" i="3"/>
  <c r="J26" i="3"/>
  <c r="C27" i="3"/>
  <c r="J27" i="3"/>
  <c r="C28" i="3"/>
  <c r="J28" i="3"/>
  <c r="C29" i="3"/>
  <c r="J29" i="3"/>
  <c r="C30" i="3"/>
  <c r="J30" i="3"/>
  <c r="C31" i="3"/>
  <c r="J31" i="3"/>
  <c r="C32" i="3"/>
  <c r="J32" i="3"/>
  <c r="C33" i="3"/>
  <c r="J33" i="3"/>
  <c r="C34" i="3"/>
  <c r="J34" i="3"/>
  <c r="C35" i="3"/>
  <c r="J35" i="3"/>
  <c r="C36" i="3"/>
  <c r="J36" i="3"/>
  <c r="C37" i="3"/>
  <c r="J37" i="3"/>
  <c r="C38" i="3"/>
  <c r="J38" i="3"/>
  <c r="C39" i="3"/>
  <c r="J39" i="3"/>
  <c r="C40" i="3"/>
  <c r="J40" i="3"/>
  <c r="C41" i="3"/>
  <c r="J41" i="3"/>
  <c r="C42" i="3"/>
  <c r="J42" i="3"/>
  <c r="C43" i="3"/>
  <c r="J43" i="3"/>
  <c r="C44" i="3"/>
  <c r="J44" i="3"/>
  <c r="C45" i="3"/>
  <c r="J45" i="3"/>
  <c r="C46" i="3"/>
  <c r="J46" i="3"/>
  <c r="C47" i="3"/>
  <c r="J47" i="3"/>
  <c r="C48" i="3"/>
  <c r="J48" i="3"/>
  <c r="C49" i="3"/>
  <c r="J49" i="3"/>
  <c r="C50" i="3"/>
  <c r="J50" i="3"/>
  <c r="C51" i="3"/>
  <c r="J51" i="3"/>
  <c r="C52" i="3"/>
  <c r="J52" i="3"/>
  <c r="C53" i="3"/>
  <c r="J53" i="3"/>
  <c r="C54" i="3"/>
  <c r="J54" i="3"/>
  <c r="C55" i="3"/>
  <c r="J55" i="3"/>
  <c r="C56" i="3"/>
  <c r="J56" i="3"/>
  <c r="C57" i="3"/>
  <c r="J57" i="3"/>
  <c r="C58" i="3"/>
  <c r="J58" i="3"/>
  <c r="J4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D7" i="2"/>
  <c r="E7" i="2"/>
  <c r="K7" i="2"/>
  <c r="D2" i="2"/>
  <c r="A8" i="2"/>
  <c r="D8" i="2"/>
  <c r="E8" i="2"/>
  <c r="K8" i="2"/>
  <c r="A9" i="2"/>
  <c r="D9" i="2"/>
  <c r="E9" i="2"/>
  <c r="K9" i="2"/>
  <c r="A10" i="2"/>
  <c r="D10" i="2"/>
  <c r="E10" i="2"/>
  <c r="K10" i="2"/>
  <c r="A11" i="2"/>
  <c r="D11" i="2"/>
  <c r="E11" i="2"/>
  <c r="K11" i="2"/>
  <c r="A12" i="2"/>
  <c r="D12" i="2"/>
  <c r="E12" i="2"/>
  <c r="K12" i="2"/>
  <c r="A13" i="2"/>
  <c r="D13" i="2"/>
  <c r="E13" i="2"/>
  <c r="K13" i="2"/>
  <c r="A14" i="2"/>
  <c r="D14" i="2"/>
  <c r="E14" i="2"/>
  <c r="K14" i="2"/>
  <c r="A15" i="2"/>
  <c r="D15" i="2"/>
  <c r="E15" i="2"/>
  <c r="K15" i="2"/>
  <c r="A16" i="2"/>
  <c r="D16" i="2"/>
  <c r="E16" i="2"/>
  <c r="K16" i="2"/>
  <c r="A17" i="2"/>
  <c r="D17" i="2"/>
  <c r="E17" i="2"/>
  <c r="K17" i="2"/>
  <c r="A18" i="2"/>
  <c r="D18" i="2"/>
  <c r="E18" i="2"/>
  <c r="K18" i="2"/>
  <c r="K4" i="2"/>
  <c r="C7" i="2"/>
  <c r="J7" i="2"/>
  <c r="C8" i="2"/>
  <c r="J8" i="2"/>
  <c r="C9" i="2"/>
  <c r="J9" i="2"/>
  <c r="C10" i="2"/>
  <c r="J10" i="2"/>
  <c r="C11" i="2"/>
  <c r="J11" i="2"/>
  <c r="C12" i="2"/>
  <c r="J12" i="2"/>
  <c r="C13" i="2"/>
  <c r="J13" i="2"/>
  <c r="C14" i="2"/>
  <c r="J14" i="2"/>
  <c r="C15" i="2"/>
  <c r="J15" i="2"/>
  <c r="C16" i="2"/>
  <c r="J16" i="2"/>
  <c r="C17" i="2"/>
  <c r="J17" i="2"/>
  <c r="C18" i="2"/>
  <c r="J18" i="2"/>
  <c r="J4" i="2"/>
  <c r="B18" i="2"/>
  <c r="B17" i="2"/>
  <c r="B16" i="2"/>
  <c r="B15" i="2"/>
  <c r="B14" i="2"/>
  <c r="B13" i="2"/>
  <c r="B12" i="2"/>
  <c r="B11" i="2"/>
  <c r="B10" i="2"/>
  <c r="B9" i="2"/>
  <c r="B8" i="2"/>
  <c r="B7" i="2"/>
  <c r="K7" i="1"/>
  <c r="K8" i="1"/>
  <c r="K9" i="1"/>
  <c r="K10" i="1"/>
  <c r="K11" i="1"/>
  <c r="K12" i="1"/>
  <c r="K13" i="1"/>
  <c r="K14" i="1"/>
  <c r="K15" i="1"/>
  <c r="K16" i="1"/>
  <c r="K17" i="1"/>
  <c r="K4" i="1"/>
  <c r="J7" i="1"/>
  <c r="J8" i="1"/>
  <c r="J9" i="1"/>
  <c r="J10" i="1"/>
  <c r="J11" i="1"/>
  <c r="J12" i="1"/>
  <c r="J13" i="1"/>
  <c r="J14" i="1"/>
  <c r="J15" i="1"/>
  <c r="J16" i="1"/>
  <c r="J17" i="1"/>
  <c r="J4" i="1"/>
  <c r="B17" i="1"/>
  <c r="B16" i="1"/>
  <c r="B15" i="1"/>
  <c r="B14" i="1"/>
  <c r="B13" i="1"/>
  <c r="B12" i="1"/>
  <c r="B11" i="1"/>
  <c r="B10" i="1"/>
  <c r="B9" i="1"/>
  <c r="B8" i="1"/>
  <c r="N6" i="4"/>
  <c r="N7" i="4"/>
  <c r="N8" i="4"/>
  <c r="N12" i="4"/>
  <c r="N13" i="4"/>
  <c r="N11" i="4"/>
  <c r="N9" i="4"/>
  <c r="N10" i="4"/>
  <c r="N9" i="1"/>
  <c r="N10" i="1"/>
  <c r="C19" i="5"/>
  <c r="E19" i="5"/>
  <c r="C20" i="5"/>
  <c r="E20" i="5"/>
  <c r="C21" i="5"/>
  <c r="E21" i="5"/>
  <c r="C22" i="5"/>
  <c r="E22" i="5"/>
  <c r="C23" i="5"/>
  <c r="E23" i="5"/>
</calcChain>
</file>

<file path=xl/sharedStrings.xml><?xml version="1.0" encoding="utf-8"?>
<sst xmlns="http://schemas.openxmlformats.org/spreadsheetml/2006/main" count="78" uniqueCount="31">
  <si>
    <t>domain</t>
  </si>
  <si>
    <t xml:space="preserve">N = </t>
  </si>
  <si>
    <t xml:space="preserve">step = </t>
  </si>
  <si>
    <t>P1</t>
  </si>
  <si>
    <t>P2</t>
  </si>
  <si>
    <t>P1 * P2</t>
  </si>
  <si>
    <t>P3</t>
  </si>
  <si>
    <t>P4</t>
  </si>
  <si>
    <t>P3 * P4</t>
  </si>
  <si>
    <t>a0</t>
  </si>
  <si>
    <t>a1</t>
  </si>
  <si>
    <t>a2</t>
  </si>
  <si>
    <t>f( x )</t>
  </si>
  <si>
    <t>scale</t>
  </si>
  <si>
    <t>P0</t>
  </si>
  <si>
    <t>a3</t>
  </si>
  <si>
    <t>a4</t>
  </si>
  <si>
    <t>a5</t>
  </si>
  <si>
    <t>a6</t>
  </si>
  <si>
    <t>a7</t>
  </si>
  <si>
    <t>P1 * P3</t>
  </si>
  <si>
    <t>P2 * P4</t>
  </si>
  <si>
    <t>x</t>
  </si>
  <si>
    <t>Legendre polynomials</t>
  </si>
  <si>
    <t xml:space="preserve"> (number of intervals)</t>
  </si>
  <si>
    <t xml:space="preserve"> (size of intervals)</t>
  </si>
  <si>
    <t>amplitudes</t>
  </si>
  <si>
    <t>computed</t>
  </si>
  <si>
    <t>input</t>
  </si>
  <si>
    <t>error</t>
  </si>
  <si>
    <t>off-diagonal terms (should be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</si>
</sst>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righ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50" zoomScaleNormal="150" zoomScalePageLayoutView="150" workbookViewId="0">
      <selection activeCell="J3" sqref="J3"/>
    </sheetView>
  </sheetViews>
  <sheetFormatPr baseColWidth="10" defaultRowHeight="15" x14ac:dyDescent="0"/>
  <sheetData>
    <row r="1" spans="1:11">
      <c r="A1" t="s">
        <v>1</v>
      </c>
      <c r="B1">
        <v>8</v>
      </c>
      <c r="C1" t="s">
        <v>24</v>
      </c>
    </row>
    <row r="2" spans="1:11">
      <c r="A2" t="s">
        <v>2</v>
      </c>
      <c r="B2">
        <f xml:space="preserve">  2 / N</f>
        <v>0.25</v>
      </c>
      <c r="C2" t="s">
        <v>25</v>
      </c>
    </row>
    <row r="3" spans="1:11">
      <c r="J3" t="s">
        <v>30</v>
      </c>
    </row>
    <row r="4" spans="1:11">
      <c r="J4">
        <f xml:space="preserve">  SUM( J7:J15 )</f>
        <v>1.2890625</v>
      </c>
      <c r="K4">
        <f xml:space="preserve"> SUM( K7:K15 )</f>
        <v>1.51593017578125</v>
      </c>
    </row>
    <row r="5" spans="1:11">
      <c r="B5" s="5" t="s">
        <v>23</v>
      </c>
      <c r="C5" s="5"/>
      <c r="D5" s="5"/>
      <c r="E5" s="5"/>
      <c r="F5" s="5"/>
    </row>
    <row r="6" spans="1:11">
      <c r="A6" s="3" t="s">
        <v>22</v>
      </c>
      <c r="B6" s="6" t="s">
        <v>14</v>
      </c>
      <c r="C6" s="6" t="s">
        <v>3</v>
      </c>
      <c r="D6" s="6" t="s">
        <v>4</v>
      </c>
      <c r="E6" s="6" t="s">
        <v>6</v>
      </c>
      <c r="F6" s="6" t="s">
        <v>7</v>
      </c>
      <c r="G6" s="4"/>
      <c r="H6" s="3" t="s">
        <v>12</v>
      </c>
      <c r="I6" s="2"/>
      <c r="J6" s="2" t="s">
        <v>20</v>
      </c>
      <c r="K6" s="2" t="s">
        <v>21</v>
      </c>
    </row>
    <row r="7" spans="1:11">
      <c r="A7">
        <v>-1</v>
      </c>
      <c r="B7">
        <f xml:space="preserve"> 1</f>
        <v>1</v>
      </c>
      <c r="C7">
        <f t="shared" ref="C7:C15" si="0" xml:space="preserve">  x</f>
        <v>-1</v>
      </c>
      <c r="D7">
        <f xml:space="preserve"> ( 3 * x^2 - 1 ) / 2</f>
        <v>1</v>
      </c>
      <c r="E7">
        <f xml:space="preserve">  x * ( 5 * x^2 - 3 ) / 2</f>
        <v>-1</v>
      </c>
      <c r="F7">
        <f xml:space="preserve"> ( x^2 * ( 35 * x^2 - 30 ) + 3 ) / 8</f>
        <v>1</v>
      </c>
      <c r="H7">
        <f xml:space="preserve"> P_1 + 2 * P_2 + 3 * P_3</f>
        <v>-2</v>
      </c>
      <c r="J7">
        <f xml:space="preserve">  P_1 * P_3</f>
        <v>1</v>
      </c>
      <c r="K7">
        <f xml:space="preserve">  P_2 * P_4</f>
        <v>1</v>
      </c>
    </row>
    <row r="8" spans="1:11">
      <c r="A8">
        <f t="shared" ref="A8:A15" si="1" xml:space="preserve">  A7 + step</f>
        <v>-0.75</v>
      </c>
      <c r="B8">
        <f t="shared" ref="B8:B15" si="2" xml:space="preserve"> 1</f>
        <v>1</v>
      </c>
      <c r="C8">
        <f t="shared" si="0"/>
        <v>-0.75</v>
      </c>
      <c r="D8">
        <f xml:space="preserve"> ( 3 * x^2 - 1 ) / 2</f>
        <v>0.34375</v>
      </c>
      <c r="E8">
        <f xml:space="preserve">  x * ( 5 * x^2 - 3 ) / 2</f>
        <v>7.03125E-2</v>
      </c>
      <c r="F8">
        <f xml:space="preserve"> ( x^2 * ( 35 * x^2 - 30 ) + 3 ) / 8</f>
        <v>-0.35009765625</v>
      </c>
      <c r="H8">
        <f xml:space="preserve"> P_1 + 2 * P_2 + 3 * P_3</f>
        <v>0.1484375</v>
      </c>
      <c r="J8">
        <f xml:space="preserve">  P_1 * P_3</f>
        <v>-5.2734375E-2</v>
      </c>
      <c r="K8">
        <f xml:space="preserve">  P_2 * P_4</f>
        <v>-0.1203460693359375</v>
      </c>
    </row>
    <row r="9" spans="1:11">
      <c r="A9">
        <f t="shared" si="1"/>
        <v>-0.5</v>
      </c>
      <c r="B9">
        <f t="shared" si="2"/>
        <v>1</v>
      </c>
      <c r="C9">
        <f t="shared" si="0"/>
        <v>-0.5</v>
      </c>
      <c r="D9">
        <f xml:space="preserve"> ( 3 * x^2 - 1 ) / 2</f>
        <v>-0.125</v>
      </c>
      <c r="E9">
        <f xml:space="preserve">  x * ( 5 * x^2 - 3 ) / 2</f>
        <v>0.4375</v>
      </c>
      <c r="F9">
        <f xml:space="preserve"> ( x^2 * ( 35 * x^2 - 30 ) + 3 ) / 8</f>
        <v>-0.2890625</v>
      </c>
      <c r="H9">
        <f xml:space="preserve"> P_1 + 2 * P_2 + 3 * P_3</f>
        <v>0.5625</v>
      </c>
      <c r="J9">
        <f xml:space="preserve">  P_1 * P_3</f>
        <v>-0.21875</v>
      </c>
      <c r="K9">
        <f xml:space="preserve">  P_2 * P_4</f>
        <v>3.61328125E-2</v>
      </c>
    </row>
    <row r="10" spans="1:11">
      <c r="A10">
        <f t="shared" si="1"/>
        <v>-0.25</v>
      </c>
      <c r="B10">
        <f t="shared" si="2"/>
        <v>1</v>
      </c>
      <c r="C10">
        <f t="shared" si="0"/>
        <v>-0.25</v>
      </c>
      <c r="D10">
        <f xml:space="preserve"> ( 3 * x^2 - 1 ) / 2</f>
        <v>-0.40625</v>
      </c>
      <c r="E10">
        <f xml:space="preserve">  x * ( 5 * x^2 - 3 ) / 2</f>
        <v>0.3359375</v>
      </c>
      <c r="F10">
        <f xml:space="preserve"> ( x^2 * ( 35 * x^2 - 30 ) + 3 ) / 8</f>
        <v>0.15771484375</v>
      </c>
      <c r="H10">
        <f xml:space="preserve"> P_1 + 2 * P_2 + 3 * P_3</f>
        <v>-5.46875E-2</v>
      </c>
      <c r="J10">
        <f xml:space="preserve">  P_1 * P_3</f>
        <v>-8.3984375E-2</v>
      </c>
      <c r="K10">
        <f xml:space="preserve">  P_2 * P_4</f>
        <v>-6.40716552734375E-2</v>
      </c>
    </row>
    <row r="11" spans="1:11">
      <c r="A11">
        <f t="shared" si="1"/>
        <v>0</v>
      </c>
      <c r="B11">
        <f t="shared" si="2"/>
        <v>1</v>
      </c>
      <c r="C11">
        <f t="shared" si="0"/>
        <v>0</v>
      </c>
      <c r="D11">
        <f xml:space="preserve"> ( 3 * x^2 - 1 ) / 2</f>
        <v>-0.5</v>
      </c>
      <c r="E11">
        <f xml:space="preserve">  x * ( 5 * x^2 - 3 ) / 2</f>
        <v>0</v>
      </c>
      <c r="F11">
        <f xml:space="preserve"> ( x^2 * ( 35 * x^2 - 30 ) + 3 ) / 8</f>
        <v>0.375</v>
      </c>
      <c r="H11">
        <f xml:space="preserve"> P_1 + 2 * P_2 + 3 * P_3</f>
        <v>-1</v>
      </c>
      <c r="J11">
        <f xml:space="preserve">  P_1 * P_3</f>
        <v>0</v>
      </c>
      <c r="K11">
        <f xml:space="preserve">  P_2 * P_4</f>
        <v>-0.1875</v>
      </c>
    </row>
    <row r="12" spans="1:11">
      <c r="A12">
        <f t="shared" si="1"/>
        <v>0.25</v>
      </c>
      <c r="B12">
        <f t="shared" si="2"/>
        <v>1</v>
      </c>
      <c r="C12">
        <f t="shared" si="0"/>
        <v>0.25</v>
      </c>
      <c r="D12">
        <f xml:space="preserve"> ( 3 * x^2 - 1 ) / 2</f>
        <v>-0.40625</v>
      </c>
      <c r="E12">
        <f xml:space="preserve">  x * ( 5 * x^2 - 3 ) / 2</f>
        <v>-0.3359375</v>
      </c>
      <c r="F12">
        <f xml:space="preserve"> ( x^2 * ( 35 * x^2 - 30 ) + 3 ) / 8</f>
        <v>0.15771484375</v>
      </c>
      <c r="H12">
        <f xml:space="preserve"> P_1 + 2 * P_2 + 3 * P_3</f>
        <v>-1.5703125</v>
      </c>
      <c r="J12">
        <f xml:space="preserve">  P_1 * P_3</f>
        <v>-8.3984375E-2</v>
      </c>
      <c r="K12">
        <f xml:space="preserve">  P_2 * P_4</f>
        <v>-6.40716552734375E-2</v>
      </c>
    </row>
    <row r="13" spans="1:11">
      <c r="A13">
        <f t="shared" si="1"/>
        <v>0.5</v>
      </c>
      <c r="B13">
        <f t="shared" si="2"/>
        <v>1</v>
      </c>
      <c r="C13">
        <f t="shared" si="0"/>
        <v>0.5</v>
      </c>
      <c r="D13">
        <f xml:space="preserve"> ( 3 * x^2 - 1 ) / 2</f>
        <v>-0.125</v>
      </c>
      <c r="E13">
        <f xml:space="preserve">  x * ( 5 * x^2 - 3 ) / 2</f>
        <v>-0.4375</v>
      </c>
      <c r="F13">
        <f xml:space="preserve"> ( x^2 * ( 35 * x^2 - 30 ) + 3 ) / 8</f>
        <v>-0.2890625</v>
      </c>
      <c r="H13">
        <f xml:space="preserve"> P_1 + 2 * P_2 + 3 * P_3</f>
        <v>-1.0625</v>
      </c>
      <c r="J13">
        <f xml:space="preserve">  P_1 * P_3</f>
        <v>-0.21875</v>
      </c>
      <c r="K13">
        <f xml:space="preserve">  P_2 * P_4</f>
        <v>3.61328125E-2</v>
      </c>
    </row>
    <row r="14" spans="1:11">
      <c r="A14">
        <f t="shared" si="1"/>
        <v>0.75</v>
      </c>
      <c r="B14">
        <f t="shared" si="2"/>
        <v>1</v>
      </c>
      <c r="C14">
        <f t="shared" si="0"/>
        <v>0.75</v>
      </c>
      <c r="D14">
        <f xml:space="preserve"> ( 3 * x^2 - 1 ) / 2</f>
        <v>0.34375</v>
      </c>
      <c r="E14">
        <f xml:space="preserve">  x * ( 5 * x^2 - 3 ) / 2</f>
        <v>-7.03125E-2</v>
      </c>
      <c r="F14">
        <f xml:space="preserve"> ( x^2 * ( 35 * x^2 - 30 ) + 3 ) / 8</f>
        <v>-0.35009765625</v>
      </c>
      <c r="H14">
        <f xml:space="preserve"> P_1 + 2 * P_2 + 3 * P_3</f>
        <v>1.2265625</v>
      </c>
      <c r="J14">
        <f xml:space="preserve">  P_1 * P_3</f>
        <v>-5.2734375E-2</v>
      </c>
      <c r="K14">
        <f xml:space="preserve">  P_2 * P_4</f>
        <v>-0.1203460693359375</v>
      </c>
    </row>
    <row r="15" spans="1:11">
      <c r="A15">
        <f t="shared" si="1"/>
        <v>1</v>
      </c>
      <c r="B15">
        <f t="shared" si="2"/>
        <v>1</v>
      </c>
      <c r="C15">
        <f t="shared" si="0"/>
        <v>1</v>
      </c>
      <c r="D15">
        <f xml:space="preserve"> ( 3 * x^2 - 1 ) / 2</f>
        <v>1</v>
      </c>
      <c r="E15">
        <f xml:space="preserve">  x * ( 5 * x^2 - 3 ) / 2</f>
        <v>1</v>
      </c>
      <c r="F15">
        <f xml:space="preserve"> ( x^2 * ( 35 * x^2 - 30 ) + 3 ) / 8</f>
        <v>1</v>
      </c>
      <c r="H15">
        <f xml:space="preserve"> P_1 + 2 * P_2 + 3 * P_3</f>
        <v>6</v>
      </c>
      <c r="J15">
        <f xml:space="preserve">  P_1 * P_3</f>
        <v>1</v>
      </c>
      <c r="K15">
        <f xml:space="preserve">  P_2 * P_4</f>
        <v>1</v>
      </c>
    </row>
    <row r="18" spans="2:5">
      <c r="B18" t="s">
        <v>26</v>
      </c>
      <c r="C18" s="2" t="s">
        <v>27</v>
      </c>
      <c r="D18" s="2" t="s">
        <v>28</v>
      </c>
      <c r="E18" s="2" t="s">
        <v>29</v>
      </c>
    </row>
    <row r="19" spans="2:5">
      <c r="B19" t="s">
        <v>9</v>
      </c>
      <c r="C19">
        <f xml:space="preserve">  SUMPRODUCT( H$7:H$15, B$7:B$15 ) * step / 2</f>
        <v>0.28125</v>
      </c>
      <c r="D19">
        <v>0</v>
      </c>
      <c r="E19">
        <f xml:space="preserve">  D19 - C19</f>
        <v>-0.28125</v>
      </c>
    </row>
    <row r="20" spans="2:5">
      <c r="B20" t="s">
        <v>10</v>
      </c>
      <c r="C20">
        <f xml:space="preserve">  SUMPRODUCT( H$7:H$15, C$7:C$15 ) * step * 3 / 2</f>
        <v>2.8564453125</v>
      </c>
      <c r="D20">
        <v>1</v>
      </c>
      <c r="E20">
        <f t="shared" ref="E20:E23" si="3" xml:space="preserve">  D20 - C20</f>
        <v>-1.8564453125</v>
      </c>
    </row>
    <row r="21" spans="2:5">
      <c r="B21" t="s">
        <v>11</v>
      </c>
      <c r="C21">
        <f xml:space="preserve">  SUMPRODUCT( H$7:H$15, D$7:D$15 ) * step * 5 / 2</f>
        <v>3.5595703125</v>
      </c>
      <c r="D21">
        <v>2</v>
      </c>
      <c r="E21">
        <f t="shared" si="3"/>
        <v>-1.5595703125</v>
      </c>
    </row>
    <row r="22" spans="2:5">
      <c r="B22" t="s">
        <v>15</v>
      </c>
      <c r="C22">
        <f xml:space="preserve">  SUMPRODUCT( H$7:H$15, E$7:E$15 ) * step * 7 / 2</f>
        <v>8.001251220703125</v>
      </c>
      <c r="D22">
        <v>3</v>
      </c>
      <c r="E22">
        <f t="shared" si="3"/>
        <v>-5.001251220703125</v>
      </c>
    </row>
    <row r="23" spans="2:5">
      <c r="B23" t="s">
        <v>16</v>
      </c>
      <c r="C23">
        <f xml:space="preserve">  SUMPRODUCT( H$7:H$15, F$7:F$15 ) * step * 9 / 2</f>
        <v>3.4108428955078125</v>
      </c>
      <c r="D23">
        <v>0</v>
      </c>
      <c r="E23">
        <f t="shared" si="3"/>
        <v>-3.4108428955078125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25" zoomScaleNormal="125" zoomScalePageLayoutView="125" workbookViewId="0">
      <selection activeCell="N10" sqref="N10"/>
    </sheetView>
  </sheetViews>
  <sheetFormatPr baseColWidth="10" defaultRowHeight="15" x14ac:dyDescent="0"/>
  <cols>
    <col min="10" max="10" width="13.33203125" bestFit="1" customWidth="1"/>
    <col min="11" max="11" width="12.33203125" bestFit="1" customWidth="1"/>
  </cols>
  <sheetData>
    <row r="1" spans="1:14">
      <c r="A1" s="1" t="s">
        <v>0</v>
      </c>
      <c r="C1" t="s">
        <v>1</v>
      </c>
      <c r="D1">
        <v>20</v>
      </c>
    </row>
    <row r="2" spans="1:14">
      <c r="C2" t="s">
        <v>2</v>
      </c>
      <c r="D2">
        <f xml:space="preserve">  2 / N</f>
        <v>0.1</v>
      </c>
      <c r="L2" t="s">
        <v>13</v>
      </c>
      <c r="M2">
        <f xml:space="preserve">  step * ( 2 * N + 1 ) / 2</f>
        <v>2.0500000000000003</v>
      </c>
    </row>
    <row r="4" spans="1:14">
      <c r="G4">
        <f xml:space="preserve">  SUM( G7:G27 )</f>
        <v>2.0999999999999863</v>
      </c>
      <c r="J4">
        <f xml:space="preserve">  SUM( J7:J27 )</f>
        <v>-2.4424906541753444E-15</v>
      </c>
      <c r="K4">
        <f xml:space="preserve"> SUM( K7:K27 )</f>
        <v>-3.9968028886505635E-15</v>
      </c>
    </row>
    <row r="6" spans="1:14">
      <c r="B6" s="2" t="s">
        <v>14</v>
      </c>
      <c r="C6" s="2" t="s">
        <v>3</v>
      </c>
      <c r="D6" s="2" t="s">
        <v>4</v>
      </c>
      <c r="E6" s="2" t="s">
        <v>6</v>
      </c>
      <c r="F6" s="2" t="s">
        <v>7</v>
      </c>
      <c r="G6" s="2" t="s">
        <v>12</v>
      </c>
      <c r="H6" s="2"/>
      <c r="I6" s="2"/>
      <c r="J6" s="2" t="s">
        <v>5</v>
      </c>
      <c r="K6" s="2" t="s">
        <v>8</v>
      </c>
      <c r="M6" t="s">
        <v>9</v>
      </c>
      <c r="N6">
        <f xml:space="preserve">  SUMPRODUCT( G$7:G$27, B$7:B$27 ) * step / 2</f>
        <v>0.10499999999999932</v>
      </c>
    </row>
    <row r="7" spans="1:14">
      <c r="A7">
        <v>-1</v>
      </c>
      <c r="B7">
        <f xml:space="preserve"> 1</f>
        <v>1</v>
      </c>
      <c r="C7">
        <f t="shared" ref="C7:C27" si="0" xml:space="preserve">  x</f>
        <v>-1</v>
      </c>
      <c r="D7">
        <f xml:space="preserve"> ( 3 * x^2 - 1 ) / 2</f>
        <v>1</v>
      </c>
      <c r="E7">
        <f xml:space="preserve">  x * ( 5 * x^2 - 3 ) / 2</f>
        <v>-1</v>
      </c>
      <c r="F7">
        <f xml:space="preserve"> ( x^2 * ( 35 * x^2 - 30 ) + 3 ) / 8</f>
        <v>1</v>
      </c>
      <c r="G7">
        <f xml:space="preserve"> P_1 + 2 * P_2 + 3 * P_3</f>
        <v>-2</v>
      </c>
      <c r="J7">
        <f xml:space="preserve">  P_1* P_2</f>
        <v>-1</v>
      </c>
      <c r="K7">
        <f xml:space="preserve">  P_3 * P_4</f>
        <v>-1</v>
      </c>
      <c r="M7" t="s">
        <v>10</v>
      </c>
      <c r="N7">
        <f xml:space="preserve">  SUMPRODUCT( G$7:G$27, C$7:C$27 ) * step * 3 / 2</f>
        <v>1.6574249999999977</v>
      </c>
    </row>
    <row r="8" spans="1:14">
      <c r="A8">
        <f t="shared" ref="A8:A17" si="1" xml:space="preserve">  A7 + step</f>
        <v>-0.9</v>
      </c>
      <c r="B8">
        <f t="shared" ref="B8:B27" si="2" xml:space="preserve"> 1</f>
        <v>1</v>
      </c>
      <c r="C8">
        <f t="shared" si="0"/>
        <v>-0.9</v>
      </c>
      <c r="D8">
        <f xml:space="preserve"> ( 3 * x^2 - 1 ) / 2</f>
        <v>0.71500000000000008</v>
      </c>
      <c r="E8">
        <f xml:space="preserve">  x * ( 5 * x^2 - 3 ) / 2</f>
        <v>-0.47250000000000031</v>
      </c>
      <c r="F8">
        <f xml:space="preserve"> ( x^2 * ( 35 * x^2 - 30 ) + 3 ) / 8</f>
        <v>0.20793750000000014</v>
      </c>
      <c r="G8">
        <f xml:space="preserve"> P_1 + 2 * P_2 + 3 * P_3</f>
        <v>-0.88750000000000073</v>
      </c>
      <c r="J8">
        <f xml:space="preserve">  P_1* P_2</f>
        <v>-0.64350000000000007</v>
      </c>
      <c r="K8">
        <f xml:space="preserve">  P_3 * P_4</f>
        <v>-9.8250468750000125E-2</v>
      </c>
      <c r="M8" t="s">
        <v>11</v>
      </c>
      <c r="N8">
        <f xml:space="preserve">  SUMPRODUCT( G$7:G$27, D$7:D$27 ) * step * 5 / 2</f>
        <v>2.5499249999999956</v>
      </c>
    </row>
    <row r="9" spans="1:14">
      <c r="A9">
        <f t="shared" si="1"/>
        <v>-0.8</v>
      </c>
      <c r="B9">
        <f t="shared" si="2"/>
        <v>1</v>
      </c>
      <c r="C9">
        <f t="shared" si="0"/>
        <v>-0.8</v>
      </c>
      <c r="D9">
        <f xml:space="preserve"> ( 3 * x^2 - 1 ) / 2</f>
        <v>0.46000000000000019</v>
      </c>
      <c r="E9">
        <f xml:space="preserve">  x * ( 5 * x^2 - 3 ) / 2</f>
        <v>-8.0000000000000251E-2</v>
      </c>
      <c r="F9">
        <f xml:space="preserve"> ( x^2 * ( 35 * x^2 - 30 ) + 3 ) / 8</f>
        <v>-0.23299999999999965</v>
      </c>
      <c r="G9">
        <f xml:space="preserve"> P_1 + 2 * P_2 + 3 * P_3</f>
        <v>-0.12000000000000044</v>
      </c>
      <c r="J9">
        <f xml:space="preserve">  P_1* P_2</f>
        <v>-0.36800000000000016</v>
      </c>
      <c r="K9">
        <f xml:space="preserve">  P_3 * P_4</f>
        <v>1.8640000000000032E-2</v>
      </c>
      <c r="M9" t="s">
        <v>15</v>
      </c>
      <c r="N9">
        <f xml:space="preserve">  SUMPRODUCT( G$7:G$27, E$7:E$27 ) * step * 7 / 2</f>
        <v>4.649115624999995</v>
      </c>
    </row>
    <row r="10" spans="1:14">
      <c r="A10">
        <f t="shared" si="1"/>
        <v>-0.70000000000000007</v>
      </c>
      <c r="B10">
        <f t="shared" si="2"/>
        <v>1</v>
      </c>
      <c r="C10">
        <f t="shared" si="0"/>
        <v>-0.70000000000000007</v>
      </c>
      <c r="D10">
        <f xml:space="preserve"> ( 3 * x^2 - 1 ) / 2</f>
        <v>0.2350000000000001</v>
      </c>
      <c r="E10">
        <f xml:space="preserve">  x * ( 5 * x^2 - 3 ) / 2</f>
        <v>0.19249999999999981</v>
      </c>
      <c r="F10">
        <f xml:space="preserve"> ( x^2 * ( 35 * x^2 - 30 ) + 3 ) / 8</f>
        <v>-0.4120625</v>
      </c>
      <c r="G10">
        <f xml:space="preserve"> P_1 + 2 * P_2 + 3 * P_3</f>
        <v>0.34749999999999959</v>
      </c>
      <c r="J10">
        <f xml:space="preserve">  P_1* P_2</f>
        <v>-0.16450000000000009</v>
      </c>
      <c r="K10">
        <f xml:space="preserve">  P_3 * P_4</f>
        <v>-7.9322031249999925E-2</v>
      </c>
      <c r="M10" t="s">
        <v>16</v>
      </c>
      <c r="N10">
        <f xml:space="preserve">  SUMPRODUCT( G$7:G$27, G$7:G$27 ) * step * 9 / 2</f>
        <v>32.08430812499995</v>
      </c>
    </row>
    <row r="11" spans="1:14">
      <c r="A11">
        <f t="shared" si="1"/>
        <v>-0.60000000000000009</v>
      </c>
      <c r="B11">
        <f t="shared" si="2"/>
        <v>1</v>
      </c>
      <c r="C11">
        <f t="shared" si="0"/>
        <v>-0.60000000000000009</v>
      </c>
      <c r="D11">
        <f xml:space="preserve"> ( 3 * x^2 - 1 ) / 2</f>
        <v>4.0000000000000147E-2</v>
      </c>
      <c r="E11">
        <f xml:space="preserve">  x * ( 5 * x^2 - 3 ) / 2</f>
        <v>0.35999999999999993</v>
      </c>
      <c r="F11">
        <f xml:space="preserve"> ( x^2 * ( 35 * x^2 - 30 ) + 3 ) / 8</f>
        <v>-0.40800000000000014</v>
      </c>
      <c r="G11">
        <f xml:space="preserve"> P_1 + 2 * P_2 + 3 * P_3</f>
        <v>0.56000000000000005</v>
      </c>
      <c r="J11">
        <f xml:space="preserve">  P_1* P_2</f>
        <v>-2.4000000000000091E-2</v>
      </c>
      <c r="K11">
        <f xml:space="preserve">  P_3 * P_4</f>
        <v>-0.14688000000000001</v>
      </c>
      <c r="M11" t="s">
        <v>17</v>
      </c>
      <c r="N11">
        <f xml:space="preserve">  SUMPRODUCT( G$7:G$27, H$7:H$27 ) * step * 5 / 2</f>
        <v>0</v>
      </c>
    </row>
    <row r="12" spans="1:14">
      <c r="A12">
        <f t="shared" si="1"/>
        <v>-0.50000000000000011</v>
      </c>
      <c r="B12">
        <f t="shared" si="2"/>
        <v>1</v>
      </c>
      <c r="C12">
        <f t="shared" si="0"/>
        <v>-0.50000000000000011</v>
      </c>
      <c r="D12">
        <f xml:space="preserve"> ( 3 * x^2 - 1 ) / 2</f>
        <v>-0.12499999999999983</v>
      </c>
      <c r="E12">
        <f xml:space="preserve">  x * ( 5 * x^2 - 3 ) / 2</f>
        <v>0.4375</v>
      </c>
      <c r="F12">
        <f xml:space="preserve"> ( x^2 * ( 35 * x^2 - 30 ) + 3 ) / 8</f>
        <v>-0.28906250000000022</v>
      </c>
      <c r="G12">
        <f xml:space="preserve"> P_1 + 2 * P_2 + 3 * P_3</f>
        <v>0.56250000000000022</v>
      </c>
      <c r="J12">
        <f xml:space="preserve">  P_1* P_2</f>
        <v>6.2499999999999931E-2</v>
      </c>
      <c r="K12">
        <f xml:space="preserve">  P_3 * P_4</f>
        <v>-0.12646484375000011</v>
      </c>
      <c r="M12" t="s">
        <v>18</v>
      </c>
      <c r="N12">
        <f xml:space="preserve">  SUMPRODUCT( G$7:G$27, D$7:D$27 ) * step * 5 / 2</f>
        <v>2.5499249999999956</v>
      </c>
    </row>
    <row r="13" spans="1:14">
      <c r="A13">
        <f t="shared" si="1"/>
        <v>-0.40000000000000013</v>
      </c>
      <c r="B13">
        <f t="shared" si="2"/>
        <v>1</v>
      </c>
      <c r="C13">
        <f t="shared" si="0"/>
        <v>-0.40000000000000013</v>
      </c>
      <c r="D13">
        <f xml:space="preserve"> ( 3 * x^2 - 1 ) / 2</f>
        <v>-0.25999999999999984</v>
      </c>
      <c r="E13">
        <f xml:space="preserve">  x * ( 5 * x^2 - 3 ) / 2</f>
        <v>0.44</v>
      </c>
      <c r="F13">
        <f xml:space="preserve"> ( x^2 * ( 35 * x^2 - 30 ) + 3 ) / 8</f>
        <v>-0.11300000000000027</v>
      </c>
      <c r="G13">
        <f xml:space="preserve"> P_1 + 2 * P_2 + 3 * P_3</f>
        <v>0.40000000000000024</v>
      </c>
      <c r="J13">
        <f xml:space="preserve">  P_1* P_2</f>
        <v>0.10399999999999997</v>
      </c>
      <c r="K13">
        <f xml:space="preserve">  P_3 * P_4</f>
        <v>-4.9720000000000118E-2</v>
      </c>
      <c r="M13" t="s">
        <v>19</v>
      </c>
      <c r="N13">
        <f xml:space="preserve">  SUMPRODUCT( G$7:G$27, D$7:D$27 ) * step * 5 / 2</f>
        <v>2.5499249999999956</v>
      </c>
    </row>
    <row r="14" spans="1:14">
      <c r="A14">
        <f t="shared" si="1"/>
        <v>-0.30000000000000016</v>
      </c>
      <c r="B14">
        <f t="shared" si="2"/>
        <v>1</v>
      </c>
      <c r="C14">
        <f t="shared" si="0"/>
        <v>-0.30000000000000016</v>
      </c>
      <c r="D14">
        <f xml:space="preserve"> ( 3 * x^2 - 1 ) / 2</f>
        <v>-0.36499999999999988</v>
      </c>
      <c r="E14">
        <f xml:space="preserve">  x * ( 5 * x^2 - 3 ) / 2</f>
        <v>0.38250000000000012</v>
      </c>
      <c r="F14">
        <f xml:space="preserve"> ( x^2 * ( 35 * x^2 - 30 ) + 3 ) / 8</f>
        <v>7.2937499999999711E-2</v>
      </c>
      <c r="G14">
        <f xml:space="preserve"> P_1 + 2 * P_2 + 3 * P_3</f>
        <v>0.1175000000000006</v>
      </c>
      <c r="J14">
        <f xml:space="preserve">  P_1* P_2</f>
        <v>0.10950000000000001</v>
      </c>
      <c r="K14">
        <f xml:space="preserve">  P_3 * P_4</f>
        <v>2.7898593749999898E-2</v>
      </c>
    </row>
    <row r="15" spans="1:14">
      <c r="A15">
        <f t="shared" si="1"/>
        <v>-0.20000000000000015</v>
      </c>
      <c r="B15">
        <f t="shared" si="2"/>
        <v>1</v>
      </c>
      <c r="C15">
        <f t="shared" si="0"/>
        <v>-0.20000000000000015</v>
      </c>
      <c r="D15">
        <f xml:space="preserve"> ( 3 * x^2 - 1 ) / 2</f>
        <v>-0.43999999999999989</v>
      </c>
      <c r="E15">
        <f xml:space="preserve">  x * ( 5 * x^2 - 3 ) / 2</f>
        <v>0.28000000000000019</v>
      </c>
      <c r="F15">
        <f xml:space="preserve"> ( x^2 * ( 35 * x^2 - 30 ) + 3 ) / 8</f>
        <v>0.23199999999999979</v>
      </c>
      <c r="G15">
        <f xml:space="preserve"> P_1 + 2 * P_2 + 3 * P_3</f>
        <v>-0.23999999999999932</v>
      </c>
      <c r="J15">
        <f xml:space="preserve">  P_1* P_2</f>
        <v>8.800000000000005E-2</v>
      </c>
      <c r="K15">
        <f xml:space="preserve">  P_3 * P_4</f>
        <v>6.495999999999999E-2</v>
      </c>
    </row>
    <row r="16" spans="1:14">
      <c r="A16">
        <f t="shared" si="1"/>
        <v>-0.10000000000000014</v>
      </c>
      <c r="B16">
        <f t="shared" si="2"/>
        <v>1</v>
      </c>
      <c r="C16">
        <f t="shared" si="0"/>
        <v>-0.10000000000000014</v>
      </c>
      <c r="D16">
        <f xml:space="preserve"> ( 3 * x^2 - 1 ) / 2</f>
        <v>-0.48499999999999993</v>
      </c>
      <c r="E16">
        <f xml:space="preserve">  x * ( 5 * x^2 - 3 ) / 2</f>
        <v>0.14750000000000019</v>
      </c>
      <c r="F16">
        <f xml:space="preserve"> ( x^2 * ( 35 * x^2 - 30 ) + 3 ) / 8</f>
        <v>0.33793749999999989</v>
      </c>
      <c r="G16">
        <f xml:space="preserve"> P_1 + 2 * P_2 + 3 * P_3</f>
        <v>-0.6274999999999995</v>
      </c>
      <c r="J16">
        <f xml:space="preserve">  P_1* P_2</f>
        <v>4.8500000000000064E-2</v>
      </c>
      <c r="K16">
        <f xml:space="preserve">  P_3 * P_4</f>
        <v>4.9845781250000047E-2</v>
      </c>
    </row>
    <row r="17" spans="1:11">
      <c r="A17">
        <f t="shared" si="1"/>
        <v>-1.3877787807814457E-16</v>
      </c>
      <c r="B17">
        <f t="shared" si="2"/>
        <v>1</v>
      </c>
      <c r="C17">
        <f t="shared" si="0"/>
        <v>-1.3877787807814457E-16</v>
      </c>
      <c r="D17">
        <f xml:space="preserve"> ( 3 * x^2 - 1 ) / 2</f>
        <v>-0.5</v>
      </c>
      <c r="E17">
        <f xml:space="preserve">  x * ( 5 * x^2 - 3 ) / 2</f>
        <v>2.0816681711721685E-16</v>
      </c>
      <c r="F17">
        <f xml:space="preserve"> ( x^2 * ( 35 * x^2 - 30 ) + 3 ) / 8</f>
        <v>0.375</v>
      </c>
      <c r="G17">
        <f xml:space="preserve"> P_1 + 2 * P_2 + 3 * P_3</f>
        <v>-0.99999999999999956</v>
      </c>
      <c r="J17">
        <f xml:space="preserve">  P_1* P_2</f>
        <v>6.9388939039072284E-17</v>
      </c>
      <c r="K17">
        <f xml:space="preserve">  P_3 * P_4</f>
        <v>7.8062556418956319E-17</v>
      </c>
    </row>
    <row r="18" spans="1:11">
      <c r="A18">
        <f t="shared" ref="A18:A27" si="3" xml:space="preserve">  A17 + step</f>
        <v>9.9999999999999867E-2</v>
      </c>
      <c r="B18">
        <f t="shared" si="2"/>
        <v>1</v>
      </c>
      <c r="C18">
        <f t="shared" si="0"/>
        <v>9.9999999999999867E-2</v>
      </c>
      <c r="D18">
        <f xml:space="preserve"> ( 3 * x^2 - 1 ) / 2</f>
        <v>-0.48500000000000004</v>
      </c>
      <c r="E18">
        <f xml:space="preserve">  x * ( 5 * x^2 - 3 ) / 2</f>
        <v>-0.14749999999999983</v>
      </c>
      <c r="F18">
        <f xml:space="preserve"> ( x^2 * ( 35 * x^2 - 30 ) + 3 ) / 8</f>
        <v>0.33793750000000011</v>
      </c>
      <c r="G18">
        <f xml:space="preserve"> P_1 + 2 * P_2 + 3 * P_3</f>
        <v>-1.3124999999999996</v>
      </c>
      <c r="J18">
        <f xml:space="preserve">  P_1* P_2</f>
        <v>-4.8499999999999939E-2</v>
      </c>
      <c r="K18">
        <f xml:space="preserve">  P_3 * P_4</f>
        <v>-4.9845781249999957E-2</v>
      </c>
    </row>
    <row r="19" spans="1:11">
      <c r="A19">
        <f t="shared" si="3"/>
        <v>0.19999999999999987</v>
      </c>
      <c r="B19">
        <f t="shared" si="2"/>
        <v>1</v>
      </c>
      <c r="C19">
        <f t="shared" si="0"/>
        <v>0.19999999999999987</v>
      </c>
      <c r="D19">
        <f xml:space="preserve"> ( 3 * x^2 - 1 ) / 2</f>
        <v>-0.44000000000000006</v>
      </c>
      <c r="E19">
        <f xml:space="preserve">  x * ( 5 * x^2 - 3 ) / 2</f>
        <v>-0.27999999999999986</v>
      </c>
      <c r="F19">
        <f xml:space="preserve"> ( x^2 * ( 35 * x^2 - 30 ) + 3 ) / 8</f>
        <v>0.23200000000000015</v>
      </c>
      <c r="G19">
        <f xml:space="preserve"> P_1 + 2 * P_2 + 3 * P_3</f>
        <v>-1.52</v>
      </c>
      <c r="J19">
        <f xml:space="preserve">  P_1* P_2</f>
        <v>-8.7999999999999953E-2</v>
      </c>
      <c r="K19">
        <f xml:space="preserve">  P_3 * P_4</f>
        <v>-6.4960000000000004E-2</v>
      </c>
    </row>
    <row r="20" spans="1:11">
      <c r="A20">
        <f t="shared" si="3"/>
        <v>0.29999999999999988</v>
      </c>
      <c r="B20">
        <f t="shared" si="2"/>
        <v>1</v>
      </c>
      <c r="C20">
        <f t="shared" si="0"/>
        <v>0.29999999999999988</v>
      </c>
      <c r="D20">
        <f xml:space="preserve"> ( 3 * x^2 - 1 ) / 2</f>
        <v>-0.3650000000000001</v>
      </c>
      <c r="E20">
        <f xml:space="preserve">  x * ( 5 * x^2 - 3 ) / 2</f>
        <v>-0.3824999999999999</v>
      </c>
      <c r="F20">
        <f xml:space="preserve"> ( x^2 * ( 35 * x^2 - 30 ) + 3 ) / 8</f>
        <v>7.293750000000021E-2</v>
      </c>
      <c r="G20">
        <f xml:space="preserve"> P_1 + 2 * P_2 + 3 * P_3</f>
        <v>-1.5775000000000001</v>
      </c>
      <c r="J20">
        <f xml:space="preserve">  P_1* P_2</f>
        <v>-0.10949999999999999</v>
      </c>
      <c r="K20">
        <f xml:space="preserve">  P_3 * P_4</f>
        <v>-2.7898593750000072E-2</v>
      </c>
    </row>
    <row r="21" spans="1:11">
      <c r="A21">
        <f t="shared" si="3"/>
        <v>0.39999999999999991</v>
      </c>
      <c r="B21">
        <f t="shared" si="2"/>
        <v>1</v>
      </c>
      <c r="C21">
        <f t="shared" si="0"/>
        <v>0.39999999999999991</v>
      </c>
      <c r="D21">
        <f xml:space="preserve"> ( 3 * x^2 - 1 ) / 2</f>
        <v>-0.26000000000000012</v>
      </c>
      <c r="E21">
        <f xml:space="preserve">  x * ( 5 * x^2 - 3 ) / 2</f>
        <v>-0.43999999999999995</v>
      </c>
      <c r="F21">
        <f xml:space="preserve"> ( x^2 * ( 35 * x^2 - 30 ) + 3 ) / 8</f>
        <v>-0.11299999999999982</v>
      </c>
      <c r="G21">
        <f xml:space="preserve"> P_1 + 2 * P_2 + 3 * P_3</f>
        <v>-1.4400000000000002</v>
      </c>
      <c r="J21">
        <f xml:space="preserve">  P_1* P_2</f>
        <v>-0.10400000000000002</v>
      </c>
      <c r="K21">
        <f xml:space="preserve">  P_3 * P_4</f>
        <v>4.9719999999999917E-2</v>
      </c>
    </row>
    <row r="22" spans="1:11">
      <c r="A22">
        <f t="shared" si="3"/>
        <v>0.49999999999999989</v>
      </c>
      <c r="B22">
        <f t="shared" si="2"/>
        <v>1</v>
      </c>
      <c r="C22">
        <f t="shared" si="0"/>
        <v>0.49999999999999989</v>
      </c>
      <c r="D22">
        <f xml:space="preserve"> ( 3 * x^2 - 1 ) / 2</f>
        <v>-0.12500000000000017</v>
      </c>
      <c r="E22">
        <f xml:space="preserve">  x * ( 5 * x^2 - 3 ) / 2</f>
        <v>-0.4375</v>
      </c>
      <c r="F22">
        <f xml:space="preserve"> ( x^2 * ( 35 * x^2 - 30 ) + 3 ) / 8</f>
        <v>-0.28906249999999978</v>
      </c>
      <c r="G22">
        <f xml:space="preserve"> P_1 + 2 * P_2 + 3 * P_3</f>
        <v>-1.0625000000000004</v>
      </c>
      <c r="J22">
        <f xml:space="preserve">  P_1* P_2</f>
        <v>-6.2500000000000069E-2</v>
      </c>
      <c r="K22">
        <f xml:space="preserve">  P_3 * P_4</f>
        <v>0.12646484374999989</v>
      </c>
    </row>
    <row r="23" spans="1:11">
      <c r="A23">
        <f t="shared" si="3"/>
        <v>0.59999999999999987</v>
      </c>
      <c r="B23">
        <f t="shared" si="2"/>
        <v>1</v>
      </c>
      <c r="C23">
        <f t="shared" si="0"/>
        <v>0.59999999999999987</v>
      </c>
      <c r="D23">
        <f xml:space="preserve"> ( 3 * x^2 - 1 ) / 2</f>
        <v>3.9999999999999702E-2</v>
      </c>
      <c r="E23">
        <f xml:space="preserve">  x * ( 5 * x^2 - 3 ) / 2</f>
        <v>-0.36000000000000015</v>
      </c>
      <c r="F23">
        <f xml:space="preserve"> ( x^2 * ( 35 * x^2 - 30 ) + 3 ) / 8</f>
        <v>-0.40799999999999992</v>
      </c>
      <c r="G23">
        <f xml:space="preserve"> P_1 + 2 * P_2 + 3 * P_3</f>
        <v>-0.40000000000000124</v>
      </c>
      <c r="J23">
        <f xml:space="preserve">  P_1* P_2</f>
        <v>2.3999999999999817E-2</v>
      </c>
      <c r="K23">
        <f xml:space="preserve">  P_3 * P_4</f>
        <v>0.14688000000000004</v>
      </c>
    </row>
    <row r="24" spans="1:11">
      <c r="A24">
        <f t="shared" si="3"/>
        <v>0.69999999999999984</v>
      </c>
      <c r="B24">
        <f t="shared" si="2"/>
        <v>1</v>
      </c>
      <c r="C24">
        <f t="shared" si="0"/>
        <v>0.69999999999999984</v>
      </c>
      <c r="D24">
        <f xml:space="preserve"> ( 3 * x^2 - 1 ) / 2</f>
        <v>0.23499999999999965</v>
      </c>
      <c r="E24">
        <f xml:space="preserve">  x * ( 5 * x^2 - 3 ) / 2</f>
        <v>-0.19250000000000037</v>
      </c>
      <c r="F24">
        <f xml:space="preserve"> ( x^2 * ( 35 * x^2 - 30 ) + 3 ) / 8</f>
        <v>-0.41206250000000011</v>
      </c>
      <c r="G24">
        <f xml:space="preserve"> P_1 + 2 * P_2 + 3 * P_3</f>
        <v>0.59249999999999792</v>
      </c>
      <c r="J24">
        <f xml:space="preserve">  P_1* P_2</f>
        <v>0.16449999999999973</v>
      </c>
      <c r="K24">
        <f xml:space="preserve">  P_3 * P_4</f>
        <v>7.9322031250000175E-2</v>
      </c>
    </row>
    <row r="25" spans="1:11">
      <c r="A25">
        <f t="shared" si="3"/>
        <v>0.79999999999999982</v>
      </c>
      <c r="B25">
        <f t="shared" si="2"/>
        <v>1</v>
      </c>
      <c r="C25">
        <f t="shared" si="0"/>
        <v>0.79999999999999982</v>
      </c>
      <c r="D25">
        <f xml:space="preserve"> ( 3 * x^2 - 1 ) / 2</f>
        <v>0.45999999999999952</v>
      </c>
      <c r="E25">
        <f xml:space="preserve">  x * ( 5 * x^2 - 3 ) / 2</f>
        <v>7.9999999999999349E-2</v>
      </c>
      <c r="F25">
        <f xml:space="preserve"> ( x^2 * ( 35 * x^2 - 30 ) + 3 ) / 8</f>
        <v>-0.23300000000000065</v>
      </c>
      <c r="G25">
        <f xml:space="preserve"> P_1 + 2 * P_2 + 3 * P_3</f>
        <v>1.9599999999999969</v>
      </c>
      <c r="J25">
        <f xml:space="preserve">  P_1* P_2</f>
        <v>0.36799999999999955</v>
      </c>
      <c r="K25">
        <f xml:space="preserve">  P_3 * P_4</f>
        <v>-1.86399999999999E-2</v>
      </c>
    </row>
    <row r="26" spans="1:11">
      <c r="A26">
        <f t="shared" si="3"/>
        <v>0.8999999999999998</v>
      </c>
      <c r="B26">
        <f t="shared" si="2"/>
        <v>1</v>
      </c>
      <c r="C26">
        <f t="shared" si="0"/>
        <v>0.8999999999999998</v>
      </c>
      <c r="D26">
        <f xml:space="preserve"> ( 3 * x^2 - 1 ) / 2</f>
        <v>0.71499999999999941</v>
      </c>
      <c r="E26">
        <f xml:space="preserve">  x * ( 5 * x^2 - 3 ) / 2</f>
        <v>0.47249999999999903</v>
      </c>
      <c r="F26">
        <f xml:space="preserve"> ( x^2 * ( 35 * x^2 - 30 ) + 3 ) / 8</f>
        <v>0.20793749999999878</v>
      </c>
      <c r="G26">
        <f xml:space="preserve"> P_1 + 2 * P_2 + 3 * P_3</f>
        <v>3.7474999999999961</v>
      </c>
      <c r="J26">
        <f xml:space="preserve">  P_1* P_2</f>
        <v>0.64349999999999929</v>
      </c>
      <c r="K26">
        <f xml:space="preserve">  P_3 * P_4</f>
        <v>9.8250468749999223E-2</v>
      </c>
    </row>
    <row r="27" spans="1:11">
      <c r="A27">
        <f t="shared" si="3"/>
        <v>0.99999999999999978</v>
      </c>
      <c r="B27">
        <f t="shared" si="2"/>
        <v>1</v>
      </c>
      <c r="C27">
        <f t="shared" si="0"/>
        <v>0.99999999999999978</v>
      </c>
      <c r="D27">
        <f xml:space="preserve"> ( 3 * x^2 - 1 ) / 2</f>
        <v>0.99999999999999933</v>
      </c>
      <c r="E27">
        <f xml:space="preserve">  x * ( 5 * x^2 - 3 ) / 2</f>
        <v>0.99999999999999889</v>
      </c>
      <c r="F27">
        <f xml:space="preserve"> ( x^2 * ( 35 * x^2 - 30 ) + 3 ) / 8</f>
        <v>0.999999999999998</v>
      </c>
      <c r="G27">
        <f xml:space="preserve"> P_1 + 2 * P_2 + 3 * P_3</f>
        <v>5.9999999999999947</v>
      </c>
      <c r="J27">
        <f xml:space="preserve">  P_1* P_2</f>
        <v>0.99999999999999911</v>
      </c>
      <c r="K27">
        <f xml:space="preserve">  P_3 * P_4</f>
        <v>0.99999999999999689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K4" sqref="K4"/>
    </sheetView>
  </sheetViews>
  <sheetFormatPr baseColWidth="10" defaultRowHeight="15" x14ac:dyDescent="0"/>
  <cols>
    <col min="10" max="10" width="12.83203125" bestFit="1" customWidth="1"/>
    <col min="11" max="11" width="12.1640625" bestFit="1" customWidth="1"/>
  </cols>
  <sheetData>
    <row r="1" spans="1:11">
      <c r="A1" s="1" t="s">
        <v>0</v>
      </c>
      <c r="C1" t="s">
        <v>1</v>
      </c>
      <c r="D1">
        <v>51</v>
      </c>
    </row>
    <row r="2" spans="1:11">
      <c r="C2" t="s">
        <v>2</v>
      </c>
      <c r="D2">
        <f xml:space="preserve">  2 / N</f>
        <v>3.9215686274509803E-2</v>
      </c>
    </row>
    <row r="4" spans="1:11">
      <c r="J4">
        <f xml:space="preserve">  SUM( J7:J58 )</f>
        <v>-2.6423307986078726E-14</v>
      </c>
      <c r="K4">
        <f xml:space="preserve">  SUM( K7:K58 )</f>
        <v>-3.2418512319054571E-14</v>
      </c>
    </row>
    <row r="6" spans="1:11">
      <c r="B6" t="s">
        <v>3</v>
      </c>
      <c r="C6" t="s">
        <v>4</v>
      </c>
      <c r="D6" t="s">
        <v>6</v>
      </c>
      <c r="E6" t="s">
        <v>7</v>
      </c>
      <c r="J6" t="s">
        <v>5</v>
      </c>
      <c r="K6" t="s">
        <v>8</v>
      </c>
    </row>
    <row r="7" spans="1:11">
      <c r="A7">
        <v>-1</v>
      </c>
      <c r="B7">
        <f xml:space="preserve"> 1</f>
        <v>1</v>
      </c>
      <c r="C7">
        <f t="shared" ref="C7:C59" si="0" xml:space="preserve">  x</f>
        <v>-1</v>
      </c>
      <c r="D7">
        <f xml:space="preserve"> ( 3 * x^2 - 1 ) / 2</f>
        <v>1</v>
      </c>
      <c r="E7">
        <f xml:space="preserve">  x * ( 5 * x^2 - 3 ) / 2</f>
        <v>-1</v>
      </c>
      <c r="J7">
        <f xml:space="preserve">  P_1* P_2</f>
        <v>-1</v>
      </c>
      <c r="K7">
        <f xml:space="preserve">  P_3 * P_4</f>
        <v>-1</v>
      </c>
    </row>
    <row r="8" spans="1:11">
      <c r="A8">
        <f t="shared" ref="A8:A17" si="1" xml:space="preserve">  A7 + step</f>
        <v>-0.96078431372549022</v>
      </c>
      <c r="B8">
        <f t="shared" ref="B8:B59" si="2" xml:space="preserve"> 1</f>
        <v>1</v>
      </c>
      <c r="C8">
        <f t="shared" si="0"/>
        <v>-0.96078431372549022</v>
      </c>
      <c r="D8">
        <f xml:space="preserve"> ( 3 * x^2 - 1 ) / 2</f>
        <v>0.88465974625144184</v>
      </c>
      <c r="E8">
        <f xml:space="preserve">  x * ( 5 * x^2 - 3 ) / 2</f>
        <v>-0.77608913615426967</v>
      </c>
      <c r="J8">
        <f xml:space="preserve">  P_1* P_2</f>
        <v>-0.96078431372549022</v>
      </c>
      <c r="K8">
        <f xml:space="preserve">  P_3 * P_4</f>
        <v>-0.6865748182587369</v>
      </c>
    </row>
    <row r="9" spans="1:11">
      <c r="A9">
        <f t="shared" si="1"/>
        <v>-0.92156862745098045</v>
      </c>
      <c r="B9">
        <f t="shared" si="2"/>
        <v>1</v>
      </c>
      <c r="C9">
        <f t="shared" si="0"/>
        <v>-0.92156862745098045</v>
      </c>
      <c r="D9">
        <f xml:space="preserve"> ( 3 * x^2 - 1 ) / 2</f>
        <v>0.773933102652826</v>
      </c>
      <c r="E9">
        <f xml:space="preserve">  x * ( 5 * x^2 - 3 ) / 2</f>
        <v>-0.57434169361708576</v>
      </c>
      <c r="J9">
        <f xml:space="preserve">  P_1* P_2</f>
        <v>-0.92156862745098045</v>
      </c>
      <c r="K9">
        <f xml:space="preserve">  P_3 * P_4</f>
        <v>-0.44450204892394996</v>
      </c>
    </row>
    <row r="10" spans="1:11">
      <c r="A10">
        <f t="shared" si="1"/>
        <v>-0.88235294117647067</v>
      </c>
      <c r="B10">
        <f t="shared" si="2"/>
        <v>1</v>
      </c>
      <c r="C10">
        <f t="shared" si="0"/>
        <v>-0.88235294117647067</v>
      </c>
      <c r="D10">
        <f xml:space="preserve"> ( 3 * x^2 - 1 ) / 2</f>
        <v>0.66782006920415249</v>
      </c>
      <c r="E10">
        <f xml:space="preserve">  x * ( 5 * x^2 - 3 ) / 2</f>
        <v>-0.39385304294728313</v>
      </c>
      <c r="J10">
        <f xml:space="preserve">  P_1* P_2</f>
        <v>-0.88235294117647067</v>
      </c>
      <c r="K10">
        <f xml:space="preserve">  P_3 * P_4</f>
        <v>-0.26302296639732065</v>
      </c>
    </row>
    <row r="11" spans="1:11">
      <c r="A11">
        <f t="shared" si="1"/>
        <v>-0.8431372549019609</v>
      </c>
      <c r="B11">
        <f t="shared" si="2"/>
        <v>1</v>
      </c>
      <c r="C11">
        <f t="shared" si="0"/>
        <v>-0.8431372549019609</v>
      </c>
      <c r="D11">
        <f xml:space="preserve"> ( 3 * x^2 - 1 ) / 2</f>
        <v>0.5663206459054213</v>
      </c>
      <c r="E11">
        <f xml:space="preserve">  x * ( 5 * x^2 - 3 ) / 2</f>
        <v>-0.23371855470369651</v>
      </c>
      <c r="J11">
        <f xml:space="preserve">  P_1* P_2</f>
        <v>-0.8431372549019609</v>
      </c>
      <c r="K11">
        <f xml:space="preserve">  P_3 * P_4</f>
        <v>-0.13235964285987895</v>
      </c>
    </row>
    <row r="12" spans="1:11">
      <c r="A12">
        <f t="shared" si="1"/>
        <v>-0.80392156862745112</v>
      </c>
      <c r="B12">
        <f t="shared" si="2"/>
        <v>1</v>
      </c>
      <c r="C12">
        <f t="shared" si="0"/>
        <v>-0.80392156862745112</v>
      </c>
      <c r="D12">
        <f xml:space="preserve"> ( 3 * x^2 - 1 ) / 2</f>
        <v>0.46943483275663245</v>
      </c>
      <c r="E12">
        <f xml:space="preserve">  x * ( 5 * x^2 - 3 ) / 2</f>
        <v>-9.3033599445161014E-2</v>
      </c>
      <c r="J12">
        <f xml:space="preserve">  P_1* P_2</f>
        <v>-0.80392156862745112</v>
      </c>
      <c r="K12">
        <f xml:space="preserve">  P_3 * P_4</f>
        <v>-4.3673212196286691E-2</v>
      </c>
    </row>
    <row r="13" spans="1:11">
      <c r="A13">
        <f t="shared" si="1"/>
        <v>-0.76470588235294135</v>
      </c>
      <c r="B13">
        <f t="shared" si="2"/>
        <v>1</v>
      </c>
      <c r="C13">
        <f t="shared" si="0"/>
        <v>-0.76470588235294135</v>
      </c>
      <c r="D13">
        <f xml:space="preserve"> ( 3 * x^2 - 1 ) / 2</f>
        <v>0.37716262975778592</v>
      </c>
      <c r="E13">
        <f xml:space="preserve">  x * ( 5 * x^2 - 3 ) / 2</f>
        <v>2.9106452269488544E-2</v>
      </c>
      <c r="J13">
        <f xml:space="preserve">  P_1* P_2</f>
        <v>-0.76470588235294135</v>
      </c>
      <c r="K13">
        <f xml:space="preserve">  P_3 * P_4</f>
        <v>1.0977866080879776E-2</v>
      </c>
    </row>
    <row r="14" spans="1:11">
      <c r="A14">
        <f t="shared" si="1"/>
        <v>-0.72549019607843157</v>
      </c>
      <c r="B14">
        <f t="shared" si="2"/>
        <v>1</v>
      </c>
      <c r="C14">
        <f t="shared" si="0"/>
        <v>-0.72549019607843157</v>
      </c>
      <c r="D14">
        <f xml:space="preserve"> ( 3 * x^2 - 1 ) / 2</f>
        <v>0.28950403690888171</v>
      </c>
      <c r="E14">
        <f xml:space="preserve">  x * ( 5 * x^2 - 3 ) / 2</f>
        <v>0.13360622988141768</v>
      </c>
      <c r="J14">
        <f xml:space="preserve">  P_1* P_2</f>
        <v>-0.72549019607843157</v>
      </c>
      <c r="K14">
        <f xml:space="preserve">  P_3 * P_4</f>
        <v>3.8679542906846477E-2</v>
      </c>
    </row>
    <row r="15" spans="1:11">
      <c r="A15">
        <f t="shared" si="1"/>
        <v>-0.6862745098039218</v>
      </c>
      <c r="B15">
        <f t="shared" si="2"/>
        <v>1</v>
      </c>
      <c r="C15">
        <f t="shared" si="0"/>
        <v>-0.6862745098039218</v>
      </c>
      <c r="D15">
        <f xml:space="preserve"> ( 3 * x^2 - 1 ) / 2</f>
        <v>0.20645905420991972</v>
      </c>
      <c r="E15">
        <f xml:space="preserve">  x * ( 5 * x^2 - 3 ) / 2</f>
        <v>0.22137036283179121</v>
      </c>
      <c r="J15">
        <f xml:space="preserve">  P_1* P_2</f>
        <v>-0.6862745098039218</v>
      </c>
      <c r="K15">
        <f xml:space="preserve">  P_3 * P_4</f>
        <v>4.5703915740358377E-2</v>
      </c>
    </row>
    <row r="16" spans="1:11">
      <c r="A16">
        <f t="shared" si="1"/>
        <v>-0.64705882352941202</v>
      </c>
      <c r="B16">
        <f t="shared" si="2"/>
        <v>1</v>
      </c>
      <c r="C16">
        <f t="shared" si="0"/>
        <v>-0.64705882352941202</v>
      </c>
      <c r="D16">
        <f xml:space="preserve"> ( 3 * x^2 - 1 ) / 2</f>
        <v>0.12802768166090006</v>
      </c>
      <c r="E16">
        <f xml:space="preserve">  x * ( 5 * x^2 - 3 ) / 2</f>
        <v>0.29330348056177447</v>
      </c>
      <c r="J16">
        <f xml:space="preserve">  P_1* P_2</f>
        <v>-0.64705882352941202</v>
      </c>
      <c r="K16">
        <f xml:space="preserve">  P_3 * P_4</f>
        <v>3.7550964639396847E-2</v>
      </c>
    </row>
    <row r="17" spans="1:11">
      <c r="A17">
        <f t="shared" si="1"/>
        <v>-0.60784313725490224</v>
      </c>
      <c r="B17">
        <f t="shared" si="2"/>
        <v>1</v>
      </c>
      <c r="C17">
        <f t="shared" si="0"/>
        <v>-0.60784313725490224</v>
      </c>
      <c r="D17">
        <f xml:space="preserve"> ( 3 * x^2 - 1 ) / 2</f>
        <v>5.4209919261822948E-2</v>
      </c>
      <c r="E17">
        <f xml:space="preserve">  x * ( 5 * x^2 - 3 ) / 2</f>
        <v>0.35031021251253253</v>
      </c>
      <c r="J17">
        <f xml:space="preserve">  P_1* P_2</f>
        <v>-0.60784313725490224</v>
      </c>
      <c r="K17">
        <f xml:space="preserve">  P_3 * P_4</f>
        <v>1.8990288336896428E-2</v>
      </c>
    </row>
    <row r="18" spans="1:11">
      <c r="A18">
        <f t="shared" ref="A18" si="3" xml:space="preserve">  A17 + step</f>
        <v>-0.56862745098039247</v>
      </c>
      <c r="B18">
        <f t="shared" si="2"/>
        <v>1</v>
      </c>
      <c r="C18">
        <f t="shared" si="0"/>
        <v>-0.56862745098039247</v>
      </c>
      <c r="D18">
        <f xml:space="preserve"> ( 3 * x^2 - 1 ) / 2</f>
        <v>-1.4994232987312062E-2</v>
      </c>
      <c r="E18">
        <f xml:space="preserve">  x * ( 5 * x^2 - 3 ) / 2</f>
        <v>0.39329518812523062</v>
      </c>
      <c r="J18">
        <f xml:space="preserve">  P_1* P_2</f>
        <v>-0.56862745098039247</v>
      </c>
      <c r="K18">
        <f xml:space="preserve">  P_3 * P_4</f>
        <v>-5.8971596835384358E-3</v>
      </c>
    </row>
    <row r="19" spans="1:11">
      <c r="A19">
        <f t="shared" ref="A19:A59" si="4" xml:space="preserve">  A18 + step</f>
        <v>-0.52941176470588269</v>
      </c>
      <c r="B19">
        <f t="shared" si="2"/>
        <v>1</v>
      </c>
      <c r="C19">
        <f t="shared" si="0"/>
        <v>-0.52941176470588269</v>
      </c>
      <c r="D19">
        <f xml:space="preserve"> ( 3 * x^2 - 1 ) / 2</f>
        <v>-7.9584775086504633E-2</v>
      </c>
      <c r="E19">
        <f xml:space="preserve">  x * ( 5 * x^2 - 3 ) / 2</f>
        <v>0.42316303684103379</v>
      </c>
      <c r="J19">
        <f xml:space="preserve">  P_1* P_2</f>
        <v>-0.52941176470588269</v>
      </c>
      <c r="K19">
        <f xml:space="preserve">  P_3 * P_4</f>
        <v>-3.3677335111915951E-2</v>
      </c>
    </row>
    <row r="20" spans="1:11">
      <c r="A20">
        <f t="shared" si="4"/>
        <v>-0.49019607843137292</v>
      </c>
      <c r="B20">
        <f t="shared" si="2"/>
        <v>1</v>
      </c>
      <c r="C20">
        <f t="shared" si="0"/>
        <v>-0.49019607843137292</v>
      </c>
      <c r="D20">
        <f xml:space="preserve"> ( 3 * x^2 - 1 ) / 2</f>
        <v>-0.13956170703575493</v>
      </c>
      <c r="E20">
        <f xml:space="preserve">  x * ( 5 * x^2 - 3 ) / 2</f>
        <v>0.44081838810110729</v>
      </c>
      <c r="J20">
        <f xml:space="preserve">  P_1* P_2</f>
        <v>-0.49019607843137292</v>
      </c>
      <c r="K20">
        <f xml:space="preserve">  P_3 * P_4</f>
        <v>-6.1521366736140455E-2</v>
      </c>
    </row>
    <row r="21" spans="1:11">
      <c r="A21">
        <f t="shared" si="4"/>
        <v>-0.45098039215686314</v>
      </c>
      <c r="B21">
        <f t="shared" si="2"/>
        <v>1</v>
      </c>
      <c r="C21">
        <f t="shared" si="0"/>
        <v>-0.45098039215686314</v>
      </c>
      <c r="D21">
        <f xml:space="preserve"> ( 3 * x^2 - 1 ) / 2</f>
        <v>-0.19492502883506291</v>
      </c>
      <c r="E21">
        <f xml:space="preserve">  x * ( 5 * x^2 - 3 ) / 2</f>
        <v>0.44716587134661634</v>
      </c>
      <c r="J21">
        <f xml:space="preserve">  P_1* P_2</f>
        <v>-0.45098039215686314</v>
      </c>
      <c r="K21">
        <f xml:space="preserve">  P_3 * P_4</f>
        <v>-8.7163820366295219E-2</v>
      </c>
    </row>
    <row r="22" spans="1:11">
      <c r="A22">
        <f t="shared" si="4"/>
        <v>-0.41176470588235337</v>
      </c>
      <c r="B22">
        <f t="shared" si="2"/>
        <v>1</v>
      </c>
      <c r="C22">
        <f t="shared" si="0"/>
        <v>-0.41176470588235337</v>
      </c>
      <c r="D22">
        <f xml:space="preserve"> ( 3 * x^2 - 1 ) / 2</f>
        <v>-0.24567474048442856</v>
      </c>
      <c r="E22">
        <f xml:space="preserve">  x * ( 5 * x^2 - 3 ) / 2</f>
        <v>0.44311011601872596</v>
      </c>
      <c r="J22">
        <f xml:space="preserve">  P_1* P_2</f>
        <v>-0.41176470588235337</v>
      </c>
      <c r="K22">
        <f xml:space="preserve">  P_3 * P_4</f>
        <v>-0.10886096275892553</v>
      </c>
    </row>
    <row r="23" spans="1:11">
      <c r="A23">
        <f t="shared" si="4"/>
        <v>-0.37254901960784359</v>
      </c>
      <c r="B23">
        <f t="shared" si="2"/>
        <v>1</v>
      </c>
      <c r="C23">
        <f t="shared" si="0"/>
        <v>-0.37254901960784359</v>
      </c>
      <c r="D23">
        <f xml:space="preserve"> ( 3 * x^2 - 1 ) / 2</f>
        <v>-0.29181084198385188</v>
      </c>
      <c r="E23">
        <f xml:space="preserve">  x * ( 5 * x^2 - 3 ) / 2</f>
        <v>0.42955575155860132</v>
      </c>
      <c r="J23">
        <f xml:space="preserve">  P_1* P_2</f>
        <v>-0.37254901960784359</v>
      </c>
      <c r="K23">
        <f xml:space="preserve">  P_3 * P_4</f>
        <v>-0.12534902554132174</v>
      </c>
    </row>
    <row r="24" spans="1:11">
      <c r="A24">
        <f t="shared" si="4"/>
        <v>-0.33333333333333381</v>
      </c>
      <c r="B24">
        <f t="shared" si="2"/>
        <v>1</v>
      </c>
      <c r="C24">
        <f t="shared" si="0"/>
        <v>-0.33333333333333381</v>
      </c>
      <c r="D24">
        <f xml:space="preserve"> ( 3 * x^2 - 1 ) / 2</f>
        <v>-0.33333333333333282</v>
      </c>
      <c r="E24">
        <f xml:space="preserve">  x * ( 5 * x^2 - 3 ) / 2</f>
        <v>0.40740740740740772</v>
      </c>
      <c r="J24">
        <f xml:space="preserve">  P_1* P_2</f>
        <v>-0.33333333333333381</v>
      </c>
      <c r="K24">
        <f xml:space="preserve">  P_3 * P_4</f>
        <v>-0.13580246913580235</v>
      </c>
    </row>
    <row r="25" spans="1:11">
      <c r="A25">
        <f t="shared" si="4"/>
        <v>-0.29411764705882404</v>
      </c>
      <c r="B25">
        <f t="shared" si="2"/>
        <v>1</v>
      </c>
      <c r="C25">
        <f t="shared" si="0"/>
        <v>-0.29411764705882404</v>
      </c>
      <c r="D25">
        <f xml:space="preserve"> ( 3 * x^2 - 1 ) / 2</f>
        <v>-0.37024221453287154</v>
      </c>
      <c r="E25">
        <f xml:space="preserve">  x * ( 5 * x^2 - 3 ) / 2</f>
        <v>0.3775697130063102</v>
      </c>
      <c r="J25">
        <f xml:space="preserve">  P_1* P_2</f>
        <v>-0.29411764705882404</v>
      </c>
      <c r="K25">
        <f xml:space="preserve">  P_3 * P_4</f>
        <v>-0.13979224668399703</v>
      </c>
    </row>
    <row r="26" spans="1:11">
      <c r="A26">
        <f t="shared" si="4"/>
        <v>-0.25490196078431426</v>
      </c>
      <c r="B26">
        <f t="shared" si="2"/>
        <v>1</v>
      </c>
      <c r="C26">
        <f t="shared" si="0"/>
        <v>-0.25490196078431426</v>
      </c>
      <c r="D26">
        <f xml:space="preserve"> ( 3 * x^2 - 1 ) / 2</f>
        <v>-0.40253748558246788</v>
      </c>
      <c r="E26">
        <f xml:space="preserve">  x * ( 5 * x^2 - 3 ) / 2</f>
        <v>0.34094729779647398</v>
      </c>
      <c r="J26">
        <f xml:space="preserve">  P_1* P_2</f>
        <v>-0.25490196078431426</v>
      </c>
      <c r="K26">
        <f xml:space="preserve">  P_3 * P_4</f>
        <v>-0.13724406797112954</v>
      </c>
    </row>
    <row r="27" spans="1:11">
      <c r="A27">
        <f t="shared" si="4"/>
        <v>-0.21568627450980446</v>
      </c>
      <c r="B27">
        <f t="shared" si="2"/>
        <v>1</v>
      </c>
      <c r="C27">
        <f t="shared" si="0"/>
        <v>-0.21568627450980446</v>
      </c>
      <c r="D27">
        <f xml:space="preserve"> ( 3 * x^2 - 1 ) / 2</f>
        <v>-0.43021914648212189</v>
      </c>
      <c r="E27">
        <f xml:space="preserve">  x * ( 5 * x^2 - 3 ) / 2</f>
        <v>0.29844479121906414</v>
      </c>
      <c r="J27">
        <f xml:space="preserve">  P_1* P_2</f>
        <v>-0.21568627450980446</v>
      </c>
      <c r="K27">
        <f xml:space="preserve">  P_3 * P_4</f>
        <v>-0.12839666335030084</v>
      </c>
    </row>
    <row r="28" spans="1:11">
      <c r="A28">
        <f t="shared" si="4"/>
        <v>-0.17647058823529466</v>
      </c>
      <c r="B28">
        <f t="shared" si="2"/>
        <v>1</v>
      </c>
      <c r="C28">
        <f t="shared" si="0"/>
        <v>-0.17647058823529466</v>
      </c>
      <c r="D28">
        <f xml:space="preserve"> ( 3 * x^2 - 1 ) / 2</f>
        <v>-0.45328719723183364</v>
      </c>
      <c r="E28">
        <f xml:space="preserve">  x * ( 5 * x^2 - 3 ) / 2</f>
        <v>0.25096682271524595</v>
      </c>
      <c r="J28">
        <f xml:space="preserve">  P_1* P_2</f>
        <v>-0.17647058823529466</v>
      </c>
      <c r="K28">
        <f xml:space="preserve">  P_3 * P_4</f>
        <v>-0.11376004766677232</v>
      </c>
    </row>
    <row r="29" spans="1:11">
      <c r="A29">
        <f t="shared" si="4"/>
        <v>-0.13725490196078485</v>
      </c>
      <c r="B29">
        <f t="shared" si="2"/>
        <v>1</v>
      </c>
      <c r="C29">
        <f t="shared" si="0"/>
        <v>-0.13725490196078485</v>
      </c>
      <c r="D29">
        <f xml:space="preserve"> ( 3 * x^2 - 1 ) / 2</f>
        <v>-0.471741637831603</v>
      </c>
      <c r="E29">
        <f xml:space="preserve">  x * ( 5 * x^2 - 3 ) / 2</f>
        <v>0.1994180217261845</v>
      </c>
      <c r="J29">
        <f xml:space="preserve">  P_1* P_2</f>
        <v>-0.13725490196078485</v>
      </c>
      <c r="K29">
        <f xml:space="preserve">  P_3 * P_4</f>
        <v>-9.4073784182248474E-2</v>
      </c>
    </row>
    <row r="30" spans="1:11">
      <c r="A30">
        <f t="shared" si="4"/>
        <v>-9.803921568627505E-2</v>
      </c>
      <c r="B30">
        <f t="shared" si="2"/>
        <v>1</v>
      </c>
      <c r="C30">
        <f t="shared" si="0"/>
        <v>-9.803921568627505E-2</v>
      </c>
      <c r="D30">
        <f xml:space="preserve"> ( 3 * x^2 - 1 ) / 2</f>
        <v>-0.48558246828143004</v>
      </c>
      <c r="E30">
        <f xml:space="preserve">  x * ( 5 * x^2 - 3 ) / 2</f>
        <v>0.14470301769304492</v>
      </c>
      <c r="J30">
        <f xml:space="preserve">  P_1* P_2</f>
        <v>-9.803921568627505E-2</v>
      </c>
      <c r="K30">
        <f xml:space="preserve">  P_3 * P_4</f>
        <v>-7.0265248499160188E-2</v>
      </c>
    </row>
    <row r="31" spans="1:11">
      <c r="A31">
        <f t="shared" si="4"/>
        <v>-5.8823529411765246E-2</v>
      </c>
      <c r="B31">
        <f t="shared" si="2"/>
        <v>1</v>
      </c>
      <c r="C31">
        <f t="shared" si="0"/>
        <v>-5.8823529411765246E-2</v>
      </c>
      <c r="D31">
        <f xml:space="preserve"> ( 3 * x^2 - 1 ) / 2</f>
        <v>-0.4948096885813148</v>
      </c>
      <c r="E31">
        <f xml:space="preserve">  x * ( 5 * x^2 - 3 ) / 2</f>
        <v>8.7726440056992441E-2</v>
      </c>
      <c r="J31">
        <f xml:space="preserve">  P_1* P_2</f>
        <v>-5.8823529411765246E-2</v>
      </c>
      <c r="K31">
        <f xml:space="preserve">  P_3 * P_4</f>
        <v>-4.3407892484947808E-2</v>
      </c>
    </row>
    <row r="32" spans="1:11">
      <c r="A32">
        <f t="shared" si="4"/>
        <v>-1.9607843137255443E-2</v>
      </c>
      <c r="B32">
        <f t="shared" si="2"/>
        <v>1</v>
      </c>
      <c r="C32">
        <f t="shared" si="0"/>
        <v>-1.9607843137255443E-2</v>
      </c>
      <c r="D32">
        <f xml:space="preserve"> ( 3 * x^2 - 1 ) / 2</f>
        <v>-0.49942329873125718</v>
      </c>
      <c r="E32">
        <f xml:space="preserve">  x * ( 5 * x^2 - 3 ) / 2</f>
        <v>2.939291825919222E-2</v>
      </c>
      <c r="J32">
        <f xml:space="preserve">  P_1* P_2</f>
        <v>-1.9607843137255443E-2</v>
      </c>
      <c r="K32">
        <f xml:space="preserve">  P_3 * P_4</f>
        <v>-1.467950819634398E-2</v>
      </c>
    </row>
    <row r="33" spans="1:11">
      <c r="A33">
        <f t="shared" si="4"/>
        <v>1.960784313725436E-2</v>
      </c>
      <c r="B33">
        <f t="shared" si="2"/>
        <v>1</v>
      </c>
      <c r="C33">
        <f t="shared" si="0"/>
        <v>1.960784313725436E-2</v>
      </c>
      <c r="D33">
        <f xml:space="preserve"> ( 3 * x^2 - 1 ) / 2</f>
        <v>-0.49942329873125724</v>
      </c>
      <c r="E33">
        <f xml:space="preserve">  x * ( 5 * x^2 - 3 ) / 2</f>
        <v>-2.9392918259190604E-2</v>
      </c>
      <c r="J33">
        <f xml:space="preserve">  P_1* P_2</f>
        <v>1.960784313725436E-2</v>
      </c>
      <c r="K33">
        <f xml:space="preserve">  P_3 * P_4</f>
        <v>1.4679508196343173E-2</v>
      </c>
    </row>
    <row r="34" spans="1:11">
      <c r="A34">
        <f t="shared" si="4"/>
        <v>5.8823529411764164E-2</v>
      </c>
      <c r="B34">
        <f t="shared" si="2"/>
        <v>1</v>
      </c>
      <c r="C34">
        <f t="shared" si="0"/>
        <v>5.8823529411764164E-2</v>
      </c>
      <c r="D34">
        <f xml:space="preserve"> ( 3 * x^2 - 1 ) / 2</f>
        <v>-0.49480968858131497</v>
      </c>
      <c r="E34">
        <f xml:space="preserve">  x * ( 5 * x^2 - 3 ) / 2</f>
        <v>-8.7726440056990859E-2</v>
      </c>
      <c r="J34">
        <f xml:space="preserve">  P_1* P_2</f>
        <v>5.8823529411764164E-2</v>
      </c>
      <c r="K34">
        <f xml:space="preserve">  P_3 * P_4</f>
        <v>4.3407892484947044E-2</v>
      </c>
    </row>
    <row r="35" spans="1:11">
      <c r="A35">
        <f t="shared" si="4"/>
        <v>9.8039215686273967E-2</v>
      </c>
      <c r="B35">
        <f t="shared" si="2"/>
        <v>1</v>
      </c>
      <c r="C35">
        <f t="shared" si="0"/>
        <v>9.8039215686273967E-2</v>
      </c>
      <c r="D35">
        <f xml:space="preserve"> ( 3 * x^2 - 1 ) / 2</f>
        <v>-0.48558246828143037</v>
      </c>
      <c r="E35">
        <f xml:space="preserve">  x * ( 5 * x^2 - 3 ) / 2</f>
        <v>-0.14470301769304339</v>
      </c>
      <c r="J35">
        <f xml:space="preserve">  P_1* P_2</f>
        <v>9.8039215686273967E-2</v>
      </c>
      <c r="K35">
        <f xml:space="preserve">  P_3 * P_4</f>
        <v>7.0265248499159494E-2</v>
      </c>
    </row>
    <row r="36" spans="1:11">
      <c r="A36">
        <f t="shared" si="4"/>
        <v>0.13725490196078377</v>
      </c>
      <c r="B36">
        <f t="shared" si="2"/>
        <v>1</v>
      </c>
      <c r="C36">
        <f t="shared" si="0"/>
        <v>0.13725490196078377</v>
      </c>
      <c r="D36">
        <f xml:space="preserve"> ( 3 * x^2 - 1 ) / 2</f>
        <v>-0.47174163783160344</v>
      </c>
      <c r="E36">
        <f xml:space="preserve">  x * ( 5 * x^2 - 3 ) / 2</f>
        <v>-0.199418021726183</v>
      </c>
      <c r="J36">
        <f xml:space="preserve">  P_1* P_2</f>
        <v>0.13725490196078377</v>
      </c>
      <c r="K36">
        <f xml:space="preserve">  P_3 * P_4</f>
        <v>9.4073784182247849E-2</v>
      </c>
    </row>
    <row r="37" spans="1:11">
      <c r="A37">
        <f t="shared" si="4"/>
        <v>0.17647058823529357</v>
      </c>
      <c r="B37">
        <f t="shared" si="2"/>
        <v>1</v>
      </c>
      <c r="C37">
        <f t="shared" si="0"/>
        <v>0.17647058823529357</v>
      </c>
      <c r="D37">
        <f xml:space="preserve"> ( 3 * x^2 - 1 ) / 2</f>
        <v>-0.45328719723183419</v>
      </c>
      <c r="E37">
        <f xml:space="preserve">  x * ( 5 * x^2 - 3 ) / 2</f>
        <v>-0.25096682271524456</v>
      </c>
      <c r="J37">
        <f xml:space="preserve">  P_1* P_2</f>
        <v>0.17647058823529357</v>
      </c>
      <c r="K37">
        <f xml:space="preserve">  P_3 * P_4</f>
        <v>0.11376004766677184</v>
      </c>
    </row>
    <row r="38" spans="1:11">
      <c r="A38">
        <f t="shared" si="4"/>
        <v>0.21568627450980338</v>
      </c>
      <c r="B38">
        <f t="shared" si="2"/>
        <v>1</v>
      </c>
      <c r="C38">
        <f t="shared" si="0"/>
        <v>0.21568627450980338</v>
      </c>
      <c r="D38">
        <f xml:space="preserve"> ( 3 * x^2 - 1 ) / 2</f>
        <v>-0.43021914648212262</v>
      </c>
      <c r="E38">
        <f xml:space="preserve">  x * ( 5 * x^2 - 3 ) / 2</f>
        <v>-0.29844479121906292</v>
      </c>
      <c r="J38">
        <f xml:space="preserve">  P_1* P_2</f>
        <v>0.21568627450980338</v>
      </c>
      <c r="K38">
        <f xml:space="preserve">  P_3 * P_4</f>
        <v>0.12839666335030053</v>
      </c>
    </row>
    <row r="39" spans="1:11">
      <c r="A39">
        <f t="shared" si="4"/>
        <v>0.25490196078431315</v>
      </c>
      <c r="B39">
        <f t="shared" si="2"/>
        <v>1</v>
      </c>
      <c r="C39">
        <f t="shared" si="0"/>
        <v>0.25490196078431315</v>
      </c>
      <c r="D39">
        <f xml:space="preserve"> ( 3 * x^2 - 1 ) / 2</f>
        <v>-0.40253748558246871</v>
      </c>
      <c r="E39">
        <f xml:space="preserve">  x * ( 5 * x^2 - 3 ) / 2</f>
        <v>-0.34094729779647287</v>
      </c>
      <c r="J39">
        <f xml:space="preserve">  P_1* P_2</f>
        <v>0.25490196078431315</v>
      </c>
      <c r="K39">
        <f xml:space="preserve">  P_3 * P_4</f>
        <v>0.13724406797112937</v>
      </c>
    </row>
    <row r="40" spans="1:11">
      <c r="A40">
        <f t="shared" si="4"/>
        <v>0.29411764705882293</v>
      </c>
      <c r="B40">
        <f t="shared" si="2"/>
        <v>1</v>
      </c>
      <c r="C40">
        <f t="shared" si="0"/>
        <v>0.29411764705882293</v>
      </c>
      <c r="D40">
        <f xml:space="preserve"> ( 3 * x^2 - 1 ) / 2</f>
        <v>-0.37024221453287254</v>
      </c>
      <c r="E40">
        <f xml:space="preserve">  x * ( 5 * x^2 - 3 ) / 2</f>
        <v>-0.37756971300630926</v>
      </c>
      <c r="J40">
        <f xml:space="preserve">  P_1* P_2</f>
        <v>0.29411764705882293</v>
      </c>
      <c r="K40">
        <f xml:space="preserve">  P_3 * P_4</f>
        <v>0.13979224668399706</v>
      </c>
    </row>
    <row r="41" spans="1:11">
      <c r="A41">
        <f t="shared" si="4"/>
        <v>0.3333333333333327</v>
      </c>
      <c r="B41">
        <f t="shared" si="2"/>
        <v>1</v>
      </c>
      <c r="C41">
        <f t="shared" si="0"/>
        <v>0.3333333333333327</v>
      </c>
      <c r="D41">
        <f xml:space="preserve"> ( 3 * x^2 - 1 ) / 2</f>
        <v>-0.33333333333333398</v>
      </c>
      <c r="E41">
        <f xml:space="preserve">  x * ( 5 * x^2 - 3 ) / 2</f>
        <v>-0.40740740740740694</v>
      </c>
      <c r="J41">
        <f xml:space="preserve">  P_1* P_2</f>
        <v>0.3333333333333327</v>
      </c>
      <c r="K41">
        <f xml:space="preserve">  P_3 * P_4</f>
        <v>0.13580246913580257</v>
      </c>
    </row>
    <row r="42" spans="1:11">
      <c r="A42">
        <f t="shared" si="4"/>
        <v>0.37254901960784248</v>
      </c>
      <c r="B42">
        <f t="shared" si="2"/>
        <v>1</v>
      </c>
      <c r="C42">
        <f t="shared" si="0"/>
        <v>0.37254901960784248</v>
      </c>
      <c r="D42">
        <f xml:space="preserve"> ( 3 * x^2 - 1 ) / 2</f>
        <v>-0.2918108419838531</v>
      </c>
      <c r="E42">
        <f xml:space="preserve">  x * ( 5 * x^2 - 3 ) / 2</f>
        <v>-0.42955575155860087</v>
      </c>
      <c r="J42">
        <f xml:space="preserve">  P_1* P_2</f>
        <v>0.37254901960784248</v>
      </c>
      <c r="K42">
        <f xml:space="preserve">  P_3 * P_4</f>
        <v>0.12534902554132213</v>
      </c>
    </row>
    <row r="43" spans="1:11">
      <c r="A43">
        <f t="shared" si="4"/>
        <v>0.41176470588235226</v>
      </c>
      <c r="B43">
        <f t="shared" si="2"/>
        <v>1</v>
      </c>
      <c r="C43">
        <f t="shared" si="0"/>
        <v>0.41176470588235226</v>
      </c>
      <c r="D43">
        <f xml:space="preserve"> ( 3 * x^2 - 1 ) / 2</f>
        <v>-0.24567474048442994</v>
      </c>
      <c r="E43">
        <f xml:space="preserve">  x * ( 5 * x^2 - 3 ) / 2</f>
        <v>-0.44311011601872569</v>
      </c>
      <c r="J43">
        <f xml:space="preserve">  P_1* P_2</f>
        <v>0.41176470588235226</v>
      </c>
      <c r="K43">
        <f xml:space="preserve">  P_3 * P_4</f>
        <v>0.10886096275892608</v>
      </c>
    </row>
    <row r="44" spans="1:11">
      <c r="A44">
        <f t="shared" si="4"/>
        <v>0.45098039215686203</v>
      </c>
      <c r="B44">
        <f t="shared" si="2"/>
        <v>1</v>
      </c>
      <c r="C44">
        <f t="shared" si="0"/>
        <v>0.45098039215686203</v>
      </c>
      <c r="D44">
        <f xml:space="preserve"> ( 3 * x^2 - 1 ) / 2</f>
        <v>-0.19492502883506441</v>
      </c>
      <c r="E44">
        <f xml:space="preserve">  x * ( 5 * x^2 - 3 ) / 2</f>
        <v>-0.44716587134661634</v>
      </c>
      <c r="J44">
        <f xml:space="preserve">  P_1* P_2</f>
        <v>0.45098039215686203</v>
      </c>
      <c r="K44">
        <f xml:space="preserve">  P_3 * P_4</f>
        <v>8.7163820366295885E-2</v>
      </c>
    </row>
    <row r="45" spans="1:11">
      <c r="A45">
        <f t="shared" si="4"/>
        <v>0.49019607843137181</v>
      </c>
      <c r="B45">
        <f t="shared" si="2"/>
        <v>1</v>
      </c>
      <c r="C45">
        <f t="shared" si="0"/>
        <v>0.49019607843137181</v>
      </c>
      <c r="D45">
        <f xml:space="preserve"> ( 3 * x^2 - 1 ) / 2</f>
        <v>-0.1395617070357566</v>
      </c>
      <c r="E45">
        <f xml:space="preserve">  x * ( 5 * x^2 - 3 ) / 2</f>
        <v>-0.44081838810110768</v>
      </c>
      <c r="J45">
        <f xml:space="preserve">  P_1* P_2</f>
        <v>0.49019607843137181</v>
      </c>
      <c r="K45">
        <f xml:space="preserve">  P_3 * P_4</f>
        <v>6.1521366736141246E-2</v>
      </c>
    </row>
    <row r="46" spans="1:11">
      <c r="A46">
        <f t="shared" si="4"/>
        <v>0.52941176470588158</v>
      </c>
      <c r="B46">
        <f t="shared" si="2"/>
        <v>1</v>
      </c>
      <c r="C46">
        <f t="shared" si="0"/>
        <v>0.52941176470588158</v>
      </c>
      <c r="D46">
        <f xml:space="preserve"> ( 3 * x^2 - 1 ) / 2</f>
        <v>-7.958477508650641E-2</v>
      </c>
      <c r="E46">
        <f xml:space="preserve">  x * ( 5 * x^2 - 3 ) / 2</f>
        <v>-0.42316303684103446</v>
      </c>
      <c r="J46">
        <f xml:space="preserve">  P_1* P_2</f>
        <v>0.52941176470588158</v>
      </c>
      <c r="K46">
        <f xml:space="preserve">  P_3 * P_4</f>
        <v>3.3677335111916756E-2</v>
      </c>
    </row>
    <row r="47" spans="1:11">
      <c r="A47">
        <f t="shared" si="4"/>
        <v>0.56862745098039136</v>
      </c>
      <c r="B47">
        <f t="shared" si="2"/>
        <v>1</v>
      </c>
      <c r="C47">
        <f t="shared" si="0"/>
        <v>0.56862745098039136</v>
      </c>
      <c r="D47">
        <f xml:space="preserve"> ( 3 * x^2 - 1 ) / 2</f>
        <v>-1.4994232987313894E-2</v>
      </c>
      <c r="E47">
        <f xml:space="preserve">  x * ( 5 * x^2 - 3 ) / 2</f>
        <v>-0.39329518812523162</v>
      </c>
      <c r="J47">
        <f xml:space="preserve">  P_1* P_2</f>
        <v>0.56862745098039136</v>
      </c>
      <c r="K47">
        <f xml:space="preserve">  P_3 * P_4</f>
        <v>5.8971596835391714E-3</v>
      </c>
    </row>
    <row r="48" spans="1:11">
      <c r="A48">
        <f t="shared" si="4"/>
        <v>0.60784313725490113</v>
      </c>
      <c r="B48">
        <f t="shared" si="2"/>
        <v>1</v>
      </c>
      <c r="C48">
        <f t="shared" si="0"/>
        <v>0.60784313725490113</v>
      </c>
      <c r="D48">
        <f xml:space="preserve"> ( 3 * x^2 - 1 ) / 2</f>
        <v>5.4209919261820838E-2</v>
      </c>
      <c r="E48">
        <f xml:space="preserve">  x * ( 5 * x^2 - 3 ) / 2</f>
        <v>-0.35031021251253397</v>
      </c>
      <c r="J48">
        <f xml:space="preserve">  P_1* P_2</f>
        <v>0.60784313725490113</v>
      </c>
      <c r="K48">
        <f xml:space="preserve">  P_3 * P_4</f>
        <v>-1.8990288336895766E-2</v>
      </c>
    </row>
    <row r="49" spans="1:11">
      <c r="A49">
        <f t="shared" si="4"/>
        <v>0.64705882352941091</v>
      </c>
      <c r="B49">
        <f t="shared" si="2"/>
        <v>1</v>
      </c>
      <c r="C49">
        <f t="shared" si="0"/>
        <v>0.64705882352941091</v>
      </c>
      <c r="D49">
        <f xml:space="preserve"> ( 3 * x^2 - 1 ) / 2</f>
        <v>0.12802768166089795</v>
      </c>
      <c r="E49">
        <f xml:space="preserve">  x * ( 5 * x^2 - 3 ) / 2</f>
        <v>-0.29330348056177624</v>
      </c>
      <c r="J49">
        <f xml:space="preserve">  P_1* P_2</f>
        <v>0.64705882352941091</v>
      </c>
      <c r="K49">
        <f xml:space="preserve">  P_3 * P_4</f>
        <v>-3.7550964639396459E-2</v>
      </c>
    </row>
    <row r="50" spans="1:11">
      <c r="A50">
        <f t="shared" si="4"/>
        <v>0.68627450980392068</v>
      </c>
      <c r="B50">
        <f t="shared" si="2"/>
        <v>1</v>
      </c>
      <c r="C50">
        <f t="shared" si="0"/>
        <v>0.68627450980392068</v>
      </c>
      <c r="D50">
        <f xml:space="preserve"> ( 3 * x^2 - 1 ) / 2</f>
        <v>0.20645905420991739</v>
      </c>
      <c r="E50">
        <f xml:space="preserve">  x * ( 5 * x^2 - 3 ) / 2</f>
        <v>-0.22137036283179345</v>
      </c>
      <c r="J50">
        <f xml:space="preserve">  P_1* P_2</f>
        <v>0.68627450980392068</v>
      </c>
      <c r="K50">
        <f xml:space="preserve">  P_3 * P_4</f>
        <v>-4.5703915740358328E-2</v>
      </c>
    </row>
    <row r="51" spans="1:11">
      <c r="A51">
        <f t="shared" si="4"/>
        <v>0.72549019607843046</v>
      </c>
      <c r="B51">
        <f t="shared" si="2"/>
        <v>1</v>
      </c>
      <c r="C51">
        <f t="shared" si="0"/>
        <v>0.72549019607843046</v>
      </c>
      <c r="D51">
        <f xml:space="preserve"> ( 3 * x^2 - 1 ) / 2</f>
        <v>0.28950403690887916</v>
      </c>
      <c r="E51">
        <f xml:space="preserve">  x * ( 5 * x^2 - 3 ) / 2</f>
        <v>-0.13360622988142037</v>
      </c>
      <c r="J51">
        <f xml:space="preserve">  P_1* P_2</f>
        <v>0.72549019607843046</v>
      </c>
      <c r="K51">
        <f xml:space="preserve">  P_3 * P_4</f>
        <v>-3.8679542906846914E-2</v>
      </c>
    </row>
    <row r="52" spans="1:11">
      <c r="A52">
        <f t="shared" si="4"/>
        <v>0.76470588235294024</v>
      </c>
      <c r="B52">
        <f t="shared" si="2"/>
        <v>1</v>
      </c>
      <c r="C52">
        <f t="shared" si="0"/>
        <v>0.76470588235294024</v>
      </c>
      <c r="D52">
        <f xml:space="preserve"> ( 3 * x^2 - 1 ) / 2</f>
        <v>0.37716262975778325</v>
      </c>
      <c r="E52">
        <f xml:space="preserve">  x * ( 5 * x^2 - 3 ) / 2</f>
        <v>-2.9106452269491899E-2</v>
      </c>
      <c r="J52">
        <f xml:space="preserve">  P_1* P_2</f>
        <v>0.76470588235294024</v>
      </c>
      <c r="K52">
        <f xml:space="preserve">  P_3 * P_4</f>
        <v>-1.0977866080880963E-2</v>
      </c>
    </row>
    <row r="53" spans="1:11">
      <c r="A53">
        <f t="shared" si="4"/>
        <v>0.80392156862745001</v>
      </c>
      <c r="B53">
        <f t="shared" si="2"/>
        <v>1</v>
      </c>
      <c r="C53">
        <f t="shared" si="0"/>
        <v>0.80392156862745001</v>
      </c>
      <c r="D53">
        <f xml:space="preserve"> ( 3 * x^2 - 1 ) / 2</f>
        <v>0.46943483275662978</v>
      </c>
      <c r="E53">
        <f xml:space="preserve">  x * ( 5 * x^2 - 3 ) / 2</f>
        <v>9.3033599445157322E-2</v>
      </c>
      <c r="J53">
        <f xml:space="preserve">  P_1* P_2</f>
        <v>0.80392156862745001</v>
      </c>
      <c r="K53">
        <f xml:space="preserve">  P_3 * P_4</f>
        <v>4.3673212196284714E-2</v>
      </c>
    </row>
    <row r="54" spans="1:11">
      <c r="A54">
        <f t="shared" si="4"/>
        <v>0.84313725490195979</v>
      </c>
      <c r="B54">
        <f t="shared" si="2"/>
        <v>1</v>
      </c>
      <c r="C54">
        <f t="shared" si="0"/>
        <v>0.84313725490195979</v>
      </c>
      <c r="D54">
        <f xml:space="preserve"> ( 3 * x^2 - 1 ) / 2</f>
        <v>0.56632064590541842</v>
      </c>
      <c r="E54">
        <f xml:space="preserve">  x * ( 5 * x^2 - 3 ) / 2</f>
        <v>0.23371855470369227</v>
      </c>
      <c r="J54">
        <f xml:space="preserve">  P_1* P_2</f>
        <v>0.84313725490195979</v>
      </c>
      <c r="K54">
        <f xml:space="preserve">  P_3 * P_4</f>
        <v>0.13235964285987586</v>
      </c>
    </row>
    <row r="55" spans="1:11">
      <c r="A55">
        <f t="shared" si="4"/>
        <v>0.88235294117646956</v>
      </c>
      <c r="B55">
        <f t="shared" si="2"/>
        <v>1</v>
      </c>
      <c r="C55">
        <f t="shared" si="0"/>
        <v>0.88235294117646956</v>
      </c>
      <c r="D55">
        <f xml:space="preserve"> ( 3 * x^2 - 1 ) / 2</f>
        <v>0.66782006920414938</v>
      </c>
      <c r="E55">
        <f xml:space="preserve">  x * ( 5 * x^2 - 3 ) / 2</f>
        <v>0.3938530429472783</v>
      </c>
      <c r="J55">
        <f xml:space="preserve">  P_1* P_2</f>
        <v>0.88235294117646956</v>
      </c>
      <c r="K55">
        <f xml:space="preserve">  P_3 * P_4</f>
        <v>0.2630229663973162</v>
      </c>
    </row>
    <row r="56" spans="1:11">
      <c r="A56">
        <f t="shared" si="4"/>
        <v>0.92156862745097934</v>
      </c>
      <c r="B56">
        <f t="shared" si="2"/>
        <v>1</v>
      </c>
      <c r="C56">
        <f t="shared" si="0"/>
        <v>0.92156862745097934</v>
      </c>
      <c r="D56">
        <f xml:space="preserve"> ( 3 * x^2 - 1 ) / 2</f>
        <v>0.77393310265282289</v>
      </c>
      <c r="E56">
        <f xml:space="preserve">  x * ( 5 * x^2 - 3 ) / 2</f>
        <v>0.57434169361708021</v>
      </c>
      <c r="J56">
        <f xml:space="preserve">  P_1* P_2</f>
        <v>0.92156862745097934</v>
      </c>
      <c r="K56">
        <f xml:space="preserve">  P_3 * P_4</f>
        <v>0.4445020489239439</v>
      </c>
    </row>
    <row r="57" spans="1:11">
      <c r="A57">
        <f t="shared" si="4"/>
        <v>0.96078431372548911</v>
      </c>
      <c r="B57">
        <f t="shared" si="2"/>
        <v>1</v>
      </c>
      <c r="C57">
        <f t="shared" si="0"/>
        <v>0.96078431372548911</v>
      </c>
      <c r="D57">
        <f xml:space="preserve"> ( 3 * x^2 - 1 ) / 2</f>
        <v>0.88465974625143851</v>
      </c>
      <c r="E57">
        <f xml:space="preserve">  x * ( 5 * x^2 - 3 ) / 2</f>
        <v>0.77608913615426367</v>
      </c>
      <c r="J57">
        <f xml:space="preserve">  P_1* P_2</f>
        <v>0.96078431372548911</v>
      </c>
      <c r="K57">
        <f xml:space="preserve">  P_3 * P_4</f>
        <v>0.68657481825872901</v>
      </c>
    </row>
    <row r="58" spans="1:11">
      <c r="A58">
        <f t="shared" si="4"/>
        <v>0.99999999999999889</v>
      </c>
      <c r="B58">
        <f t="shared" si="2"/>
        <v>1</v>
      </c>
      <c r="C58">
        <f t="shared" si="0"/>
        <v>0.99999999999999889</v>
      </c>
      <c r="D58">
        <f xml:space="preserve"> ( 3 * x^2 - 1 ) / 2</f>
        <v>0.99999999999999667</v>
      </c>
      <c r="E58">
        <f xml:space="preserve">  x * ( 5 * x^2 - 3 ) / 2</f>
        <v>0.99999999999999356</v>
      </c>
      <c r="J58">
        <f xml:space="preserve">  P_1* P_2</f>
        <v>0.99999999999999889</v>
      </c>
      <c r="K58">
        <f xml:space="preserve">  P_3 * P_4</f>
        <v>0.99999999999999023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6" sqref="A6"/>
    </sheetView>
  </sheetViews>
  <sheetFormatPr baseColWidth="10" defaultRowHeight="15" x14ac:dyDescent="0"/>
  <cols>
    <col min="10" max="11" width="12.1640625" bestFit="1" customWidth="1"/>
  </cols>
  <sheetData>
    <row r="1" spans="1:11">
      <c r="A1" s="1" t="s">
        <v>0</v>
      </c>
      <c r="C1" t="s">
        <v>1</v>
      </c>
      <c r="D1">
        <v>11</v>
      </c>
    </row>
    <row r="2" spans="1:11">
      <c r="C2" t="s">
        <v>2</v>
      </c>
      <c r="D2">
        <f xml:space="preserve">  2 / N</f>
        <v>0.18181818181818182</v>
      </c>
    </row>
    <row r="4" spans="1:11">
      <c r="J4">
        <f xml:space="preserve">  SUM( J7:J18 )</f>
        <v>1.7763568394002505E-15</v>
      </c>
      <c r="K4">
        <f xml:space="preserve"> SUM( K6:K18 )</f>
        <v>2.2204460492503131E-15</v>
      </c>
    </row>
    <row r="6" spans="1:11">
      <c r="B6" t="s">
        <v>3</v>
      </c>
      <c r="C6" t="s">
        <v>4</v>
      </c>
      <c r="D6" t="s">
        <v>6</v>
      </c>
      <c r="E6" t="s">
        <v>7</v>
      </c>
      <c r="J6" t="s">
        <v>5</v>
      </c>
      <c r="K6" t="s">
        <v>8</v>
      </c>
    </row>
    <row r="7" spans="1:11">
      <c r="A7">
        <v>-1</v>
      </c>
      <c r="B7">
        <f xml:space="preserve"> 1</f>
        <v>1</v>
      </c>
      <c r="C7">
        <f t="shared" ref="C7:C18" si="0" xml:space="preserve">  x</f>
        <v>-1</v>
      </c>
      <c r="D7">
        <f xml:space="preserve"> ( 3 * x^2 - 1 ) / 2</f>
        <v>1</v>
      </c>
      <c r="E7">
        <f xml:space="preserve">  x * ( 5 * x^2 - 3 ) / 2</f>
        <v>-1</v>
      </c>
      <c r="J7">
        <f xml:space="preserve">  P_1* P_2</f>
        <v>-1</v>
      </c>
      <c r="K7">
        <f xml:space="preserve">  P_3 * P_4</f>
        <v>-1</v>
      </c>
    </row>
    <row r="8" spans="1:11">
      <c r="A8">
        <f t="shared" ref="A8:A17" si="1" xml:space="preserve">  A7 + step</f>
        <v>-0.81818181818181812</v>
      </c>
      <c r="B8">
        <f t="shared" ref="B8:B18" si="2" xml:space="preserve"> 1</f>
        <v>1</v>
      </c>
      <c r="C8">
        <f t="shared" si="0"/>
        <v>-0.81818181818181812</v>
      </c>
      <c r="D8">
        <f xml:space="preserve"> ( 3 * x^2 - 1 ) / 2</f>
        <v>0.50413223140495855</v>
      </c>
      <c r="E8">
        <f xml:space="preserve">  x * ( 5 * x^2 - 3 ) / 2</f>
        <v>-0.14199849737039791</v>
      </c>
      <c r="J8">
        <f xml:space="preserve">  P_1* P_2</f>
        <v>-0.81818181818181812</v>
      </c>
      <c r="K8">
        <f xml:space="preserve">  P_3 * P_4</f>
        <v>-7.1586019335489831E-2</v>
      </c>
    </row>
    <row r="9" spans="1:11">
      <c r="A9">
        <f t="shared" si="1"/>
        <v>-0.63636363636363624</v>
      </c>
      <c r="B9">
        <f t="shared" si="2"/>
        <v>1</v>
      </c>
      <c r="C9">
        <f t="shared" si="0"/>
        <v>-0.63636363636363624</v>
      </c>
      <c r="D9">
        <f xml:space="preserve"> ( 3 * x^2 - 1 ) / 2</f>
        <v>0.10743801652892548</v>
      </c>
      <c r="E9">
        <f xml:space="preserve">  x * ( 5 * x^2 - 3 ) / 2</f>
        <v>0.31029301277235177</v>
      </c>
      <c r="J9">
        <f xml:space="preserve">  P_1* P_2</f>
        <v>-0.63636363636363624</v>
      </c>
      <c r="K9">
        <f xml:space="preserve">  P_3 * P_4</f>
        <v>3.3337265835046016E-2</v>
      </c>
    </row>
    <row r="10" spans="1:11">
      <c r="A10">
        <f t="shared" si="1"/>
        <v>-0.45454545454545442</v>
      </c>
      <c r="B10">
        <f t="shared" si="2"/>
        <v>1</v>
      </c>
      <c r="C10">
        <f t="shared" si="0"/>
        <v>-0.45454545454545442</v>
      </c>
      <c r="D10">
        <f xml:space="preserve"> ( 3 * x^2 - 1 ) / 2</f>
        <v>-0.19008264462809932</v>
      </c>
      <c r="E10">
        <f xml:space="preserve">  x * ( 5 * x^2 - 3 ) / 2</f>
        <v>0.44703230653643877</v>
      </c>
      <c r="J10">
        <f xml:space="preserve">  P_1* P_2</f>
        <v>-0.45454545454545442</v>
      </c>
      <c r="K10">
        <f xml:space="preserve">  P_3 * P_4</f>
        <v>-8.4973083060645452E-2</v>
      </c>
    </row>
    <row r="11" spans="1:11">
      <c r="A11">
        <f t="shared" si="1"/>
        <v>-0.2727272727272726</v>
      </c>
      <c r="B11">
        <f t="shared" si="2"/>
        <v>1</v>
      </c>
      <c r="C11">
        <f t="shared" si="0"/>
        <v>-0.2727272727272726</v>
      </c>
      <c r="D11">
        <f xml:space="preserve"> ( 3 * x^2 - 1 ) / 2</f>
        <v>-0.3884297520661158</v>
      </c>
      <c r="E11">
        <f xml:space="preserve">  x * ( 5 * x^2 - 3 ) / 2</f>
        <v>0.35837716003005249</v>
      </c>
      <c r="J11">
        <f xml:space="preserve">  P_1* P_2</f>
        <v>-0.2727272727272726</v>
      </c>
      <c r="K11">
        <f xml:space="preserve">  P_3 * P_4</f>
        <v>-0.13920435141663198</v>
      </c>
    </row>
    <row r="12" spans="1:11">
      <c r="A12">
        <f t="shared" si="1"/>
        <v>-9.0909090909090773E-2</v>
      </c>
      <c r="B12">
        <f t="shared" si="2"/>
        <v>1</v>
      </c>
      <c r="C12">
        <f t="shared" si="0"/>
        <v>-9.0909090909090773E-2</v>
      </c>
      <c r="D12">
        <f xml:space="preserve"> ( 3 * x^2 - 1 ) / 2</f>
        <v>-0.48760330578512401</v>
      </c>
      <c r="E12">
        <f xml:space="preserve">  x * ( 5 * x^2 - 3 ) / 2</f>
        <v>0.13448534936138221</v>
      </c>
      <c r="J12">
        <f xml:space="preserve">  P_1* P_2</f>
        <v>-9.0909090909090773E-2</v>
      </c>
      <c r="K12">
        <f xml:space="preserve">  P_3 * P_4</f>
        <v>-6.5575500928277283E-2</v>
      </c>
    </row>
    <row r="13" spans="1:11">
      <c r="A13">
        <f t="shared" si="1"/>
        <v>9.090909090909105E-2</v>
      </c>
      <c r="B13">
        <f t="shared" si="2"/>
        <v>1</v>
      </c>
      <c r="C13">
        <f t="shared" si="0"/>
        <v>9.090909090909105E-2</v>
      </c>
      <c r="D13">
        <f xml:space="preserve"> ( 3 * x^2 - 1 ) / 2</f>
        <v>-0.48760330578512395</v>
      </c>
      <c r="E13">
        <f xml:space="preserve">  x * ( 5 * x^2 - 3 ) / 2</f>
        <v>-0.13448534936138262</v>
      </c>
      <c r="J13">
        <f xml:space="preserve">  P_1* P_2</f>
        <v>9.090909090909105E-2</v>
      </c>
      <c r="K13">
        <f xml:space="preserve">  P_3 * P_4</f>
        <v>6.5575500928277478E-2</v>
      </c>
    </row>
    <row r="14" spans="1:11">
      <c r="A14">
        <f t="shared" si="1"/>
        <v>0.27272727272727287</v>
      </c>
      <c r="B14">
        <f t="shared" si="2"/>
        <v>1</v>
      </c>
      <c r="C14">
        <f t="shared" si="0"/>
        <v>0.27272727272727287</v>
      </c>
      <c r="D14">
        <f xml:space="preserve"> ( 3 * x^2 - 1 ) / 2</f>
        <v>-0.38842975206611557</v>
      </c>
      <c r="E14">
        <f xml:space="preserve">  x * ( 5 * x^2 - 3 ) / 2</f>
        <v>-0.35837716003005277</v>
      </c>
      <c r="J14">
        <f xml:space="preserve">  P_1* P_2</f>
        <v>0.27272727272727287</v>
      </c>
      <c r="K14">
        <f xml:space="preserve">  P_3 * P_4</f>
        <v>0.13920435141663201</v>
      </c>
    </row>
    <row r="15" spans="1:11">
      <c r="A15">
        <f t="shared" si="1"/>
        <v>0.4545454545454547</v>
      </c>
      <c r="B15">
        <f t="shared" si="2"/>
        <v>1</v>
      </c>
      <c r="C15">
        <f t="shared" si="0"/>
        <v>0.4545454545454547</v>
      </c>
      <c r="D15">
        <f xml:space="preserve"> ( 3 * x^2 - 1 ) / 2</f>
        <v>-0.19008264462809898</v>
      </c>
      <c r="E15">
        <f xml:space="preserve">  x * ( 5 * x^2 - 3 ) / 2</f>
        <v>-0.44703230653643872</v>
      </c>
      <c r="J15">
        <f xml:space="preserve">  P_1* P_2</f>
        <v>0.4545454545454547</v>
      </c>
      <c r="K15">
        <f xml:space="preserve">  P_3 * P_4</f>
        <v>8.4973083060645285E-2</v>
      </c>
    </row>
    <row r="16" spans="1:11">
      <c r="A16">
        <f t="shared" si="1"/>
        <v>0.63636363636363646</v>
      </c>
      <c r="B16">
        <f t="shared" si="2"/>
        <v>1</v>
      </c>
      <c r="C16">
        <f t="shared" si="0"/>
        <v>0.63636363636363646</v>
      </c>
      <c r="D16">
        <f xml:space="preserve"> ( 3 * x^2 - 1 ) / 2</f>
        <v>0.10743801652892582</v>
      </c>
      <c r="E16">
        <f xml:space="preserve">  x * ( 5 * x^2 - 3 ) / 2</f>
        <v>-0.3102930127723515</v>
      </c>
      <c r="J16">
        <f xml:space="preserve">  P_1* P_2</f>
        <v>0.63636363636363646</v>
      </c>
      <c r="K16">
        <f xml:space="preserve">  P_3 * P_4</f>
        <v>-3.3337265835046093E-2</v>
      </c>
    </row>
    <row r="17" spans="1:11">
      <c r="A17">
        <f t="shared" si="1"/>
        <v>0.81818181818181834</v>
      </c>
      <c r="B17">
        <f t="shared" si="2"/>
        <v>1</v>
      </c>
      <c r="C17">
        <f t="shared" si="0"/>
        <v>0.81818181818181834</v>
      </c>
      <c r="D17">
        <f xml:space="preserve"> ( 3 * x^2 - 1 ) / 2</f>
        <v>0.504132231404959</v>
      </c>
      <c r="E17">
        <f xml:space="preserve">  x * ( 5 * x^2 - 3 ) / 2</f>
        <v>0.14199849737039866</v>
      </c>
      <c r="J17">
        <f xml:space="preserve">  P_1* P_2</f>
        <v>0.81818181818181834</v>
      </c>
      <c r="K17">
        <f xml:space="preserve">  P_3 * P_4</f>
        <v>7.1586019335490275E-2</v>
      </c>
    </row>
    <row r="18" spans="1:11">
      <c r="A18">
        <f t="shared" ref="A18" si="3" xml:space="preserve">  A17 + step</f>
        <v>1.0000000000000002</v>
      </c>
      <c r="B18">
        <f t="shared" si="2"/>
        <v>1</v>
      </c>
      <c r="C18">
        <f t="shared" si="0"/>
        <v>1.0000000000000002</v>
      </c>
      <c r="D18">
        <f xml:space="preserve"> ( 3 * x^2 - 1 ) / 2</f>
        <v>1.0000000000000007</v>
      </c>
      <c r="E18">
        <f xml:space="preserve">  x * ( 5 * x^2 - 3 ) / 2</f>
        <v>1.0000000000000011</v>
      </c>
      <c r="J18">
        <f xml:space="preserve">  P_1* P_2</f>
        <v>1.0000000000000002</v>
      </c>
      <c r="K18">
        <f xml:space="preserve">  P_3 * P_4</f>
        <v>1.0000000000000018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25" zoomScaleNormal="125" zoomScalePageLayoutView="125" workbookViewId="0">
      <selection activeCell="O6" sqref="O6:O7"/>
    </sheetView>
  </sheetViews>
  <sheetFormatPr baseColWidth="10" defaultRowHeight="15" x14ac:dyDescent="0"/>
  <sheetData>
    <row r="1" spans="1:14">
      <c r="A1" s="1" t="s">
        <v>0</v>
      </c>
      <c r="C1" t="s">
        <v>1</v>
      </c>
      <c r="D1">
        <v>10</v>
      </c>
    </row>
    <row r="2" spans="1:14">
      <c r="C2" t="s">
        <v>2</v>
      </c>
      <c r="D2">
        <f xml:space="preserve">  2 / N</f>
        <v>0.2</v>
      </c>
    </row>
    <row r="4" spans="1:14">
      <c r="G4">
        <f xml:space="preserve">  SUM( G7:G17 )</f>
        <v>2.2000000000000024</v>
      </c>
      <c r="J4">
        <f xml:space="preserve">  SUM( J7:J17 )</f>
        <v>0</v>
      </c>
      <c r="K4">
        <f xml:space="preserve"> SUM( K7:K17 )</f>
        <v>0</v>
      </c>
    </row>
    <row r="6" spans="1:14">
      <c r="B6" s="2" t="s">
        <v>14</v>
      </c>
      <c r="C6" s="2" t="s">
        <v>3</v>
      </c>
      <c r="D6" s="2" t="s">
        <v>4</v>
      </c>
      <c r="E6" s="2" t="s">
        <v>6</v>
      </c>
      <c r="F6" s="2" t="s">
        <v>7</v>
      </c>
      <c r="G6" s="2" t="s">
        <v>12</v>
      </c>
      <c r="H6" s="2"/>
      <c r="I6" s="2"/>
      <c r="J6" s="2" t="s">
        <v>5</v>
      </c>
      <c r="K6" s="2" t="s">
        <v>8</v>
      </c>
      <c r="M6" t="s">
        <v>9</v>
      </c>
      <c r="N6">
        <f xml:space="preserve">  SUMPRODUCT( G$7:G$17, B$7:B$17 ) * step / 2</f>
        <v>0.22000000000000025</v>
      </c>
    </row>
    <row r="7" spans="1:14">
      <c r="A7">
        <v>-1</v>
      </c>
      <c r="B7">
        <f xml:space="preserve"> 1</f>
        <v>1</v>
      </c>
      <c r="C7">
        <f t="shared" ref="C7:C17" si="0" xml:space="preserve">  x</f>
        <v>-1</v>
      </c>
      <c r="D7">
        <f xml:space="preserve"> ( 3 * x^2 - 1 ) / 2</f>
        <v>1</v>
      </c>
      <c r="E7">
        <f xml:space="preserve">  x * ( 5 * x^2 - 3 ) / 2</f>
        <v>-1</v>
      </c>
      <c r="F7">
        <f xml:space="preserve"> ( x^2 * ( 35 * x^2 - 30 ) + 3 ) / 8</f>
        <v>1</v>
      </c>
      <c r="G7">
        <f xml:space="preserve"> P_1 + 2 * P_2 + 3 * P_3</f>
        <v>-2</v>
      </c>
      <c r="J7">
        <f xml:space="preserve">  P_1* P_2</f>
        <v>-1</v>
      </c>
      <c r="K7">
        <f xml:space="preserve">  P_3 * P_4</f>
        <v>-1</v>
      </c>
      <c r="M7" t="s">
        <v>10</v>
      </c>
      <c r="N7">
        <f xml:space="preserve">  SUMPRODUCT( G$7:G$17, C$7:C$17 ) * step * 3 / 2</f>
        <v>2.4288000000000007</v>
      </c>
    </row>
    <row r="8" spans="1:14">
      <c r="A8">
        <f t="shared" ref="A8:A17" si="1" xml:space="preserve">  A7 + step</f>
        <v>-0.8</v>
      </c>
      <c r="B8">
        <f t="shared" ref="B8:B17" si="2" xml:space="preserve"> 1</f>
        <v>1</v>
      </c>
      <c r="C8">
        <f t="shared" si="0"/>
        <v>-0.8</v>
      </c>
      <c r="D8">
        <f xml:space="preserve"> ( 3 * x^2 - 1 ) / 2</f>
        <v>0.46000000000000019</v>
      </c>
      <c r="E8">
        <f xml:space="preserve">  x * ( 5 * x^2 - 3 ) / 2</f>
        <v>-8.0000000000000251E-2</v>
      </c>
      <c r="F8">
        <f xml:space="preserve"> ( x^2 * ( 35 * x^2 - 30 ) + 3 ) / 8</f>
        <v>-0.23299999999999965</v>
      </c>
      <c r="G8">
        <f xml:space="preserve"> P_1 + 2 * P_2 + 3 * P_3</f>
        <v>-0.12000000000000044</v>
      </c>
      <c r="J8">
        <f xml:space="preserve">  P_1* P_2</f>
        <v>-0.36800000000000016</v>
      </c>
      <c r="K8">
        <f xml:space="preserve">  P_3 * P_4</f>
        <v>1.8640000000000032E-2</v>
      </c>
      <c r="M8" t="s">
        <v>11</v>
      </c>
      <c r="N8">
        <f xml:space="preserve">  SUMPRODUCT( G$7:G$17, D$7:D$17 ) * step * 5 / 2</f>
        <v>3.1988000000000003</v>
      </c>
    </row>
    <row r="9" spans="1:14">
      <c r="A9">
        <f t="shared" si="1"/>
        <v>-0.60000000000000009</v>
      </c>
      <c r="B9">
        <f t="shared" si="2"/>
        <v>1</v>
      </c>
      <c r="C9">
        <f t="shared" si="0"/>
        <v>-0.60000000000000009</v>
      </c>
      <c r="D9">
        <f xml:space="preserve"> ( 3 * x^2 - 1 ) / 2</f>
        <v>4.0000000000000147E-2</v>
      </c>
      <c r="E9">
        <f xml:space="preserve">  x * ( 5 * x^2 - 3 ) / 2</f>
        <v>0.35999999999999993</v>
      </c>
      <c r="F9">
        <f xml:space="preserve"> ( x^2 * ( 35 * x^2 - 30 ) + 3 ) / 8</f>
        <v>-0.40800000000000014</v>
      </c>
      <c r="G9">
        <f xml:space="preserve"> P_1 + 2 * P_2 + 3 * P_3</f>
        <v>0.56000000000000005</v>
      </c>
      <c r="J9">
        <f xml:space="preserve">  P_1* P_2</f>
        <v>-2.4000000000000091E-2</v>
      </c>
      <c r="K9">
        <f xml:space="preserve">  P_3 * P_4</f>
        <v>-0.14688000000000001</v>
      </c>
      <c r="M9" t="s">
        <v>15</v>
      </c>
      <c r="N9">
        <f xml:space="preserve">  SUMPRODUCT( G$7:G$17, E$7:E$17 ) * step * 7 / 2</f>
        <v>6.7759999999999998</v>
      </c>
    </row>
    <row r="10" spans="1:14">
      <c r="A10">
        <f t="shared" si="1"/>
        <v>-0.40000000000000008</v>
      </c>
      <c r="B10">
        <f t="shared" si="2"/>
        <v>1</v>
      </c>
      <c r="C10">
        <f t="shared" si="0"/>
        <v>-0.40000000000000008</v>
      </c>
      <c r="D10">
        <f xml:space="preserve"> ( 3 * x^2 - 1 ) / 2</f>
        <v>-0.2599999999999999</v>
      </c>
      <c r="E10">
        <f xml:space="preserve">  x * ( 5 * x^2 - 3 ) / 2</f>
        <v>0.44000000000000006</v>
      </c>
      <c r="F10">
        <f xml:space="preserve"> ( x^2 * ( 35 * x^2 - 30 ) + 3 ) / 8</f>
        <v>-0.11300000000000016</v>
      </c>
      <c r="G10">
        <f xml:space="preserve"> P_1 + 2 * P_2 + 3 * P_3</f>
        <v>0.40000000000000036</v>
      </c>
      <c r="J10">
        <f xml:space="preserve">  P_1* P_2</f>
        <v>0.10399999999999998</v>
      </c>
      <c r="K10">
        <f xml:space="preserve">  P_3 * P_4</f>
        <v>-4.9720000000000077E-2</v>
      </c>
      <c r="M10" t="s">
        <v>16</v>
      </c>
      <c r="N10">
        <f xml:space="preserve">  SUMPRODUCT( G$7:G$17, F$7:F$17 ) * step * 9 / 2</f>
        <v>2.5561800000000008</v>
      </c>
    </row>
    <row r="11" spans="1:14">
      <c r="A11">
        <f t="shared" si="1"/>
        <v>-0.20000000000000007</v>
      </c>
      <c r="B11">
        <f t="shared" si="2"/>
        <v>1</v>
      </c>
      <c r="C11">
        <f t="shared" si="0"/>
        <v>-0.20000000000000007</v>
      </c>
      <c r="D11">
        <f xml:space="preserve"> ( 3 * x^2 - 1 ) / 2</f>
        <v>-0.43999999999999995</v>
      </c>
      <c r="E11">
        <f xml:space="preserve">  x * ( 5 * x^2 - 3 ) / 2</f>
        <v>0.28000000000000008</v>
      </c>
      <c r="F11">
        <f xml:space="preserve"> ( x^2 * ( 35 * x^2 - 30 ) + 3 ) / 8</f>
        <v>0.2319999999999999</v>
      </c>
      <c r="G11">
        <f xml:space="preserve"> P_1 + 2 * P_2 + 3 * P_3</f>
        <v>-0.23999999999999977</v>
      </c>
      <c r="J11">
        <f xml:space="preserve">  P_1* P_2</f>
        <v>8.8000000000000023E-2</v>
      </c>
      <c r="K11">
        <f xml:space="preserve">  P_3 * P_4</f>
        <v>6.495999999999999E-2</v>
      </c>
    </row>
    <row r="12" spans="1:14">
      <c r="A12">
        <f t="shared" si="1"/>
        <v>0</v>
      </c>
      <c r="B12">
        <f t="shared" si="2"/>
        <v>1</v>
      </c>
      <c r="C12">
        <f t="shared" si="0"/>
        <v>0</v>
      </c>
      <c r="D12">
        <f xml:space="preserve"> ( 3 * x^2 - 1 ) / 2</f>
        <v>-0.5</v>
      </c>
      <c r="E12">
        <f xml:space="preserve">  x * ( 5 * x^2 - 3 ) / 2</f>
        <v>0</v>
      </c>
      <c r="F12">
        <f xml:space="preserve"> ( x^2 * ( 35 * x^2 - 30 ) + 3 ) / 8</f>
        <v>0.375</v>
      </c>
      <c r="G12">
        <f xml:space="preserve"> P_1 + 2 * P_2 + 3 * P_3</f>
        <v>-1</v>
      </c>
      <c r="J12">
        <f xml:space="preserve">  P_1* P_2</f>
        <v>0</v>
      </c>
      <c r="K12">
        <f xml:space="preserve">  P_3 * P_4</f>
        <v>0</v>
      </c>
    </row>
    <row r="13" spans="1:14">
      <c r="A13">
        <f t="shared" si="1"/>
        <v>0.2</v>
      </c>
      <c r="B13">
        <f t="shared" si="2"/>
        <v>1</v>
      </c>
      <c r="C13">
        <f t="shared" si="0"/>
        <v>0.2</v>
      </c>
      <c r="D13">
        <f xml:space="preserve"> ( 3 * x^2 - 1 ) / 2</f>
        <v>-0.44</v>
      </c>
      <c r="E13">
        <f xml:space="preserve">  x * ( 5 * x^2 - 3 ) / 2</f>
        <v>-0.27999999999999997</v>
      </c>
      <c r="F13">
        <f xml:space="preserve"> ( x^2 * ( 35 * x^2 - 30 ) + 3 ) / 8</f>
        <v>0.23199999999999996</v>
      </c>
      <c r="G13">
        <f xml:space="preserve"> P_1 + 2 * P_2 + 3 * P_3</f>
        <v>-1.5199999999999998</v>
      </c>
      <c r="J13">
        <f xml:space="preserve">  P_1* P_2</f>
        <v>-8.8000000000000009E-2</v>
      </c>
      <c r="K13">
        <f xml:space="preserve">  P_3 * P_4</f>
        <v>-6.4959999999999976E-2</v>
      </c>
    </row>
    <row r="14" spans="1:14">
      <c r="A14">
        <f t="shared" si="1"/>
        <v>0.4</v>
      </c>
      <c r="B14">
        <f t="shared" si="2"/>
        <v>1</v>
      </c>
      <c r="C14">
        <f t="shared" si="0"/>
        <v>0.4</v>
      </c>
      <c r="D14">
        <f xml:space="preserve"> ( 3 * x^2 - 1 ) / 2</f>
        <v>-0.25999999999999995</v>
      </c>
      <c r="E14">
        <f xml:space="preserve">  x * ( 5 * x^2 - 3 ) / 2</f>
        <v>-0.43999999999999995</v>
      </c>
      <c r="F14">
        <f xml:space="preserve"> ( x^2 * ( 35 * x^2 - 30 ) + 3 ) / 8</f>
        <v>-0.11300000000000004</v>
      </c>
      <c r="G14">
        <f xml:space="preserve"> P_1 + 2 * P_2 + 3 * P_3</f>
        <v>-1.4399999999999997</v>
      </c>
      <c r="J14">
        <f xml:space="preserve">  P_1* P_2</f>
        <v>-0.10399999999999998</v>
      </c>
      <c r="K14">
        <f xml:space="preserve">  P_3 * P_4</f>
        <v>4.9720000000000014E-2</v>
      </c>
    </row>
    <row r="15" spans="1:14">
      <c r="A15">
        <f t="shared" si="1"/>
        <v>0.60000000000000009</v>
      </c>
      <c r="B15">
        <f t="shared" si="2"/>
        <v>1</v>
      </c>
      <c r="C15">
        <f t="shared" si="0"/>
        <v>0.60000000000000009</v>
      </c>
      <c r="D15">
        <f xml:space="preserve"> ( 3 * x^2 - 1 ) / 2</f>
        <v>4.0000000000000147E-2</v>
      </c>
      <c r="E15">
        <f xml:space="preserve">  x * ( 5 * x^2 - 3 ) / 2</f>
        <v>-0.35999999999999993</v>
      </c>
      <c r="F15">
        <f xml:space="preserve"> ( x^2 * ( 35 * x^2 - 30 ) + 3 ) / 8</f>
        <v>-0.40800000000000014</v>
      </c>
      <c r="G15">
        <f xml:space="preserve"> P_1 + 2 * P_2 + 3 * P_3</f>
        <v>-0.39999999999999947</v>
      </c>
      <c r="J15">
        <f xml:space="preserve">  P_1* P_2</f>
        <v>2.4000000000000091E-2</v>
      </c>
      <c r="K15">
        <f xml:space="preserve">  P_3 * P_4</f>
        <v>0.14688000000000001</v>
      </c>
    </row>
    <row r="16" spans="1:14">
      <c r="A16">
        <f t="shared" si="1"/>
        <v>0.8</v>
      </c>
      <c r="B16">
        <f t="shared" si="2"/>
        <v>1</v>
      </c>
      <c r="C16">
        <f t="shared" si="0"/>
        <v>0.8</v>
      </c>
      <c r="D16">
        <f xml:space="preserve"> ( 3 * x^2 - 1 ) / 2</f>
        <v>0.46000000000000019</v>
      </c>
      <c r="E16">
        <f xml:space="preserve">  x * ( 5 * x^2 - 3 ) / 2</f>
        <v>8.0000000000000251E-2</v>
      </c>
      <c r="F16">
        <f xml:space="preserve"> ( x^2 * ( 35 * x^2 - 30 ) + 3 ) / 8</f>
        <v>-0.23299999999999965</v>
      </c>
      <c r="G16">
        <f xml:space="preserve"> P_1 + 2 * P_2 + 3 * P_3</f>
        <v>1.9600000000000013</v>
      </c>
      <c r="J16">
        <f xml:space="preserve">  P_1* P_2</f>
        <v>0.36800000000000016</v>
      </c>
      <c r="K16">
        <f xml:space="preserve">  P_3 * P_4</f>
        <v>-1.8640000000000032E-2</v>
      </c>
    </row>
    <row r="17" spans="1:11">
      <c r="A17">
        <f t="shared" si="1"/>
        <v>1</v>
      </c>
      <c r="B17">
        <f t="shared" si="2"/>
        <v>1</v>
      </c>
      <c r="C17">
        <f t="shared" si="0"/>
        <v>1</v>
      </c>
      <c r="D17">
        <f xml:space="preserve"> ( 3 * x^2 - 1 ) / 2</f>
        <v>1</v>
      </c>
      <c r="E17">
        <f xml:space="preserve">  x * ( 5 * x^2 - 3 ) / 2</f>
        <v>1</v>
      </c>
      <c r="F17">
        <f xml:space="preserve"> ( x^2 * ( 35 * x^2 - 30 ) + 3 ) / 8</f>
        <v>1</v>
      </c>
      <c r="G17">
        <f xml:space="preserve"> P_1 + 2 * P_2 + 3 * P_3</f>
        <v>6</v>
      </c>
      <c r="J17">
        <f xml:space="preserve">  P_1* P_2</f>
        <v>1</v>
      </c>
      <c r="K17">
        <f xml:space="preserve">  P_3 * P_4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 = 0.25</vt:lpstr>
      <vt:lpstr>D = 0.1</vt:lpstr>
      <vt:lpstr>N = 51</vt:lpstr>
      <vt:lpstr>N = 11</vt:lpstr>
      <vt:lpstr>N = 10</vt:lpstr>
    </vt:vector>
  </TitlesOfParts>
  <Company>ERDC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Topa, Daniel M ERDC-RDE-ITL-MS Contractor</dc:creator>
  <cp:lastModifiedBy>Topa, Daniel M ERDC-RDE-ITL-MS Contractor</cp:lastModifiedBy>
  <dcterms:created xsi:type="dcterms:W3CDTF">2015-12-02T19:15:45Z</dcterms:created>
  <dcterms:modified xsi:type="dcterms:W3CDTF">2016-01-18T20:44:07Z</dcterms:modified>
</cp:coreProperties>
</file>