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camosun-my.sharepoint.com/personal/c0508083_camosun_ca/Documents/flora-communications/Design for Manufacturing - ECET 292/Assignment 1/"/>
    </mc:Choice>
  </mc:AlternateContent>
  <xr:revisionPtr revIDLastSave="357" documentId="8_{9A7D39A5-BFEC-7647-ADA3-047C4EAD8CE1}" xr6:coauthVersionLast="47" xr6:coauthVersionMax="47" xr10:uidLastSave="{0022EF0F-D651-46F9-96EC-C54892378DE1}"/>
  <bookViews>
    <workbookView xWindow="-28920" yWindow="15990" windowWidth="29040" windowHeight="15720" xr2:uid="{08AB35B2-85E3-284A-924C-A52E941AEC52}"/>
  </bookViews>
  <sheets>
    <sheet name="pin-map" sheetId="1" r:id="rId1"/>
    <sheet name="power-aud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D24" i="2"/>
  <c r="D16" i="2"/>
  <c r="D15" i="2"/>
</calcChain>
</file>

<file path=xl/sharedStrings.xml><?xml version="1.0" encoding="utf-8"?>
<sst xmlns="http://schemas.openxmlformats.org/spreadsheetml/2006/main" count="415" uniqueCount="230">
  <si>
    <t>IO0</t>
  </si>
  <si>
    <t>IO1</t>
  </si>
  <si>
    <t>IO2</t>
  </si>
  <si>
    <t>IO3</t>
  </si>
  <si>
    <t>IO4</t>
  </si>
  <si>
    <t>IO5</t>
  </si>
  <si>
    <t>IO6</t>
  </si>
  <si>
    <t>IO7</t>
  </si>
  <si>
    <t>IO8</t>
  </si>
  <si>
    <t>IO9</t>
  </si>
  <si>
    <t>IO10</t>
  </si>
  <si>
    <t>IO11</t>
  </si>
  <si>
    <t>IO12</t>
  </si>
  <si>
    <t>IO13</t>
  </si>
  <si>
    <t>IO14</t>
  </si>
  <si>
    <t>IO15</t>
  </si>
  <si>
    <t>IO16</t>
  </si>
  <si>
    <t>IO17</t>
  </si>
  <si>
    <t>IO18</t>
  </si>
  <si>
    <t>IO19</t>
  </si>
  <si>
    <t>IO20</t>
  </si>
  <si>
    <t>IO21</t>
  </si>
  <si>
    <t>IO26</t>
  </si>
  <si>
    <t>IO33</t>
  </si>
  <si>
    <t>IO34</t>
  </si>
  <si>
    <t>IO35</t>
  </si>
  <si>
    <t>IO36</t>
  </si>
  <si>
    <t>IO37</t>
  </si>
  <si>
    <t>IO38</t>
  </si>
  <si>
    <t>IO39</t>
  </si>
  <si>
    <t>IO40</t>
  </si>
  <si>
    <t>IO41</t>
  </si>
  <si>
    <t>IO42</t>
  </si>
  <si>
    <t>GND</t>
  </si>
  <si>
    <t>3V3</t>
  </si>
  <si>
    <t>IO47</t>
  </si>
  <si>
    <t>IO48</t>
  </si>
  <si>
    <t>TXDO</t>
  </si>
  <si>
    <t>RXDO</t>
  </si>
  <si>
    <t>IO45</t>
  </si>
  <si>
    <t>IO46</t>
  </si>
  <si>
    <t>Name</t>
  </si>
  <si>
    <t>Pin Number</t>
  </si>
  <si>
    <t>1,2,42,43,46-65</t>
  </si>
  <si>
    <t>EN</t>
  </si>
  <si>
    <t>CHIP_PU</t>
  </si>
  <si>
    <t>BOOT_BUTTON</t>
  </si>
  <si>
    <t>SPARE_GPIO</t>
  </si>
  <si>
    <t>FSPI_MOSI</t>
  </si>
  <si>
    <t>FSPI_CLK</t>
  </si>
  <si>
    <t>FSPI_MISO</t>
  </si>
  <si>
    <t>CARD_DETECT</t>
  </si>
  <si>
    <t>BLUE_LED</t>
  </si>
  <si>
    <t>RED_LED</t>
  </si>
  <si>
    <t>GREEN_LED</t>
  </si>
  <si>
    <t>USER_BUTTON</t>
  </si>
  <si>
    <t>DATA_NEGATIVE</t>
  </si>
  <si>
    <t>DATA_POSITIVE</t>
  </si>
  <si>
    <t>FSPI_CHIP_SELECT</t>
  </si>
  <si>
    <t>SUBSPI_CHIP_SELECT</t>
  </si>
  <si>
    <t>SUBSPI_MOSI</t>
  </si>
  <si>
    <t>SUBSPI_CLK</t>
  </si>
  <si>
    <t>SUBSPI_MISO</t>
  </si>
  <si>
    <t>U0TXD</t>
  </si>
  <si>
    <t>U0RXD</t>
  </si>
  <si>
    <t>Component</t>
  </si>
  <si>
    <t>LORA_BUSY</t>
  </si>
  <si>
    <t>LORA_RESET</t>
  </si>
  <si>
    <t>LORA_IRQ</t>
  </si>
  <si>
    <t>~</t>
  </si>
  <si>
    <t>SPI</t>
  </si>
  <si>
    <t>USB_OTG</t>
  </si>
  <si>
    <t>UART</t>
  </si>
  <si>
    <t>Description</t>
  </si>
  <si>
    <t>Used to set the ESP32 into bootloader mode to load new firmware</t>
  </si>
  <si>
    <t>ESP32 Ground connections</t>
  </si>
  <si>
    <t>ESP32 Power connection</t>
  </si>
  <si>
    <t>Unused gpio broken out to female headers</t>
  </si>
  <si>
    <t>FAST SPI: Determines which device to write on SPI bus</t>
  </si>
  <si>
    <t xml:space="preserve">FAST SPI: Clock signal </t>
  </si>
  <si>
    <t>FAST SPI: Master in slave out</t>
  </si>
  <si>
    <t>Card detection switch for SD card reader</t>
  </si>
  <si>
    <t>Blue pin for RGB indicator LED</t>
  </si>
  <si>
    <t>Red pin for RGB indicator LED</t>
  </si>
  <si>
    <t>Green in for RGB indicator LED</t>
  </si>
  <si>
    <t>Protocol</t>
  </si>
  <si>
    <t>SUB SPI: Determines which device to write to on SPI bus</t>
  </si>
  <si>
    <t>FAST SPI: Master out slave in</t>
  </si>
  <si>
    <t>SUB SPI: Master out slave in</t>
  </si>
  <si>
    <t>Button for user to interact with the digital radio, will wake from sleep to allow for file transfer</t>
  </si>
  <si>
    <t xml:space="preserve"> SUB SPI: Clock signal </t>
  </si>
  <si>
    <t>SUB SPI: Master in slave out</t>
  </si>
  <si>
    <t>Communicates to the ESP32 that the Semtech 1262 chip is busy</t>
  </si>
  <si>
    <t>Ability to reset the Semtech 1262 chip with the ESP32</t>
  </si>
  <si>
    <t>Sends an interupt signal to the ESP32, can be used to wake the microprocessor before sending data</t>
  </si>
  <si>
    <t>Negative line of the Data line coming from the USB port, routed as differential pair</t>
  </si>
  <si>
    <t>Positive line of the Data line coming from the USB port, routed as differential pair</t>
  </si>
  <si>
    <t>Transmit line for the UART header</t>
  </si>
  <si>
    <t>Receive line for the UART header</t>
  </si>
  <si>
    <t>Pulled High through time delayed cicuit to to enable chip slightly after power is applied</t>
  </si>
  <si>
    <t>Device</t>
  </si>
  <si>
    <t>Current Draw [mA]</t>
  </si>
  <si>
    <t>Esp32-S3</t>
  </si>
  <si>
    <t>Wifi TX</t>
  </si>
  <si>
    <t>Wifi RX</t>
  </si>
  <si>
    <t>Modem Sleep (40 MHz)</t>
  </si>
  <si>
    <t>Modem Sleep(80Hz)</t>
  </si>
  <si>
    <t>Modem Sleep(160 Mhz)</t>
  </si>
  <si>
    <t>Modem Sleep (240Mhz)</t>
  </si>
  <si>
    <t>Light Sleep</t>
  </si>
  <si>
    <t>Deep Sleep</t>
  </si>
  <si>
    <t>core-1262</t>
  </si>
  <si>
    <t>TX at 14dBm</t>
  </si>
  <si>
    <t>TX at 22dBm</t>
  </si>
  <si>
    <t xml:space="preserve">RX </t>
  </si>
  <si>
    <t xml:space="preserve">Sleep </t>
  </si>
  <si>
    <t>TCXO TX</t>
  </si>
  <si>
    <t>TCXO RX</t>
  </si>
  <si>
    <t>TCXO Sleep</t>
  </si>
  <si>
    <t>SD Card</t>
  </si>
  <si>
    <t>R/W</t>
  </si>
  <si>
    <t>idle</t>
  </si>
  <si>
    <t>Standard LED</t>
  </si>
  <si>
    <t>Max</t>
  </si>
  <si>
    <t>Reverse Current</t>
  </si>
  <si>
    <t>Total</t>
  </si>
  <si>
    <t xml:space="preserve">Sleep Draw </t>
  </si>
  <si>
    <t xml:space="preserve">Max Draw </t>
  </si>
  <si>
    <t xml:space="preserve">Mode </t>
  </si>
  <si>
    <t>Power</t>
  </si>
  <si>
    <t>Net Assignment</t>
  </si>
  <si>
    <t>ESP32-S3-MINI-N8</t>
  </si>
  <si>
    <t>SD Card Reader</t>
  </si>
  <si>
    <t>GND_1</t>
  </si>
  <si>
    <t>G1</t>
  </si>
  <si>
    <t>SD card ground</t>
  </si>
  <si>
    <t>GND_2</t>
  </si>
  <si>
    <t>G2</t>
  </si>
  <si>
    <t>P1</t>
  </si>
  <si>
    <t>DAT2</t>
  </si>
  <si>
    <t>Unused since using single-line SPI</t>
  </si>
  <si>
    <t>P2</t>
  </si>
  <si>
    <t>P3</t>
  </si>
  <si>
    <t>P4</t>
  </si>
  <si>
    <t>P5</t>
  </si>
  <si>
    <t>P6</t>
  </si>
  <si>
    <t>P7</t>
  </si>
  <si>
    <t>P8</t>
  </si>
  <si>
    <t>CD/Dat3</t>
  </si>
  <si>
    <t>SD_CS</t>
  </si>
  <si>
    <t>SD card chip select</t>
  </si>
  <si>
    <t>CMD</t>
  </si>
  <si>
    <t>SD card Fast SPI MOSI</t>
  </si>
  <si>
    <t>VDD</t>
  </si>
  <si>
    <t>SD card 3.3V power</t>
  </si>
  <si>
    <t>CLK</t>
  </si>
  <si>
    <t>SD card Fast SPI clock</t>
  </si>
  <si>
    <t>VSS</t>
  </si>
  <si>
    <t>DAT1</t>
  </si>
  <si>
    <t>DAT0</t>
  </si>
  <si>
    <t>SD card Fast SPI MISO</t>
  </si>
  <si>
    <t>CARD_DETECT_1</t>
  </si>
  <si>
    <t>SD_CD</t>
  </si>
  <si>
    <t>CD1</t>
  </si>
  <si>
    <t>GPIO</t>
  </si>
  <si>
    <t>Chip Enable</t>
  </si>
  <si>
    <t>CARD_DETECT_2</t>
  </si>
  <si>
    <t>CD2</t>
  </si>
  <si>
    <t>Unused so pulled to ground</t>
  </si>
  <si>
    <t>Detects the presence of a card in the reader. Uses internal pull-up resistor on ESP32 input</t>
  </si>
  <si>
    <t>WAVE Core-1262</t>
  </si>
  <si>
    <t>Micro USB Port</t>
  </si>
  <si>
    <t>VBUS</t>
  </si>
  <si>
    <t>V_SUPPLY</t>
  </si>
  <si>
    <t>D-</t>
  </si>
  <si>
    <t>D+</t>
  </si>
  <si>
    <t>ID</t>
  </si>
  <si>
    <t>No connection</t>
  </si>
  <si>
    <t>USB ground connection</t>
  </si>
  <si>
    <t>SHLD1</t>
  </si>
  <si>
    <t>USB shield grounded at master to prevent ground loop between master and node.</t>
  </si>
  <si>
    <t>5V input going to switching regulator through protection diode</t>
  </si>
  <si>
    <t>SHLD2</t>
  </si>
  <si>
    <t>SHLD3</t>
  </si>
  <si>
    <t>SHLD4</t>
  </si>
  <si>
    <t>SHLD5</t>
  </si>
  <si>
    <t>SHLD6</t>
  </si>
  <si>
    <t>LoRa module ground</t>
  </si>
  <si>
    <t>RXEN</t>
  </si>
  <si>
    <t>RX_EN</t>
  </si>
  <si>
    <t>RF switch control output for half-duplex mode. Connected to ANT_SW through 100R resistors.</t>
  </si>
  <si>
    <t>TXEN</t>
  </si>
  <si>
    <t>TX_EN</t>
  </si>
  <si>
    <t>IRQ</t>
  </si>
  <si>
    <t>LoRa_IRQ</t>
  </si>
  <si>
    <t>DIO1</t>
  </si>
  <si>
    <t>LoRa module 3.3V power input</t>
  </si>
  <si>
    <t>BUSY</t>
  </si>
  <si>
    <t>LoRa_BUSY</t>
  </si>
  <si>
    <t>RESET</t>
  </si>
  <si>
    <t>MISO</t>
  </si>
  <si>
    <t>MOSI</t>
  </si>
  <si>
    <t>Sub SPI: clock</t>
  </si>
  <si>
    <t>NSS/CS</t>
  </si>
  <si>
    <t>SUBSSPI_CS</t>
  </si>
  <si>
    <t>NSS</t>
  </si>
  <si>
    <t>SUB SPI: LoRa module chip select</t>
  </si>
  <si>
    <t>ANT</t>
  </si>
  <si>
    <t>Secondary antenna output, not connected to anything. Using the build in IPEX connector of the module to connect our antenna.</t>
  </si>
  <si>
    <t>Analog</t>
  </si>
  <si>
    <t>RT</t>
  </si>
  <si>
    <t>Frequency selection pin. Left floating for the default switching frequency to be 500kHz. Broken out to a header allowing us to add a resistor to change the frequency if needed.</t>
  </si>
  <si>
    <t>PSU_EN</t>
  </si>
  <si>
    <t>Analog DC</t>
  </si>
  <si>
    <t>Power supply enable pin. Connected to a voltage divider that provides the low voltage disconnect functionality. Requires a highly stable voltage with little noise to prevent false disconnects or reconnects. Use star grounding and proper PCB layout techniques to prevent coupling with digital circuits.</t>
  </si>
  <si>
    <t>VIN</t>
  </si>
  <si>
    <t>TPS62933P - Power Supply</t>
  </si>
  <si>
    <t>Input battery voltage</t>
  </si>
  <si>
    <t>Power supply ground</t>
  </si>
  <si>
    <t>PG</t>
  </si>
  <si>
    <t>V_PG</t>
  </si>
  <si>
    <t>Power good pin indicating the power output is stable</t>
  </si>
  <si>
    <t>FB</t>
  </si>
  <si>
    <t>Voltage feedback pin</t>
  </si>
  <si>
    <t>SW</t>
  </si>
  <si>
    <t>SW_OUT</t>
  </si>
  <si>
    <t>Switch output that goes into the LC switching filter</t>
  </si>
  <si>
    <t>BST</t>
  </si>
  <si>
    <t>AC coupled power</t>
  </si>
  <si>
    <t>Booststrap pin that monitors the AC portion of the power 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</si>
</sst>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 (Body)"/>
    </font>
    <font>
      <i/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6"/>
      <color theme="1"/>
      <name val="Aptos Narrow"/>
      <scheme val="minor"/>
    </font>
    <font>
      <sz val="16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7" fillId="2" borderId="8" xfId="0" applyFont="1" applyFill="1" applyBorder="1"/>
    <xf numFmtId="0" fontId="0" fillId="3" borderId="8" xfId="0" applyFont="1" applyFill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3" borderId="9" xfId="0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3" borderId="7" xfId="0" applyFont="1" applyFill="1" applyBorder="1" applyAlignment="1">
      <alignment horizontal="left" wrapText="1"/>
    </xf>
    <xf numFmtId="0" fontId="0" fillId="0" borderId="7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3" borderId="8" xfId="0" applyFont="1" applyFill="1" applyBorder="1" applyAlignment="1">
      <alignment horizontal="left" wrapText="1"/>
    </xf>
    <xf numFmtId="0" fontId="0" fillId="0" borderId="8" xfId="0" applyFont="1" applyBorder="1" applyAlignment="1">
      <alignment horizontal="left" wrapText="1"/>
    </xf>
    <xf numFmtId="0" fontId="0" fillId="0" borderId="9" xfId="0" applyFont="1" applyBorder="1" applyAlignment="1">
      <alignment wrapText="1"/>
    </xf>
  </cellXfs>
  <cellStyles count="1">
    <cellStyle name="Normal" xfId="0" builtinId="0"/>
  </cellStyles>
  <dxfs count="15">
    <dxf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43C51A-49A9-654F-93B4-106465F0A551}" name="Table1" displayName="Table1" ref="B1:G89" totalsRowShown="0" dataDxfId="14">
  <autoFilter ref="B1:G89" xr:uid="{E843C51A-49A9-654F-93B4-106465F0A551}"/>
  <tableColumns count="6">
    <tableColumn id="1" xr3:uid="{9583C48B-5036-EF4A-BF35-14C56F01A5E5}" name="Component" dataDxfId="13"/>
    <tableColumn id="2" xr3:uid="{AD7EFD2A-87B6-ED4D-B702-1080958C6CC1}" name="Name" dataDxfId="12"/>
    <tableColumn id="3" xr3:uid="{E68F4F61-9102-B540-87D9-7AB8D52BC820}" name="Net Assignment" dataDxfId="11"/>
    <tableColumn id="4" xr3:uid="{EFAB3C7D-EB66-444F-B738-E8CDD48BC6A1}" name="Pin Number" dataDxfId="0"/>
    <tableColumn id="5" xr3:uid="{924FD636-D39A-C14A-BAB9-AF6A16886D96}" name="Protocol" dataDxfId="1"/>
    <tableColumn id="6" xr3:uid="{9572D9AC-9540-3E49-A96A-1A992F6F4C03}" name="Description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4A226C-A2C1-B644-8F90-3A04283A9506}" name="Table13" displayName="Table13" ref="B2:D25" totalsRowShown="0" headerRowDxfId="9" dataDxfId="7" headerRowBorderDxfId="8" tableBorderDxfId="6" totalsRowBorderDxfId="5">
  <autoFilter ref="B2:D25" xr:uid="{924A226C-A2C1-B644-8F90-3A04283A9506}"/>
  <tableColumns count="3">
    <tableColumn id="1" xr3:uid="{A203D8D1-E206-A14E-BBBB-EAE1EA55AF6F}" name="Device" dataDxfId="4"/>
    <tableColumn id="2" xr3:uid="{3DA9630A-1459-BC4D-84DD-D0AB25C98FF8}" name="Mode " dataDxfId="3"/>
    <tableColumn id="3" xr3:uid="{6F2C5EA8-0A6B-D74B-B0AB-C84ECF1CB49E}" name="Current Draw [mA]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4FAF-A926-8E41-94D9-C94C0C28F2F9}">
  <dimension ref="B1:G89"/>
  <sheetViews>
    <sheetView tabSelected="1" topLeftCell="A71" zoomScaleNormal="100" workbookViewId="0">
      <selection activeCell="B1" sqref="B1:G89"/>
    </sheetView>
  </sheetViews>
  <sheetFormatPr defaultColWidth="10.6640625" defaultRowHeight="16"/>
  <cols>
    <col min="2" max="2" width="17.5" customWidth="1"/>
    <col min="3" max="3" width="14.5" customWidth="1"/>
    <col min="4" max="4" width="19.6640625" customWidth="1"/>
    <col min="5" max="5" width="14.75" style="15" customWidth="1"/>
    <col min="6" max="6" width="15.5" customWidth="1"/>
    <col min="7" max="7" width="46.83203125" customWidth="1"/>
  </cols>
  <sheetData>
    <row r="1" spans="2:7">
      <c r="B1" s="11" t="s">
        <v>65</v>
      </c>
      <c r="C1" t="s">
        <v>41</v>
      </c>
      <c r="D1" t="s">
        <v>130</v>
      </c>
      <c r="E1" s="15" t="s">
        <v>42</v>
      </c>
      <c r="F1" t="s">
        <v>85</v>
      </c>
      <c r="G1" t="s">
        <v>73</v>
      </c>
    </row>
    <row r="2" spans="2:7">
      <c r="B2" s="12" t="s">
        <v>131</v>
      </c>
      <c r="C2" s="10" t="s">
        <v>33</v>
      </c>
      <c r="D2" s="10" t="s">
        <v>33</v>
      </c>
      <c r="E2" s="16" t="s">
        <v>43</v>
      </c>
      <c r="F2" s="10" t="s">
        <v>129</v>
      </c>
      <c r="G2" s="10" t="s">
        <v>75</v>
      </c>
    </row>
    <row r="3" spans="2:7">
      <c r="B3" s="13"/>
      <c r="C3" s="10" t="s">
        <v>34</v>
      </c>
      <c r="D3" s="10" t="s">
        <v>34</v>
      </c>
      <c r="E3" s="17">
        <v>3</v>
      </c>
      <c r="F3" s="10" t="s">
        <v>129</v>
      </c>
      <c r="G3" s="10" t="s">
        <v>76</v>
      </c>
    </row>
    <row r="4" spans="2:7" ht="32">
      <c r="B4" s="12"/>
      <c r="C4" s="10" t="s">
        <v>0</v>
      </c>
      <c r="D4" s="10" t="s">
        <v>46</v>
      </c>
      <c r="E4" s="16">
        <v>4</v>
      </c>
      <c r="F4" s="10" t="s">
        <v>164</v>
      </c>
      <c r="G4" s="10" t="s">
        <v>74</v>
      </c>
    </row>
    <row r="5" spans="2:7">
      <c r="B5" s="13"/>
      <c r="C5" s="10" t="s">
        <v>1</v>
      </c>
      <c r="D5" s="10" t="s">
        <v>47</v>
      </c>
      <c r="E5" s="17">
        <v>5</v>
      </c>
      <c r="F5" s="10" t="s">
        <v>164</v>
      </c>
      <c r="G5" s="10" t="s">
        <v>77</v>
      </c>
    </row>
    <row r="6" spans="2:7">
      <c r="B6" s="12"/>
      <c r="C6" s="10" t="s">
        <v>2</v>
      </c>
      <c r="D6" s="10" t="s">
        <v>47</v>
      </c>
      <c r="E6" s="16">
        <v>6</v>
      </c>
      <c r="F6" s="10" t="s">
        <v>164</v>
      </c>
      <c r="G6" s="10" t="s">
        <v>77</v>
      </c>
    </row>
    <row r="7" spans="2:7">
      <c r="B7" s="13"/>
      <c r="C7" s="10" t="s">
        <v>3</v>
      </c>
      <c r="D7" s="10" t="s">
        <v>47</v>
      </c>
      <c r="E7" s="17">
        <v>7</v>
      </c>
      <c r="F7" s="10" t="s">
        <v>164</v>
      </c>
      <c r="G7" s="10" t="s">
        <v>77</v>
      </c>
    </row>
    <row r="8" spans="2:7">
      <c r="B8" s="12"/>
      <c r="C8" s="10" t="s">
        <v>4</v>
      </c>
      <c r="D8" s="10" t="s">
        <v>47</v>
      </c>
      <c r="E8" s="16">
        <v>8</v>
      </c>
      <c r="F8" s="10" t="s">
        <v>164</v>
      </c>
      <c r="G8" s="10" t="s">
        <v>77</v>
      </c>
    </row>
    <row r="9" spans="2:7">
      <c r="B9" s="13"/>
      <c r="C9" s="10" t="s">
        <v>5</v>
      </c>
      <c r="D9" s="10" t="s">
        <v>47</v>
      </c>
      <c r="E9" s="17">
        <v>9</v>
      </c>
      <c r="F9" s="10" t="s">
        <v>164</v>
      </c>
      <c r="G9" s="10" t="s">
        <v>77</v>
      </c>
    </row>
    <row r="10" spans="2:7">
      <c r="B10" s="12"/>
      <c r="C10" s="10" t="s">
        <v>6</v>
      </c>
      <c r="D10" s="10" t="s">
        <v>47</v>
      </c>
      <c r="E10" s="16">
        <v>10</v>
      </c>
      <c r="F10" s="10" t="s">
        <v>164</v>
      </c>
      <c r="G10" s="10" t="s">
        <v>77</v>
      </c>
    </row>
    <row r="11" spans="2:7">
      <c r="B11" s="13"/>
      <c r="C11" s="10" t="s">
        <v>7</v>
      </c>
      <c r="D11" s="10" t="s">
        <v>47</v>
      </c>
      <c r="E11" s="17">
        <v>11</v>
      </c>
      <c r="F11" s="10" t="s">
        <v>164</v>
      </c>
      <c r="G11" s="10" t="s">
        <v>77</v>
      </c>
    </row>
    <row r="12" spans="2:7">
      <c r="B12" s="12"/>
      <c r="C12" s="10" t="s">
        <v>8</v>
      </c>
      <c r="D12" s="10" t="s">
        <v>47</v>
      </c>
      <c r="E12" s="16">
        <v>12</v>
      </c>
      <c r="F12" s="10" t="s">
        <v>164</v>
      </c>
      <c r="G12" s="10" t="s">
        <v>77</v>
      </c>
    </row>
    <row r="13" spans="2:7">
      <c r="B13" s="13"/>
      <c r="C13" s="10" t="s">
        <v>9</v>
      </c>
      <c r="D13" s="10" t="s">
        <v>47</v>
      </c>
      <c r="E13" s="17">
        <v>13</v>
      </c>
      <c r="F13" s="10" t="s">
        <v>164</v>
      </c>
      <c r="G13" s="10" t="s">
        <v>77</v>
      </c>
    </row>
    <row r="14" spans="2:7">
      <c r="B14" s="12"/>
      <c r="C14" t="s">
        <v>10</v>
      </c>
      <c r="D14" t="s">
        <v>58</v>
      </c>
      <c r="E14" s="21">
        <v>14</v>
      </c>
      <c r="F14" t="s">
        <v>70</v>
      </c>
      <c r="G14" t="s">
        <v>78</v>
      </c>
    </row>
    <row r="15" spans="2:7">
      <c r="B15" s="13"/>
      <c r="C15" s="10" t="s">
        <v>11</v>
      </c>
      <c r="D15" s="10" t="s">
        <v>48</v>
      </c>
      <c r="E15" s="17">
        <v>15</v>
      </c>
      <c r="F15" s="10" t="s">
        <v>70</v>
      </c>
      <c r="G15" s="10" t="s">
        <v>87</v>
      </c>
    </row>
    <row r="16" spans="2:7">
      <c r="B16" s="12"/>
      <c r="C16" s="10" t="s">
        <v>12</v>
      </c>
      <c r="D16" s="10" t="s">
        <v>49</v>
      </c>
      <c r="E16" s="16">
        <v>16</v>
      </c>
      <c r="F16" s="10" t="s">
        <v>70</v>
      </c>
      <c r="G16" s="10" t="s">
        <v>79</v>
      </c>
    </row>
    <row r="17" spans="2:7">
      <c r="B17" s="13"/>
      <c r="C17" s="10" t="s">
        <v>13</v>
      </c>
      <c r="D17" s="10" t="s">
        <v>50</v>
      </c>
      <c r="E17" s="17">
        <v>17</v>
      </c>
      <c r="F17" s="10" t="s">
        <v>70</v>
      </c>
      <c r="G17" s="10" t="s">
        <v>80</v>
      </c>
    </row>
    <row r="18" spans="2:7" ht="32">
      <c r="B18" s="12"/>
      <c r="C18" t="s">
        <v>14</v>
      </c>
      <c r="D18" t="s">
        <v>55</v>
      </c>
      <c r="E18" s="21">
        <v>18</v>
      </c>
      <c r="F18" t="s">
        <v>164</v>
      </c>
      <c r="G18" s="10" t="s">
        <v>89</v>
      </c>
    </row>
    <row r="19" spans="2:7">
      <c r="B19" s="13"/>
      <c r="C19" s="10" t="s">
        <v>15</v>
      </c>
      <c r="D19" s="10" t="s">
        <v>51</v>
      </c>
      <c r="E19" s="17">
        <v>19</v>
      </c>
      <c r="F19" s="10" t="s">
        <v>70</v>
      </c>
      <c r="G19" s="10" t="s">
        <v>81</v>
      </c>
    </row>
    <row r="20" spans="2:7">
      <c r="B20" s="12"/>
      <c r="C20" s="10" t="s">
        <v>16</v>
      </c>
      <c r="D20" s="10" t="s">
        <v>52</v>
      </c>
      <c r="E20" s="16">
        <v>20</v>
      </c>
      <c r="F20" s="10" t="s">
        <v>164</v>
      </c>
      <c r="G20" s="10" t="s">
        <v>82</v>
      </c>
    </row>
    <row r="21" spans="2:7">
      <c r="B21" s="13"/>
      <c r="C21" s="10" t="s">
        <v>17</v>
      </c>
      <c r="D21" s="10" t="s">
        <v>53</v>
      </c>
      <c r="E21" s="17">
        <v>21</v>
      </c>
      <c r="F21" s="10" t="s">
        <v>164</v>
      </c>
      <c r="G21" s="10" t="s">
        <v>83</v>
      </c>
    </row>
    <row r="22" spans="2:7">
      <c r="B22" s="12"/>
      <c r="C22" s="10" t="s">
        <v>18</v>
      </c>
      <c r="D22" s="10" t="s">
        <v>54</v>
      </c>
      <c r="E22" s="16">
        <v>22</v>
      </c>
      <c r="F22" s="10" t="s">
        <v>164</v>
      </c>
      <c r="G22" s="10" t="s">
        <v>84</v>
      </c>
    </row>
    <row r="23" spans="2:7" ht="32">
      <c r="B23" s="13"/>
      <c r="C23" s="10" t="s">
        <v>19</v>
      </c>
      <c r="D23" s="10" t="s">
        <v>56</v>
      </c>
      <c r="E23" s="17">
        <v>23</v>
      </c>
      <c r="F23" s="10" t="s">
        <v>71</v>
      </c>
      <c r="G23" s="10" t="s">
        <v>95</v>
      </c>
    </row>
    <row r="24" spans="2:7" ht="32">
      <c r="B24" s="12"/>
      <c r="C24" s="10" t="s">
        <v>20</v>
      </c>
      <c r="D24" s="10" t="s">
        <v>57</v>
      </c>
      <c r="E24" s="16">
        <v>24</v>
      </c>
      <c r="F24" s="10" t="s">
        <v>71</v>
      </c>
      <c r="G24" s="10" t="s">
        <v>96</v>
      </c>
    </row>
    <row r="25" spans="2:7">
      <c r="B25" s="13"/>
      <c r="C25" s="10" t="s">
        <v>21</v>
      </c>
      <c r="D25" s="10" t="s">
        <v>47</v>
      </c>
      <c r="E25" s="17">
        <v>25</v>
      </c>
      <c r="F25" s="10" t="s">
        <v>164</v>
      </c>
      <c r="G25" s="10" t="s">
        <v>77</v>
      </c>
    </row>
    <row r="26" spans="2:7">
      <c r="B26" s="12"/>
      <c r="C26" s="10" t="s">
        <v>22</v>
      </c>
      <c r="D26" s="10" t="s">
        <v>47</v>
      </c>
      <c r="E26" s="16">
        <v>26</v>
      </c>
      <c r="F26" s="10" t="s">
        <v>164</v>
      </c>
      <c r="G26" s="10" t="s">
        <v>77</v>
      </c>
    </row>
    <row r="27" spans="2:7">
      <c r="B27" s="13"/>
      <c r="C27" s="10" t="s">
        <v>35</v>
      </c>
      <c r="D27" s="10" t="s">
        <v>47</v>
      </c>
      <c r="E27" s="17">
        <v>27</v>
      </c>
      <c r="F27" s="10" t="s">
        <v>164</v>
      </c>
      <c r="G27" s="10" t="s">
        <v>77</v>
      </c>
    </row>
    <row r="28" spans="2:7">
      <c r="B28" s="12"/>
      <c r="C28" s="10" t="s">
        <v>23</v>
      </c>
      <c r="D28" s="10" t="s">
        <v>47</v>
      </c>
      <c r="E28" s="16">
        <v>28</v>
      </c>
      <c r="F28" s="10" t="s">
        <v>164</v>
      </c>
      <c r="G28" s="10" t="s">
        <v>77</v>
      </c>
    </row>
    <row r="29" spans="2:7">
      <c r="B29" s="13"/>
      <c r="C29" t="s">
        <v>24</v>
      </c>
      <c r="D29" t="s">
        <v>59</v>
      </c>
      <c r="E29" s="15">
        <v>29</v>
      </c>
      <c r="F29" t="s">
        <v>70</v>
      </c>
      <c r="G29" t="s">
        <v>86</v>
      </c>
    </row>
    <row r="30" spans="2:7">
      <c r="B30" s="12"/>
      <c r="C30" s="10" t="s">
        <v>36</v>
      </c>
      <c r="D30" s="10" t="s">
        <v>67</v>
      </c>
      <c r="E30" s="16">
        <v>30</v>
      </c>
      <c r="F30" s="10" t="s">
        <v>164</v>
      </c>
      <c r="G30" s="10" t="s">
        <v>93</v>
      </c>
    </row>
    <row r="31" spans="2:7">
      <c r="B31" s="13"/>
      <c r="C31" s="10" t="s">
        <v>25</v>
      </c>
      <c r="D31" s="10" t="s">
        <v>60</v>
      </c>
      <c r="E31" s="17">
        <v>31</v>
      </c>
      <c r="F31" s="10" t="s">
        <v>70</v>
      </c>
      <c r="G31" s="10" t="s">
        <v>88</v>
      </c>
    </row>
    <row r="32" spans="2:7">
      <c r="B32" s="12"/>
      <c r="C32" s="10" t="s">
        <v>26</v>
      </c>
      <c r="D32" s="10" t="s">
        <v>61</v>
      </c>
      <c r="E32" s="16">
        <v>32</v>
      </c>
      <c r="F32" s="10" t="s">
        <v>70</v>
      </c>
      <c r="G32" s="10" t="s">
        <v>90</v>
      </c>
    </row>
    <row r="33" spans="2:7">
      <c r="B33" s="13"/>
      <c r="C33" s="10" t="s">
        <v>27</v>
      </c>
      <c r="D33" s="10" t="s">
        <v>62</v>
      </c>
      <c r="E33" s="17">
        <v>33</v>
      </c>
      <c r="F33" s="10" t="s">
        <v>70</v>
      </c>
      <c r="G33" s="10" t="s">
        <v>91</v>
      </c>
    </row>
    <row r="34" spans="2:7" ht="32">
      <c r="B34" s="12"/>
      <c r="C34" s="10" t="s">
        <v>28</v>
      </c>
      <c r="D34" s="10" t="s">
        <v>66</v>
      </c>
      <c r="E34" s="16">
        <v>34</v>
      </c>
      <c r="F34" s="10" t="s">
        <v>164</v>
      </c>
      <c r="G34" s="10" t="s">
        <v>92</v>
      </c>
    </row>
    <row r="35" spans="2:7" ht="32">
      <c r="B35" s="13"/>
      <c r="C35" s="10" t="s">
        <v>29</v>
      </c>
      <c r="D35" s="10" t="s">
        <v>68</v>
      </c>
      <c r="E35" s="17">
        <v>35</v>
      </c>
      <c r="F35" s="10" t="s">
        <v>164</v>
      </c>
      <c r="G35" s="10" t="s">
        <v>94</v>
      </c>
    </row>
    <row r="36" spans="2:7">
      <c r="B36" s="12"/>
      <c r="C36" s="10" t="s">
        <v>30</v>
      </c>
      <c r="D36" s="10" t="s">
        <v>47</v>
      </c>
      <c r="E36" s="16">
        <v>36</v>
      </c>
      <c r="F36" s="10" t="s">
        <v>164</v>
      </c>
      <c r="G36" s="10" t="s">
        <v>77</v>
      </c>
    </row>
    <row r="37" spans="2:7">
      <c r="B37" s="13"/>
      <c r="C37" s="10" t="s">
        <v>31</v>
      </c>
      <c r="D37" s="10" t="s">
        <v>47</v>
      </c>
      <c r="E37" s="17">
        <v>37</v>
      </c>
      <c r="F37" s="10" t="s">
        <v>164</v>
      </c>
      <c r="G37" s="10" t="s">
        <v>77</v>
      </c>
    </row>
    <row r="38" spans="2:7">
      <c r="B38" s="12"/>
      <c r="C38" s="10" t="s">
        <v>32</v>
      </c>
      <c r="D38" s="10" t="s">
        <v>47</v>
      </c>
      <c r="E38" s="16">
        <v>38</v>
      </c>
      <c r="F38" s="10" t="s">
        <v>164</v>
      </c>
      <c r="G38" s="10" t="s">
        <v>77</v>
      </c>
    </row>
    <row r="39" spans="2:7">
      <c r="B39" s="13"/>
      <c r="C39" s="10" t="s">
        <v>37</v>
      </c>
      <c r="D39" s="10" t="s">
        <v>63</v>
      </c>
      <c r="E39" s="17">
        <v>39</v>
      </c>
      <c r="F39" s="10" t="s">
        <v>72</v>
      </c>
      <c r="G39" s="10" t="s">
        <v>97</v>
      </c>
    </row>
    <row r="40" spans="2:7">
      <c r="B40" s="12"/>
      <c r="C40" s="10" t="s">
        <v>38</v>
      </c>
      <c r="D40" s="10" t="s">
        <v>64</v>
      </c>
      <c r="E40" s="16">
        <v>40</v>
      </c>
      <c r="F40" s="10" t="s">
        <v>72</v>
      </c>
      <c r="G40" s="10" t="s">
        <v>98</v>
      </c>
    </row>
    <row r="41" spans="2:7">
      <c r="B41" s="13"/>
      <c r="C41" s="10" t="s">
        <v>39</v>
      </c>
      <c r="D41" s="10" t="s">
        <v>47</v>
      </c>
      <c r="E41" s="17">
        <v>41</v>
      </c>
      <c r="F41" s="10" t="s">
        <v>164</v>
      </c>
      <c r="G41" s="10" t="s">
        <v>77</v>
      </c>
    </row>
    <row r="42" spans="2:7">
      <c r="B42" s="12"/>
      <c r="C42" s="10" t="s">
        <v>40</v>
      </c>
      <c r="D42" s="10" t="s">
        <v>47</v>
      </c>
      <c r="E42" s="16">
        <v>44</v>
      </c>
      <c r="F42" s="10" t="s">
        <v>164</v>
      </c>
      <c r="G42" s="10" t="s">
        <v>77</v>
      </c>
    </row>
    <row r="43" spans="2:7" ht="32">
      <c r="B43" s="13"/>
      <c r="C43" s="10" t="s">
        <v>44</v>
      </c>
      <c r="D43" s="10" t="s">
        <v>45</v>
      </c>
      <c r="E43" s="17">
        <v>45</v>
      </c>
      <c r="F43" s="10" t="s">
        <v>165</v>
      </c>
      <c r="G43" s="10" t="s">
        <v>99</v>
      </c>
    </row>
    <row r="44" spans="2:7">
      <c r="B44" s="10" t="s">
        <v>132</v>
      </c>
      <c r="C44" s="10" t="s">
        <v>133</v>
      </c>
      <c r="D44" s="10" t="s">
        <v>33</v>
      </c>
      <c r="E44" s="18" t="s">
        <v>134</v>
      </c>
      <c r="F44" s="10" t="s">
        <v>129</v>
      </c>
      <c r="G44" s="10" t="s">
        <v>135</v>
      </c>
    </row>
    <row r="45" spans="2:7">
      <c r="B45" s="10"/>
      <c r="C45" s="10" t="s">
        <v>136</v>
      </c>
      <c r="D45" s="10" t="s">
        <v>33</v>
      </c>
      <c r="E45" s="18" t="s">
        <v>137</v>
      </c>
      <c r="F45" s="10" t="s">
        <v>129</v>
      </c>
      <c r="G45" s="10" t="s">
        <v>135</v>
      </c>
    </row>
    <row r="46" spans="2:7">
      <c r="B46" s="10"/>
      <c r="C46" s="10" t="s">
        <v>139</v>
      </c>
      <c r="D46" s="10" t="s">
        <v>69</v>
      </c>
      <c r="E46" s="18" t="s">
        <v>138</v>
      </c>
      <c r="F46" s="10" t="s">
        <v>69</v>
      </c>
      <c r="G46" s="10" t="s">
        <v>140</v>
      </c>
    </row>
    <row r="47" spans="2:7">
      <c r="B47" s="10"/>
      <c r="C47" s="10" t="s">
        <v>148</v>
      </c>
      <c r="D47" s="10" t="s">
        <v>149</v>
      </c>
      <c r="E47" s="18" t="s">
        <v>141</v>
      </c>
      <c r="F47" s="10" t="s">
        <v>70</v>
      </c>
      <c r="G47" s="10" t="s">
        <v>150</v>
      </c>
    </row>
    <row r="48" spans="2:7">
      <c r="B48" s="10"/>
      <c r="C48" s="10" t="s">
        <v>151</v>
      </c>
      <c r="D48" s="10" t="s">
        <v>48</v>
      </c>
      <c r="E48" s="18" t="s">
        <v>142</v>
      </c>
      <c r="F48" s="10" t="s">
        <v>70</v>
      </c>
      <c r="G48" s="10" t="s">
        <v>152</v>
      </c>
    </row>
    <row r="49" spans="2:7">
      <c r="B49" s="10"/>
      <c r="C49" s="10" t="s">
        <v>153</v>
      </c>
      <c r="D49" s="10" t="s">
        <v>34</v>
      </c>
      <c r="E49" s="18" t="s">
        <v>143</v>
      </c>
      <c r="F49" s="10" t="s">
        <v>129</v>
      </c>
      <c r="G49" s="10" t="s">
        <v>154</v>
      </c>
    </row>
    <row r="50" spans="2:7">
      <c r="B50" s="10"/>
      <c r="C50" s="10" t="s">
        <v>155</v>
      </c>
      <c r="D50" s="10" t="s">
        <v>49</v>
      </c>
      <c r="E50" s="18" t="s">
        <v>144</v>
      </c>
      <c r="F50" s="10" t="s">
        <v>70</v>
      </c>
      <c r="G50" s="10" t="s">
        <v>156</v>
      </c>
    </row>
    <row r="51" spans="2:7">
      <c r="B51" s="10"/>
      <c r="C51" s="10" t="s">
        <v>157</v>
      </c>
      <c r="D51" s="10" t="s">
        <v>33</v>
      </c>
      <c r="E51" s="18" t="s">
        <v>145</v>
      </c>
      <c r="F51" s="10" t="s">
        <v>129</v>
      </c>
      <c r="G51" s="10" t="s">
        <v>135</v>
      </c>
    </row>
    <row r="52" spans="2:7">
      <c r="B52" s="10"/>
      <c r="C52" s="10" t="s">
        <v>159</v>
      </c>
      <c r="D52" s="10" t="s">
        <v>50</v>
      </c>
      <c r="E52" s="18" t="s">
        <v>146</v>
      </c>
      <c r="F52" s="10" t="s">
        <v>70</v>
      </c>
      <c r="G52" s="10" t="s">
        <v>160</v>
      </c>
    </row>
    <row r="53" spans="2:7">
      <c r="B53" s="10"/>
      <c r="C53" s="10" t="s">
        <v>158</v>
      </c>
      <c r="D53" s="10" t="s">
        <v>69</v>
      </c>
      <c r="E53" s="18" t="s">
        <v>147</v>
      </c>
      <c r="F53" s="10" t="s">
        <v>69</v>
      </c>
      <c r="G53" s="10" t="s">
        <v>140</v>
      </c>
    </row>
    <row r="54" spans="2:7" ht="33.5" customHeight="1">
      <c r="B54" s="10"/>
      <c r="C54" s="10" t="s">
        <v>161</v>
      </c>
      <c r="D54" s="10" t="s">
        <v>162</v>
      </c>
      <c r="E54" s="18" t="s">
        <v>163</v>
      </c>
      <c r="F54" s="10" t="s">
        <v>164</v>
      </c>
      <c r="G54" s="10" t="s">
        <v>169</v>
      </c>
    </row>
    <row r="55" spans="2:7">
      <c r="B55" s="10"/>
      <c r="C55" s="10" t="s">
        <v>166</v>
      </c>
      <c r="D55" s="10" t="s">
        <v>33</v>
      </c>
      <c r="E55" s="18" t="s">
        <v>167</v>
      </c>
      <c r="F55" s="10" t="s">
        <v>69</v>
      </c>
      <c r="G55" s="10" t="s">
        <v>168</v>
      </c>
    </row>
    <row r="56" spans="2:7" ht="32">
      <c r="B56" s="19" t="s">
        <v>171</v>
      </c>
      <c r="C56" s="10" t="s">
        <v>172</v>
      </c>
      <c r="D56" s="10" t="s">
        <v>173</v>
      </c>
      <c r="E56" s="20">
        <v>1</v>
      </c>
      <c r="F56" s="10" t="s">
        <v>129</v>
      </c>
      <c r="G56" s="10" t="s">
        <v>181</v>
      </c>
    </row>
    <row r="57" spans="2:7" ht="32">
      <c r="B57" s="19"/>
      <c r="C57" s="10" t="s">
        <v>174</v>
      </c>
      <c r="D57" s="10" t="s">
        <v>56</v>
      </c>
      <c r="E57" s="20">
        <v>2</v>
      </c>
      <c r="F57" s="10" t="s">
        <v>71</v>
      </c>
      <c r="G57" s="10" t="s">
        <v>95</v>
      </c>
    </row>
    <row r="58" spans="2:7" ht="32">
      <c r="B58" s="19"/>
      <c r="C58" s="10" t="s">
        <v>175</v>
      </c>
      <c r="D58" s="10" t="s">
        <v>57</v>
      </c>
      <c r="E58" s="20">
        <v>3</v>
      </c>
      <c r="F58" s="10" t="s">
        <v>71</v>
      </c>
      <c r="G58" s="10" t="s">
        <v>96</v>
      </c>
    </row>
    <row r="59" spans="2:7">
      <c r="B59" s="19"/>
      <c r="C59" s="10" t="s">
        <v>176</v>
      </c>
      <c r="D59" s="10" t="s">
        <v>69</v>
      </c>
      <c r="E59" s="20">
        <v>4</v>
      </c>
      <c r="F59" s="10" t="s">
        <v>69</v>
      </c>
      <c r="G59" s="10" t="s">
        <v>177</v>
      </c>
    </row>
    <row r="60" spans="2:7">
      <c r="B60" s="19"/>
      <c r="C60" s="10" t="s">
        <v>33</v>
      </c>
      <c r="D60" s="10" t="s">
        <v>33</v>
      </c>
      <c r="E60" s="20">
        <v>5</v>
      </c>
      <c r="F60" s="10" t="s">
        <v>129</v>
      </c>
      <c r="G60" s="10" t="s">
        <v>178</v>
      </c>
    </row>
    <row r="61" spans="2:7" ht="32">
      <c r="B61" s="19"/>
      <c r="C61" s="10" t="s">
        <v>179</v>
      </c>
      <c r="D61" s="10" t="s">
        <v>69</v>
      </c>
      <c r="E61" s="20">
        <v>6</v>
      </c>
      <c r="F61" s="10" t="s">
        <v>69</v>
      </c>
      <c r="G61" s="10" t="s">
        <v>180</v>
      </c>
    </row>
    <row r="62" spans="2:7" ht="32">
      <c r="B62" s="19"/>
      <c r="C62" s="10" t="s">
        <v>182</v>
      </c>
      <c r="D62" s="10" t="s">
        <v>69</v>
      </c>
      <c r="E62" s="20">
        <v>7</v>
      </c>
      <c r="F62" s="10" t="s">
        <v>69</v>
      </c>
      <c r="G62" s="10" t="s">
        <v>180</v>
      </c>
    </row>
    <row r="63" spans="2:7" ht="32">
      <c r="B63" s="19"/>
      <c r="C63" s="10" t="s">
        <v>183</v>
      </c>
      <c r="D63" s="10" t="s">
        <v>69</v>
      </c>
      <c r="E63" s="20">
        <v>8</v>
      </c>
      <c r="F63" s="10" t="s">
        <v>69</v>
      </c>
      <c r="G63" s="10" t="s">
        <v>180</v>
      </c>
    </row>
    <row r="64" spans="2:7" ht="32">
      <c r="B64" s="19"/>
      <c r="C64" s="10" t="s">
        <v>184</v>
      </c>
      <c r="D64" s="10" t="s">
        <v>69</v>
      </c>
      <c r="E64" s="20">
        <v>9</v>
      </c>
      <c r="F64" s="10" t="s">
        <v>69</v>
      </c>
      <c r="G64" s="10" t="s">
        <v>180</v>
      </c>
    </row>
    <row r="65" spans="2:7" ht="32">
      <c r="B65" s="19"/>
      <c r="C65" s="10" t="s">
        <v>185</v>
      </c>
      <c r="D65" s="10" t="s">
        <v>69</v>
      </c>
      <c r="E65" s="20">
        <v>10</v>
      </c>
      <c r="F65" s="10" t="s">
        <v>69</v>
      </c>
      <c r="G65" s="10" t="s">
        <v>180</v>
      </c>
    </row>
    <row r="66" spans="2:7" ht="32">
      <c r="B66" s="19"/>
      <c r="C66" s="10" t="s">
        <v>186</v>
      </c>
      <c r="D66" s="10" t="s">
        <v>69</v>
      </c>
      <c r="E66" s="18">
        <v>11</v>
      </c>
      <c r="F66" s="10" t="s">
        <v>69</v>
      </c>
      <c r="G66" s="10" t="s">
        <v>180</v>
      </c>
    </row>
    <row r="67" spans="2:7">
      <c r="B67" s="10" t="s">
        <v>170</v>
      </c>
      <c r="C67" s="10"/>
      <c r="D67" s="10"/>
      <c r="E67" s="18"/>
      <c r="F67" s="10"/>
      <c r="G67" s="10"/>
    </row>
    <row r="68" spans="2:7">
      <c r="B68" s="10"/>
      <c r="C68" s="10" t="s">
        <v>33</v>
      </c>
      <c r="D68" s="10" t="s">
        <v>33</v>
      </c>
      <c r="E68" s="18" t="s">
        <v>33</v>
      </c>
      <c r="F68" s="10" t="s">
        <v>129</v>
      </c>
      <c r="G68" s="10" t="s">
        <v>187</v>
      </c>
    </row>
    <row r="69" spans="2:7" ht="32">
      <c r="B69" s="10"/>
      <c r="C69" s="10" t="s">
        <v>188</v>
      </c>
      <c r="D69" s="10" t="s">
        <v>189</v>
      </c>
      <c r="E69" s="18" t="s">
        <v>188</v>
      </c>
      <c r="F69" s="10" t="s">
        <v>164</v>
      </c>
      <c r="G69" s="10" t="s">
        <v>190</v>
      </c>
    </row>
    <row r="70" spans="2:7" ht="32">
      <c r="B70" s="10"/>
      <c r="C70" s="10" t="s">
        <v>191</v>
      </c>
      <c r="D70" s="10" t="s">
        <v>192</v>
      </c>
      <c r="E70" s="18" t="s">
        <v>191</v>
      </c>
      <c r="F70" s="10" t="s">
        <v>164</v>
      </c>
      <c r="G70" s="10" t="s">
        <v>190</v>
      </c>
    </row>
    <row r="71" spans="2:7" ht="32">
      <c r="B71" s="10"/>
      <c r="C71" s="10" t="s">
        <v>193</v>
      </c>
      <c r="D71" s="10" t="s">
        <v>194</v>
      </c>
      <c r="E71" s="18" t="s">
        <v>195</v>
      </c>
      <c r="F71" s="10" t="s">
        <v>164</v>
      </c>
      <c r="G71" s="10" t="s">
        <v>94</v>
      </c>
    </row>
    <row r="72" spans="2:7">
      <c r="B72" s="10"/>
      <c r="C72" s="10" t="s">
        <v>33</v>
      </c>
      <c r="D72" s="10" t="s">
        <v>33</v>
      </c>
      <c r="E72" s="18" t="s">
        <v>33</v>
      </c>
      <c r="F72" s="10" t="s">
        <v>129</v>
      </c>
      <c r="G72" s="10" t="s">
        <v>187</v>
      </c>
    </row>
    <row r="73" spans="2:7">
      <c r="B73" s="10"/>
      <c r="C73" s="10" t="s">
        <v>34</v>
      </c>
      <c r="D73" s="10" t="s">
        <v>34</v>
      </c>
      <c r="E73" s="18" t="s">
        <v>34</v>
      </c>
      <c r="F73" s="10" t="s">
        <v>129</v>
      </c>
      <c r="G73" s="10" t="s">
        <v>196</v>
      </c>
    </row>
    <row r="74" spans="2:7" ht="32">
      <c r="B74" s="10"/>
      <c r="C74" s="10" t="s">
        <v>197</v>
      </c>
      <c r="D74" s="10" t="s">
        <v>198</v>
      </c>
      <c r="E74" s="18" t="s">
        <v>197</v>
      </c>
      <c r="F74" s="10" t="s">
        <v>164</v>
      </c>
      <c r="G74" s="10" t="s">
        <v>92</v>
      </c>
    </row>
    <row r="75" spans="2:7">
      <c r="B75" s="10"/>
      <c r="C75" s="10" t="s">
        <v>199</v>
      </c>
      <c r="D75" s="10" t="s">
        <v>67</v>
      </c>
      <c r="E75" s="18" t="s">
        <v>199</v>
      </c>
      <c r="F75" s="10" t="s">
        <v>164</v>
      </c>
      <c r="G75" s="10" t="s">
        <v>93</v>
      </c>
    </row>
    <row r="76" spans="2:7">
      <c r="B76" s="10"/>
      <c r="C76" s="10" t="s">
        <v>200</v>
      </c>
      <c r="D76" s="10" t="s">
        <v>62</v>
      </c>
      <c r="E76" s="18" t="s">
        <v>200</v>
      </c>
      <c r="F76" s="10" t="s">
        <v>70</v>
      </c>
      <c r="G76" s="10" t="s">
        <v>91</v>
      </c>
    </row>
    <row r="77" spans="2:7">
      <c r="B77" s="10"/>
      <c r="C77" s="10" t="s">
        <v>201</v>
      </c>
      <c r="D77" s="10" t="s">
        <v>60</v>
      </c>
      <c r="E77" s="18" t="s">
        <v>201</v>
      </c>
      <c r="F77" s="10" t="s">
        <v>70</v>
      </c>
      <c r="G77" s="10" t="s">
        <v>88</v>
      </c>
    </row>
    <row r="78" spans="2:7">
      <c r="B78" s="10"/>
      <c r="C78" s="10" t="s">
        <v>155</v>
      </c>
      <c r="D78" s="10" t="s">
        <v>61</v>
      </c>
      <c r="E78" s="18" t="s">
        <v>155</v>
      </c>
      <c r="F78" s="10" t="s">
        <v>70</v>
      </c>
      <c r="G78" s="10" t="s">
        <v>202</v>
      </c>
    </row>
    <row r="79" spans="2:7">
      <c r="B79" s="10"/>
      <c r="C79" s="10" t="s">
        <v>203</v>
      </c>
      <c r="D79" s="10" t="s">
        <v>204</v>
      </c>
      <c r="E79" s="18" t="s">
        <v>205</v>
      </c>
      <c r="F79" s="10" t="s">
        <v>70</v>
      </c>
      <c r="G79" s="10" t="s">
        <v>206</v>
      </c>
    </row>
    <row r="80" spans="2:7">
      <c r="B80" s="10"/>
      <c r="C80" s="10" t="s">
        <v>33</v>
      </c>
      <c r="D80" s="10" t="s">
        <v>33</v>
      </c>
      <c r="E80" s="18" t="s">
        <v>33</v>
      </c>
      <c r="F80" s="10" t="s">
        <v>129</v>
      </c>
      <c r="G80" s="10" t="s">
        <v>187</v>
      </c>
    </row>
    <row r="81" spans="2:7" ht="48">
      <c r="B81" s="10"/>
      <c r="C81" s="10" t="s">
        <v>207</v>
      </c>
      <c r="D81" s="10" t="s">
        <v>207</v>
      </c>
      <c r="E81" s="18" t="s">
        <v>207</v>
      </c>
      <c r="F81" s="10" t="s">
        <v>209</v>
      </c>
      <c r="G81" s="10" t="s">
        <v>208</v>
      </c>
    </row>
    <row r="82" spans="2:7" ht="64">
      <c r="B82" s="19" t="s">
        <v>216</v>
      </c>
      <c r="C82" s="10" t="s">
        <v>210</v>
      </c>
      <c r="D82" s="10" t="s">
        <v>210</v>
      </c>
      <c r="E82" s="20">
        <v>1</v>
      </c>
      <c r="F82" s="10" t="s">
        <v>209</v>
      </c>
      <c r="G82" s="10" t="s">
        <v>211</v>
      </c>
    </row>
    <row r="83" spans="2:7" ht="96">
      <c r="B83" s="19"/>
      <c r="C83" s="10" t="s">
        <v>44</v>
      </c>
      <c r="D83" s="10" t="s">
        <v>212</v>
      </c>
      <c r="E83" s="20">
        <v>2</v>
      </c>
      <c r="F83" s="10" t="s">
        <v>213</v>
      </c>
      <c r="G83" s="10" t="s">
        <v>214</v>
      </c>
    </row>
    <row r="84" spans="2:7">
      <c r="B84" s="19"/>
      <c r="C84" s="10" t="s">
        <v>215</v>
      </c>
      <c r="D84" s="10" t="s">
        <v>173</v>
      </c>
      <c r="E84" s="20">
        <v>3</v>
      </c>
      <c r="F84" s="10" t="s">
        <v>129</v>
      </c>
      <c r="G84" s="10" t="s">
        <v>217</v>
      </c>
    </row>
    <row r="85" spans="2:7">
      <c r="B85" s="19"/>
      <c r="C85" s="10" t="s">
        <v>33</v>
      </c>
      <c r="D85" s="10" t="s">
        <v>33</v>
      </c>
      <c r="E85" s="20">
        <v>4</v>
      </c>
      <c r="F85" s="10" t="s">
        <v>129</v>
      </c>
      <c r="G85" s="10" t="s">
        <v>218</v>
      </c>
    </row>
    <row r="86" spans="2:7">
      <c r="B86" s="19"/>
      <c r="C86" s="12" t="s">
        <v>224</v>
      </c>
      <c r="D86" s="12" t="s">
        <v>225</v>
      </c>
      <c r="E86" s="22">
        <v>5</v>
      </c>
      <c r="F86" s="12" t="s">
        <v>129</v>
      </c>
      <c r="G86" s="14" t="s">
        <v>226</v>
      </c>
    </row>
    <row r="87" spans="2:7" ht="32">
      <c r="B87" s="19"/>
      <c r="C87" s="13" t="s">
        <v>227</v>
      </c>
      <c r="D87" s="13" t="s">
        <v>225</v>
      </c>
      <c r="E87" s="23">
        <v>6</v>
      </c>
      <c r="F87" s="13" t="s">
        <v>228</v>
      </c>
      <c r="G87" s="24" t="s">
        <v>229</v>
      </c>
    </row>
    <row r="88" spans="2:7">
      <c r="B88" s="19"/>
      <c r="C88" s="12" t="s">
        <v>219</v>
      </c>
      <c r="D88" s="12" t="s">
        <v>220</v>
      </c>
      <c r="E88" s="22">
        <v>7</v>
      </c>
      <c r="F88" s="12" t="s">
        <v>164</v>
      </c>
      <c r="G88" s="14" t="s">
        <v>221</v>
      </c>
    </row>
    <row r="89" spans="2:7">
      <c r="B89" s="19"/>
      <c r="C89" s="13" t="s">
        <v>222</v>
      </c>
      <c r="D89" s="13" t="s">
        <v>222</v>
      </c>
      <c r="E89" s="23">
        <v>8</v>
      </c>
      <c r="F89" s="13" t="s">
        <v>213</v>
      </c>
      <c r="G89" s="24" t="s">
        <v>223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BFBF2-DB09-BA4C-9B41-B2106A973571}">
  <dimension ref="B2:D25"/>
  <sheetViews>
    <sheetView workbookViewId="0">
      <selection activeCell="G17" sqref="G17"/>
    </sheetView>
  </sheetViews>
  <sheetFormatPr defaultColWidth="10.6640625" defaultRowHeight="16"/>
  <cols>
    <col min="2" max="2" width="17.1640625" customWidth="1"/>
    <col min="3" max="3" width="22.33203125" customWidth="1"/>
    <col min="4" max="4" width="27" customWidth="1"/>
  </cols>
  <sheetData>
    <row r="2" spans="2:4" ht="21">
      <c r="B2" s="1" t="s">
        <v>100</v>
      </c>
      <c r="C2" s="8" t="s">
        <v>128</v>
      </c>
      <c r="D2" s="9" t="s">
        <v>101</v>
      </c>
    </row>
    <row r="3" spans="2:4">
      <c r="B3" s="2" t="s">
        <v>102</v>
      </c>
      <c r="C3" s="3" t="s">
        <v>103</v>
      </c>
      <c r="D3" s="3">
        <v>355</v>
      </c>
    </row>
    <row r="4" spans="2:4">
      <c r="B4" s="4"/>
      <c r="C4" s="3" t="s">
        <v>104</v>
      </c>
      <c r="D4" s="3">
        <v>97</v>
      </c>
    </row>
    <row r="5" spans="2:4">
      <c r="B5" s="4"/>
      <c r="C5" s="3" t="s">
        <v>105</v>
      </c>
      <c r="D5" s="3">
        <v>21.8</v>
      </c>
    </row>
    <row r="6" spans="2:4">
      <c r="B6" s="4"/>
      <c r="C6" s="3" t="s">
        <v>106</v>
      </c>
      <c r="D6" s="3">
        <v>47.3</v>
      </c>
    </row>
    <row r="7" spans="2:4">
      <c r="B7" s="4"/>
      <c r="C7" s="3" t="s">
        <v>107</v>
      </c>
      <c r="D7" s="3">
        <v>64.099999999999994</v>
      </c>
    </row>
    <row r="8" spans="2:4">
      <c r="B8" s="4"/>
      <c r="C8" s="3" t="s">
        <v>108</v>
      </c>
      <c r="D8" s="3">
        <v>81.3</v>
      </c>
    </row>
    <row r="9" spans="2:4">
      <c r="B9" s="4"/>
      <c r="C9" s="3" t="s">
        <v>109</v>
      </c>
      <c r="D9" s="3">
        <v>0.24</v>
      </c>
    </row>
    <row r="10" spans="2:4">
      <c r="B10" s="4"/>
      <c r="C10" s="3" t="s">
        <v>110</v>
      </c>
      <c r="D10" s="3">
        <v>8.0000000000000002E-3</v>
      </c>
    </row>
    <row r="11" spans="2:4">
      <c r="B11" s="2" t="s">
        <v>111</v>
      </c>
      <c r="C11" s="3" t="s">
        <v>112</v>
      </c>
      <c r="D11" s="3">
        <v>45</v>
      </c>
    </row>
    <row r="12" spans="2:4">
      <c r="B12" s="4"/>
      <c r="C12" s="3" t="s">
        <v>113</v>
      </c>
      <c r="D12" s="3">
        <v>118</v>
      </c>
    </row>
    <row r="13" spans="2:4">
      <c r="B13" s="4"/>
      <c r="C13" s="3" t="s">
        <v>114</v>
      </c>
      <c r="D13" s="3">
        <v>5.3</v>
      </c>
    </row>
    <row r="14" spans="2:4">
      <c r="B14" s="4"/>
      <c r="C14" s="3" t="s">
        <v>115</v>
      </c>
      <c r="D14" s="3">
        <v>1.1999999999999999E-3</v>
      </c>
    </row>
    <row r="15" spans="2:4">
      <c r="B15" s="4"/>
      <c r="C15" s="3" t="s">
        <v>116</v>
      </c>
      <c r="D15" s="3">
        <f>D12*0.02</f>
        <v>2.36</v>
      </c>
    </row>
    <row r="16" spans="2:4">
      <c r="B16" s="4"/>
      <c r="C16" s="3" t="s">
        <v>117</v>
      </c>
      <c r="D16" s="3">
        <f>D13*0.02</f>
        <v>0.106</v>
      </c>
    </row>
    <row r="17" spans="2:4">
      <c r="B17" s="4"/>
      <c r="C17" s="3" t="s">
        <v>118</v>
      </c>
      <c r="D17" s="3">
        <v>7.0000000000000007E-2</v>
      </c>
    </row>
    <row r="18" spans="2:4">
      <c r="B18" s="2" t="s">
        <v>119</v>
      </c>
      <c r="C18" s="3" t="s">
        <v>120</v>
      </c>
      <c r="D18" s="3">
        <v>100</v>
      </c>
    </row>
    <row r="19" spans="2:4">
      <c r="B19" s="4"/>
      <c r="C19" s="3" t="s">
        <v>121</v>
      </c>
      <c r="D19" s="3">
        <v>0.4</v>
      </c>
    </row>
    <row r="20" spans="2:4">
      <c r="B20" s="2" t="s">
        <v>122</v>
      </c>
      <c r="C20" s="3" t="s">
        <v>123</v>
      </c>
      <c r="D20" s="3">
        <v>80</v>
      </c>
    </row>
    <row r="21" spans="2:4">
      <c r="B21" s="4"/>
      <c r="C21" s="3" t="s">
        <v>124</v>
      </c>
      <c r="D21" s="3">
        <v>0.01</v>
      </c>
    </row>
    <row r="22" spans="2:4">
      <c r="B22" s="4"/>
      <c r="C22" s="3"/>
      <c r="D22" s="3"/>
    </row>
    <row r="23" spans="2:4">
      <c r="B23" s="4"/>
      <c r="C23" s="3"/>
      <c r="D23" s="3"/>
    </row>
    <row r="24" spans="2:4">
      <c r="B24" s="5" t="s">
        <v>125</v>
      </c>
      <c r="C24" s="3" t="s">
        <v>126</v>
      </c>
      <c r="D24" s="3">
        <f>SUM(D14,D9,D19,D21)</f>
        <v>0.6512</v>
      </c>
    </row>
    <row r="25" spans="2:4">
      <c r="B25" s="6"/>
      <c r="C25" s="7" t="s">
        <v>127</v>
      </c>
      <c r="D25" s="7">
        <f>SUM(D18,D12,D3,D20)</f>
        <v>653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pin-map</vt:lpstr>
      <vt:lpstr>power-audit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Gillingham</dc:creator>
  <cp:lastModifiedBy>Aaron Huinink</cp:lastModifiedBy>
  <dcterms:created xsi:type="dcterms:W3CDTF">2024-10-01T23:58:46Z</dcterms:created>
  <dcterms:modified xsi:type="dcterms:W3CDTF">2024-10-06T18:30:08Z</dcterms:modified>
</cp:coreProperties>
</file>