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m/Desktop/"/>
    </mc:Choice>
  </mc:AlternateContent>
  <xr:revisionPtr revIDLastSave="0" documentId="13_ncr:1_{78FA2F99-1066-1341-A0C6-D300C05903DC}" xr6:coauthVersionLast="47" xr6:coauthVersionMax="47" xr10:uidLastSave="{00000000-0000-0000-0000-000000000000}"/>
  <bookViews>
    <workbookView xWindow="0" yWindow="500" windowWidth="28800" windowHeight="16080" xr2:uid="{E1813CF9-30FE-564F-B61F-73D4682946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C34" i="1"/>
  <c r="C35" i="1" s="1"/>
  <c r="B32" i="1"/>
  <c r="B34" i="1" s="1"/>
  <c r="B35" i="1" s="1"/>
  <c r="C26" i="1"/>
  <c r="C25" i="1"/>
  <c r="C17" i="1"/>
  <c r="C16" i="1"/>
</calcChain>
</file>

<file path=xl/sharedStrings.xml><?xml version="1.0" encoding="utf-8"?>
<sst xmlns="http://schemas.openxmlformats.org/spreadsheetml/2006/main" count="46" uniqueCount="45">
  <si>
    <t xml:space="preserve">Mode </t>
  </si>
  <si>
    <t>Current Draw [mA]</t>
  </si>
  <si>
    <t>Light Sleep</t>
  </si>
  <si>
    <t>Deep Sleep</t>
  </si>
  <si>
    <t>Modem Sleep (40 MHz)</t>
  </si>
  <si>
    <t>Modem Sleep(80Hz)</t>
  </si>
  <si>
    <t>Modem Sleep(160 Mhz)</t>
  </si>
  <si>
    <t>Modem Sleep (240Mhz)</t>
  </si>
  <si>
    <t>Device</t>
  </si>
  <si>
    <t>Esp32-S3</t>
  </si>
  <si>
    <t>core-1262</t>
  </si>
  <si>
    <t>Wifi TX</t>
  </si>
  <si>
    <t>Wifi RX</t>
  </si>
  <si>
    <t>TX at 14dBm</t>
  </si>
  <si>
    <t>TX at 22dBm</t>
  </si>
  <si>
    <t xml:space="preserve">RX </t>
  </si>
  <si>
    <t xml:space="preserve">Sleep </t>
  </si>
  <si>
    <t>TCXO TX</t>
  </si>
  <si>
    <t>TCXO RX</t>
  </si>
  <si>
    <t>TCXO Sleep</t>
  </si>
  <si>
    <t>SD Card</t>
  </si>
  <si>
    <t>R/W</t>
  </si>
  <si>
    <t>idle</t>
  </si>
  <si>
    <t>Max</t>
  </si>
  <si>
    <t>Power Audit</t>
  </si>
  <si>
    <t>Standard LED</t>
  </si>
  <si>
    <t>Reverse Current</t>
  </si>
  <si>
    <t xml:space="preserve">Sleep Draw </t>
  </si>
  <si>
    <t xml:space="preserve">Max Draw </t>
  </si>
  <si>
    <t>Notes</t>
  </si>
  <si>
    <t>min.R 75Mb/s,minW 50Mb/s PN:MMRD4</t>
  </si>
  <si>
    <t>LDO losses</t>
  </si>
  <si>
    <t>P_loss = (Vin - Vout) * Iout</t>
  </si>
  <si>
    <t>Min</t>
  </si>
  <si>
    <t>Ploss [W]</t>
  </si>
  <si>
    <t>Iout [A]</t>
  </si>
  <si>
    <t>Vin [V]</t>
  </si>
  <si>
    <t>Vout [V]</t>
  </si>
  <si>
    <t>Switch regulator Quiescent Current Losses</t>
  </si>
  <si>
    <t>Iloss [A]</t>
  </si>
  <si>
    <t>Q. Current [mA]</t>
  </si>
  <si>
    <t>Iloss [mA]</t>
  </si>
  <si>
    <t>One Weeks Losses [mAh]</t>
  </si>
  <si>
    <t>ESP32 Light Sleep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</si>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</sst>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4" x14ac:knownFonts="1">
    <font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7F450-2902-254D-8F9A-4C445CA8A343}">
  <dimension ref="A1:E37"/>
  <sheetViews>
    <sheetView tabSelected="1" zoomScale="87" workbookViewId="0">
      <selection activeCell="H16" sqref="H16"/>
    </sheetView>
  </sheetViews>
  <sheetFormatPr baseColWidth="10" defaultRowHeight="16" x14ac:dyDescent="0.2"/>
  <cols>
    <col min="1" max="1" width="26" customWidth="1"/>
    <col min="2" max="2" width="21" customWidth="1"/>
    <col min="3" max="3" width="19" customWidth="1"/>
    <col min="4" max="4" width="37.1640625" customWidth="1"/>
    <col min="5" max="5" width="23.83203125" customWidth="1"/>
    <col min="6" max="6" width="17.83203125" customWidth="1"/>
    <col min="9" max="9" width="14.83203125" customWidth="1"/>
    <col min="10" max="10" width="17.83203125" customWidth="1"/>
  </cols>
  <sheetData>
    <row r="1" spans="1:4" ht="22" x14ac:dyDescent="0.2">
      <c r="A1" s="6" t="s">
        <v>24</v>
      </c>
      <c r="B1" s="1"/>
      <c r="C1" s="1"/>
      <c r="D1" s="1"/>
    </row>
    <row r="2" spans="1:4" x14ac:dyDescent="0.2">
      <c r="A2" s="1"/>
      <c r="B2" s="1"/>
      <c r="C2" s="1"/>
      <c r="D2" s="1"/>
    </row>
    <row r="3" spans="1:4" x14ac:dyDescent="0.2">
      <c r="A3" s="3" t="s">
        <v>8</v>
      </c>
      <c r="B3" s="3" t="s">
        <v>0</v>
      </c>
      <c r="C3" s="3" t="s">
        <v>1</v>
      </c>
      <c r="D3" s="3" t="s">
        <v>29</v>
      </c>
    </row>
    <row r="4" spans="1:4" x14ac:dyDescent="0.2">
      <c r="A4" s="11" t="s">
        <v>9</v>
      </c>
      <c r="B4" s="2" t="s">
        <v>11</v>
      </c>
      <c r="C4" s="2">
        <v>355</v>
      </c>
      <c r="D4" s="2"/>
    </row>
    <row r="5" spans="1:4" x14ac:dyDescent="0.2">
      <c r="A5" s="2"/>
      <c r="B5" s="2" t="s">
        <v>12</v>
      </c>
      <c r="C5" s="2">
        <v>97</v>
      </c>
      <c r="D5" s="2"/>
    </row>
    <row r="6" spans="1:4" x14ac:dyDescent="0.2">
      <c r="A6" s="2"/>
      <c r="B6" s="2" t="s">
        <v>4</v>
      </c>
      <c r="C6" s="2">
        <v>21.8</v>
      </c>
      <c r="D6" s="2"/>
    </row>
    <row r="7" spans="1:4" x14ac:dyDescent="0.2">
      <c r="A7" s="2"/>
      <c r="B7" s="2" t="s">
        <v>5</v>
      </c>
      <c r="C7" s="2">
        <v>47.3</v>
      </c>
      <c r="D7" s="2"/>
    </row>
    <row r="8" spans="1:4" x14ac:dyDescent="0.2">
      <c r="A8" s="2"/>
      <c r="B8" s="2" t="s">
        <v>6</v>
      </c>
      <c r="C8" s="2">
        <v>64.099999999999994</v>
      </c>
      <c r="D8" s="2"/>
    </row>
    <row r="9" spans="1:4" x14ac:dyDescent="0.2">
      <c r="A9" s="2"/>
      <c r="B9" s="2" t="s">
        <v>7</v>
      </c>
      <c r="C9" s="2">
        <v>81.3</v>
      </c>
      <c r="D9" s="2"/>
    </row>
    <row r="10" spans="1:4" x14ac:dyDescent="0.2">
      <c r="A10" s="5"/>
      <c r="B10" s="5" t="s">
        <v>2</v>
      </c>
      <c r="C10" s="5">
        <v>0.24</v>
      </c>
      <c r="D10" s="5"/>
    </row>
    <row r="11" spans="1:4" x14ac:dyDescent="0.2">
      <c r="A11" s="5"/>
      <c r="B11" s="5" t="s">
        <v>3</v>
      </c>
      <c r="C11" s="5">
        <v>8.0000000000000002E-3</v>
      </c>
      <c r="D11" s="5"/>
    </row>
    <row r="12" spans="1:4" x14ac:dyDescent="0.2">
      <c r="A12" s="11" t="s">
        <v>10</v>
      </c>
      <c r="B12" s="2" t="s">
        <v>13</v>
      </c>
      <c r="C12" s="2">
        <v>45</v>
      </c>
      <c r="D12" s="2"/>
    </row>
    <row r="13" spans="1:4" x14ac:dyDescent="0.2">
      <c r="A13" s="2"/>
      <c r="B13" s="2" t="s">
        <v>14</v>
      </c>
      <c r="C13" s="2">
        <v>118</v>
      </c>
      <c r="D13" s="2"/>
    </row>
    <row r="14" spans="1:4" x14ac:dyDescent="0.2">
      <c r="A14" s="2"/>
      <c r="B14" s="2" t="s">
        <v>15</v>
      </c>
      <c r="C14" s="2">
        <v>5.3</v>
      </c>
      <c r="D14" s="2"/>
    </row>
    <row r="15" spans="1:4" x14ac:dyDescent="0.2">
      <c r="A15" s="5"/>
      <c r="B15" s="5" t="s">
        <v>16</v>
      </c>
      <c r="C15" s="5">
        <v>1.1999999999999999E-3</v>
      </c>
      <c r="D15" s="5"/>
    </row>
    <row r="16" spans="1:4" x14ac:dyDescent="0.2">
      <c r="A16" s="2"/>
      <c r="B16" s="2" t="s">
        <v>17</v>
      </c>
      <c r="C16" s="2">
        <f>C13*0.02</f>
        <v>2.36</v>
      </c>
      <c r="D16" s="2"/>
    </row>
    <row r="17" spans="1:5" x14ac:dyDescent="0.2">
      <c r="A17" s="2"/>
      <c r="B17" s="2" t="s">
        <v>18</v>
      </c>
      <c r="C17" s="2">
        <f>C14*0.02</f>
        <v>0.106</v>
      </c>
      <c r="D17" s="2"/>
    </row>
    <row r="18" spans="1:5" x14ac:dyDescent="0.2">
      <c r="A18" s="5"/>
      <c r="B18" s="5" t="s">
        <v>19</v>
      </c>
      <c r="C18" s="5">
        <v>7.0000000000000007E-2</v>
      </c>
      <c r="D18" s="5"/>
    </row>
    <row r="19" spans="1:5" x14ac:dyDescent="0.2">
      <c r="A19" s="11" t="s">
        <v>20</v>
      </c>
      <c r="B19" s="2" t="s">
        <v>21</v>
      </c>
      <c r="C19" s="2">
        <v>100</v>
      </c>
      <c r="D19" s="2" t="s">
        <v>30</v>
      </c>
    </row>
    <row r="20" spans="1:5" x14ac:dyDescent="0.2">
      <c r="A20" s="5"/>
      <c r="B20" s="5" t="s">
        <v>22</v>
      </c>
      <c r="C20" s="5">
        <v>0.4</v>
      </c>
      <c r="D20" s="5"/>
    </row>
    <row r="21" spans="1:5" x14ac:dyDescent="0.2">
      <c r="A21" s="11" t="s">
        <v>25</v>
      </c>
      <c r="B21" s="2" t="s">
        <v>23</v>
      </c>
      <c r="C21" s="2">
        <v>80</v>
      </c>
      <c r="D21" s="2"/>
    </row>
    <row r="22" spans="1:5" x14ac:dyDescent="0.2">
      <c r="A22" s="5"/>
      <c r="B22" s="5" t="s">
        <v>26</v>
      </c>
      <c r="C22" s="5">
        <v>0.01</v>
      </c>
      <c r="D22" s="5"/>
    </row>
    <row r="23" spans="1:5" x14ac:dyDescent="0.2">
      <c r="A23" s="2"/>
      <c r="B23" s="2"/>
      <c r="C23" s="2"/>
      <c r="D23" s="2"/>
    </row>
    <row r="24" spans="1:5" x14ac:dyDescent="0.2">
      <c r="A24" s="2"/>
      <c r="B24" s="2"/>
      <c r="C24" s="2"/>
      <c r="D24" s="2"/>
    </row>
    <row r="25" spans="1:5" x14ac:dyDescent="0.2">
      <c r="A25" s="12" t="s">
        <v>44</v>
      </c>
      <c r="B25" s="10" t="s">
        <v>27</v>
      </c>
      <c r="C25" s="10">
        <f>SUM(C15,C10,C20,C22)</f>
        <v>0.6512</v>
      </c>
      <c r="D25" s="10" t="s">
        <v>43</v>
      </c>
    </row>
    <row r="26" spans="1:5" x14ac:dyDescent="0.2">
      <c r="A26" s="2"/>
      <c r="B26" s="2" t="s">
        <v>28</v>
      </c>
      <c r="C26" s="2">
        <f>SUM(C19,C13,C4,C21)</f>
        <v>653</v>
      </c>
      <c r="D26" s="2"/>
    </row>
    <row r="29" spans="1:5" x14ac:dyDescent="0.2">
      <c r="A29" s="3" t="s">
        <v>31</v>
      </c>
      <c r="B29" s="2"/>
      <c r="C29" s="2"/>
      <c r="D29" s="9" t="s">
        <v>38</v>
      </c>
      <c r="E29" s="4"/>
    </row>
    <row r="30" spans="1:5" x14ac:dyDescent="0.2">
      <c r="A30" s="2" t="s">
        <v>32</v>
      </c>
      <c r="B30" s="2" t="s">
        <v>23</v>
      </c>
      <c r="C30" s="2" t="s">
        <v>33</v>
      </c>
      <c r="D30" s="4" t="s">
        <v>40</v>
      </c>
      <c r="E30" s="4" t="s">
        <v>42</v>
      </c>
    </row>
    <row r="31" spans="1:5" x14ac:dyDescent="0.2">
      <c r="A31" s="2" t="s">
        <v>37</v>
      </c>
      <c r="B31" s="2">
        <v>3.3</v>
      </c>
      <c r="C31" s="2">
        <v>3.3</v>
      </c>
      <c r="D31" s="4">
        <v>0.5</v>
      </c>
      <c r="E31" s="4">
        <f>168*D31</f>
        <v>84</v>
      </c>
    </row>
    <row r="32" spans="1:5" x14ac:dyDescent="0.2">
      <c r="A32" s="2" t="s">
        <v>36</v>
      </c>
      <c r="B32" s="2">
        <f>3.7*2</f>
        <v>7.4</v>
      </c>
      <c r="C32" s="2">
        <v>7.4</v>
      </c>
      <c r="D32" s="4">
        <v>0.75</v>
      </c>
      <c r="E32" s="4">
        <f t="shared" ref="E32:E37" si="0">168*D32</f>
        <v>126</v>
      </c>
    </row>
    <row r="33" spans="1:5" x14ac:dyDescent="0.2">
      <c r="A33" s="2" t="s">
        <v>35</v>
      </c>
      <c r="B33" s="2">
        <v>0.59299999999999997</v>
      </c>
      <c r="C33" s="2">
        <v>6.512E-4</v>
      </c>
      <c r="D33" s="4">
        <v>1</v>
      </c>
      <c r="E33" s="4">
        <f t="shared" si="0"/>
        <v>168</v>
      </c>
    </row>
    <row r="34" spans="1:5" x14ac:dyDescent="0.2">
      <c r="A34" s="2" t="s">
        <v>34</v>
      </c>
      <c r="B34" s="2">
        <f>(B32-B31)*B33</f>
        <v>2.4313000000000002</v>
      </c>
      <c r="C34" s="2">
        <f>(C32-C31)*C33</f>
        <v>2.6699200000000005E-3</v>
      </c>
      <c r="D34" s="4">
        <v>2</v>
      </c>
      <c r="E34" s="4">
        <f t="shared" si="0"/>
        <v>336</v>
      </c>
    </row>
    <row r="35" spans="1:5" x14ac:dyDescent="0.2">
      <c r="A35" s="2" t="s">
        <v>39</v>
      </c>
      <c r="B35" s="7">
        <f>B34/B31</f>
        <v>0.73675757575757583</v>
      </c>
      <c r="C35" s="8">
        <f>C34/C31</f>
        <v>8.0906666666666685E-4</v>
      </c>
      <c r="D35" s="4">
        <v>3</v>
      </c>
      <c r="E35" s="4">
        <f t="shared" si="0"/>
        <v>504</v>
      </c>
    </row>
    <row r="36" spans="1:5" x14ac:dyDescent="0.2">
      <c r="A36" s="2" t="s">
        <v>41</v>
      </c>
      <c r="B36" s="2">
        <v>737</v>
      </c>
      <c r="C36" s="2">
        <v>0.81</v>
      </c>
      <c r="D36" s="4">
        <v>4</v>
      </c>
      <c r="E36" s="4">
        <f t="shared" si="0"/>
        <v>672</v>
      </c>
    </row>
    <row r="37" spans="1:5" x14ac:dyDescent="0.2">
      <c r="A37" s="1"/>
      <c r="B37" s="1"/>
      <c r="C37" s="1"/>
      <c r="D37" s="4">
        <v>5</v>
      </c>
      <c r="E37" s="4">
        <f t="shared" si="0"/>
        <v>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Gillingham</dc:creator>
  <cp:lastModifiedBy>Cameron Gillingham</cp:lastModifiedBy>
  <dcterms:created xsi:type="dcterms:W3CDTF">2024-09-17T23:50:23Z</dcterms:created>
  <dcterms:modified xsi:type="dcterms:W3CDTF">2024-09-21T20:13:27Z</dcterms:modified>
</cp:coreProperties>
</file>