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mycamosun-my.sharepoint.com/personal/c0508083_camosun_ca/Documents/flora-communications/hardware/petal-v0.0/radio testing results/"/>
    </mc:Choice>
  </mc:AlternateContent>
  <xr:revisionPtr revIDLastSave="295" documentId="11_F25DC773A252ABDACC10489A291A57685BDE58EE" xr6:coauthVersionLast="47" xr6:coauthVersionMax="47" xr10:uidLastSave="{F4A2CB60-4B14-4848-B666-C5208B09F8CB}"/>
  <bookViews>
    <workbookView xWindow="28680" yWindow="-5475" windowWidth="38640" windowHeight="211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R12" i="1"/>
  <c r="AL17" i="1"/>
  <c r="AL14" i="1"/>
  <c r="AL11" i="1"/>
  <c r="AB12" i="1"/>
  <c r="AL32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6" i="1"/>
  <c r="AL15" i="1"/>
  <c r="AL13" i="1"/>
  <c r="AL12" i="1"/>
  <c r="AL10" i="1"/>
  <c r="AL9" i="1"/>
  <c r="AL8" i="1"/>
  <c r="AL7" i="1"/>
  <c r="AL6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1" i="1"/>
  <c r="AB10" i="1"/>
  <c r="AB9" i="1"/>
  <c r="AB8" i="1"/>
  <c r="AB7" i="1"/>
  <c r="AB6" i="1"/>
  <c r="R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6" i="1"/>
  <c r="Q13" i="1"/>
  <c r="AK11" i="1"/>
  <c r="AA12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0" i="1"/>
  <c r="AK9" i="1"/>
  <c r="AK8" i="1"/>
  <c r="AK7" i="1"/>
  <c r="AK6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1" i="1"/>
  <c r="AA10" i="1"/>
  <c r="AA9" i="1"/>
  <c r="AA8" i="1"/>
  <c r="AA7" i="1"/>
  <c r="AA6" i="1"/>
  <c r="O6" i="1"/>
  <c r="Q6" i="1" s="1"/>
  <c r="P6" i="1"/>
  <c r="O7" i="1"/>
  <c r="P7" i="1"/>
  <c r="O8" i="1"/>
  <c r="P8" i="1"/>
  <c r="O9" i="1"/>
  <c r="P9" i="1"/>
  <c r="O10" i="1"/>
  <c r="P10" i="1"/>
  <c r="O11" i="1"/>
  <c r="P11" i="1"/>
  <c r="Q11" i="1"/>
  <c r="O12" i="1"/>
  <c r="P12" i="1"/>
  <c r="O13" i="1"/>
  <c r="P13" i="1"/>
  <c r="O14" i="1"/>
  <c r="P14" i="1"/>
  <c r="Q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Q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Q30" i="1"/>
  <c r="O31" i="1"/>
  <c r="P31" i="1"/>
  <c r="Q31" i="1"/>
  <c r="O32" i="1"/>
  <c r="P32" i="1"/>
  <c r="O33" i="1"/>
  <c r="P33" i="1"/>
  <c r="O34" i="1"/>
  <c r="P34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Q28" i="1" s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Q20" i="1" s="1"/>
  <c r="P53" i="1"/>
  <c r="O53" i="1"/>
  <c r="P52" i="1"/>
  <c r="O52" i="1"/>
  <c r="P51" i="1"/>
  <c r="O51" i="1"/>
  <c r="Q17" i="1" s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AJ34" i="1"/>
  <c r="AI34" i="1"/>
  <c r="AJ33" i="1"/>
  <c r="AI33" i="1"/>
  <c r="AJ32" i="1"/>
  <c r="AI32" i="1"/>
  <c r="AJ31" i="1"/>
  <c r="AI31" i="1"/>
  <c r="AJ30" i="1"/>
  <c r="AI30" i="1"/>
  <c r="AJ29" i="1"/>
  <c r="AI29" i="1"/>
  <c r="AJ28" i="1"/>
  <c r="AI28" i="1"/>
  <c r="AJ27" i="1"/>
  <c r="AI27" i="1"/>
  <c r="AJ26" i="1"/>
  <c r="AI26" i="1"/>
  <c r="AJ25" i="1"/>
  <c r="AI25" i="1"/>
  <c r="AJ24" i="1"/>
  <c r="AI24" i="1"/>
  <c r="AJ23" i="1"/>
  <c r="AI23" i="1"/>
  <c r="AJ22" i="1"/>
  <c r="AI22" i="1"/>
  <c r="AJ21" i="1"/>
  <c r="AI21" i="1"/>
  <c r="AJ20" i="1"/>
  <c r="AI20" i="1"/>
  <c r="AJ19" i="1"/>
  <c r="AI19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J11" i="1"/>
  <c r="AI11" i="1"/>
  <c r="AJ10" i="1"/>
  <c r="AI10" i="1"/>
  <c r="AJ9" i="1"/>
  <c r="AI9" i="1"/>
  <c r="AJ8" i="1"/>
  <c r="AI8" i="1"/>
  <c r="AJ7" i="1"/>
  <c r="AI7" i="1"/>
  <c r="AJ6" i="1"/>
  <c r="A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6" i="1"/>
  <c r="F7" i="1"/>
  <c r="F8" i="1"/>
  <c r="F9" i="1"/>
  <c r="F10" i="1"/>
  <c r="Q10" i="1" s="1"/>
  <c r="F11" i="1"/>
  <c r="F12" i="1"/>
  <c r="F13" i="1"/>
  <c r="F14" i="1"/>
  <c r="F15" i="1"/>
  <c r="Q15" i="1" s="1"/>
  <c r="F16" i="1"/>
  <c r="Q16" i="1" s="1"/>
  <c r="F17" i="1"/>
  <c r="F18" i="1"/>
  <c r="Q18" i="1" s="1"/>
  <c r="F19" i="1"/>
  <c r="F20" i="1"/>
  <c r="F21" i="1"/>
  <c r="F22" i="1"/>
  <c r="F23" i="1"/>
  <c r="F24" i="1"/>
  <c r="F25" i="1"/>
  <c r="Q25" i="1" s="1"/>
  <c r="F26" i="1"/>
  <c r="F27" i="1"/>
  <c r="F28" i="1"/>
  <c r="F29" i="1"/>
  <c r="F30" i="1"/>
  <c r="F31" i="1"/>
  <c r="F32" i="1"/>
  <c r="F33" i="1"/>
  <c r="F34" i="1"/>
  <c r="F6" i="1"/>
  <c r="Q29" i="1" l="1"/>
  <c r="Q19" i="1"/>
  <c r="Q8" i="1"/>
  <c r="Q27" i="1"/>
  <c r="Q34" i="1"/>
  <c r="Q9" i="1"/>
  <c r="Q24" i="1"/>
  <c r="Q23" i="1"/>
  <c r="Q22" i="1"/>
  <c r="Q7" i="1"/>
  <c r="Q26" i="1"/>
  <c r="Q12" i="1"/>
  <c r="Q33" i="1"/>
  <c r="Q32" i="1"/>
</calcChain>
</file>

<file path=xl/sharedStrings.xml><?xml version="1.0" encoding="utf-8"?>
<sst xmlns="http://schemas.openxmlformats.org/spreadsheetml/2006/main" count="58" uniqueCount="22">
  <si>
    <t>50 Ohm</t>
  </si>
  <si>
    <t>Average</t>
  </si>
  <si>
    <t>Frequency (MHz)</t>
  </si>
  <si>
    <t>Power (-dBm)</t>
  </si>
  <si>
    <t>Std Dev</t>
  </si>
  <si>
    <t>Termination</t>
  </si>
  <si>
    <t>Return Loss (dB)</t>
  </si>
  <si>
    <t>VSWR</t>
  </si>
  <si>
    <t>Lilygo</t>
  </si>
  <si>
    <t>Lynx</t>
  </si>
  <si>
    <t>Rockland</t>
  </si>
  <si>
    <t>No Test Equipment, straight into the test set</t>
  </si>
  <si>
    <t>Linear</t>
  </si>
  <si>
    <t>X1</t>
  </si>
  <si>
    <t>X2</t>
  </si>
  <si>
    <t>Y-AXIS</t>
  </si>
  <si>
    <t>Y1</t>
  </si>
  <si>
    <t>Y2</t>
  </si>
  <si>
    <t>https://plotdigitizer.com/app</t>
  </si>
  <si>
    <t>Through test equipment</t>
  </si>
  <si>
    <t>reflected power by antenna = power reflected by antenna [mW] - power reflected by test set[mW]</t>
  </si>
  <si>
    <t>return loss (dB) = 10log(power reflected by antenna [mW]) - power reaching antenna [dBm]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</si>
</sst>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color rgb="FF2C2C2C"/>
      <name val="Var(--inter)"/>
    </font>
    <font>
      <sz val="9"/>
      <color rgb="FF2C2C2C"/>
      <name val="Var(--inter)"/>
    </font>
    <font>
      <sz val="9"/>
      <color rgb="FF2C2C2C"/>
      <name val="Calibri"/>
      <family val="2"/>
      <scheme val="minor"/>
    </font>
    <font>
      <sz val="11"/>
      <color theme="1"/>
      <name val="Var(--inter)"/>
    </font>
    <font>
      <b/>
      <sz val="9"/>
      <color rgb="FF2C2C2C"/>
      <name val="Var(--inter)"/>
    </font>
    <font>
      <sz val="11"/>
      <color theme="1"/>
      <name val="Var(--inter)"/>
    </font>
    <font>
      <sz val="9"/>
      <color rgb="FF2C2C2C"/>
      <name val="Var(--inter)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Continuous"/>
    </xf>
    <xf numFmtId="0" fontId="2" fillId="2" borderId="0" xfId="0" applyFont="1" applyFill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VSWR</a:t>
            </a:r>
            <a:r>
              <a:rPr lang="en-CA" baseline="0"/>
              <a:t> Between the Petal Radio and 915MHz LoRa Antennas Across Price Ranges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&lt;$10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Sheet1!$K$6:$K$34</c:f>
              <c:numCache>
                <c:formatCode>General</c:formatCode>
                <c:ptCount val="29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</c:numCache>
            </c:numRef>
          </c:xVal>
          <c:yVal>
            <c:numRef>
              <c:f>Sheet1!$R$6:$R$34</c:f>
              <c:numCache>
                <c:formatCode>General</c:formatCode>
                <c:ptCount val="29"/>
                <c:pt idx="0">
                  <c:v>1.558249422478672</c:v>
                </c:pt>
                <c:pt idx="1">
                  <c:v>1.4757623383171343</c:v>
                </c:pt>
                <c:pt idx="2">
                  <c:v>1.6685304823148484</c:v>
                </c:pt>
                <c:pt idx="3">
                  <c:v>1.6780308405159623</c:v>
                </c:pt>
                <c:pt idx="4">
                  <c:v>1.7142368182441943</c:v>
                </c:pt>
                <c:pt idx="5">
                  <c:v>1.5407173999570105</c:v>
                </c:pt>
                <c:pt idx="6">
                  <c:v>1.6851293311045772</c:v>
                </c:pt>
                <c:pt idx="7">
                  <c:v>1.8295412622521439</c:v>
                </c:pt>
                <c:pt idx="8">
                  <c:v>1.4143236020251226</c:v>
                </c:pt>
                <c:pt idx="9">
                  <c:v>1.5658436856894913</c:v>
                </c:pt>
                <c:pt idx="10">
                  <c:v>1.5546936518605745</c:v>
                </c:pt>
                <c:pt idx="11">
                  <c:v>1.5339002978406777</c:v>
                </c:pt>
                <c:pt idx="12">
                  <c:v>1.5763045885078955</c:v>
                </c:pt>
                <c:pt idx="13">
                  <c:v>1.617093597077762</c:v>
                </c:pt>
                <c:pt idx="14">
                  <c:v>1.8636350402171189</c:v>
                </c:pt>
                <c:pt idx="15">
                  <c:v>1.8254868944509886</c:v>
                </c:pt>
                <c:pt idx="16">
                  <c:v>1.8728331920914807</c:v>
                </c:pt>
                <c:pt idx="17">
                  <c:v>2.1285939319371447</c:v>
                </c:pt>
                <c:pt idx="18">
                  <c:v>2.2778948280003215</c:v>
                </c:pt>
                <c:pt idx="19">
                  <c:v>1.9901233757490786</c:v>
                </c:pt>
                <c:pt idx="20">
                  <c:v>1.9808900613949334</c:v>
                </c:pt>
                <c:pt idx="21">
                  <c:v>2.0915597697821626</c:v>
                </c:pt>
                <c:pt idx="22">
                  <c:v>1.6052991388924247</c:v>
                </c:pt>
                <c:pt idx="23">
                  <c:v>1.7843464795843615</c:v>
                </c:pt>
                <c:pt idx="24">
                  <c:v>1.6332583035374022</c:v>
                </c:pt>
                <c:pt idx="25">
                  <c:v>1.1967863809388832</c:v>
                </c:pt>
                <c:pt idx="26">
                  <c:v>1.6701935782958992</c:v>
                </c:pt>
                <c:pt idx="27">
                  <c:v>1.8168788869752437</c:v>
                </c:pt>
                <c:pt idx="28">
                  <c:v>1.6755051402933321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E0-4573-AA1B-B799553D04C4}"/>
            </c:ext>
          </c:extLst>
        </c:ser>
        <c:ser>
          <c:idx val="1"/>
          <c:order val="1"/>
          <c:tx>
            <c:v>$10-$30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Sheet1!$K$6:$K$34</c:f>
              <c:numCache>
                <c:formatCode>General</c:formatCode>
                <c:ptCount val="29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</c:numCache>
            </c:numRef>
          </c:xVal>
          <c:yVal>
            <c:numRef>
              <c:f>Sheet1!$AB$6:$AB$34</c:f>
              <c:numCache>
                <c:formatCode>General</c:formatCode>
                <c:ptCount val="29"/>
                <c:pt idx="0">
                  <c:v>1.4409550895504712</c:v>
                </c:pt>
                <c:pt idx="1">
                  <c:v>1.3247461807541689</c:v>
                </c:pt>
                <c:pt idx="2">
                  <c:v>1.3856235993480173</c:v>
                </c:pt>
                <c:pt idx="3">
                  <c:v>1.3061339238838667</c:v>
                </c:pt>
                <c:pt idx="4">
                  <c:v>1.3839809293722793</c:v>
                </c:pt>
                <c:pt idx="5">
                  <c:v>1.2950736510481444</c:v>
                </c:pt>
                <c:pt idx="6">
                  <c:v>1.4414422885744833</c:v>
                </c:pt>
                <c:pt idx="7">
                  <c:v>1.587810926100822</c:v>
                </c:pt>
                <c:pt idx="8">
                  <c:v>1.3819356276584651</c:v>
                </c:pt>
                <c:pt idx="9">
                  <c:v>1.6223573806688445</c:v>
                </c:pt>
                <c:pt idx="10">
                  <c:v>1.5490606665996691</c:v>
                </c:pt>
                <c:pt idx="11">
                  <c:v>1.5316011277914006</c:v>
                </c:pt>
                <c:pt idx="12">
                  <c:v>1.2826169954511764</c:v>
                </c:pt>
                <c:pt idx="13">
                  <c:v>1.4659436757026303</c:v>
                </c:pt>
                <c:pt idx="14">
                  <c:v>1.5797731719564381</c:v>
                </c:pt>
                <c:pt idx="15">
                  <c:v>1.3494760735838509</c:v>
                </c:pt>
                <c:pt idx="16">
                  <c:v>1.3762347823391914</c:v>
                </c:pt>
                <c:pt idx="17">
                  <c:v>1.6860710147732807</c:v>
                </c:pt>
                <c:pt idx="18">
                  <c:v>1.8012091746900241</c:v>
                </c:pt>
                <c:pt idx="19">
                  <c:v>1.5867342142488621</c:v>
                </c:pt>
                <c:pt idx="20">
                  <c:v>1.1977496621489692</c:v>
                </c:pt>
                <c:pt idx="21">
                  <c:v>1.6910680366256752</c:v>
                </c:pt>
                <c:pt idx="22">
                  <c:v>1.5204623807623907</c:v>
                </c:pt>
                <c:pt idx="23">
                  <c:v>1.6509154294061581</c:v>
                </c:pt>
                <c:pt idx="24">
                  <c:v>1.1896873402611603</c:v>
                </c:pt>
                <c:pt idx="25">
                  <c:v>1.2800120543365228</c:v>
                </c:pt>
                <c:pt idx="26">
                  <c:v>1.3206914137129</c:v>
                </c:pt>
                <c:pt idx="27">
                  <c:v>1.3183420233169785</c:v>
                </c:pt>
                <c:pt idx="28">
                  <c:v>1.265397482745162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E0-4573-AA1B-B799553D04C4}"/>
            </c:ext>
          </c:extLst>
        </c:ser>
        <c:ser>
          <c:idx val="2"/>
          <c:order val="2"/>
          <c:tx>
            <c:v>&gt;$30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Sheet1!$K$6:$K$34</c:f>
              <c:numCache>
                <c:formatCode>General</c:formatCode>
                <c:ptCount val="29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</c:numCache>
            </c:numRef>
          </c:xVal>
          <c:yVal>
            <c:numRef>
              <c:f>Sheet1!$AL$6:$AL$34</c:f>
              <c:numCache>
                <c:formatCode>General</c:formatCode>
                <c:ptCount val="29"/>
                <c:pt idx="0">
                  <c:v>1.466202118612675</c:v>
                </c:pt>
                <c:pt idx="1">
                  <c:v>1.3093989858508808</c:v>
                </c:pt>
                <c:pt idx="2">
                  <c:v>1.3084625819714524</c:v>
                </c:pt>
                <c:pt idx="3">
                  <c:v>1.3054621439513059</c:v>
                </c:pt>
                <c:pt idx="4">
                  <c:v>1.2567184428361904</c:v>
                </c:pt>
                <c:pt idx="5">
                  <c:v>1.292449083435796</c:v>
                </c:pt>
                <c:pt idx="6">
                  <c:v>1.3281797240354014</c:v>
                </c:pt>
                <c:pt idx="7">
                  <c:v>1.3415746346776933</c:v>
                </c:pt>
                <c:pt idx="8">
                  <c:v>1.246040247054659</c:v>
                </c:pt>
                <c:pt idx="9">
                  <c:v>1.1505058594316246</c:v>
                </c:pt>
                <c:pt idx="10">
                  <c:v>1.4066361183120835</c:v>
                </c:pt>
                <c:pt idx="11">
                  <c:v>1.3611016310686455</c:v>
                </c:pt>
                <c:pt idx="12">
                  <c:v>1.3155671438252077</c:v>
                </c:pt>
                <c:pt idx="13">
                  <c:v>1.3124853433896302</c:v>
                </c:pt>
                <c:pt idx="14">
                  <c:v>1.3669016248528776</c:v>
                </c:pt>
                <c:pt idx="15">
                  <c:v>1.3169025440581701</c:v>
                </c:pt>
                <c:pt idx="16">
                  <c:v>1.3358243144702808</c:v>
                </c:pt>
                <c:pt idx="17">
                  <c:v>1.4690465026742618</c:v>
                </c:pt>
                <c:pt idx="18">
                  <c:v>1.2350419047893788</c:v>
                </c:pt>
                <c:pt idx="19">
                  <c:v>1.0537719788357287</c:v>
                </c:pt>
                <c:pt idx="20">
                  <c:v>1.1673405480179988</c:v>
                </c:pt>
                <c:pt idx="21">
                  <c:v>1.3498183072875953</c:v>
                </c:pt>
                <c:pt idx="22">
                  <c:v>1.442277075634149</c:v>
                </c:pt>
                <c:pt idx="23">
                  <c:v>1.5491547801645598</c:v>
                </c:pt>
                <c:pt idx="24">
                  <c:v>1.4</c:v>
                </c:pt>
                <c:pt idx="25">
                  <c:v>1.35</c:v>
                </c:pt>
                <c:pt idx="26">
                  <c:v>1.3184402398198092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E0-4573-AA1B-B799553D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84480"/>
        <c:axId val="774887840"/>
      </c:scatterChart>
      <c:valAx>
        <c:axId val="774884480"/>
        <c:scaling>
          <c:orientation val="minMax"/>
          <c:max val="928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87840"/>
        <c:crosses val="autoZero"/>
        <c:crossBetween val="midCat"/>
      </c:valAx>
      <c:valAx>
        <c:axId val="774887840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VSWR</a:t>
                </a:r>
              </a:p>
            </c:rich>
          </c:tx>
          <c:layout>
            <c:manualLayout>
              <c:xMode val="edge"/>
              <c:yMode val="edge"/>
              <c:x val="2.3384915177730618E-2"/>
              <c:y val="0.40820164511074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84480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72</xdr:row>
          <xdr:rowOff>0</xdr:rowOff>
        </xdr:from>
        <xdr:to>
          <xdr:col>13</xdr:col>
          <xdr:colOff>229721</xdr:colOff>
          <xdr:row>73</xdr:row>
          <xdr:rowOff>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73</xdr:row>
          <xdr:rowOff>0</xdr:rowOff>
        </xdr:from>
        <xdr:to>
          <xdr:col>13</xdr:col>
          <xdr:colOff>229721</xdr:colOff>
          <xdr:row>74</xdr:row>
          <xdr:rowOff>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77</xdr:row>
          <xdr:rowOff>0</xdr:rowOff>
        </xdr:from>
        <xdr:to>
          <xdr:col>13</xdr:col>
          <xdr:colOff>229721</xdr:colOff>
          <xdr:row>78</xdr:row>
          <xdr:rowOff>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78</xdr:row>
          <xdr:rowOff>0</xdr:rowOff>
        </xdr:from>
        <xdr:to>
          <xdr:col>13</xdr:col>
          <xdr:colOff>229721</xdr:colOff>
          <xdr:row>79</xdr:row>
          <xdr:rowOff>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71</xdr:row>
          <xdr:rowOff>0</xdr:rowOff>
        </xdr:from>
        <xdr:to>
          <xdr:col>13</xdr:col>
          <xdr:colOff>229721</xdr:colOff>
          <xdr:row>72</xdr:row>
          <xdr:rowOff>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72</xdr:row>
          <xdr:rowOff>0</xdr:rowOff>
        </xdr:from>
        <xdr:to>
          <xdr:col>13</xdr:col>
          <xdr:colOff>229721</xdr:colOff>
          <xdr:row>73</xdr:row>
          <xdr:rowOff>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76</xdr:row>
          <xdr:rowOff>0</xdr:rowOff>
        </xdr:from>
        <xdr:to>
          <xdr:col>13</xdr:col>
          <xdr:colOff>229721</xdr:colOff>
          <xdr:row>77</xdr:row>
          <xdr:rowOff>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77</xdr:row>
          <xdr:rowOff>0</xdr:rowOff>
        </xdr:from>
        <xdr:to>
          <xdr:col>13</xdr:col>
          <xdr:colOff>229721</xdr:colOff>
          <xdr:row>78</xdr:row>
          <xdr:rowOff>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73</xdr:row>
          <xdr:rowOff>0</xdr:rowOff>
        </xdr:from>
        <xdr:to>
          <xdr:col>13</xdr:col>
          <xdr:colOff>229721</xdr:colOff>
          <xdr:row>74</xdr:row>
          <xdr:rowOff>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74</xdr:row>
          <xdr:rowOff>0</xdr:rowOff>
        </xdr:from>
        <xdr:to>
          <xdr:col>13</xdr:col>
          <xdr:colOff>229721</xdr:colOff>
          <xdr:row>75</xdr:row>
          <xdr:rowOff>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78</xdr:row>
          <xdr:rowOff>0</xdr:rowOff>
        </xdr:from>
        <xdr:to>
          <xdr:col>13</xdr:col>
          <xdr:colOff>229721</xdr:colOff>
          <xdr:row>79</xdr:row>
          <xdr:rowOff>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79</xdr:row>
          <xdr:rowOff>0</xdr:rowOff>
        </xdr:from>
        <xdr:to>
          <xdr:col>13</xdr:col>
          <xdr:colOff>229721</xdr:colOff>
          <xdr:row>80</xdr:row>
          <xdr:rowOff>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72</xdr:row>
          <xdr:rowOff>0</xdr:rowOff>
        </xdr:from>
        <xdr:to>
          <xdr:col>13</xdr:col>
          <xdr:colOff>229721</xdr:colOff>
          <xdr:row>73</xdr:row>
          <xdr:rowOff>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73</xdr:row>
          <xdr:rowOff>0</xdr:rowOff>
        </xdr:from>
        <xdr:to>
          <xdr:col>13</xdr:col>
          <xdr:colOff>229721</xdr:colOff>
          <xdr:row>74</xdr:row>
          <xdr:rowOff>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77</xdr:row>
          <xdr:rowOff>0</xdr:rowOff>
        </xdr:from>
        <xdr:to>
          <xdr:col>13</xdr:col>
          <xdr:colOff>229721</xdr:colOff>
          <xdr:row>78</xdr:row>
          <xdr:rowOff>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78</xdr:row>
          <xdr:rowOff>0</xdr:rowOff>
        </xdr:from>
        <xdr:to>
          <xdr:col>13</xdr:col>
          <xdr:colOff>229721</xdr:colOff>
          <xdr:row>79</xdr:row>
          <xdr:rowOff>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73</xdr:row>
          <xdr:rowOff>0</xdr:rowOff>
        </xdr:from>
        <xdr:to>
          <xdr:col>13</xdr:col>
          <xdr:colOff>229721</xdr:colOff>
          <xdr:row>74</xdr:row>
          <xdr:rowOff>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74</xdr:row>
          <xdr:rowOff>0</xdr:rowOff>
        </xdr:from>
        <xdr:to>
          <xdr:col>13</xdr:col>
          <xdr:colOff>229721</xdr:colOff>
          <xdr:row>75</xdr:row>
          <xdr:rowOff>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78</xdr:row>
          <xdr:rowOff>0</xdr:rowOff>
        </xdr:from>
        <xdr:to>
          <xdr:col>13</xdr:col>
          <xdr:colOff>229721</xdr:colOff>
          <xdr:row>79</xdr:row>
          <xdr:rowOff>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79</xdr:row>
          <xdr:rowOff>0</xdr:rowOff>
        </xdr:from>
        <xdr:to>
          <xdr:col>13</xdr:col>
          <xdr:colOff>229721</xdr:colOff>
          <xdr:row>80</xdr:row>
          <xdr:rowOff>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58271</xdr:colOff>
          <xdr:row>73</xdr:row>
          <xdr:rowOff>0</xdr:rowOff>
        </xdr:from>
        <xdr:to>
          <xdr:col>14</xdr:col>
          <xdr:colOff>234203</xdr:colOff>
          <xdr:row>74</xdr:row>
          <xdr:rowOff>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58271</xdr:colOff>
          <xdr:row>74</xdr:row>
          <xdr:rowOff>0</xdr:rowOff>
        </xdr:from>
        <xdr:to>
          <xdr:col>14</xdr:col>
          <xdr:colOff>234203</xdr:colOff>
          <xdr:row>75</xdr:row>
          <xdr:rowOff>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58271</xdr:colOff>
          <xdr:row>78</xdr:row>
          <xdr:rowOff>0</xdr:rowOff>
        </xdr:from>
        <xdr:to>
          <xdr:col>14</xdr:col>
          <xdr:colOff>234203</xdr:colOff>
          <xdr:row>79</xdr:row>
          <xdr:rowOff>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58271</xdr:colOff>
          <xdr:row>79</xdr:row>
          <xdr:rowOff>0</xdr:rowOff>
        </xdr:from>
        <xdr:to>
          <xdr:col>14</xdr:col>
          <xdr:colOff>234203</xdr:colOff>
          <xdr:row>80</xdr:row>
          <xdr:rowOff>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71</xdr:row>
          <xdr:rowOff>0</xdr:rowOff>
        </xdr:from>
        <xdr:to>
          <xdr:col>13</xdr:col>
          <xdr:colOff>229721</xdr:colOff>
          <xdr:row>72</xdr:row>
          <xdr:rowOff>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72</xdr:row>
          <xdr:rowOff>0</xdr:rowOff>
        </xdr:from>
        <xdr:to>
          <xdr:col>13</xdr:col>
          <xdr:colOff>229721</xdr:colOff>
          <xdr:row>73</xdr:row>
          <xdr:rowOff>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76</xdr:row>
          <xdr:rowOff>0</xdr:rowOff>
        </xdr:from>
        <xdr:to>
          <xdr:col>13</xdr:col>
          <xdr:colOff>229721</xdr:colOff>
          <xdr:row>77</xdr:row>
          <xdr:rowOff>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77</xdr:row>
          <xdr:rowOff>0</xdr:rowOff>
        </xdr:from>
        <xdr:to>
          <xdr:col>13</xdr:col>
          <xdr:colOff>229721</xdr:colOff>
          <xdr:row>78</xdr:row>
          <xdr:rowOff>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71</xdr:row>
          <xdr:rowOff>0</xdr:rowOff>
        </xdr:from>
        <xdr:to>
          <xdr:col>13</xdr:col>
          <xdr:colOff>229721</xdr:colOff>
          <xdr:row>72</xdr:row>
          <xdr:rowOff>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72</xdr:row>
          <xdr:rowOff>0</xdr:rowOff>
        </xdr:from>
        <xdr:to>
          <xdr:col>13</xdr:col>
          <xdr:colOff>229721</xdr:colOff>
          <xdr:row>73</xdr:row>
          <xdr:rowOff>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76</xdr:row>
          <xdr:rowOff>0</xdr:rowOff>
        </xdr:from>
        <xdr:to>
          <xdr:col>13</xdr:col>
          <xdr:colOff>229721</xdr:colOff>
          <xdr:row>77</xdr:row>
          <xdr:rowOff>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77</xdr:row>
          <xdr:rowOff>0</xdr:rowOff>
        </xdr:from>
        <xdr:to>
          <xdr:col>13</xdr:col>
          <xdr:colOff>229721</xdr:colOff>
          <xdr:row>78</xdr:row>
          <xdr:rowOff>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138953</xdr:colOff>
          <xdr:row>73</xdr:row>
          <xdr:rowOff>0</xdr:rowOff>
        </xdr:from>
        <xdr:to>
          <xdr:col>32</xdr:col>
          <xdr:colOff>314885</xdr:colOff>
          <xdr:row>74</xdr:row>
          <xdr:rowOff>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138953</xdr:colOff>
          <xdr:row>74</xdr:row>
          <xdr:rowOff>0</xdr:rowOff>
        </xdr:from>
        <xdr:to>
          <xdr:col>32</xdr:col>
          <xdr:colOff>314885</xdr:colOff>
          <xdr:row>75</xdr:row>
          <xdr:rowOff>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138953</xdr:colOff>
          <xdr:row>78</xdr:row>
          <xdr:rowOff>0</xdr:rowOff>
        </xdr:from>
        <xdr:to>
          <xdr:col>32</xdr:col>
          <xdr:colOff>314885</xdr:colOff>
          <xdr:row>79</xdr:row>
          <xdr:rowOff>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138953</xdr:colOff>
          <xdr:row>79</xdr:row>
          <xdr:rowOff>0</xdr:rowOff>
        </xdr:from>
        <xdr:to>
          <xdr:col>32</xdr:col>
          <xdr:colOff>314885</xdr:colOff>
          <xdr:row>80</xdr:row>
          <xdr:rowOff>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138953</xdr:colOff>
          <xdr:row>71</xdr:row>
          <xdr:rowOff>0</xdr:rowOff>
        </xdr:from>
        <xdr:to>
          <xdr:col>32</xdr:col>
          <xdr:colOff>314885</xdr:colOff>
          <xdr:row>72</xdr:row>
          <xdr:rowOff>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138953</xdr:colOff>
          <xdr:row>72</xdr:row>
          <xdr:rowOff>0</xdr:rowOff>
        </xdr:from>
        <xdr:to>
          <xdr:col>32</xdr:col>
          <xdr:colOff>314885</xdr:colOff>
          <xdr:row>73</xdr:row>
          <xdr:rowOff>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138953</xdr:colOff>
          <xdr:row>76</xdr:row>
          <xdr:rowOff>0</xdr:rowOff>
        </xdr:from>
        <xdr:to>
          <xdr:col>32</xdr:col>
          <xdr:colOff>314885</xdr:colOff>
          <xdr:row>77</xdr:row>
          <xdr:rowOff>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138953</xdr:colOff>
          <xdr:row>77</xdr:row>
          <xdr:rowOff>0</xdr:rowOff>
        </xdr:from>
        <xdr:to>
          <xdr:col>32</xdr:col>
          <xdr:colOff>314885</xdr:colOff>
          <xdr:row>78</xdr:row>
          <xdr:rowOff>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138953</xdr:colOff>
          <xdr:row>71</xdr:row>
          <xdr:rowOff>0</xdr:rowOff>
        </xdr:from>
        <xdr:to>
          <xdr:col>32</xdr:col>
          <xdr:colOff>314885</xdr:colOff>
          <xdr:row>72</xdr:row>
          <xdr:rowOff>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138953</xdr:colOff>
          <xdr:row>72</xdr:row>
          <xdr:rowOff>0</xdr:rowOff>
        </xdr:from>
        <xdr:to>
          <xdr:col>32</xdr:col>
          <xdr:colOff>314885</xdr:colOff>
          <xdr:row>73</xdr:row>
          <xdr:rowOff>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138953</xdr:colOff>
          <xdr:row>76</xdr:row>
          <xdr:rowOff>0</xdr:rowOff>
        </xdr:from>
        <xdr:to>
          <xdr:col>32</xdr:col>
          <xdr:colOff>314885</xdr:colOff>
          <xdr:row>77</xdr:row>
          <xdr:rowOff>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138953</xdr:colOff>
          <xdr:row>77</xdr:row>
          <xdr:rowOff>0</xdr:rowOff>
        </xdr:from>
        <xdr:to>
          <xdr:col>32</xdr:col>
          <xdr:colOff>314885</xdr:colOff>
          <xdr:row>78</xdr:row>
          <xdr:rowOff>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71</xdr:row>
          <xdr:rowOff>0</xdr:rowOff>
        </xdr:from>
        <xdr:to>
          <xdr:col>13</xdr:col>
          <xdr:colOff>229721</xdr:colOff>
          <xdr:row>72</xdr:row>
          <xdr:rowOff>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72</xdr:row>
          <xdr:rowOff>0</xdr:rowOff>
        </xdr:from>
        <xdr:to>
          <xdr:col>13</xdr:col>
          <xdr:colOff>229721</xdr:colOff>
          <xdr:row>73</xdr:row>
          <xdr:rowOff>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76</xdr:row>
          <xdr:rowOff>0</xdr:rowOff>
        </xdr:from>
        <xdr:to>
          <xdr:col>13</xdr:col>
          <xdr:colOff>229721</xdr:colOff>
          <xdr:row>77</xdr:row>
          <xdr:rowOff>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77</xdr:row>
          <xdr:rowOff>0</xdr:rowOff>
        </xdr:from>
        <xdr:to>
          <xdr:col>13</xdr:col>
          <xdr:colOff>229721</xdr:colOff>
          <xdr:row>78</xdr:row>
          <xdr:rowOff>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71</xdr:row>
          <xdr:rowOff>0</xdr:rowOff>
        </xdr:from>
        <xdr:to>
          <xdr:col>13</xdr:col>
          <xdr:colOff>229721</xdr:colOff>
          <xdr:row>72</xdr:row>
          <xdr:rowOff>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72</xdr:row>
          <xdr:rowOff>0</xdr:rowOff>
        </xdr:from>
        <xdr:to>
          <xdr:col>13</xdr:col>
          <xdr:colOff>229721</xdr:colOff>
          <xdr:row>73</xdr:row>
          <xdr:rowOff>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76</xdr:row>
          <xdr:rowOff>0</xdr:rowOff>
        </xdr:from>
        <xdr:to>
          <xdr:col>13</xdr:col>
          <xdr:colOff>229721</xdr:colOff>
          <xdr:row>77</xdr:row>
          <xdr:rowOff>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77</xdr:row>
          <xdr:rowOff>0</xdr:rowOff>
        </xdr:from>
        <xdr:to>
          <xdr:col>13</xdr:col>
          <xdr:colOff>229721</xdr:colOff>
          <xdr:row>78</xdr:row>
          <xdr:rowOff>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71</xdr:row>
          <xdr:rowOff>0</xdr:rowOff>
        </xdr:from>
        <xdr:to>
          <xdr:col>13</xdr:col>
          <xdr:colOff>229721</xdr:colOff>
          <xdr:row>72</xdr:row>
          <xdr:rowOff>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72</xdr:row>
          <xdr:rowOff>0</xdr:rowOff>
        </xdr:from>
        <xdr:to>
          <xdr:col>13</xdr:col>
          <xdr:colOff>229721</xdr:colOff>
          <xdr:row>73</xdr:row>
          <xdr:rowOff>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76</xdr:row>
          <xdr:rowOff>0</xdr:rowOff>
        </xdr:from>
        <xdr:to>
          <xdr:col>13</xdr:col>
          <xdr:colOff>229721</xdr:colOff>
          <xdr:row>77</xdr:row>
          <xdr:rowOff>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77</xdr:row>
          <xdr:rowOff>0</xdr:rowOff>
        </xdr:from>
        <xdr:to>
          <xdr:col>13</xdr:col>
          <xdr:colOff>229721</xdr:colOff>
          <xdr:row>78</xdr:row>
          <xdr:rowOff>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71</xdr:row>
          <xdr:rowOff>0</xdr:rowOff>
        </xdr:from>
        <xdr:to>
          <xdr:col>13</xdr:col>
          <xdr:colOff>229721</xdr:colOff>
          <xdr:row>72</xdr:row>
          <xdr:rowOff>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72</xdr:row>
          <xdr:rowOff>0</xdr:rowOff>
        </xdr:from>
        <xdr:to>
          <xdr:col>13</xdr:col>
          <xdr:colOff>229721</xdr:colOff>
          <xdr:row>73</xdr:row>
          <xdr:rowOff>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76</xdr:row>
          <xdr:rowOff>0</xdr:rowOff>
        </xdr:from>
        <xdr:to>
          <xdr:col>13</xdr:col>
          <xdr:colOff>229721</xdr:colOff>
          <xdr:row>77</xdr:row>
          <xdr:rowOff>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53788</xdr:colOff>
          <xdr:row>77</xdr:row>
          <xdr:rowOff>0</xdr:rowOff>
        </xdr:from>
        <xdr:to>
          <xdr:col>13</xdr:col>
          <xdr:colOff>229721</xdr:colOff>
          <xdr:row>78</xdr:row>
          <xdr:rowOff>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103094</xdr:colOff>
          <xdr:row>70</xdr:row>
          <xdr:rowOff>0</xdr:rowOff>
        </xdr:from>
        <xdr:to>
          <xdr:col>24</xdr:col>
          <xdr:colOff>279026</xdr:colOff>
          <xdr:row>71</xdr:row>
          <xdr:rowOff>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103094</xdr:colOff>
          <xdr:row>71</xdr:row>
          <xdr:rowOff>0</xdr:rowOff>
        </xdr:from>
        <xdr:to>
          <xdr:col>24</xdr:col>
          <xdr:colOff>279026</xdr:colOff>
          <xdr:row>72</xdr:row>
          <xdr:rowOff>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103094</xdr:colOff>
          <xdr:row>75</xdr:row>
          <xdr:rowOff>0</xdr:rowOff>
        </xdr:from>
        <xdr:to>
          <xdr:col>24</xdr:col>
          <xdr:colOff>279026</xdr:colOff>
          <xdr:row>76</xdr:row>
          <xdr:rowOff>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103094</xdr:colOff>
          <xdr:row>76</xdr:row>
          <xdr:rowOff>0</xdr:rowOff>
        </xdr:from>
        <xdr:to>
          <xdr:col>24</xdr:col>
          <xdr:colOff>279026</xdr:colOff>
          <xdr:row>77</xdr:row>
          <xdr:rowOff>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103094</xdr:colOff>
          <xdr:row>72</xdr:row>
          <xdr:rowOff>0</xdr:rowOff>
        </xdr:from>
        <xdr:to>
          <xdr:col>24</xdr:col>
          <xdr:colOff>279026</xdr:colOff>
          <xdr:row>73</xdr:row>
          <xdr:rowOff>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103094</xdr:colOff>
          <xdr:row>73</xdr:row>
          <xdr:rowOff>0</xdr:rowOff>
        </xdr:from>
        <xdr:to>
          <xdr:col>24</xdr:col>
          <xdr:colOff>279026</xdr:colOff>
          <xdr:row>74</xdr:row>
          <xdr:rowOff>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103094</xdr:colOff>
          <xdr:row>77</xdr:row>
          <xdr:rowOff>0</xdr:rowOff>
        </xdr:from>
        <xdr:to>
          <xdr:col>24</xdr:col>
          <xdr:colOff>279026</xdr:colOff>
          <xdr:row>78</xdr:row>
          <xdr:rowOff>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103094</xdr:colOff>
          <xdr:row>78</xdr:row>
          <xdr:rowOff>0</xdr:rowOff>
        </xdr:from>
        <xdr:to>
          <xdr:col>24</xdr:col>
          <xdr:colOff>279026</xdr:colOff>
          <xdr:row>79</xdr:row>
          <xdr:rowOff>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103094</xdr:colOff>
          <xdr:row>71</xdr:row>
          <xdr:rowOff>0</xdr:rowOff>
        </xdr:from>
        <xdr:to>
          <xdr:col>24</xdr:col>
          <xdr:colOff>279026</xdr:colOff>
          <xdr:row>72</xdr:row>
          <xdr:rowOff>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103094</xdr:colOff>
          <xdr:row>72</xdr:row>
          <xdr:rowOff>0</xdr:rowOff>
        </xdr:from>
        <xdr:to>
          <xdr:col>24</xdr:col>
          <xdr:colOff>279026</xdr:colOff>
          <xdr:row>73</xdr:row>
          <xdr:rowOff>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103094</xdr:colOff>
          <xdr:row>76</xdr:row>
          <xdr:rowOff>0</xdr:rowOff>
        </xdr:from>
        <xdr:to>
          <xdr:col>24</xdr:col>
          <xdr:colOff>279026</xdr:colOff>
          <xdr:row>77</xdr:row>
          <xdr:rowOff>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103094</xdr:colOff>
          <xdr:row>77</xdr:row>
          <xdr:rowOff>0</xdr:rowOff>
        </xdr:from>
        <xdr:to>
          <xdr:col>24</xdr:col>
          <xdr:colOff>279026</xdr:colOff>
          <xdr:row>78</xdr:row>
          <xdr:rowOff>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103094</xdr:colOff>
          <xdr:row>71</xdr:row>
          <xdr:rowOff>0</xdr:rowOff>
        </xdr:from>
        <xdr:to>
          <xdr:col>24</xdr:col>
          <xdr:colOff>279026</xdr:colOff>
          <xdr:row>72</xdr:row>
          <xdr:rowOff>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103094</xdr:colOff>
          <xdr:row>72</xdr:row>
          <xdr:rowOff>0</xdr:rowOff>
        </xdr:from>
        <xdr:to>
          <xdr:col>24</xdr:col>
          <xdr:colOff>279026</xdr:colOff>
          <xdr:row>73</xdr:row>
          <xdr:rowOff>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103094</xdr:colOff>
          <xdr:row>76</xdr:row>
          <xdr:rowOff>0</xdr:rowOff>
        </xdr:from>
        <xdr:to>
          <xdr:col>24</xdr:col>
          <xdr:colOff>279026</xdr:colOff>
          <xdr:row>77</xdr:row>
          <xdr:rowOff>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103094</xdr:colOff>
          <xdr:row>77</xdr:row>
          <xdr:rowOff>0</xdr:rowOff>
        </xdr:from>
        <xdr:to>
          <xdr:col>24</xdr:col>
          <xdr:colOff>279026</xdr:colOff>
          <xdr:row>78</xdr:row>
          <xdr:rowOff>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19</xdr:col>
      <xdr:colOff>5600</xdr:colOff>
      <xdr:row>37</xdr:row>
      <xdr:rowOff>1120</xdr:rowOff>
    </xdr:from>
    <xdr:to>
      <xdr:col>31</xdr:col>
      <xdr:colOff>593911</xdr:colOff>
      <xdr:row>63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5079C-3760-63CC-0B38-39A594CBB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63" Type="http://schemas.openxmlformats.org/officeDocument/2006/relationships/control" Target="../activeX/activeX59.xml"/><Relationship Id="rId68" Type="http://schemas.openxmlformats.org/officeDocument/2006/relationships/control" Target="../activeX/activeX64.xml"/><Relationship Id="rId16" Type="http://schemas.openxmlformats.org/officeDocument/2006/relationships/control" Target="../activeX/activeX1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66" Type="http://schemas.openxmlformats.org/officeDocument/2006/relationships/control" Target="../activeX/activeX62.xml"/><Relationship Id="rId74" Type="http://schemas.openxmlformats.org/officeDocument/2006/relationships/control" Target="../activeX/activeX70.xml"/><Relationship Id="rId79" Type="http://schemas.openxmlformats.org/officeDocument/2006/relationships/control" Target="../activeX/activeX75.xml"/><Relationship Id="rId5" Type="http://schemas.openxmlformats.org/officeDocument/2006/relationships/control" Target="../activeX/activeX2.xml"/><Relationship Id="rId61" Type="http://schemas.openxmlformats.org/officeDocument/2006/relationships/control" Target="../activeX/activeX57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77" Type="http://schemas.openxmlformats.org/officeDocument/2006/relationships/control" Target="../activeX/activeX73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80" Type="http://schemas.openxmlformats.org/officeDocument/2006/relationships/control" Target="../activeX/activeX76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5.xml"/><Relationship Id="rId67" Type="http://schemas.openxmlformats.org/officeDocument/2006/relationships/control" Target="../activeX/activeX63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62" Type="http://schemas.openxmlformats.org/officeDocument/2006/relationships/control" Target="../activeX/activeX58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4" Type="http://schemas.openxmlformats.org/officeDocument/2006/relationships/image" Target="../media/image1.emf"/><Relationship Id="rId9" Type="http://schemas.openxmlformats.org/officeDocument/2006/relationships/image" Target="../media/image2.emf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7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L80"/>
  <sheetViews>
    <sheetView zoomScale="85" zoomScaleNormal="85" workbookViewId="0">
      <selection activeCell="AL5" activeCellId="3" sqref="K5:K34 R5:R34 AB5:AB34 AL5:AL34"/>
    </sheetView>
  </sheetViews>
  <sheetFormatPr defaultRowHeight="15"/>
  <sheetData>
    <row r="2" spans="1:38">
      <c r="C2" t="s">
        <v>18</v>
      </c>
      <c r="J2" t="s">
        <v>20</v>
      </c>
    </row>
    <row r="3" spans="1:38">
      <c r="J3" t="s">
        <v>21</v>
      </c>
    </row>
    <row r="4" spans="1:38">
      <c r="A4" t="s">
        <v>5</v>
      </c>
      <c r="B4" t="s">
        <v>0</v>
      </c>
      <c r="K4" t="s">
        <v>8</v>
      </c>
      <c r="U4" t="s">
        <v>9</v>
      </c>
      <c r="AE4" t="s">
        <v>10</v>
      </c>
    </row>
    <row r="5" spans="1:38">
      <c r="B5" t="s">
        <v>2</v>
      </c>
      <c r="C5" s="1" t="s">
        <v>3</v>
      </c>
      <c r="D5" s="1"/>
      <c r="E5" s="1"/>
      <c r="F5" t="s">
        <v>1</v>
      </c>
      <c r="G5" s="1" t="s">
        <v>4</v>
      </c>
      <c r="H5" s="1" t="s">
        <v>6</v>
      </c>
      <c r="I5" t="s">
        <v>7</v>
      </c>
      <c r="K5" t="s">
        <v>2</v>
      </c>
      <c r="L5" s="1" t="s">
        <v>3</v>
      </c>
      <c r="M5" s="1"/>
      <c r="N5" s="1"/>
      <c r="O5" t="s">
        <v>1</v>
      </c>
      <c r="P5" s="1" t="s">
        <v>4</v>
      </c>
      <c r="Q5" s="1" t="s">
        <v>6</v>
      </c>
      <c r="R5" t="s">
        <v>7</v>
      </c>
      <c r="S5" s="1"/>
      <c r="U5" t="s">
        <v>2</v>
      </c>
      <c r="V5" s="1" t="s">
        <v>3</v>
      </c>
      <c r="W5" s="1"/>
      <c r="X5" s="1"/>
      <c r="Y5" t="s">
        <v>1</v>
      </c>
      <c r="Z5" s="1" t="s">
        <v>4</v>
      </c>
      <c r="AA5" s="1" t="s">
        <v>6</v>
      </c>
      <c r="AB5" t="s">
        <v>7</v>
      </c>
      <c r="AE5" t="s">
        <v>2</v>
      </c>
      <c r="AF5" s="1" t="s">
        <v>3</v>
      </c>
      <c r="AG5" s="1"/>
      <c r="AH5" s="1"/>
      <c r="AI5" t="s">
        <v>1</v>
      </c>
      <c r="AJ5" s="1" t="s">
        <v>4</v>
      </c>
      <c r="AK5" s="1" t="s">
        <v>6</v>
      </c>
      <c r="AL5" t="s">
        <v>7</v>
      </c>
    </row>
    <row r="6" spans="1:38">
      <c r="B6">
        <v>900</v>
      </c>
      <c r="C6" s="4">
        <v>-13.247524752475201</v>
      </c>
      <c r="D6" s="4">
        <v>-10.8548707753479</v>
      </c>
      <c r="F6">
        <f>AVERAGE(C6:E6)</f>
        <v>-12.051197763911549</v>
      </c>
      <c r="G6">
        <f>_xlfn.STDEV.S(C6:E6)</f>
        <v>1.6918618522596771</v>
      </c>
      <c r="K6">
        <v>900</v>
      </c>
      <c r="L6" s="2">
        <v>-10.1460446247464</v>
      </c>
      <c r="M6" s="2">
        <v>-9.7560975609756095</v>
      </c>
      <c r="N6" s="4">
        <v>-11.497975708502</v>
      </c>
      <c r="O6">
        <f>AVERAGE(L6:N6)</f>
        <v>-10.466705964741337</v>
      </c>
      <c r="P6">
        <f>_xlfn.STDEV.S(L6:N6)</f>
        <v>0.91414038387602381</v>
      </c>
      <c r="Q6">
        <f>10*LOG(10^(O6/10)-10^($F6/10))-$O40</f>
        <v>-13.222292046024448</v>
      </c>
      <c r="R6">
        <f>ABS((1+10^(-Q6/20))/(1-10^(-Q6/20)))</f>
        <v>1.558249422478672</v>
      </c>
      <c r="U6">
        <v>900</v>
      </c>
      <c r="V6" s="4">
        <v>-10.7611336032388</v>
      </c>
      <c r="W6" s="4">
        <v>-10.997971602433999</v>
      </c>
      <c r="X6" s="4">
        <v>-10.958748221906101</v>
      </c>
      <c r="Y6">
        <f t="shared" ref="Y6:Y34" si="0">AVERAGE(V6:X6)</f>
        <v>-10.9059511425263</v>
      </c>
      <c r="Z6">
        <f t="shared" ref="Z6:Z34" si="1">_xlfn.STDEV.S(V6:X6)</f>
        <v>0.12693978162488695</v>
      </c>
      <c r="AA6">
        <f>10*LOG(10^(Y6/10)-10^($F6/10))-$O40</f>
        <v>-14.863308587740592</v>
      </c>
      <c r="AB6">
        <f>ABS((1+10^(-AA6/20))/(1-10^(-AA6/20)))</f>
        <v>1.4409550895504712</v>
      </c>
      <c r="AE6">
        <v>900</v>
      </c>
      <c r="AF6" s="4">
        <v>-8.4624113475177296</v>
      </c>
      <c r="AG6" s="4">
        <v>-11.5880681818181</v>
      </c>
      <c r="AH6" s="4">
        <v>-12.3835227272727</v>
      </c>
      <c r="AI6">
        <f t="shared" ref="AI6:AI34" si="2">AVERAGE(AF6:AH6)</f>
        <v>-10.811334085536176</v>
      </c>
      <c r="AJ6">
        <f t="shared" ref="AJ6:AJ34" si="3">_xlfn.STDEV.S(AF6:AH6)</f>
        <v>2.0727434731186976</v>
      </c>
      <c r="AK6">
        <f>10*LOG(10^(AI6/10)-10^($F6/10))-$O40</f>
        <v>-14.469088474028966</v>
      </c>
      <c r="AL6">
        <f>ABS((1+10^(-AK6/20))/(1-10^(-AK6/20)))</f>
        <v>1.466202118612675</v>
      </c>
    </row>
    <row r="7" spans="1:38">
      <c r="B7">
        <v>901</v>
      </c>
      <c r="C7" s="4">
        <v>-11.485148514851399</v>
      </c>
      <c r="D7" s="4">
        <v>-11.650099403578499</v>
      </c>
      <c r="F7">
        <f t="shared" ref="F7:F34" si="4">AVERAGE(C7:E7)</f>
        <v>-11.567623959214949</v>
      </c>
      <c r="G7">
        <f t="shared" ref="G7:G34" si="5">_xlfn.STDEV.S(C7:E7)</f>
        <v>0.11663789198168009</v>
      </c>
      <c r="K7">
        <v>901</v>
      </c>
      <c r="L7" s="2">
        <v>-10.089249492900599</v>
      </c>
      <c r="M7" s="2">
        <v>-10.581300813008101</v>
      </c>
      <c r="N7" s="4">
        <v>-10.789473684210501</v>
      </c>
      <c r="O7">
        <f t="shared" ref="O7:O34" si="6">AVERAGE(L7:N7)</f>
        <v>-10.486674663373066</v>
      </c>
      <c r="P7">
        <f t="shared" ref="P7:P34" si="7">_xlfn.STDEV.S(L7:N7)</f>
        <v>0.35957483319882838</v>
      </c>
      <c r="Q7">
        <f t="shared" ref="Q7:Q34" si="8">10*LOG(10^(O7/10)-10^($F7/10))-$O41</f>
        <v>-14.32637784184922</v>
      </c>
      <c r="R7">
        <f t="shared" ref="R7:R34" si="9">ABS((1+10^(-Q7/20))/(1-10^(-Q7/20)))</f>
        <v>1.4757623383171343</v>
      </c>
      <c r="U7">
        <v>901</v>
      </c>
      <c r="V7" s="4">
        <v>-11.072874493927101</v>
      </c>
      <c r="W7" s="4">
        <v>-11.3955375253549</v>
      </c>
      <c r="X7" s="4">
        <v>-10.421052631578901</v>
      </c>
      <c r="Y7">
        <f t="shared" si="0"/>
        <v>-10.9631548836203</v>
      </c>
      <c r="Z7">
        <f t="shared" si="1"/>
        <v>0.49642118882438152</v>
      </c>
      <c r="AA7">
        <f t="shared" ref="AA7:AA11" si="10">10*LOG(10^(Y7/10)-10^($F7/10))-$O41</f>
        <v>-17.09662981466797</v>
      </c>
      <c r="AB7">
        <f t="shared" ref="AB7:AB34" si="11">ABS((1+10^(-AA7/20))/(1-10^(-AA7/20)))</f>
        <v>1.3247461807541689</v>
      </c>
      <c r="AE7">
        <v>901</v>
      </c>
      <c r="AF7" s="4">
        <v>-11.7588652482269</v>
      </c>
      <c r="AG7" s="4">
        <v>-11.190340909090899</v>
      </c>
      <c r="AH7" s="4">
        <v>-10.076704545454501</v>
      </c>
      <c r="AI7">
        <f t="shared" si="2"/>
        <v>-11.008636900924101</v>
      </c>
      <c r="AJ7">
        <f t="shared" si="3"/>
        <v>0.85567424726109631</v>
      </c>
      <c r="AK7">
        <f t="shared" ref="AK7:AK10" si="12">10*LOG(10^(AI7/10)-10^($F7/10))-$O41</f>
        <v>-17.459601698572236</v>
      </c>
      <c r="AL7">
        <f t="shared" ref="AL7:AL32" si="13">ABS((1+10^(-AK7/20))/(1-10^(-AK7/20)))</f>
        <v>1.3093989858508808</v>
      </c>
    </row>
    <row r="8" spans="1:38">
      <c r="B8">
        <v>902</v>
      </c>
      <c r="C8" s="4">
        <v>-12.118811881188099</v>
      </c>
      <c r="D8" s="4">
        <v>-12.1471172962226</v>
      </c>
      <c r="F8">
        <f t="shared" si="4"/>
        <v>-12.132964588705349</v>
      </c>
      <c r="G8">
        <f t="shared" si="5"/>
        <v>2.0014950915195007E-2</v>
      </c>
      <c r="K8">
        <v>902</v>
      </c>
      <c r="L8" s="2">
        <v>-10.288032454361</v>
      </c>
      <c r="M8" s="2">
        <v>-9.8699186991869894</v>
      </c>
      <c r="N8" s="4">
        <v>-10.562753036437201</v>
      </c>
      <c r="O8">
        <f t="shared" si="6"/>
        <v>-10.240234729995064</v>
      </c>
      <c r="P8">
        <f t="shared" si="7"/>
        <v>0.34888152940383133</v>
      </c>
      <c r="Q8">
        <f t="shared" si="8"/>
        <v>-12.023019078470911</v>
      </c>
      <c r="R8">
        <f t="shared" si="9"/>
        <v>1.6685304823148484</v>
      </c>
      <c r="U8">
        <v>902</v>
      </c>
      <c r="V8" s="4">
        <v>-11.412955465587</v>
      </c>
      <c r="W8" s="4">
        <v>-11.9350912778904</v>
      </c>
      <c r="X8" s="4">
        <v>-10.3812233285917</v>
      </c>
      <c r="Y8">
        <f t="shared" si="0"/>
        <v>-11.243090024023033</v>
      </c>
      <c r="Z8">
        <f t="shared" si="1"/>
        <v>0.79073832722508663</v>
      </c>
      <c r="AA8">
        <f t="shared" si="10"/>
        <v>-15.828766367246734</v>
      </c>
      <c r="AB8">
        <f t="shared" si="11"/>
        <v>1.3856235993480173</v>
      </c>
      <c r="AE8">
        <v>902</v>
      </c>
      <c r="AF8" s="4">
        <v>-12.036879432624101</v>
      </c>
      <c r="AG8" s="4">
        <v>-10.6732954545454</v>
      </c>
      <c r="AH8" s="4">
        <v>-11.8068181818181</v>
      </c>
      <c r="AI8">
        <f t="shared" si="2"/>
        <v>-11.5056643563292</v>
      </c>
      <c r="AJ8">
        <f t="shared" si="3"/>
        <v>0.72997296954968327</v>
      </c>
      <c r="AK8">
        <f t="shared" si="12"/>
        <v>-17.482406998556272</v>
      </c>
      <c r="AL8">
        <f t="shared" si="13"/>
        <v>1.3084625819714524</v>
      </c>
    </row>
    <row r="9" spans="1:38">
      <c r="B9">
        <v>903</v>
      </c>
      <c r="C9" s="4">
        <v>-12.514851485148499</v>
      </c>
      <c r="D9" s="4">
        <v>-12.4850894632206</v>
      </c>
      <c r="F9">
        <f t="shared" si="4"/>
        <v>-12.499970474184551</v>
      </c>
      <c r="G9">
        <f t="shared" si="5"/>
        <v>2.1044927527040347E-2</v>
      </c>
      <c r="K9">
        <v>903</v>
      </c>
      <c r="L9" s="2">
        <v>-10.8559837728194</v>
      </c>
      <c r="M9" s="2">
        <v>-9.6707317073170707</v>
      </c>
      <c r="N9" s="4">
        <v>-11.1012145748987</v>
      </c>
      <c r="O9">
        <f t="shared" si="6"/>
        <v>-10.542643351678391</v>
      </c>
      <c r="P9">
        <f t="shared" si="7"/>
        <v>0.76498821772087389</v>
      </c>
      <c r="Q9">
        <f t="shared" si="8"/>
        <v>-11.931322514170754</v>
      </c>
      <c r="R9">
        <f t="shared" si="9"/>
        <v>1.6780308405159623</v>
      </c>
      <c r="U9">
        <v>903</v>
      </c>
      <c r="V9" s="4">
        <v>-12.376518218623399</v>
      </c>
      <c r="W9" s="4">
        <v>-10.8559837728194</v>
      </c>
      <c r="X9" s="4">
        <v>-12.3726884779516</v>
      </c>
      <c r="Y9">
        <f t="shared" si="0"/>
        <v>-11.868396823131468</v>
      </c>
      <c r="Z9">
        <f t="shared" si="1"/>
        <v>0.87677751172121232</v>
      </c>
      <c r="AA9">
        <f t="shared" si="10"/>
        <v>-17.539461326319415</v>
      </c>
      <c r="AB9">
        <f t="shared" si="11"/>
        <v>1.3061339238838667</v>
      </c>
      <c r="AE9">
        <v>903</v>
      </c>
      <c r="AF9" s="4">
        <v>-11.2226950354609</v>
      </c>
      <c r="AG9" s="4">
        <v>-12.741477272727201</v>
      </c>
      <c r="AH9" s="4">
        <v>-11.647727272727201</v>
      </c>
      <c r="AI9">
        <f t="shared" si="2"/>
        <v>-11.870633193638433</v>
      </c>
      <c r="AJ9">
        <f t="shared" si="3"/>
        <v>0.78354333526734254</v>
      </c>
      <c r="AK9">
        <f t="shared" si="12"/>
        <v>-17.556011996208838</v>
      </c>
      <c r="AL9">
        <f t="shared" si="13"/>
        <v>1.3054621439513059</v>
      </c>
    </row>
    <row r="10" spans="1:38">
      <c r="B10">
        <v>904</v>
      </c>
      <c r="C10" s="4">
        <v>-11.702970297029699</v>
      </c>
      <c r="D10" s="4">
        <v>-12.9423459244532</v>
      </c>
      <c r="F10">
        <f t="shared" si="4"/>
        <v>-12.32265811074145</v>
      </c>
      <c r="G10">
        <f t="shared" si="5"/>
        <v>0.87637091058848937</v>
      </c>
      <c r="K10">
        <v>904</v>
      </c>
      <c r="L10" s="2">
        <v>-10.344827586206801</v>
      </c>
      <c r="M10" s="2">
        <v>-10.837398373983699</v>
      </c>
      <c r="N10" s="4">
        <v>-9.7692307692307701</v>
      </c>
      <c r="O10">
        <f t="shared" si="6"/>
        <v>-10.317152243140423</v>
      </c>
      <c r="P10">
        <f t="shared" si="7"/>
        <v>0.53462131590620643</v>
      </c>
      <c r="Q10">
        <f t="shared" si="8"/>
        <v>-11.596110068655669</v>
      </c>
      <c r="R10">
        <f t="shared" si="9"/>
        <v>1.7142368182441943</v>
      </c>
      <c r="U10">
        <v>904</v>
      </c>
      <c r="V10" s="4">
        <v>-10.9878542510121</v>
      </c>
      <c r="W10" s="4">
        <v>-10.997971602433999</v>
      </c>
      <c r="X10" s="4">
        <v>-12.392603129445201</v>
      </c>
      <c r="Y10">
        <f t="shared" si="0"/>
        <v>-11.459476327630433</v>
      </c>
      <c r="Z10">
        <f t="shared" si="1"/>
        <v>0.80812734850315537</v>
      </c>
      <c r="AA10">
        <f t="shared" si="10"/>
        <v>-15.859862430475093</v>
      </c>
      <c r="AB10">
        <f t="shared" si="11"/>
        <v>1.3839809293722793</v>
      </c>
      <c r="AE10">
        <v>904</v>
      </c>
      <c r="AF10" s="4">
        <v>-11.1432624113475</v>
      </c>
      <c r="AG10" s="4">
        <v>-12.4630681818181</v>
      </c>
      <c r="AH10" s="4">
        <v>-12.005681818181801</v>
      </c>
      <c r="AI10">
        <f t="shared" si="2"/>
        <v>-11.870670803782467</v>
      </c>
      <c r="AJ10">
        <f t="shared" si="3"/>
        <v>0.67018116837816799</v>
      </c>
      <c r="AK10">
        <f t="shared" si="12"/>
        <v>-18.880406166676579</v>
      </c>
      <c r="AL10">
        <f t="shared" si="13"/>
        <v>1.2567184428361904</v>
      </c>
    </row>
    <row r="11" spans="1:38">
      <c r="B11">
        <v>905</v>
      </c>
      <c r="C11" s="4">
        <v>-11.4059405940594</v>
      </c>
      <c r="D11" s="4">
        <v>-11.68986083499</v>
      </c>
      <c r="F11">
        <f t="shared" si="4"/>
        <v>-11.547900714524701</v>
      </c>
      <c r="G11">
        <f t="shared" si="5"/>
        <v>0.20076192767814569</v>
      </c>
      <c r="K11">
        <v>905</v>
      </c>
      <c r="L11" s="2">
        <v>-9.9188640973630804</v>
      </c>
      <c r="M11" s="2">
        <v>-10.609756097560901</v>
      </c>
      <c r="N11" s="4">
        <v>-10.6194331983805</v>
      </c>
      <c r="O11">
        <f t="shared" si="6"/>
        <v>-10.382684464434826</v>
      </c>
      <c r="P11">
        <f t="shared" si="7"/>
        <v>0.40170936166959764</v>
      </c>
      <c r="Q11">
        <f t="shared" si="8"/>
        <v>-13.439720334089618</v>
      </c>
      <c r="R11">
        <f t="shared" si="9"/>
        <v>1.5407173999570105</v>
      </c>
      <c r="U11">
        <v>905</v>
      </c>
      <c r="V11" s="4">
        <v>-11.1862348178137</v>
      </c>
      <c r="W11" s="4">
        <v>-10.9127789046653</v>
      </c>
      <c r="X11" s="4">
        <v>-11.157894736842101</v>
      </c>
      <c r="Y11">
        <f t="shared" si="0"/>
        <v>-11.085636153107034</v>
      </c>
      <c r="Z11">
        <f t="shared" si="1"/>
        <v>0.15036791978844613</v>
      </c>
      <c r="AA11">
        <f t="shared" si="10"/>
        <v>-17.817323932412005</v>
      </c>
      <c r="AB11">
        <f t="shared" si="11"/>
        <v>1.2950736510481444</v>
      </c>
      <c r="AE11">
        <v>905</v>
      </c>
      <c r="AF11" s="4">
        <v>-12.255319148936101</v>
      </c>
      <c r="AG11" s="4">
        <v>-12.542613636363599</v>
      </c>
      <c r="AH11" s="4">
        <v>-11.011363636363599</v>
      </c>
      <c r="AI11">
        <f t="shared" si="2"/>
        <v>-11.936432140554432</v>
      </c>
      <c r="AJ11">
        <f t="shared" si="3"/>
        <v>0.81390929083710384</v>
      </c>
      <c r="AK11" t="e">
        <f>10*LOG(10^(AI11/10)-10^($F11/10))-$O45</f>
        <v>#NUM!</v>
      </c>
      <c r="AL11">
        <f>AVERAGE(AL10,AL12)</f>
        <v>1.292449083435796</v>
      </c>
    </row>
    <row r="12" spans="1:38">
      <c r="B12">
        <v>906</v>
      </c>
      <c r="C12" s="4">
        <v>-10.7722772277227</v>
      </c>
      <c r="D12" s="4">
        <v>-11.272365805168899</v>
      </c>
      <c r="F12">
        <f t="shared" si="4"/>
        <v>-11.0223215164458</v>
      </c>
      <c r="G12">
        <f t="shared" si="5"/>
        <v>0.35361602430614136</v>
      </c>
      <c r="K12">
        <v>906</v>
      </c>
      <c r="L12" s="2">
        <v>-10.6004056795131</v>
      </c>
      <c r="M12" s="2">
        <v>-10.495934959349499</v>
      </c>
      <c r="N12" s="4">
        <v>-11.9230769230769</v>
      </c>
      <c r="O12">
        <f t="shared" si="6"/>
        <v>-11.006472520646499</v>
      </c>
      <c r="P12">
        <f t="shared" si="7"/>
        <v>0.79551948798189021</v>
      </c>
      <c r="Q12">
        <f>10*LOG(10^(O12/10)-10^($F12/10))-$O46</f>
        <v>-32.033614247347387</v>
      </c>
      <c r="R12">
        <f>AVERAGE(R11,R13)</f>
        <v>1.6851293311045772</v>
      </c>
      <c r="U12">
        <v>906</v>
      </c>
      <c r="V12" s="4">
        <v>-10.9028340080971</v>
      </c>
      <c r="W12" s="4">
        <v>-11.679513184584099</v>
      </c>
      <c r="X12" s="4">
        <v>-11.556187766714</v>
      </c>
      <c r="Y12">
        <f t="shared" si="0"/>
        <v>-11.379511653131734</v>
      </c>
      <c r="Z12">
        <f t="shared" si="1"/>
        <v>0.41739486416345772</v>
      </c>
      <c r="AA12" t="e">
        <f>10*LOG(10^(Y12/10)-10^($F12/10))-$O46</f>
        <v>#NUM!</v>
      </c>
      <c r="AB12">
        <f>AVERAGE(AB11,AB13)</f>
        <v>1.4414422885744833</v>
      </c>
      <c r="AE12">
        <v>906</v>
      </c>
      <c r="AF12" s="4">
        <v>-9.7531914893617007</v>
      </c>
      <c r="AG12" s="4">
        <v>-10.1960227272727</v>
      </c>
      <c r="AH12" s="4">
        <v>-11.6875</v>
      </c>
      <c r="AI12">
        <f t="shared" si="2"/>
        <v>-10.5455714055448</v>
      </c>
      <c r="AJ12">
        <f t="shared" si="3"/>
        <v>1.0134226968265849</v>
      </c>
      <c r="AK12">
        <f>10*LOG(10^(AI12/10)-10^($F12/10))-$O46</f>
        <v>-17.018095143813639</v>
      </c>
      <c r="AL12">
        <f t="shared" si="13"/>
        <v>1.3281797240354014</v>
      </c>
    </row>
    <row r="13" spans="1:38">
      <c r="B13">
        <v>907</v>
      </c>
      <c r="C13" s="4">
        <v>-11.8217821782178</v>
      </c>
      <c r="D13" s="4">
        <v>-12.723658051689799</v>
      </c>
      <c r="F13">
        <f t="shared" si="4"/>
        <v>-12.272720114953799</v>
      </c>
      <c r="G13">
        <f t="shared" si="5"/>
        <v>0.63772254592059141</v>
      </c>
      <c r="K13">
        <v>907</v>
      </c>
      <c r="L13" s="2">
        <v>-10.004056795131801</v>
      </c>
      <c r="M13" s="2">
        <v>-10.0121951219512</v>
      </c>
      <c r="N13" s="4">
        <v>-10.165991902834</v>
      </c>
      <c r="O13">
        <f t="shared" si="6"/>
        <v>-10.060747939972332</v>
      </c>
      <c r="P13">
        <f t="shared" si="7"/>
        <v>9.1234735051819407E-2</v>
      </c>
      <c r="Q13">
        <f>10*LOG(10^(O13/10)-10^($F13/10))-$O47</f>
        <v>-10.657560766557994</v>
      </c>
      <c r="R13">
        <f t="shared" si="9"/>
        <v>1.8295412622521439</v>
      </c>
      <c r="U13">
        <v>907</v>
      </c>
      <c r="V13" s="4">
        <v>-11.299595141700401</v>
      </c>
      <c r="W13" s="4">
        <v>-10.4868154158215</v>
      </c>
      <c r="X13" s="4">
        <v>-10.6600284495021</v>
      </c>
      <c r="Y13">
        <f t="shared" si="0"/>
        <v>-10.815479669007999</v>
      </c>
      <c r="Z13">
        <f t="shared" si="1"/>
        <v>0.42810808440667059</v>
      </c>
      <c r="AA13">
        <f t="shared" ref="AA13:AA34" si="14">10*LOG(10^(Y13/10)-10^($F13/10))-$O47</f>
        <v>-12.873897756066432</v>
      </c>
      <c r="AB13">
        <f t="shared" si="11"/>
        <v>1.587810926100822</v>
      </c>
      <c r="AE13">
        <v>907</v>
      </c>
      <c r="AF13" s="4">
        <v>-12.354609929078</v>
      </c>
      <c r="AG13" s="4">
        <v>-10.971590909090899</v>
      </c>
      <c r="AH13" s="4">
        <v>-11.5085227272727</v>
      </c>
      <c r="AI13">
        <f t="shared" si="2"/>
        <v>-11.611574521813866</v>
      </c>
      <c r="AJ13">
        <f t="shared" si="3"/>
        <v>0.69724468924484195</v>
      </c>
      <c r="AK13">
        <f t="shared" ref="AK13:AK34" si="15">10*LOG(10^(AI13/10)-10^($F13/10))-$O47</f>
        <v>-16.720447847948087</v>
      </c>
      <c r="AL13">
        <f t="shared" si="13"/>
        <v>1.3415746346776933</v>
      </c>
    </row>
    <row r="14" spans="1:38">
      <c r="B14">
        <v>908</v>
      </c>
      <c r="C14" s="4">
        <v>-11.5841584158415</v>
      </c>
      <c r="D14" s="4">
        <v>-10.994035785288199</v>
      </c>
      <c r="F14">
        <f t="shared" si="4"/>
        <v>-11.289097100564849</v>
      </c>
      <c r="G14">
        <f t="shared" si="5"/>
        <v>0.41727971379588297</v>
      </c>
      <c r="K14">
        <v>908</v>
      </c>
      <c r="L14" s="2">
        <v>-11.196754563894499</v>
      </c>
      <c r="M14" s="2">
        <v>-10.524390243902401</v>
      </c>
      <c r="N14" s="4">
        <v>-9.9676113360323892</v>
      </c>
      <c r="O14">
        <f t="shared" si="6"/>
        <v>-10.562918714609763</v>
      </c>
      <c r="P14">
        <f t="shared" si="7"/>
        <v>0.61547672656332664</v>
      </c>
      <c r="Q14">
        <f t="shared" si="8"/>
        <v>-15.309116126393837</v>
      </c>
      <c r="R14">
        <f t="shared" si="9"/>
        <v>1.4143236020251226</v>
      </c>
      <c r="U14">
        <v>908</v>
      </c>
      <c r="V14" s="4">
        <v>-10.562753036437201</v>
      </c>
      <c r="W14" s="4">
        <v>-10.344827586206801</v>
      </c>
      <c r="X14" s="4">
        <v>-11.0384068278805</v>
      </c>
      <c r="Y14">
        <f t="shared" si="0"/>
        <v>-10.648662483508167</v>
      </c>
      <c r="Z14">
        <f t="shared" si="1"/>
        <v>0.35468065346476879</v>
      </c>
      <c r="AA14">
        <f t="shared" si="14"/>
        <v>-15.898796966968112</v>
      </c>
      <c r="AB14">
        <f t="shared" si="11"/>
        <v>1.3819356276584651</v>
      </c>
      <c r="AE14">
        <v>908</v>
      </c>
      <c r="AF14" s="4">
        <v>-12.414184397163099</v>
      </c>
      <c r="AG14" s="4">
        <v>-11.607954545454501</v>
      </c>
      <c r="AH14" s="4">
        <v>-11.46875</v>
      </c>
      <c r="AI14">
        <f t="shared" si="2"/>
        <v>-11.830296314205867</v>
      </c>
      <c r="AJ14">
        <f t="shared" si="3"/>
        <v>0.51042966844943749</v>
      </c>
      <c r="AK14" t="e">
        <f t="shared" si="15"/>
        <v>#NUM!</v>
      </c>
      <c r="AL14">
        <f>AVERAGE(AL13,AL15)</f>
        <v>1.246040247054659</v>
      </c>
    </row>
    <row r="15" spans="1:38">
      <c r="B15">
        <v>909</v>
      </c>
      <c r="C15" s="4">
        <v>-11.6237623762376</v>
      </c>
      <c r="D15" s="4">
        <v>-12.0874751491053</v>
      </c>
      <c r="F15">
        <f t="shared" si="4"/>
        <v>-11.855618762671451</v>
      </c>
      <c r="G15">
        <f t="shared" si="5"/>
        <v>0.32789444621756775</v>
      </c>
      <c r="K15">
        <v>909</v>
      </c>
      <c r="L15" s="2">
        <v>-10.4016227180527</v>
      </c>
      <c r="M15" s="2">
        <v>-10.495934959349499</v>
      </c>
      <c r="N15" s="4">
        <v>-10.9028340080971</v>
      </c>
      <c r="O15">
        <f t="shared" si="6"/>
        <v>-10.600130561833099</v>
      </c>
      <c r="P15">
        <f t="shared" si="7"/>
        <v>0.26635640033549673</v>
      </c>
      <c r="Q15">
        <f t="shared" si="8"/>
        <v>-13.1306744237232</v>
      </c>
      <c r="R15">
        <f t="shared" si="9"/>
        <v>1.5658436856894913</v>
      </c>
      <c r="U15">
        <v>909</v>
      </c>
      <c r="V15" s="4">
        <v>-10.2510121457489</v>
      </c>
      <c r="W15" s="4">
        <v>-10.2028397565922</v>
      </c>
      <c r="X15" s="4">
        <v>-10.8392603129445</v>
      </c>
      <c r="Y15">
        <f t="shared" si="0"/>
        <v>-10.4310374050952</v>
      </c>
      <c r="Z15">
        <f t="shared" si="1"/>
        <v>0.35435095828707697</v>
      </c>
      <c r="AA15">
        <f t="shared" si="14"/>
        <v>-12.493040673896282</v>
      </c>
      <c r="AB15">
        <f t="shared" si="11"/>
        <v>1.6223573806688445</v>
      </c>
      <c r="AE15">
        <v>909</v>
      </c>
      <c r="AF15" s="4">
        <v>-11.4808510638297</v>
      </c>
      <c r="AG15" s="4">
        <v>-12.085227272727201</v>
      </c>
      <c r="AH15" s="4">
        <v>-11.568181818181801</v>
      </c>
      <c r="AI15">
        <f t="shared" si="2"/>
        <v>-11.711420051579566</v>
      </c>
      <c r="AJ15">
        <f t="shared" si="3"/>
        <v>0.32665814562094353</v>
      </c>
      <c r="AK15">
        <f t="shared" si="15"/>
        <v>-23.09974444344056</v>
      </c>
      <c r="AL15">
        <f t="shared" si="13"/>
        <v>1.1505058594316246</v>
      </c>
    </row>
    <row r="16" spans="1:38">
      <c r="B16">
        <v>910</v>
      </c>
      <c r="C16" s="4">
        <v>-11.009900990099</v>
      </c>
      <c r="D16" s="4">
        <v>-12.683896620278301</v>
      </c>
      <c r="F16">
        <f t="shared" si="4"/>
        <v>-11.846898805188651</v>
      </c>
      <c r="G16">
        <f t="shared" si="5"/>
        <v>1.1836936617764313</v>
      </c>
      <c r="K16">
        <v>910</v>
      </c>
      <c r="L16" s="2">
        <v>-10.117647058823501</v>
      </c>
      <c r="M16" s="2">
        <v>-11.150406504065</v>
      </c>
      <c r="N16" s="4">
        <v>-10.704453441295501</v>
      </c>
      <c r="O16">
        <f t="shared" si="6"/>
        <v>-10.657502334728001</v>
      </c>
      <c r="P16">
        <f t="shared" si="7"/>
        <v>0.5179781102902099</v>
      </c>
      <c r="Q16">
        <f t="shared" si="8"/>
        <v>-13.265712663136901</v>
      </c>
      <c r="R16">
        <f t="shared" si="9"/>
        <v>1.5546936518605745</v>
      </c>
      <c r="U16">
        <v>910</v>
      </c>
      <c r="V16" s="4">
        <v>-10.4777327935222</v>
      </c>
      <c r="W16" s="4">
        <v>-10.884381338742299</v>
      </c>
      <c r="X16" s="4">
        <v>-10.6600284495021</v>
      </c>
      <c r="Y16">
        <f t="shared" si="0"/>
        <v>-10.674047527255533</v>
      </c>
      <c r="Z16">
        <f t="shared" si="1"/>
        <v>0.20368642747664442</v>
      </c>
      <c r="AA16">
        <f t="shared" si="14"/>
        <v>-13.335196772462504</v>
      </c>
      <c r="AB16">
        <f t="shared" si="11"/>
        <v>1.5490606665996691</v>
      </c>
      <c r="AE16">
        <v>910</v>
      </c>
      <c r="AF16" s="4">
        <v>-10.904964539007</v>
      </c>
      <c r="AG16" s="4">
        <v>-10.355113636363599</v>
      </c>
      <c r="AH16" s="4">
        <v>-12.005681818181801</v>
      </c>
      <c r="AI16">
        <f t="shared" si="2"/>
        <v>-11.088586664517466</v>
      </c>
      <c r="AJ16">
        <f t="shared" si="3"/>
        <v>0.84046513576733017</v>
      </c>
      <c r="AK16">
        <f t="shared" si="15"/>
        <v>-15.444089584295428</v>
      </c>
      <c r="AL16">
        <f t="shared" si="13"/>
        <v>1.4066361183120835</v>
      </c>
    </row>
    <row r="17" spans="2:38">
      <c r="B17">
        <v>911</v>
      </c>
      <c r="C17" s="4">
        <v>-11.5643564356435</v>
      </c>
      <c r="D17" s="4">
        <v>-10.874751491053599</v>
      </c>
      <c r="F17">
        <f t="shared" si="4"/>
        <v>-11.219553963348549</v>
      </c>
      <c r="G17">
        <f t="shared" si="5"/>
        <v>0.48762433265929206</v>
      </c>
      <c r="K17">
        <v>911</v>
      </c>
      <c r="L17" s="2">
        <v>-10.0608519269776</v>
      </c>
      <c r="M17" s="2">
        <v>-9.7560975609756095</v>
      </c>
      <c r="N17" s="4">
        <v>-10.7611336032388</v>
      </c>
      <c r="O17">
        <f t="shared" si="6"/>
        <v>-10.19269436373067</v>
      </c>
      <c r="P17">
        <f t="shared" si="7"/>
        <v>0.51532628756813381</v>
      </c>
      <c r="Q17">
        <f t="shared" si="8"/>
        <v>-13.526587188629396</v>
      </c>
      <c r="R17">
        <f t="shared" si="9"/>
        <v>1.5339002978406777</v>
      </c>
      <c r="U17">
        <v>911</v>
      </c>
      <c r="V17" s="4">
        <v>-9.9392712550607207</v>
      </c>
      <c r="W17" s="4">
        <v>-10.5152129817444</v>
      </c>
      <c r="X17" s="4">
        <v>-10.142247510668501</v>
      </c>
      <c r="Y17">
        <f t="shared" si="0"/>
        <v>-10.198910582491207</v>
      </c>
      <c r="Z17">
        <f t="shared" si="1"/>
        <v>0.29212197095585474</v>
      </c>
      <c r="AA17">
        <f t="shared" si="14"/>
        <v>-13.556187736946367</v>
      </c>
      <c r="AB17">
        <f t="shared" si="11"/>
        <v>1.5316011277914006</v>
      </c>
      <c r="AE17">
        <v>911</v>
      </c>
      <c r="AF17" s="4">
        <v>-11.6397163120567</v>
      </c>
      <c r="AG17" s="4">
        <v>-11.9857954545454</v>
      </c>
      <c r="AH17" s="4">
        <v>-10.7130681818181</v>
      </c>
      <c r="AI17">
        <f t="shared" si="2"/>
        <v>-11.446193316140068</v>
      </c>
      <c r="AJ17">
        <f t="shared" si="3"/>
        <v>0.65806309739065283</v>
      </c>
      <c r="AK17" t="e">
        <f t="shared" si="15"/>
        <v>#NUM!</v>
      </c>
      <c r="AL17">
        <f>AVERAGE(AL16,AL18)</f>
        <v>1.3611016310686455</v>
      </c>
    </row>
    <row r="18" spans="2:38">
      <c r="B18">
        <v>912</v>
      </c>
      <c r="C18" s="4">
        <v>-10.7326732673267</v>
      </c>
      <c r="D18" s="4">
        <v>-11.9681908548707</v>
      </c>
      <c r="F18">
        <f t="shared" si="4"/>
        <v>-11.350432061098701</v>
      </c>
      <c r="G18">
        <f t="shared" si="5"/>
        <v>0.87364286442760686</v>
      </c>
      <c r="K18">
        <v>912</v>
      </c>
      <c r="L18" s="2">
        <v>-10.316430020283899</v>
      </c>
      <c r="M18" s="2">
        <v>-9.8983739837398304</v>
      </c>
      <c r="N18" s="4">
        <v>-10.449392712550599</v>
      </c>
      <c r="O18">
        <f t="shared" si="6"/>
        <v>-10.221398905524778</v>
      </c>
      <c r="P18">
        <f t="shared" si="7"/>
        <v>0.28753885729467971</v>
      </c>
      <c r="Q18">
        <f t="shared" si="8"/>
        <v>-13.006902591764723</v>
      </c>
      <c r="R18">
        <f t="shared" si="9"/>
        <v>1.5763045885078955</v>
      </c>
      <c r="U18">
        <v>912</v>
      </c>
      <c r="V18" s="4">
        <v>-10.704453441295501</v>
      </c>
      <c r="W18" s="4">
        <v>-11.0547667342799</v>
      </c>
      <c r="X18" s="4">
        <v>-11.157894736842101</v>
      </c>
      <c r="Y18">
        <f t="shared" si="0"/>
        <v>-10.9723716374725</v>
      </c>
      <c r="Z18">
        <f t="shared" si="1"/>
        <v>0.23768459375855719</v>
      </c>
      <c r="AA18">
        <f t="shared" si="14"/>
        <v>-18.144695430015084</v>
      </c>
      <c r="AB18">
        <f t="shared" si="11"/>
        <v>1.2826169954511764</v>
      </c>
      <c r="AE18">
        <v>912</v>
      </c>
      <c r="AF18" s="4">
        <v>-10.706382978723401</v>
      </c>
      <c r="AG18" s="4">
        <v>-10.4943181818181</v>
      </c>
      <c r="AH18" s="4">
        <v>-11.488636363636299</v>
      </c>
      <c r="AI18">
        <f t="shared" si="2"/>
        <v>-10.8964458413926</v>
      </c>
      <c r="AJ18">
        <f t="shared" si="3"/>
        <v>0.5236984633336923</v>
      </c>
      <c r="AK18">
        <f t="shared" si="15"/>
        <v>-17.311311990850861</v>
      </c>
      <c r="AL18">
        <f t="shared" si="13"/>
        <v>1.3155671438252077</v>
      </c>
    </row>
    <row r="19" spans="2:38">
      <c r="B19">
        <v>913</v>
      </c>
      <c r="C19" s="4">
        <v>-11.267326732673199</v>
      </c>
      <c r="D19" s="4">
        <v>-11.510934393638101</v>
      </c>
      <c r="F19">
        <f t="shared" si="4"/>
        <v>-11.38913056315565</v>
      </c>
      <c r="G19">
        <f t="shared" si="5"/>
        <v>0.17225662901727518</v>
      </c>
      <c r="K19">
        <v>913</v>
      </c>
      <c r="L19" s="2">
        <v>-10.4016227180527</v>
      </c>
      <c r="M19" s="2">
        <v>-10.182926829268199</v>
      </c>
      <c r="N19" s="4">
        <v>-10.0242914979757</v>
      </c>
      <c r="O19">
        <f t="shared" si="6"/>
        <v>-10.202947015098866</v>
      </c>
      <c r="P19">
        <f t="shared" si="7"/>
        <v>0.18946059825652453</v>
      </c>
      <c r="Q19">
        <f t="shared" si="8"/>
        <v>-12.549364293786487</v>
      </c>
      <c r="R19">
        <f t="shared" si="9"/>
        <v>1.617093597077762</v>
      </c>
      <c r="U19">
        <v>913</v>
      </c>
      <c r="V19" s="4">
        <v>-10.591093117408899</v>
      </c>
      <c r="W19" s="4">
        <v>-11.139959432048601</v>
      </c>
      <c r="X19" s="4">
        <v>-10.0426742532005</v>
      </c>
      <c r="Y19">
        <f t="shared" si="0"/>
        <v>-10.591242267552667</v>
      </c>
      <c r="Z19">
        <f t="shared" si="1"/>
        <v>0.54864260462914372</v>
      </c>
      <c r="AA19">
        <f t="shared" si="14"/>
        <v>-14.472994626396025</v>
      </c>
      <c r="AB19">
        <f t="shared" si="11"/>
        <v>1.4659436757026303</v>
      </c>
      <c r="AE19">
        <v>913</v>
      </c>
      <c r="AF19" s="4">
        <v>-10.587234042553099</v>
      </c>
      <c r="AG19" s="4">
        <v>-11.03125</v>
      </c>
      <c r="AH19" s="4">
        <v>-11.269886363636299</v>
      </c>
      <c r="AI19">
        <f t="shared" si="2"/>
        <v>-10.962790135396466</v>
      </c>
      <c r="AJ19">
        <f t="shared" si="3"/>
        <v>0.34643702554175815</v>
      </c>
      <c r="AK19">
        <f t="shared" si="15"/>
        <v>-17.384986731125494</v>
      </c>
      <c r="AL19">
        <f t="shared" si="13"/>
        <v>1.3124853433896302</v>
      </c>
    </row>
    <row r="20" spans="2:38">
      <c r="B20">
        <v>914</v>
      </c>
      <c r="C20" s="4">
        <v>-11.8217821782178</v>
      </c>
      <c r="D20" s="4">
        <v>-11.431411530815099</v>
      </c>
      <c r="F20">
        <f t="shared" si="4"/>
        <v>-11.62659685451645</v>
      </c>
      <c r="G20">
        <f t="shared" si="5"/>
        <v>0.27603373195463266</v>
      </c>
      <c r="K20">
        <v>914</v>
      </c>
      <c r="L20" s="2">
        <v>-9.7768762677484702</v>
      </c>
      <c r="M20" s="2">
        <v>-9.6138211382113798</v>
      </c>
      <c r="N20" s="4">
        <v>-9.5991902834007998</v>
      </c>
      <c r="O20">
        <f t="shared" si="6"/>
        <v>-9.6632958964535494</v>
      </c>
      <c r="P20">
        <f t="shared" si="7"/>
        <v>9.8635140977954824E-2</v>
      </c>
      <c r="Q20">
        <f t="shared" si="8"/>
        <v>-10.411748265956785</v>
      </c>
      <c r="R20">
        <f t="shared" si="9"/>
        <v>1.8636350402171189</v>
      </c>
      <c r="U20">
        <v>914</v>
      </c>
      <c r="V20" s="4">
        <v>-11.497975708502</v>
      </c>
      <c r="W20" s="4">
        <v>-10.1460446247464</v>
      </c>
      <c r="X20" s="4">
        <v>-9.6443812233285904</v>
      </c>
      <c r="Y20">
        <f t="shared" si="0"/>
        <v>-10.429467185525663</v>
      </c>
      <c r="Z20">
        <f t="shared" si="1"/>
        <v>0.95874886692779271</v>
      </c>
      <c r="AA20">
        <f t="shared" si="14"/>
        <v>-12.966468136465775</v>
      </c>
      <c r="AB20">
        <f t="shared" si="11"/>
        <v>1.5797731719564381</v>
      </c>
      <c r="AE20">
        <v>914</v>
      </c>
      <c r="AF20" s="4">
        <v>-10.527659574468</v>
      </c>
      <c r="AG20" s="4">
        <v>-11.866477272727201</v>
      </c>
      <c r="AH20" s="4">
        <v>-10.653409090908999</v>
      </c>
      <c r="AI20">
        <f t="shared" si="2"/>
        <v>-11.015848646034733</v>
      </c>
      <c r="AJ20">
        <f t="shared" si="3"/>
        <v>0.7393443248127497</v>
      </c>
      <c r="AK20">
        <f t="shared" si="15"/>
        <v>-16.192611454512292</v>
      </c>
      <c r="AL20">
        <f t="shared" si="13"/>
        <v>1.3669016248528776</v>
      </c>
    </row>
    <row r="21" spans="2:38">
      <c r="B21">
        <v>915</v>
      </c>
      <c r="C21" s="4">
        <v>-11.4257425742574</v>
      </c>
      <c r="D21" s="4">
        <v>-11.431411530815099</v>
      </c>
      <c r="F21">
        <f t="shared" si="4"/>
        <v>-11.42857705253625</v>
      </c>
      <c r="G21">
        <f t="shared" si="5"/>
        <v>4.0085576242007929E-3</v>
      </c>
      <c r="K21">
        <v>915</v>
      </c>
      <c r="L21" s="2">
        <v>-9.3225152129817399</v>
      </c>
      <c r="M21" s="2">
        <v>-9.5284552845528392</v>
      </c>
      <c r="N21" s="4">
        <v>-10.137651821862301</v>
      </c>
      <c r="O21">
        <f t="shared" si="6"/>
        <v>-9.6628741064656278</v>
      </c>
      <c r="P21">
        <f t="shared" si="7"/>
        <v>0.42386700455171245</v>
      </c>
      <c r="Q21">
        <f t="shared" si="8"/>
        <v>-10.687662290089449</v>
      </c>
      <c r="R21">
        <f t="shared" si="9"/>
        <v>1.8254868944509886</v>
      </c>
      <c r="U21">
        <v>915</v>
      </c>
      <c r="V21" s="4">
        <v>-11.582995951417001</v>
      </c>
      <c r="W21" s="4">
        <v>-10.430020283975599</v>
      </c>
      <c r="X21" s="4">
        <v>-10.6799431009957</v>
      </c>
      <c r="Y21">
        <f t="shared" si="0"/>
        <v>-10.897653112129433</v>
      </c>
      <c r="Z21">
        <f t="shared" si="1"/>
        <v>0.60653644502113302</v>
      </c>
      <c r="AA21">
        <f t="shared" si="14"/>
        <v>-16.551071578857353</v>
      </c>
      <c r="AB21">
        <f t="shared" si="11"/>
        <v>1.3494760735838509</v>
      </c>
      <c r="AE21">
        <v>915</v>
      </c>
      <c r="AF21" s="4">
        <v>-11.679432624113399</v>
      </c>
      <c r="AG21" s="4">
        <v>-11.011363636363599</v>
      </c>
      <c r="AH21" s="4">
        <v>-10.2357954545454</v>
      </c>
      <c r="AI21">
        <f t="shared" si="2"/>
        <v>-10.975530571674133</v>
      </c>
      <c r="AJ21">
        <f t="shared" si="3"/>
        <v>0.72248534637967288</v>
      </c>
      <c r="AK21">
        <f t="shared" si="15"/>
        <v>-17.279640815208367</v>
      </c>
      <c r="AL21">
        <f t="shared" si="13"/>
        <v>1.3169025440581701</v>
      </c>
    </row>
    <row r="22" spans="2:38">
      <c r="B22">
        <v>916</v>
      </c>
      <c r="C22" s="4">
        <v>-10.079207920791999</v>
      </c>
      <c r="D22" s="4">
        <v>-11.7495029821073</v>
      </c>
      <c r="F22">
        <f t="shared" si="4"/>
        <v>-10.91435545144965</v>
      </c>
      <c r="G22">
        <f t="shared" si="5"/>
        <v>1.1810769644384493</v>
      </c>
      <c r="K22">
        <v>916</v>
      </c>
      <c r="L22" s="2">
        <v>-8.9249492900608498</v>
      </c>
      <c r="M22" s="2">
        <v>-9.6138211382113798</v>
      </c>
      <c r="N22" s="4">
        <v>-8.9757085020242897</v>
      </c>
      <c r="O22">
        <f t="shared" si="6"/>
        <v>-9.1714929767655065</v>
      </c>
      <c r="P22">
        <f t="shared" si="7"/>
        <v>0.3839072494833255</v>
      </c>
      <c r="Q22">
        <f t="shared" si="8"/>
        <v>-10.347583133018231</v>
      </c>
      <c r="R22">
        <f t="shared" si="9"/>
        <v>1.8728331920914807</v>
      </c>
      <c r="U22">
        <v>916</v>
      </c>
      <c r="V22" s="4">
        <v>-10.279352226720601</v>
      </c>
      <c r="W22" s="4">
        <v>-11.139959432048601</v>
      </c>
      <c r="X22" s="4">
        <v>-9.6842105263157894</v>
      </c>
      <c r="Y22">
        <f t="shared" si="0"/>
        <v>-10.367840728361664</v>
      </c>
      <c r="Z22">
        <f t="shared" si="1"/>
        <v>0.73189745205703483</v>
      </c>
      <c r="AA22">
        <f t="shared" si="14"/>
        <v>-16.008608113457569</v>
      </c>
      <c r="AB22">
        <f t="shared" si="11"/>
        <v>1.3762347823391914</v>
      </c>
      <c r="AE22">
        <v>916</v>
      </c>
      <c r="AF22" s="4">
        <v>-10.805673758865201</v>
      </c>
      <c r="AG22" s="4">
        <v>-10.355113636363599</v>
      </c>
      <c r="AH22" s="4">
        <v>-10.215909090908999</v>
      </c>
      <c r="AI22">
        <f t="shared" si="2"/>
        <v>-10.4588988287126</v>
      </c>
      <c r="AJ22">
        <f t="shared" si="3"/>
        <v>0.30827603783875468</v>
      </c>
      <c r="AK22">
        <f t="shared" si="15"/>
        <v>-16.846560759537375</v>
      </c>
      <c r="AL22">
        <f t="shared" si="13"/>
        <v>1.3358243144702808</v>
      </c>
    </row>
    <row r="23" spans="2:38">
      <c r="B23">
        <v>917</v>
      </c>
      <c r="C23" s="4">
        <v>-12.1980198019801</v>
      </c>
      <c r="D23" s="4">
        <v>-11.2922465208747</v>
      </c>
      <c r="F23">
        <f t="shared" si="4"/>
        <v>-11.7451331614274</v>
      </c>
      <c r="G23">
        <f t="shared" si="5"/>
        <v>0.64047842928721743</v>
      </c>
      <c r="K23">
        <v>917</v>
      </c>
      <c r="L23" s="2">
        <v>-8.7829614604462396</v>
      </c>
      <c r="M23" s="2">
        <v>-9.1016260162601608</v>
      </c>
      <c r="N23" s="4">
        <v>-9.1740890688259107</v>
      </c>
      <c r="O23">
        <f t="shared" si="6"/>
        <v>-9.0195588485107709</v>
      </c>
      <c r="P23">
        <f t="shared" si="7"/>
        <v>0.20807802989745283</v>
      </c>
      <c r="Q23">
        <f t="shared" si="8"/>
        <v>-8.8562297548976705</v>
      </c>
      <c r="R23">
        <f t="shared" si="9"/>
        <v>2.1285939319371447</v>
      </c>
      <c r="U23">
        <v>917</v>
      </c>
      <c r="V23" s="4">
        <v>-10.846153846153801</v>
      </c>
      <c r="W23" s="4">
        <v>-10.3732251521298</v>
      </c>
      <c r="X23" s="4">
        <v>-9.28591749644381</v>
      </c>
      <c r="Y23">
        <f t="shared" si="0"/>
        <v>-10.168432164909136</v>
      </c>
      <c r="Z23">
        <f t="shared" si="1"/>
        <v>0.80002468240058755</v>
      </c>
      <c r="AA23">
        <f t="shared" si="14"/>
        <v>-11.854968377055757</v>
      </c>
      <c r="AB23">
        <f t="shared" si="11"/>
        <v>1.6860710147732807</v>
      </c>
      <c r="AE23">
        <v>917</v>
      </c>
      <c r="AF23" s="4">
        <v>-11.1035460992907</v>
      </c>
      <c r="AG23" s="4">
        <v>-10.355113636363599</v>
      </c>
      <c r="AH23" s="4">
        <v>-10.951704545454501</v>
      </c>
      <c r="AI23">
        <f t="shared" si="2"/>
        <v>-10.803454760369599</v>
      </c>
      <c r="AJ23">
        <f t="shared" si="3"/>
        <v>0.39562771259616131</v>
      </c>
      <c r="AK23">
        <f t="shared" si="15"/>
        <v>-14.42626735042913</v>
      </c>
      <c r="AL23">
        <f t="shared" si="13"/>
        <v>1.4690465026742618</v>
      </c>
    </row>
    <row r="24" spans="2:38">
      <c r="B24">
        <v>918</v>
      </c>
      <c r="C24" s="4">
        <v>-12.257425742574201</v>
      </c>
      <c r="D24" s="4">
        <v>-10.9542743538767</v>
      </c>
      <c r="F24">
        <f t="shared" si="4"/>
        <v>-11.605850048225451</v>
      </c>
      <c r="G24">
        <f t="shared" si="5"/>
        <v>0.92146718386066906</v>
      </c>
      <c r="K24">
        <v>918</v>
      </c>
      <c r="L24" s="2">
        <v>-8.6125760649087209</v>
      </c>
      <c r="M24" s="2">
        <v>-9.0731707317073091</v>
      </c>
      <c r="N24" s="4">
        <v>-9.0040485829959493</v>
      </c>
      <c r="O24">
        <f t="shared" si="6"/>
        <v>-8.8965984598706598</v>
      </c>
      <c r="P24">
        <f t="shared" si="7"/>
        <v>0.24838681223155865</v>
      </c>
      <c r="Q24">
        <f t="shared" si="8"/>
        <v>-8.1819980518065805</v>
      </c>
      <c r="R24">
        <f t="shared" si="9"/>
        <v>2.2778948280003215</v>
      </c>
      <c r="U24">
        <v>918</v>
      </c>
      <c r="V24" s="4">
        <v>-10.052631578947301</v>
      </c>
      <c r="W24" s="4">
        <v>-9.9756592292089206</v>
      </c>
      <c r="X24" s="4">
        <v>-9.8036984352773793</v>
      </c>
      <c r="Y24">
        <f t="shared" si="0"/>
        <v>-9.9439964144778674</v>
      </c>
      <c r="Z24">
        <f t="shared" si="1"/>
        <v>0.12745127650152116</v>
      </c>
      <c r="AA24">
        <f t="shared" si="14"/>
        <v>-10.871992526520767</v>
      </c>
      <c r="AB24">
        <f t="shared" si="11"/>
        <v>1.8012091746900241</v>
      </c>
      <c r="AE24">
        <v>918</v>
      </c>
      <c r="AF24" s="4">
        <v>-10.9843971631205</v>
      </c>
      <c r="AG24" s="4">
        <v>-11.409090909090899</v>
      </c>
      <c r="AH24" s="4">
        <v>-11.627840909090899</v>
      </c>
      <c r="AI24">
        <f t="shared" si="2"/>
        <v>-11.340442993767432</v>
      </c>
      <c r="AJ24">
        <f t="shared" si="3"/>
        <v>0.32716871147131171</v>
      </c>
      <c r="AK24">
        <f t="shared" si="15"/>
        <v>-19.562807442566726</v>
      </c>
      <c r="AL24">
        <f t="shared" si="13"/>
        <v>1.2350419047893788</v>
      </c>
    </row>
    <row r="25" spans="2:38">
      <c r="B25">
        <v>919</v>
      </c>
      <c r="C25" s="4">
        <v>-11.326732673267299</v>
      </c>
      <c r="D25" s="4">
        <v>-11.1332007952286</v>
      </c>
      <c r="F25">
        <f t="shared" si="4"/>
        <v>-11.229966734247949</v>
      </c>
      <c r="G25">
        <f t="shared" si="5"/>
        <v>0.13684770333693239</v>
      </c>
      <c r="K25">
        <v>919</v>
      </c>
      <c r="L25" s="2">
        <v>-9.6916835699797108</v>
      </c>
      <c r="M25" s="2">
        <v>-8.8455284552845495</v>
      </c>
      <c r="N25" s="4">
        <v>-9.3441295546558703</v>
      </c>
      <c r="O25">
        <f t="shared" si="6"/>
        <v>-9.2937805266400435</v>
      </c>
      <c r="P25">
        <f t="shared" si="7"/>
        <v>0.42531857236405662</v>
      </c>
      <c r="Q25">
        <f t="shared" si="8"/>
        <v>-9.5999958859796983</v>
      </c>
      <c r="R25">
        <f t="shared" si="9"/>
        <v>1.9901233757490786</v>
      </c>
      <c r="U25">
        <v>919</v>
      </c>
      <c r="V25" s="4">
        <v>-10.165991902834</v>
      </c>
      <c r="W25" s="4">
        <v>-10.3732251521298</v>
      </c>
      <c r="X25" s="4">
        <v>-10.1024182076813</v>
      </c>
      <c r="Y25">
        <f t="shared" si="0"/>
        <v>-10.2138784208817</v>
      </c>
      <c r="Z25">
        <f t="shared" si="1"/>
        <v>0.14161193187169224</v>
      </c>
      <c r="AA25">
        <f t="shared" si="14"/>
        <v>-12.886207869388077</v>
      </c>
      <c r="AB25">
        <f t="shared" si="11"/>
        <v>1.5867342142488621</v>
      </c>
      <c r="AE25">
        <v>919</v>
      </c>
      <c r="AF25" s="4">
        <v>-10.468085106382899</v>
      </c>
      <c r="AG25" s="4">
        <v>-12.0255681818181</v>
      </c>
      <c r="AH25" s="4">
        <v>-11.1505681818181</v>
      </c>
      <c r="AI25">
        <f t="shared" si="2"/>
        <v>-11.214740490006365</v>
      </c>
      <c r="AJ25">
        <f t="shared" si="3"/>
        <v>0.78072206733281857</v>
      </c>
      <c r="AK25">
        <f t="shared" si="15"/>
        <v>-31.639924102568646</v>
      </c>
      <c r="AL25">
        <f t="shared" si="13"/>
        <v>1.0537719788357287</v>
      </c>
    </row>
    <row r="26" spans="2:38">
      <c r="B26">
        <v>920</v>
      </c>
      <c r="C26" s="4">
        <v>-10.435643564356401</v>
      </c>
      <c r="D26" s="4">
        <v>-11.9880715705765</v>
      </c>
      <c r="F26">
        <f t="shared" si="4"/>
        <v>-11.211857567466449</v>
      </c>
      <c r="G26">
        <f t="shared" si="5"/>
        <v>1.0977323705021438</v>
      </c>
      <c r="K26">
        <v>920</v>
      </c>
      <c r="L26" s="2">
        <v>-9.0101419878296092</v>
      </c>
      <c r="M26" s="2">
        <v>-9.0162601626016201</v>
      </c>
      <c r="N26" s="4">
        <v>-9.6558704453441297</v>
      </c>
      <c r="O26">
        <f t="shared" si="6"/>
        <v>-9.2274241985917858</v>
      </c>
      <c r="P26">
        <f t="shared" si="7"/>
        <v>0.37105794396935188</v>
      </c>
      <c r="Q26">
        <f t="shared" si="8"/>
        <v>-9.6545124974199368</v>
      </c>
      <c r="R26">
        <f t="shared" si="9"/>
        <v>1.9808900613949334</v>
      </c>
      <c r="U26">
        <v>920</v>
      </c>
      <c r="V26" s="4">
        <v>-11.016194331983799</v>
      </c>
      <c r="W26" s="4">
        <v>-11.367139959432</v>
      </c>
      <c r="X26" s="4">
        <v>-10.699857752489301</v>
      </c>
      <c r="Y26">
        <f t="shared" si="0"/>
        <v>-11.0277306813017</v>
      </c>
      <c r="Z26">
        <f t="shared" si="1"/>
        <v>0.33379065511525097</v>
      </c>
      <c r="AA26">
        <f t="shared" si="14"/>
        <v>-20.91724943553114</v>
      </c>
      <c r="AB26">
        <f t="shared" si="11"/>
        <v>1.1977496621489692</v>
      </c>
      <c r="AE26">
        <v>920</v>
      </c>
      <c r="AF26" s="4">
        <v>-10.487943262411299</v>
      </c>
      <c r="AG26" s="4">
        <v>-11.7670454545454</v>
      </c>
      <c r="AH26" s="4">
        <v>-10.971590909090899</v>
      </c>
      <c r="AI26">
        <f t="shared" si="2"/>
        <v>-11.075526542015865</v>
      </c>
      <c r="AJ26">
        <f t="shared" si="3"/>
        <v>0.64585413703420724</v>
      </c>
      <c r="AK26">
        <f t="shared" si="15"/>
        <v>-22.246519384440845</v>
      </c>
      <c r="AL26">
        <f t="shared" si="13"/>
        <v>1.1673405480179988</v>
      </c>
    </row>
    <row r="27" spans="2:38">
      <c r="B27">
        <v>921</v>
      </c>
      <c r="C27" s="4">
        <v>-13.5841584158415</v>
      </c>
      <c r="D27" s="4">
        <v>-11.610337972166899</v>
      </c>
      <c r="F27">
        <f t="shared" si="4"/>
        <v>-12.5972481940042</v>
      </c>
      <c r="G27">
        <f t="shared" si="5"/>
        <v>1.3957018205669502</v>
      </c>
      <c r="K27">
        <v>921</v>
      </c>
      <c r="L27" s="2">
        <v>-10.7139959432048</v>
      </c>
      <c r="M27" s="2">
        <v>-9.1585365853658498</v>
      </c>
      <c r="N27" s="4">
        <v>-9.5991902834007998</v>
      </c>
      <c r="O27">
        <f t="shared" si="6"/>
        <v>-9.8239076039904845</v>
      </c>
      <c r="P27">
        <f t="shared" si="7"/>
        <v>0.80170871212800532</v>
      </c>
      <c r="Q27">
        <f t="shared" si="8"/>
        <v>-9.042602523304943</v>
      </c>
      <c r="R27">
        <f t="shared" si="9"/>
        <v>2.0915597697821626</v>
      </c>
      <c r="U27">
        <v>921</v>
      </c>
      <c r="V27" s="4">
        <v>-11.5263157894736</v>
      </c>
      <c r="W27" s="4">
        <v>-10.4016227180527</v>
      </c>
      <c r="X27" s="4">
        <v>-10.8193456614509</v>
      </c>
      <c r="Y27">
        <f t="shared" si="0"/>
        <v>-10.915761389659068</v>
      </c>
      <c r="Z27">
        <f t="shared" si="1"/>
        <v>0.56851175951775856</v>
      </c>
      <c r="AA27">
        <f t="shared" si="14"/>
        <v>-11.808077430379303</v>
      </c>
      <c r="AB27">
        <f t="shared" si="11"/>
        <v>1.6910680366256752</v>
      </c>
      <c r="AE27">
        <v>921</v>
      </c>
      <c r="AF27" s="4">
        <v>-11.2425531914893</v>
      </c>
      <c r="AG27" s="4">
        <v>-12.005681818181801</v>
      </c>
      <c r="AH27" s="4">
        <v>-12.622159090908999</v>
      </c>
      <c r="AI27">
        <f t="shared" si="2"/>
        <v>-11.956798033526701</v>
      </c>
      <c r="AJ27">
        <f t="shared" si="3"/>
        <v>0.69110080865968027</v>
      </c>
      <c r="AK27">
        <f t="shared" si="15"/>
        <v>-16.543834981291919</v>
      </c>
      <c r="AL27">
        <f t="shared" si="13"/>
        <v>1.3498183072875953</v>
      </c>
    </row>
    <row r="28" spans="2:38">
      <c r="B28">
        <v>922</v>
      </c>
      <c r="C28" s="4">
        <v>-10.514851485148499</v>
      </c>
      <c r="D28" s="4">
        <v>-13.2803180914512</v>
      </c>
      <c r="F28">
        <f t="shared" si="4"/>
        <v>-11.897584788299849</v>
      </c>
      <c r="G28">
        <f t="shared" si="5"/>
        <v>1.9554801904615926</v>
      </c>
      <c r="K28">
        <v>922</v>
      </c>
      <c r="L28" s="2">
        <v>-11.026369168356901</v>
      </c>
      <c r="M28" s="2">
        <v>-9.7845528455284505</v>
      </c>
      <c r="N28" s="4">
        <v>-11.1862348178137</v>
      </c>
      <c r="O28">
        <f t="shared" si="6"/>
        <v>-10.665718943899684</v>
      </c>
      <c r="P28">
        <f t="shared" si="7"/>
        <v>0.76728712106886532</v>
      </c>
      <c r="Q28">
        <f t="shared" si="8"/>
        <v>-12.677750797051619</v>
      </c>
      <c r="R28">
        <f t="shared" si="9"/>
        <v>1.6052991388924247</v>
      </c>
      <c r="U28">
        <v>922</v>
      </c>
      <c r="V28" s="4">
        <v>-11.157894736842101</v>
      </c>
      <c r="W28" s="4">
        <v>-10.7139959432048</v>
      </c>
      <c r="X28" s="4">
        <v>-10.8193456614509</v>
      </c>
      <c r="Y28">
        <f t="shared" si="0"/>
        <v>-10.897078780499266</v>
      </c>
      <c r="Z28">
        <f t="shared" si="1"/>
        <v>0.23193396279092773</v>
      </c>
      <c r="AA28">
        <f t="shared" si="14"/>
        <v>-13.701817515042393</v>
      </c>
      <c r="AB28">
        <f t="shared" si="11"/>
        <v>1.5204623807623907</v>
      </c>
      <c r="AE28">
        <v>922</v>
      </c>
      <c r="AF28" s="4">
        <v>-10.8851063829787</v>
      </c>
      <c r="AG28" s="4">
        <v>-10.653409090908999</v>
      </c>
      <c r="AH28" s="4">
        <v>-11.786931818181801</v>
      </c>
      <c r="AI28">
        <f t="shared" si="2"/>
        <v>-11.108482430689833</v>
      </c>
      <c r="AJ28">
        <f t="shared" si="3"/>
        <v>0.59886650209314363</v>
      </c>
      <c r="AK28">
        <f t="shared" si="15"/>
        <v>-14.842010072855985</v>
      </c>
      <c r="AL28">
        <f t="shared" si="13"/>
        <v>1.442277075634149</v>
      </c>
    </row>
    <row r="29" spans="2:38">
      <c r="B29">
        <v>923</v>
      </c>
      <c r="C29" s="4">
        <v>-12.3564356435643</v>
      </c>
      <c r="D29" s="4">
        <v>-13.021868787276301</v>
      </c>
      <c r="F29">
        <f t="shared" si="4"/>
        <v>-12.6891522154203</v>
      </c>
      <c r="G29">
        <f t="shared" si="5"/>
        <v>0.47053228834503813</v>
      </c>
      <c r="K29">
        <v>923</v>
      </c>
      <c r="L29" s="2">
        <v>-10.572008113590201</v>
      </c>
      <c r="M29" s="2">
        <v>-10.581300813008101</v>
      </c>
      <c r="N29" s="4">
        <v>-11.3846153846153</v>
      </c>
      <c r="O29">
        <f t="shared" si="6"/>
        <v>-10.845974770404533</v>
      </c>
      <c r="P29">
        <f t="shared" si="7"/>
        <v>0.46649959488045795</v>
      </c>
      <c r="Q29">
        <f t="shared" si="8"/>
        <v>-11.004306511574518</v>
      </c>
      <c r="R29">
        <f t="shared" si="9"/>
        <v>1.7843464795843615</v>
      </c>
      <c r="U29">
        <v>923</v>
      </c>
      <c r="V29" s="4">
        <v>-11.2712550607287</v>
      </c>
      <c r="W29" s="4">
        <v>-11.5375253549695</v>
      </c>
      <c r="X29" s="4">
        <v>-10.8591749644381</v>
      </c>
      <c r="Y29">
        <f t="shared" si="0"/>
        <v>-11.222651793378768</v>
      </c>
      <c r="Z29">
        <f t="shared" si="1"/>
        <v>0.34177700519687143</v>
      </c>
      <c r="AA29">
        <f t="shared" si="14"/>
        <v>-12.197426133228454</v>
      </c>
      <c r="AB29">
        <f t="shared" si="11"/>
        <v>1.6509154294061581</v>
      </c>
      <c r="AE29">
        <v>923</v>
      </c>
      <c r="AF29" s="4">
        <v>-11.6</v>
      </c>
      <c r="AG29" s="4">
        <v>-12.2045454545454</v>
      </c>
      <c r="AH29" s="4">
        <v>-10.752840909090899</v>
      </c>
      <c r="AI29">
        <f t="shared" si="2"/>
        <v>-11.519128787878765</v>
      </c>
      <c r="AJ29">
        <f t="shared" si="3"/>
        <v>0.72922331047202726</v>
      </c>
      <c r="AK29">
        <f t="shared" si="15"/>
        <v>-13.334028751096682</v>
      </c>
      <c r="AL29">
        <f t="shared" si="13"/>
        <v>1.5491547801645598</v>
      </c>
    </row>
    <row r="30" spans="2:38">
      <c r="B30">
        <v>924</v>
      </c>
      <c r="C30" s="4">
        <v>-11.069306930692999</v>
      </c>
      <c r="D30" s="4">
        <v>-12.564612326043701</v>
      </c>
      <c r="F30">
        <f t="shared" si="4"/>
        <v>-11.81695962836835</v>
      </c>
      <c r="G30">
        <f t="shared" si="5"/>
        <v>1.0573405849973125</v>
      </c>
      <c r="K30">
        <v>924</v>
      </c>
      <c r="L30" s="2">
        <v>-10.4868154158215</v>
      </c>
      <c r="M30" s="2">
        <v>-11.662601626016199</v>
      </c>
      <c r="N30" s="4">
        <v>-9.8259109311740893</v>
      </c>
      <c r="O30">
        <f t="shared" si="6"/>
        <v>-10.658442657670596</v>
      </c>
      <c r="P30">
        <f t="shared" si="7"/>
        <v>0.9302957109104848</v>
      </c>
      <c r="Q30">
        <f t="shared" si="8"/>
        <v>-12.378251383802574</v>
      </c>
      <c r="R30">
        <f t="shared" si="9"/>
        <v>1.6332583035374022</v>
      </c>
      <c r="U30">
        <v>924</v>
      </c>
      <c r="V30" s="4">
        <v>-11.441295546558701</v>
      </c>
      <c r="W30" s="4">
        <v>-11.906693711967501</v>
      </c>
      <c r="X30" s="4">
        <v>-11.596017069701199</v>
      </c>
      <c r="Y30">
        <f t="shared" si="0"/>
        <v>-11.648002109409134</v>
      </c>
      <c r="Z30">
        <f t="shared" si="1"/>
        <v>0.23701412691345175</v>
      </c>
      <c r="AA30">
        <f t="shared" si="14"/>
        <v>-21.24687520925411</v>
      </c>
      <c r="AB30">
        <f t="shared" si="11"/>
        <v>1.1896873402611603</v>
      </c>
      <c r="AE30">
        <v>924</v>
      </c>
      <c r="AF30" s="4">
        <v>-12.731914893617001</v>
      </c>
      <c r="AG30" s="4">
        <v>-11.210227272727201</v>
      </c>
      <c r="AH30" s="4">
        <v>-11.965909090908999</v>
      </c>
      <c r="AI30">
        <f t="shared" si="2"/>
        <v>-11.9693504190844</v>
      </c>
      <c r="AJ30">
        <f t="shared" si="3"/>
        <v>0.76084964739889516</v>
      </c>
      <c r="AK30" t="e">
        <f t="shared" si="15"/>
        <v>#NUM!</v>
      </c>
      <c r="AL30">
        <v>1.4</v>
      </c>
    </row>
    <row r="31" spans="2:38">
      <c r="B31">
        <v>925</v>
      </c>
      <c r="C31" s="4">
        <v>-11.069306930692999</v>
      </c>
      <c r="D31" s="4">
        <v>-12.226640159045701</v>
      </c>
      <c r="F31">
        <f t="shared" si="4"/>
        <v>-11.64797354486935</v>
      </c>
      <c r="G31">
        <f t="shared" si="5"/>
        <v>0.81835817386071441</v>
      </c>
      <c r="K31">
        <v>925</v>
      </c>
      <c r="L31" s="2">
        <v>-10.7423935091277</v>
      </c>
      <c r="M31" s="2">
        <v>-11.520325203252</v>
      </c>
      <c r="N31" s="4">
        <v>-12.1214574898785</v>
      </c>
      <c r="O31">
        <f t="shared" si="6"/>
        <v>-11.461392067419402</v>
      </c>
      <c r="P31">
        <f t="shared" si="7"/>
        <v>0.69141825375481558</v>
      </c>
      <c r="Q31">
        <f t="shared" si="8"/>
        <v>-20.955855774088668</v>
      </c>
      <c r="R31">
        <f t="shared" si="9"/>
        <v>1.1967863809388832</v>
      </c>
      <c r="U31">
        <v>925</v>
      </c>
      <c r="V31" s="4">
        <v>-11.8380566801619</v>
      </c>
      <c r="W31" s="4">
        <v>-11.253549695740301</v>
      </c>
      <c r="X31" s="4">
        <v>-10.8193456614509</v>
      </c>
      <c r="Y31">
        <f t="shared" si="0"/>
        <v>-11.3036506791177</v>
      </c>
      <c r="Z31">
        <f t="shared" si="1"/>
        <v>0.51120017244944072</v>
      </c>
      <c r="AA31">
        <f t="shared" si="14"/>
        <v>-18.215208305313176</v>
      </c>
      <c r="AB31">
        <f t="shared" si="11"/>
        <v>1.2800120543365228</v>
      </c>
      <c r="AE31">
        <v>925</v>
      </c>
      <c r="AF31" s="4">
        <v>-12.0765957446808</v>
      </c>
      <c r="AG31" s="4">
        <v>-13.576704545454501</v>
      </c>
      <c r="AH31" s="4">
        <v>-12.6420454545454</v>
      </c>
      <c r="AI31">
        <f t="shared" si="2"/>
        <v>-12.7651152482269</v>
      </c>
      <c r="AJ31">
        <f t="shared" si="3"/>
        <v>0.75758909319451184</v>
      </c>
      <c r="AK31" t="e">
        <f t="shared" si="15"/>
        <v>#NUM!</v>
      </c>
      <c r="AL31">
        <v>1.35</v>
      </c>
    </row>
    <row r="32" spans="2:38">
      <c r="B32">
        <v>926</v>
      </c>
      <c r="C32" s="4">
        <v>-13.1485148514851</v>
      </c>
      <c r="D32" s="4">
        <v>-11.5904572564612</v>
      </c>
      <c r="F32">
        <f t="shared" si="4"/>
        <v>-12.36948605397315</v>
      </c>
      <c r="G32">
        <f t="shared" si="5"/>
        <v>1.1017130909206034</v>
      </c>
      <c r="K32">
        <v>926</v>
      </c>
      <c r="L32" s="2">
        <v>-10.997971602433999</v>
      </c>
      <c r="M32" s="2">
        <v>-11.349593495934901</v>
      </c>
      <c r="N32" s="4">
        <v>-10.421052631578901</v>
      </c>
      <c r="O32">
        <f t="shared" si="6"/>
        <v>-10.922872576649267</v>
      </c>
      <c r="P32">
        <f t="shared" si="7"/>
        <v>0.468803724334725</v>
      </c>
      <c r="Q32">
        <f t="shared" si="8"/>
        <v>-12.006849698819384</v>
      </c>
      <c r="R32">
        <f t="shared" si="9"/>
        <v>1.6701935782958992</v>
      </c>
      <c r="U32">
        <v>926</v>
      </c>
      <c r="V32" s="4">
        <v>-11.072874493927101</v>
      </c>
      <c r="W32" s="4">
        <v>-11.8498985801217</v>
      </c>
      <c r="X32" s="4">
        <v>-12.7112375533428</v>
      </c>
      <c r="Y32">
        <f t="shared" si="0"/>
        <v>-11.878003542463865</v>
      </c>
      <c r="Z32">
        <f t="shared" si="1"/>
        <v>0.8195430405388624</v>
      </c>
      <c r="AA32">
        <f t="shared" si="14"/>
        <v>-17.190601265277952</v>
      </c>
      <c r="AB32">
        <f t="shared" si="11"/>
        <v>1.3206914137129</v>
      </c>
      <c r="AE32">
        <v>926</v>
      </c>
      <c r="AF32" s="4">
        <v>-11.7985815602836</v>
      </c>
      <c r="AG32" s="4">
        <v>-12.0255681818181</v>
      </c>
      <c r="AH32" s="4">
        <v>-11.826704545454501</v>
      </c>
      <c r="AI32">
        <f t="shared" si="2"/>
        <v>-11.883618095852066</v>
      </c>
      <c r="AJ32">
        <f t="shared" si="3"/>
        <v>0.12373397170160609</v>
      </c>
      <c r="AK32">
        <f t="shared" si="15"/>
        <v>-17.243359273433761</v>
      </c>
      <c r="AL32">
        <f t="shared" si="13"/>
        <v>1.3184402398198092</v>
      </c>
    </row>
    <row r="33" spans="2:37">
      <c r="B33">
        <v>927</v>
      </c>
      <c r="C33" s="4">
        <v>-12.8910891089108</v>
      </c>
      <c r="D33" s="4">
        <v>-12.8628230616302</v>
      </c>
      <c r="F33">
        <f t="shared" si="4"/>
        <v>-12.8769560852705</v>
      </c>
      <c r="G33">
        <f t="shared" si="5"/>
        <v>1.9987113709451363E-2</v>
      </c>
      <c r="K33">
        <v>927</v>
      </c>
      <c r="L33" s="2">
        <v>-11.196754563894499</v>
      </c>
      <c r="M33" s="2">
        <v>-10.495934959349499</v>
      </c>
      <c r="N33" s="4">
        <v>-10.421052631578901</v>
      </c>
      <c r="O33">
        <f t="shared" si="6"/>
        <v>-10.7045807182743</v>
      </c>
      <c r="P33">
        <f t="shared" si="7"/>
        <v>0.42787633901340916</v>
      </c>
      <c r="Q33">
        <f t="shared" si="8"/>
        <v>-10.752210064980954</v>
      </c>
      <c r="R33">
        <f t="shared" si="9"/>
        <v>1.8168788869752437</v>
      </c>
      <c r="U33">
        <v>927</v>
      </c>
      <c r="V33" s="4">
        <v>-11.214574898785401</v>
      </c>
      <c r="W33" s="4">
        <v>-12.815415821501</v>
      </c>
      <c r="X33" s="4">
        <v>-12.8307254623044</v>
      </c>
      <c r="Y33">
        <f t="shared" si="0"/>
        <v>-12.286905394196934</v>
      </c>
      <c r="Z33">
        <f t="shared" si="1"/>
        <v>0.92869699838943187</v>
      </c>
      <c r="AA33">
        <f t="shared" si="14"/>
        <v>-17.245670705338636</v>
      </c>
      <c r="AB33">
        <f t="shared" si="11"/>
        <v>1.3183420233169785</v>
      </c>
      <c r="AE33">
        <v>927</v>
      </c>
      <c r="AF33" s="4">
        <v>-12.8907801418439</v>
      </c>
      <c r="AG33" s="4">
        <v>-13.4375</v>
      </c>
      <c r="AH33" s="4">
        <v>-13.835227272727201</v>
      </c>
      <c r="AI33">
        <f t="shared" si="2"/>
        <v>-13.387835804857033</v>
      </c>
      <c r="AJ33">
        <f t="shared" si="3"/>
        <v>0.47417823122516256</v>
      </c>
      <c r="AK33" t="e">
        <f t="shared" si="15"/>
        <v>#NUM!</v>
      </c>
    </row>
    <row r="34" spans="2:37">
      <c r="B34">
        <v>928</v>
      </c>
      <c r="C34" s="4">
        <v>-12.09900990099</v>
      </c>
      <c r="D34" s="4">
        <v>-13.3200795228628</v>
      </c>
      <c r="F34">
        <f t="shared" si="4"/>
        <v>-12.7095447119264</v>
      </c>
      <c r="G34">
        <f t="shared" si="5"/>
        <v>0.86342660992715059</v>
      </c>
      <c r="K34">
        <v>928</v>
      </c>
      <c r="L34" s="3">
        <v>-11.679513184584099</v>
      </c>
      <c r="M34" s="2">
        <v>-11.1788617886178</v>
      </c>
      <c r="N34" s="4">
        <v>-10.562753036437201</v>
      </c>
      <c r="O34">
        <f t="shared" si="6"/>
        <v>-11.140376003213033</v>
      </c>
      <c r="P34">
        <f t="shared" si="7"/>
        <v>0.55937391240648415</v>
      </c>
      <c r="Q34">
        <f t="shared" si="8"/>
        <v>-11.955542630754053</v>
      </c>
      <c r="R34">
        <f t="shared" si="9"/>
        <v>1.6755051402933321</v>
      </c>
      <c r="U34">
        <v>928</v>
      </c>
      <c r="V34" s="4">
        <v>-12.744939271254999</v>
      </c>
      <c r="W34" s="4">
        <v>-11.9634888438133</v>
      </c>
      <c r="X34" s="4">
        <v>-12.25320056899</v>
      </c>
      <c r="Y34">
        <f t="shared" si="0"/>
        <v>-12.320542894686099</v>
      </c>
      <c r="Z34">
        <f t="shared" si="1"/>
        <v>0.3950537106012591</v>
      </c>
      <c r="AA34">
        <f t="shared" si="14"/>
        <v>-18.624952285332135</v>
      </c>
      <c r="AB34">
        <f t="shared" si="11"/>
        <v>1.265397482745162</v>
      </c>
      <c r="AE34">
        <v>928</v>
      </c>
      <c r="AF34" s="4">
        <v>-13.2680851063829</v>
      </c>
      <c r="AG34" s="4">
        <v>-12.6818181818181</v>
      </c>
      <c r="AH34" s="4">
        <v>-13.9545454545454</v>
      </c>
      <c r="AI34">
        <f t="shared" si="2"/>
        <v>-13.301482914248799</v>
      </c>
      <c r="AJ34">
        <f t="shared" si="3"/>
        <v>0.63702059453651372</v>
      </c>
      <c r="AK34" t="e">
        <f t="shared" si="15"/>
        <v>#NUM!</v>
      </c>
    </row>
    <row r="38" spans="2:37">
      <c r="B38" t="s">
        <v>11</v>
      </c>
      <c r="K38" t="s">
        <v>19</v>
      </c>
      <c r="M38" s="8"/>
      <c r="N38" s="8"/>
      <c r="X38" s="8"/>
      <c r="Y38" s="8"/>
      <c r="AF38" s="8"/>
      <c r="AG38" s="8"/>
    </row>
    <row r="39" spans="2:37">
      <c r="B39" t="s">
        <v>2</v>
      </c>
      <c r="C39" s="1" t="s">
        <v>3</v>
      </c>
      <c r="D39" s="1"/>
      <c r="E39" s="1"/>
      <c r="F39" t="s">
        <v>1</v>
      </c>
      <c r="G39" s="1" t="s">
        <v>4</v>
      </c>
      <c r="H39" s="1" t="s">
        <v>6</v>
      </c>
      <c r="I39" t="s">
        <v>7</v>
      </c>
      <c r="K39" t="s">
        <v>2</v>
      </c>
      <c r="L39" s="1" t="s">
        <v>3</v>
      </c>
      <c r="M39" s="1"/>
      <c r="N39" s="1"/>
      <c r="O39" t="s">
        <v>1</v>
      </c>
      <c r="P39" s="1" t="s">
        <v>4</v>
      </c>
      <c r="Q39" s="1" t="s">
        <v>6</v>
      </c>
      <c r="R39" t="s">
        <v>7</v>
      </c>
      <c r="X39" s="4"/>
      <c r="Y39" s="4"/>
      <c r="AF39" s="4"/>
      <c r="AG39" s="4"/>
    </row>
    <row r="40" spans="2:37">
      <c r="B40">
        <v>900</v>
      </c>
      <c r="C40" s="4">
        <v>5.2358803986710898</v>
      </c>
      <c r="D40" s="4">
        <v>5.3532338308457703</v>
      </c>
      <c r="F40">
        <f>AVERAGE(C40:E40)</f>
        <v>5.2945571147584296</v>
      </c>
      <c r="G40">
        <f>_xlfn.STDEV.S(C40:E40)</f>
        <v>8.2981407686232175E-2</v>
      </c>
      <c r="K40">
        <v>900</v>
      </c>
      <c r="L40" s="4">
        <v>-2.25827814569536</v>
      </c>
      <c r="M40" s="4">
        <v>-2.7375415282392002</v>
      </c>
      <c r="N40" s="4">
        <v>-2.1788079470198598</v>
      </c>
      <c r="O40">
        <f>AVERAGE(L40:N40)</f>
        <v>-2.3915425403181403</v>
      </c>
      <c r="P40">
        <f>_xlfn.STDEV.S(L40:N40)</f>
        <v>0.30226702243410392</v>
      </c>
      <c r="X40" s="4"/>
      <c r="Y40" s="4"/>
      <c r="AF40" s="4"/>
      <c r="AG40" s="4"/>
    </row>
    <row r="41" spans="2:37">
      <c r="B41">
        <v>901</v>
      </c>
      <c r="C41" s="4">
        <v>5.3156146179401897</v>
      </c>
      <c r="D41" s="4">
        <v>5.0945273631840697</v>
      </c>
      <c r="F41">
        <f t="shared" ref="F41:F68" si="16">AVERAGE(C41:E41)</f>
        <v>5.2050709905621293</v>
      </c>
      <c r="G41">
        <f t="shared" ref="G41:G68" si="17">_xlfn.STDEV.S(C41:E41)</f>
        <v>0.15633229707197024</v>
      </c>
      <c r="K41">
        <v>901</v>
      </c>
      <c r="L41" s="4">
        <v>-2.8543046357615798</v>
      </c>
      <c r="M41" s="4">
        <v>-2.7973421926910298</v>
      </c>
      <c r="N41" s="4">
        <v>-2.5364238410595998</v>
      </c>
      <c r="O41">
        <f t="shared" ref="O41:O68" si="18">AVERAGE(L41:N41)</f>
        <v>-2.729356889837403</v>
      </c>
      <c r="P41">
        <f t="shared" ref="P41:P68" si="19">_xlfn.STDEV.S(L41:N41)</f>
        <v>0.16949498801783222</v>
      </c>
      <c r="X41" s="4"/>
      <c r="Y41" s="4"/>
      <c r="AF41" s="4"/>
      <c r="AG41" s="4"/>
    </row>
    <row r="42" spans="2:37">
      <c r="B42">
        <v>902</v>
      </c>
      <c r="C42" s="4">
        <v>4.9368770764119603</v>
      </c>
      <c r="D42" s="4">
        <v>4.9353233830845697</v>
      </c>
      <c r="F42">
        <f t="shared" si="16"/>
        <v>4.9361002297482646</v>
      </c>
      <c r="G42">
        <f t="shared" si="17"/>
        <v>1.0986270876821318E-3</v>
      </c>
      <c r="K42">
        <v>902</v>
      </c>
      <c r="L42" s="4">
        <v>-2.49668874172185</v>
      </c>
      <c r="M42" s="4">
        <v>-3.0166112956810598</v>
      </c>
      <c r="N42" s="4">
        <v>-2.69536423841059</v>
      </c>
      <c r="O42">
        <f t="shared" si="18"/>
        <v>-2.7362214252711667</v>
      </c>
      <c r="P42">
        <f t="shared" si="19"/>
        <v>0.26235824328098961</v>
      </c>
      <c r="X42" s="4"/>
      <c r="Y42" s="4"/>
      <c r="AF42" s="4"/>
      <c r="AG42" s="4"/>
    </row>
    <row r="43" spans="2:37">
      <c r="B43">
        <v>903</v>
      </c>
      <c r="C43" s="4">
        <v>5.1561461794019898</v>
      </c>
      <c r="D43" s="4">
        <v>4.9751243781094496</v>
      </c>
      <c r="F43">
        <f t="shared" si="16"/>
        <v>5.0656352787557193</v>
      </c>
      <c r="G43">
        <f t="shared" si="17"/>
        <v>0.12800174323655891</v>
      </c>
      <c r="K43">
        <v>903</v>
      </c>
      <c r="L43" s="4">
        <v>-2.69536423841059</v>
      </c>
      <c r="M43" s="4">
        <v>-3.1362126245847102</v>
      </c>
      <c r="N43" s="4">
        <v>-3.2119205298013198</v>
      </c>
      <c r="O43">
        <f t="shared" si="18"/>
        <v>-3.0144991309322067</v>
      </c>
      <c r="P43">
        <f t="shared" si="19"/>
        <v>0.27895919315674045</v>
      </c>
      <c r="X43" s="4"/>
      <c r="Y43" s="4"/>
      <c r="AF43" s="4"/>
      <c r="AG43" s="4"/>
    </row>
    <row r="44" spans="2:37">
      <c r="B44">
        <v>904</v>
      </c>
      <c r="C44" s="4">
        <v>5.0365448504983297</v>
      </c>
      <c r="D44" s="4">
        <v>4.7562189054726298</v>
      </c>
      <c r="F44">
        <f t="shared" si="16"/>
        <v>4.8963818779854797</v>
      </c>
      <c r="G44">
        <f t="shared" si="17"/>
        <v>0.1982203766701997</v>
      </c>
      <c r="K44">
        <v>904</v>
      </c>
      <c r="L44" s="4">
        <v>-3.11258278145695</v>
      </c>
      <c r="M44" s="4">
        <v>-3.0365448504983301</v>
      </c>
      <c r="N44" s="4">
        <v>-2.9735099337748299</v>
      </c>
      <c r="O44">
        <f t="shared" si="18"/>
        <v>-3.040879188576703</v>
      </c>
      <c r="P44">
        <f t="shared" si="19"/>
        <v>6.9637662981584705E-2</v>
      </c>
      <c r="X44" s="4"/>
      <c r="Y44" s="4"/>
      <c r="AF44" s="4"/>
      <c r="AG44" s="4"/>
    </row>
    <row r="45" spans="2:37">
      <c r="B45">
        <v>905</v>
      </c>
      <c r="C45" s="4">
        <v>4.8770764119601298</v>
      </c>
      <c r="D45" s="4">
        <v>4.9353233830845697</v>
      </c>
      <c r="F45">
        <f t="shared" si="16"/>
        <v>4.9061998975223498</v>
      </c>
      <c r="G45">
        <f t="shared" si="17"/>
        <v>4.1186828265668544E-2</v>
      </c>
      <c r="K45">
        <v>905</v>
      </c>
      <c r="L45" s="4">
        <v>-3.0132450331125802</v>
      </c>
      <c r="M45" s="4">
        <v>-3.0564784053156102</v>
      </c>
      <c r="N45" s="4">
        <v>-3.6092715231788</v>
      </c>
      <c r="O45">
        <f t="shared" si="18"/>
        <v>-3.2263316538689968</v>
      </c>
      <c r="P45">
        <f t="shared" si="19"/>
        <v>0.33233941798749705</v>
      </c>
      <c r="X45" s="4"/>
      <c r="Y45" s="4"/>
      <c r="AF45" s="4"/>
      <c r="AG45" s="4"/>
    </row>
    <row r="46" spans="2:37">
      <c r="B46">
        <v>906</v>
      </c>
      <c r="C46" s="4">
        <v>4.7574750830564696</v>
      </c>
      <c r="D46" s="4">
        <v>4.8557213930348198</v>
      </c>
      <c r="F46">
        <f t="shared" si="16"/>
        <v>4.8065982380456447</v>
      </c>
      <c r="G46">
        <f t="shared" si="17"/>
        <v>6.9470632012246958E-2</v>
      </c>
      <c r="K46">
        <v>906</v>
      </c>
      <c r="L46" s="4">
        <v>-3.78807947019867</v>
      </c>
      <c r="M46" s="4">
        <v>-2.8970099667774001</v>
      </c>
      <c r="N46" s="4">
        <v>-3.3907284768211898</v>
      </c>
      <c r="O46">
        <f t="shared" si="18"/>
        <v>-3.358605971265753</v>
      </c>
      <c r="P46">
        <f t="shared" si="19"/>
        <v>0.44640240423213196</v>
      </c>
      <c r="X46" s="4"/>
      <c r="Y46" s="4"/>
      <c r="AF46" s="4"/>
      <c r="AG46" s="4"/>
    </row>
    <row r="47" spans="2:37">
      <c r="B47">
        <v>907</v>
      </c>
      <c r="C47" s="4">
        <v>4.9169435215946802</v>
      </c>
      <c r="D47" s="4">
        <v>4.6965174129353198</v>
      </c>
      <c r="F47">
        <f t="shared" si="16"/>
        <v>4.806730467265</v>
      </c>
      <c r="G47">
        <f t="shared" si="17"/>
        <v>0.1558647961835965</v>
      </c>
      <c r="K47">
        <v>907</v>
      </c>
      <c r="L47" s="4">
        <v>-3.4105960264900599</v>
      </c>
      <c r="M47" s="4">
        <v>-3.49501661129568</v>
      </c>
      <c r="N47" s="4">
        <v>-3.2715231788079402</v>
      </c>
      <c r="O47">
        <f t="shared" si="18"/>
        <v>-3.3923786055312264</v>
      </c>
      <c r="P47">
        <f t="shared" si="19"/>
        <v>0.11285492639261024</v>
      </c>
      <c r="X47" s="4"/>
      <c r="Y47" s="4"/>
      <c r="AF47" s="4"/>
      <c r="AG47" s="4"/>
    </row>
    <row r="48" spans="2:37">
      <c r="B48">
        <v>908</v>
      </c>
      <c r="C48" s="4">
        <v>4.4186046511627897</v>
      </c>
      <c r="D48" s="4">
        <v>4.6766169154228798</v>
      </c>
      <c r="F48">
        <f t="shared" si="16"/>
        <v>4.5476107832928347</v>
      </c>
      <c r="G48">
        <f t="shared" si="17"/>
        <v>0.18244222168760527</v>
      </c>
      <c r="K48">
        <v>908</v>
      </c>
      <c r="L48" s="4">
        <v>-3.4105960264900599</v>
      </c>
      <c r="M48" s="4">
        <v>-3.5946843853820498</v>
      </c>
      <c r="N48" s="4">
        <v>-3.1324503311258201</v>
      </c>
      <c r="O48">
        <f t="shared" si="18"/>
        <v>-3.3792435809993098</v>
      </c>
      <c r="P48">
        <f t="shared" si="19"/>
        <v>0.23270649347885766</v>
      </c>
      <c r="X48" s="4"/>
      <c r="Y48" s="4"/>
      <c r="AF48" s="4"/>
      <c r="AG48" s="4"/>
    </row>
    <row r="49" spans="2:33">
      <c r="B49">
        <v>909</v>
      </c>
      <c r="C49" s="4">
        <v>4.7375415282392002</v>
      </c>
      <c r="D49" s="4">
        <v>4.5373134328358198</v>
      </c>
      <c r="F49">
        <f t="shared" si="16"/>
        <v>4.63742748053751</v>
      </c>
      <c r="G49">
        <f t="shared" si="17"/>
        <v>0.14158264404379725</v>
      </c>
      <c r="K49">
        <v>909</v>
      </c>
      <c r="L49" s="4">
        <v>-3.5695364238410501</v>
      </c>
      <c r="M49" s="4">
        <v>-3.4551495016611198</v>
      </c>
      <c r="N49" s="4">
        <v>-3.3907284768211898</v>
      </c>
      <c r="O49">
        <f t="shared" si="18"/>
        <v>-3.4718048007744535</v>
      </c>
      <c r="P49">
        <f t="shared" si="19"/>
        <v>9.0560033794054209E-2</v>
      </c>
      <c r="X49" s="4"/>
      <c r="Y49" s="4"/>
      <c r="AF49" s="4"/>
      <c r="AG49" s="4"/>
    </row>
    <row r="50" spans="2:33">
      <c r="B50">
        <v>910</v>
      </c>
      <c r="C50" s="4">
        <v>4.5780730897009896</v>
      </c>
      <c r="D50" s="4">
        <v>4.6368159203980097</v>
      </c>
      <c r="F50">
        <f t="shared" si="16"/>
        <v>4.6074445050495001</v>
      </c>
      <c r="G50">
        <f t="shared" si="17"/>
        <v>4.1537453931956222E-2</v>
      </c>
      <c r="K50">
        <v>910</v>
      </c>
      <c r="L50" s="4">
        <v>-3.4701986754966798</v>
      </c>
      <c r="M50" s="4">
        <v>-3.3355481727574698</v>
      </c>
      <c r="N50" s="4">
        <v>-3.98675496688741</v>
      </c>
      <c r="O50">
        <f t="shared" si="18"/>
        <v>-3.5975006050471863</v>
      </c>
      <c r="P50">
        <f t="shared" si="19"/>
        <v>0.34376141163706875</v>
      </c>
      <c r="X50" s="4"/>
      <c r="Y50" s="4"/>
      <c r="AF50" s="4"/>
      <c r="AG50" s="4"/>
    </row>
    <row r="51" spans="2:33">
      <c r="B51">
        <v>911</v>
      </c>
      <c r="C51" s="4">
        <v>4.4784053156146104</v>
      </c>
      <c r="D51" s="4">
        <v>4.23880597014925</v>
      </c>
      <c r="F51">
        <f t="shared" si="16"/>
        <v>4.3586056428819298</v>
      </c>
      <c r="G51">
        <f t="shared" si="17"/>
        <v>0.16942232194641463</v>
      </c>
      <c r="K51">
        <v>911</v>
      </c>
      <c r="L51" s="4">
        <v>-3.52980132450331</v>
      </c>
      <c r="M51" s="4">
        <v>-3.53488372093023</v>
      </c>
      <c r="N51" s="4">
        <v>-3.2317880794701899</v>
      </c>
      <c r="O51">
        <f t="shared" si="18"/>
        <v>-3.4321577083012436</v>
      </c>
      <c r="P51">
        <f t="shared" si="19"/>
        <v>0.17354379506850906</v>
      </c>
      <c r="X51" s="4"/>
      <c r="Y51" s="4"/>
      <c r="AF51" s="4"/>
      <c r="AG51" s="4"/>
    </row>
    <row r="52" spans="2:33">
      <c r="B52">
        <v>912</v>
      </c>
      <c r="C52" s="4">
        <v>4.5182724252491697</v>
      </c>
      <c r="D52" s="4">
        <v>4.5970149253731298</v>
      </c>
      <c r="F52">
        <f t="shared" si="16"/>
        <v>4.5576436753111498</v>
      </c>
      <c r="G52">
        <f t="shared" si="17"/>
        <v>5.5679355805234754E-2</v>
      </c>
      <c r="K52">
        <v>912</v>
      </c>
      <c r="L52" s="4">
        <v>-3.7086092715231702</v>
      </c>
      <c r="M52" s="4">
        <v>-3.5149501661129499</v>
      </c>
      <c r="N52" s="4">
        <v>-3.6291390728476798</v>
      </c>
      <c r="O52">
        <f t="shared" si="18"/>
        <v>-3.6175661701612665</v>
      </c>
      <c r="P52">
        <f t="shared" si="19"/>
        <v>9.7346860938160723E-2</v>
      </c>
      <c r="X52" s="4"/>
      <c r="Y52" s="4"/>
      <c r="AF52" s="4"/>
      <c r="AG52" s="4"/>
    </row>
    <row r="53" spans="2:33">
      <c r="B53">
        <v>913</v>
      </c>
      <c r="C53" s="4">
        <v>4.5980066445182697</v>
      </c>
      <c r="D53" s="4">
        <v>3.8407960199004898</v>
      </c>
      <c r="F53">
        <f t="shared" si="16"/>
        <v>4.2194013322093795</v>
      </c>
      <c r="G53">
        <f t="shared" si="17"/>
        <v>0.53542876745373347</v>
      </c>
      <c r="K53">
        <v>913</v>
      </c>
      <c r="L53" s="4">
        <v>-3.8476821192052899</v>
      </c>
      <c r="M53" s="4">
        <v>-3.77408637873754</v>
      </c>
      <c r="N53" s="4">
        <v>-3.98675496688741</v>
      </c>
      <c r="O53">
        <f t="shared" si="18"/>
        <v>-3.86950782161008</v>
      </c>
      <c r="P53">
        <f t="shared" si="19"/>
        <v>0.10800117157008808</v>
      </c>
      <c r="X53" s="4"/>
      <c r="Y53" s="4"/>
      <c r="AF53" s="4"/>
      <c r="AG53" s="4"/>
    </row>
    <row r="54" spans="2:33">
      <c r="B54">
        <v>914</v>
      </c>
      <c r="C54" s="4">
        <v>4.4584717607973401</v>
      </c>
      <c r="D54" s="4">
        <v>4.4179104477611899</v>
      </c>
      <c r="F54">
        <f t="shared" si="16"/>
        <v>4.438191104279265</v>
      </c>
      <c r="G54">
        <f t="shared" si="17"/>
        <v>2.8681179501692106E-2</v>
      </c>
      <c r="K54">
        <v>914</v>
      </c>
      <c r="L54" s="4">
        <v>-3.5099337748344301</v>
      </c>
      <c r="M54" s="4">
        <v>-3.6943521594684299</v>
      </c>
      <c r="N54" s="4">
        <v>-3.72847682119205</v>
      </c>
      <c r="O54">
        <f t="shared" si="18"/>
        <v>-3.6442542518316365</v>
      </c>
      <c r="P54">
        <f t="shared" si="19"/>
        <v>0.11756962209689073</v>
      </c>
      <c r="X54" s="4"/>
      <c r="Y54" s="4"/>
      <c r="AF54" s="4"/>
      <c r="AG54" s="4"/>
    </row>
    <row r="55" spans="2:33">
      <c r="B55">
        <v>915</v>
      </c>
      <c r="C55" s="4">
        <v>4.43853820598006</v>
      </c>
      <c r="D55" s="4">
        <v>4.2587064676616899</v>
      </c>
      <c r="F55">
        <f t="shared" si="16"/>
        <v>4.348622336820875</v>
      </c>
      <c r="G55">
        <f t="shared" si="17"/>
        <v>0.12716024163748418</v>
      </c>
      <c r="K55">
        <v>915</v>
      </c>
      <c r="L55" s="4">
        <v>-4.0463576158940402</v>
      </c>
      <c r="M55" s="4">
        <v>-3.5946843853820498</v>
      </c>
      <c r="N55" s="4">
        <v>-3.5695364238410501</v>
      </c>
      <c r="O55">
        <f t="shared" si="18"/>
        <v>-3.7368594750390467</v>
      </c>
      <c r="P55">
        <f t="shared" si="19"/>
        <v>0.26832802572027387</v>
      </c>
      <c r="X55" s="4"/>
      <c r="Y55" s="4"/>
      <c r="AF55" s="4"/>
      <c r="AG55" s="4"/>
    </row>
    <row r="56" spans="2:33">
      <c r="B56">
        <v>916</v>
      </c>
      <c r="C56" s="4">
        <v>4.1196013289036504</v>
      </c>
      <c r="D56" s="4">
        <v>4.13930348258706</v>
      </c>
      <c r="F56">
        <f t="shared" si="16"/>
        <v>4.1294524057453552</v>
      </c>
      <c r="G56">
        <f t="shared" si="17"/>
        <v>1.3931526473518486E-2</v>
      </c>
      <c r="K56">
        <v>916</v>
      </c>
      <c r="L56" s="4">
        <v>-3.37086092715231</v>
      </c>
      <c r="M56" s="4">
        <v>-4.0930232558139501</v>
      </c>
      <c r="N56" s="4">
        <v>-3.4304635761589402</v>
      </c>
      <c r="O56">
        <f t="shared" si="18"/>
        <v>-3.6314492530417333</v>
      </c>
      <c r="P56">
        <f t="shared" si="19"/>
        <v>0.40084415795733708</v>
      </c>
      <c r="X56" s="4"/>
      <c r="Y56" s="4"/>
      <c r="AF56" s="4"/>
      <c r="AG56" s="4"/>
    </row>
    <row r="57" spans="2:33">
      <c r="B57">
        <v>917</v>
      </c>
      <c r="C57" s="4">
        <v>4</v>
      </c>
      <c r="D57" s="4">
        <v>4.0199004975124302</v>
      </c>
      <c r="F57">
        <f t="shared" si="16"/>
        <v>4.0099502487562155</v>
      </c>
      <c r="G57">
        <f t="shared" si="17"/>
        <v>1.4071776740025395E-2</v>
      </c>
      <c r="K57">
        <v>917</v>
      </c>
      <c r="L57" s="4">
        <v>-3.1721854304635699</v>
      </c>
      <c r="M57" s="4">
        <v>-3.3754152823920198</v>
      </c>
      <c r="N57" s="4">
        <v>-3.8874172185430398</v>
      </c>
      <c r="O57">
        <f t="shared" si="18"/>
        <v>-3.4783393104662097</v>
      </c>
      <c r="P57">
        <f t="shared" si="19"/>
        <v>0.36855684003434452</v>
      </c>
      <c r="X57" s="4"/>
      <c r="Y57" s="4"/>
      <c r="AF57" s="4"/>
      <c r="AG57" s="4"/>
    </row>
    <row r="58" spans="2:33">
      <c r="B58">
        <v>918</v>
      </c>
      <c r="C58" s="4">
        <v>3.9401993355481699</v>
      </c>
      <c r="D58" s="4">
        <v>3.5223880597014898</v>
      </c>
      <c r="F58">
        <f t="shared" si="16"/>
        <v>3.7312936976248299</v>
      </c>
      <c r="G58">
        <f t="shared" si="17"/>
        <v>0.2954371864073907</v>
      </c>
      <c r="K58">
        <v>918</v>
      </c>
      <c r="L58" s="4">
        <v>-4.2847682119205297</v>
      </c>
      <c r="M58" s="4">
        <v>-3.8338870431893599</v>
      </c>
      <c r="N58" s="4">
        <v>-4.0264900662251604</v>
      </c>
      <c r="O58">
        <f t="shared" si="18"/>
        <v>-4.0483817737783498</v>
      </c>
      <c r="P58">
        <f t="shared" si="19"/>
        <v>0.22623636361953881</v>
      </c>
      <c r="X58" s="4"/>
      <c r="Y58" s="4"/>
      <c r="AF58" s="4"/>
      <c r="AG58" s="4"/>
    </row>
    <row r="59" spans="2:33">
      <c r="B59">
        <v>919</v>
      </c>
      <c r="C59" s="4">
        <v>3.9800664451827199</v>
      </c>
      <c r="D59" s="4">
        <v>3.9800995024875601</v>
      </c>
      <c r="F59">
        <f t="shared" si="16"/>
        <v>3.98008297383514</v>
      </c>
      <c r="G59">
        <f t="shared" si="17"/>
        <v>2.3375044420225272E-5</v>
      </c>
      <c r="K59">
        <v>919</v>
      </c>
      <c r="L59" s="4">
        <v>-4.7019867549668799</v>
      </c>
      <c r="M59" s="4">
        <v>-3.71428571428571</v>
      </c>
      <c r="N59" s="4">
        <v>-3.98675496688741</v>
      </c>
      <c r="O59">
        <f t="shared" si="18"/>
        <v>-4.1343424787133332</v>
      </c>
      <c r="P59">
        <f t="shared" si="19"/>
        <v>0.5101224281247454</v>
      </c>
      <c r="X59" s="4"/>
      <c r="Y59" s="4"/>
      <c r="AF59" s="4"/>
      <c r="AG59" s="4"/>
    </row>
    <row r="60" spans="2:33">
      <c r="B60">
        <v>920</v>
      </c>
      <c r="C60" s="4">
        <v>4.0797342192691</v>
      </c>
      <c r="D60" s="4">
        <v>3.6815920398009898</v>
      </c>
      <c r="F60">
        <f t="shared" si="16"/>
        <v>3.8806631295350451</v>
      </c>
      <c r="G60">
        <f t="shared" si="17"/>
        <v>0.28152903497829207</v>
      </c>
      <c r="K60">
        <v>920</v>
      </c>
      <c r="L60" s="4">
        <v>-3.8079470198675498</v>
      </c>
      <c r="M60" s="4">
        <v>-3.5747508305647799</v>
      </c>
      <c r="N60" s="4">
        <v>-4.4039735099337696</v>
      </c>
      <c r="O60">
        <f t="shared" si="18"/>
        <v>-3.9288904534553666</v>
      </c>
      <c r="P60">
        <f t="shared" si="19"/>
        <v>0.42763658471999272</v>
      </c>
      <c r="X60" s="4"/>
      <c r="Y60" s="4"/>
      <c r="AF60" s="4"/>
      <c r="AG60" s="4"/>
    </row>
    <row r="61" spans="2:33">
      <c r="B61">
        <v>921</v>
      </c>
      <c r="C61" s="4">
        <v>4.0996677740863703</v>
      </c>
      <c r="D61" s="4">
        <v>3.4228855721392999</v>
      </c>
      <c r="F61">
        <f t="shared" si="16"/>
        <v>3.7612766731128353</v>
      </c>
      <c r="G61">
        <f t="shared" si="17"/>
        <v>0.47855728438313694</v>
      </c>
      <c r="K61">
        <v>921</v>
      </c>
      <c r="L61" s="4">
        <v>-3.7086092715231702</v>
      </c>
      <c r="M61" s="4">
        <v>-4.2724252491694301</v>
      </c>
      <c r="N61" s="4">
        <v>-4.14569536423841</v>
      </c>
      <c r="O61">
        <f t="shared" si="18"/>
        <v>-4.0422432949770029</v>
      </c>
      <c r="P61">
        <f t="shared" si="19"/>
        <v>0.29580206581116386</v>
      </c>
      <c r="X61" s="4"/>
      <c r="Y61" s="4"/>
      <c r="AF61" s="4"/>
      <c r="AG61" s="4"/>
    </row>
    <row r="62" spans="2:33">
      <c r="B62">
        <v>922</v>
      </c>
      <c r="C62" s="4">
        <v>3.6611295681063099</v>
      </c>
      <c r="D62" s="4">
        <v>3.40298507462686</v>
      </c>
      <c r="F62">
        <f t="shared" si="16"/>
        <v>3.5320573213665849</v>
      </c>
      <c r="G62">
        <f t="shared" si="17"/>
        <v>0.18253572186528552</v>
      </c>
      <c r="K62">
        <v>922</v>
      </c>
      <c r="L62" s="4">
        <v>-3.7086092715231702</v>
      </c>
      <c r="M62" s="4">
        <v>-3.77408637873754</v>
      </c>
      <c r="N62" s="4">
        <v>-4.7019867549668799</v>
      </c>
      <c r="O62">
        <f t="shared" si="18"/>
        <v>-4.0615608017425302</v>
      </c>
      <c r="P62">
        <f t="shared" si="19"/>
        <v>0.55559055433365312</v>
      </c>
      <c r="X62" s="4"/>
      <c r="Y62" s="4"/>
      <c r="AF62" s="4"/>
      <c r="AG62" s="4"/>
    </row>
    <row r="63" spans="2:33">
      <c r="B63">
        <v>923</v>
      </c>
      <c r="C63" s="4">
        <v>4.0199335548172703</v>
      </c>
      <c r="D63" s="4">
        <v>3.4228855721392999</v>
      </c>
      <c r="F63">
        <f t="shared" si="16"/>
        <v>3.7214095634782849</v>
      </c>
      <c r="G63">
        <f t="shared" si="17"/>
        <v>0.42217667724534125</v>
      </c>
      <c r="K63">
        <v>923</v>
      </c>
      <c r="L63" s="4">
        <v>-4.2847682119205297</v>
      </c>
      <c r="M63" s="4">
        <v>-4.3122923588039797</v>
      </c>
      <c r="N63" s="4">
        <v>-4.7615894039735096</v>
      </c>
      <c r="O63">
        <f t="shared" si="18"/>
        <v>-4.4528833248993394</v>
      </c>
      <c r="P63">
        <f t="shared" si="19"/>
        <v>0.2677012833522211</v>
      </c>
      <c r="X63" s="4"/>
      <c r="Y63" s="4"/>
      <c r="AF63" s="4"/>
      <c r="AG63" s="4"/>
    </row>
    <row r="64" spans="2:33">
      <c r="B64">
        <v>924</v>
      </c>
      <c r="C64" s="4">
        <v>3.2026578073089702</v>
      </c>
      <c r="D64" s="4">
        <v>3.7412935323382999</v>
      </c>
      <c r="F64">
        <f t="shared" si="16"/>
        <v>3.4719756698236353</v>
      </c>
      <c r="G64">
        <f t="shared" si="17"/>
        <v>0.38087297375757162</v>
      </c>
      <c r="K64">
        <v>924</v>
      </c>
      <c r="L64" s="4">
        <v>-4.5231788079470201</v>
      </c>
      <c r="M64" s="4">
        <v>-4.3720930232558102</v>
      </c>
      <c r="N64" s="4">
        <v>-4.8609271523178803</v>
      </c>
      <c r="O64">
        <f t="shared" si="18"/>
        <v>-4.5853996611735708</v>
      </c>
      <c r="P64">
        <f t="shared" si="19"/>
        <v>0.25028639069303804</v>
      </c>
      <c r="X64" s="4"/>
      <c r="Y64" s="4"/>
      <c r="AF64" s="4"/>
      <c r="AG64" s="4"/>
    </row>
    <row r="65" spans="2:33">
      <c r="B65">
        <v>925</v>
      </c>
      <c r="C65" s="4">
        <v>3.6013289036544802</v>
      </c>
      <c r="D65" s="4">
        <v>3.6815920398009898</v>
      </c>
      <c r="F65">
        <f t="shared" si="16"/>
        <v>3.641460471727735</v>
      </c>
      <c r="G65">
        <f t="shared" si="17"/>
        <v>5.6754607848496036E-2</v>
      </c>
      <c r="K65">
        <v>925</v>
      </c>
      <c r="L65" s="4">
        <v>-4.4238410596026396</v>
      </c>
      <c r="M65" s="4">
        <v>-4.4916943521594597</v>
      </c>
      <c r="N65" s="4">
        <v>-3.8874172185430398</v>
      </c>
      <c r="O65">
        <f t="shared" si="18"/>
        <v>-4.2676508767683794</v>
      </c>
      <c r="P65">
        <f t="shared" si="19"/>
        <v>0.33103510910969669</v>
      </c>
      <c r="X65" s="4"/>
      <c r="Y65" s="4"/>
      <c r="AF65" s="4"/>
      <c r="AG65" s="4"/>
    </row>
    <row r="66" spans="2:33">
      <c r="B66">
        <v>926</v>
      </c>
      <c r="C66" s="4">
        <v>3.7408637873754098</v>
      </c>
      <c r="D66" s="4">
        <v>3.6616915422885499</v>
      </c>
      <c r="F66">
        <f t="shared" si="16"/>
        <v>3.7012776648319798</v>
      </c>
      <c r="G66">
        <f t="shared" si="17"/>
        <v>5.5983231382681985E-2</v>
      </c>
      <c r="K66">
        <v>926</v>
      </c>
      <c r="L66" s="4">
        <v>-4.0463576158940402</v>
      </c>
      <c r="M66" s="4">
        <v>-4.5913621262458397</v>
      </c>
      <c r="N66" s="4">
        <v>-4.5430463576158902</v>
      </c>
      <c r="O66">
        <f t="shared" si="18"/>
        <v>-4.3935886999185891</v>
      </c>
      <c r="P66">
        <f t="shared" si="19"/>
        <v>0.30167975182173512</v>
      </c>
      <c r="X66" s="4"/>
      <c r="Y66" s="4"/>
      <c r="AF66" s="4"/>
      <c r="AG66" s="4"/>
    </row>
    <row r="67" spans="2:33">
      <c r="B67">
        <v>927</v>
      </c>
      <c r="C67" s="4">
        <v>3.5415282392026501</v>
      </c>
      <c r="D67" s="4">
        <v>3.4427860696517398</v>
      </c>
      <c r="F67">
        <f t="shared" si="16"/>
        <v>3.4921571544271952</v>
      </c>
      <c r="G67">
        <f t="shared" si="17"/>
        <v>6.9821257678520515E-2</v>
      </c>
      <c r="K67">
        <v>927</v>
      </c>
      <c r="L67" s="4">
        <v>-3.9072847682119201</v>
      </c>
      <c r="M67" s="4">
        <v>-3.6943521594684299</v>
      </c>
      <c r="N67" s="4">
        <v>-4.4039735099337696</v>
      </c>
      <c r="O67">
        <f t="shared" si="18"/>
        <v>-4.001870145871373</v>
      </c>
      <c r="P67">
        <f t="shared" si="19"/>
        <v>0.36414339278545088</v>
      </c>
      <c r="X67" s="4"/>
      <c r="Y67" s="4"/>
      <c r="AF67" s="4"/>
      <c r="AG67" s="4"/>
    </row>
    <row r="68" spans="2:33">
      <c r="B68">
        <v>928</v>
      </c>
      <c r="C68" s="4">
        <v>3.3222591362126201</v>
      </c>
      <c r="D68" s="4">
        <v>3.22388059701492</v>
      </c>
      <c r="F68">
        <f t="shared" si="16"/>
        <v>3.2730698666137701</v>
      </c>
      <c r="G68">
        <f t="shared" si="17"/>
        <v>6.956413218992033E-2</v>
      </c>
      <c r="K68">
        <v>928</v>
      </c>
      <c r="L68" s="4">
        <v>-4.58278145695364</v>
      </c>
      <c r="M68" s="4">
        <v>-4.4717607973421902</v>
      </c>
      <c r="N68" s="4">
        <v>-4.0463576158940402</v>
      </c>
      <c r="O68">
        <f t="shared" si="18"/>
        <v>-4.3669666233966238</v>
      </c>
      <c r="P68">
        <f t="shared" si="19"/>
        <v>0.28315013417617163</v>
      </c>
      <c r="X68" s="5"/>
      <c r="AF68" s="5"/>
    </row>
    <row r="69" spans="2:33">
      <c r="C69" s="4"/>
      <c r="M69" s="9"/>
      <c r="O69" s="4"/>
      <c r="X69" s="9"/>
      <c r="AF69" s="9"/>
    </row>
    <row r="70" spans="2:33">
      <c r="M70" s="6"/>
      <c r="X70" s="6"/>
      <c r="AF70" s="6"/>
    </row>
    <row r="71" spans="2:33">
      <c r="M71" s="6"/>
      <c r="X71" s="6"/>
      <c r="AF71" s="6"/>
    </row>
    <row r="72" spans="2:33">
      <c r="M72" s="6"/>
      <c r="X72" s="6"/>
      <c r="AF72" s="6" t="s">
        <v>13</v>
      </c>
    </row>
    <row r="73" spans="2:33">
      <c r="M73" s="6"/>
      <c r="X73" s="6"/>
      <c r="AF73" s="6" t="s">
        <v>14</v>
      </c>
    </row>
    <row r="74" spans="2:33">
      <c r="M74" s="10"/>
      <c r="X74" s="10"/>
      <c r="AF74" s="10" t="s">
        <v>15</v>
      </c>
    </row>
    <row r="75" spans="2:33">
      <c r="M75" s="6"/>
      <c r="X75" s="6"/>
      <c r="AF75" s="6"/>
    </row>
    <row r="76" spans="2:33">
      <c r="M76" s="6"/>
      <c r="X76" s="6"/>
      <c r="AF76" s="6" t="s">
        <v>12</v>
      </c>
    </row>
    <row r="77" spans="2:33">
      <c r="M77" s="6"/>
      <c r="X77" s="6"/>
      <c r="AF77" s="6" t="s">
        <v>16</v>
      </c>
    </row>
    <row r="78" spans="2:33">
      <c r="M78" s="6"/>
      <c r="X78" s="6"/>
      <c r="AF78" s="6" t="s">
        <v>17</v>
      </c>
    </row>
    <row r="79" spans="2:33">
      <c r="M79" s="7"/>
      <c r="N79" s="7"/>
      <c r="X79" s="6"/>
      <c r="AF79" s="6" t="s">
        <v>16</v>
      </c>
    </row>
    <row r="80" spans="2:33">
      <c r="M80" s="7"/>
      <c r="N80" s="7"/>
      <c r="AF80" s="6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52" r:id="rId3" name="Control 28">
          <controlPr defaultSize="0" r:id="rId4">
            <anchor moveWithCells="1">
              <from>
                <xdr:col>12</xdr:col>
                <xdr:colOff>57150</xdr:colOff>
                <xdr:row>77</xdr:row>
                <xdr:rowOff>0</xdr:rowOff>
              </from>
              <to>
                <xdr:col>13</xdr:col>
                <xdr:colOff>228600</xdr:colOff>
                <xdr:row>78</xdr:row>
                <xdr:rowOff>0</xdr:rowOff>
              </to>
            </anchor>
          </controlPr>
        </control>
      </mc:Choice>
      <mc:Fallback>
        <control shapeId="1052" r:id="rId3" name="Control 28"/>
      </mc:Fallback>
    </mc:AlternateContent>
    <mc:AlternateContent xmlns:mc="http://schemas.openxmlformats.org/markup-compatibility/2006">
      <mc:Choice Requires="x14">
        <control shapeId="1051" r:id="rId5" name="Control 27">
          <controlPr defaultSize="0" r:id="rId4">
            <anchor moveWithCells="1">
              <from>
                <xdr:col>12</xdr:col>
                <xdr:colOff>57150</xdr:colOff>
                <xdr:row>76</xdr:row>
                <xdr:rowOff>0</xdr:rowOff>
              </from>
              <to>
                <xdr:col>13</xdr:col>
                <xdr:colOff>228600</xdr:colOff>
                <xdr:row>77</xdr:row>
                <xdr:rowOff>0</xdr:rowOff>
              </to>
            </anchor>
          </controlPr>
        </control>
      </mc:Choice>
      <mc:Fallback>
        <control shapeId="1051" r:id="rId5" name="Control 27"/>
      </mc:Fallback>
    </mc:AlternateContent>
    <mc:AlternateContent xmlns:mc="http://schemas.openxmlformats.org/markup-compatibility/2006">
      <mc:Choice Requires="x14">
        <control shapeId="1050" r:id="rId6" name="Control 26">
          <controlPr defaultSize="0" r:id="rId4">
            <anchor moveWithCells="1">
              <from>
                <xdr:col>12</xdr:col>
                <xdr:colOff>57150</xdr:colOff>
                <xdr:row>72</xdr:row>
                <xdr:rowOff>0</xdr:rowOff>
              </from>
              <to>
                <xdr:col>13</xdr:col>
                <xdr:colOff>228600</xdr:colOff>
                <xdr:row>73</xdr:row>
                <xdr:rowOff>0</xdr:rowOff>
              </to>
            </anchor>
          </controlPr>
        </control>
      </mc:Choice>
      <mc:Fallback>
        <control shapeId="1050" r:id="rId6" name="Control 26"/>
      </mc:Fallback>
    </mc:AlternateContent>
    <mc:AlternateContent xmlns:mc="http://schemas.openxmlformats.org/markup-compatibility/2006">
      <mc:Choice Requires="x14">
        <control shapeId="1049" r:id="rId7" name="Control 25">
          <controlPr defaultSize="0" r:id="rId4">
            <anchor moveWithCells="1">
              <from>
                <xdr:col>12</xdr:col>
                <xdr:colOff>57150</xdr:colOff>
                <xdr:row>71</xdr:row>
                <xdr:rowOff>0</xdr:rowOff>
              </from>
              <to>
                <xdr:col>13</xdr:col>
                <xdr:colOff>228600</xdr:colOff>
                <xdr:row>72</xdr:row>
                <xdr:rowOff>0</xdr:rowOff>
              </to>
            </anchor>
          </controlPr>
        </control>
      </mc:Choice>
      <mc:Fallback>
        <control shapeId="1049" r:id="rId7" name="Control 25"/>
      </mc:Fallback>
    </mc:AlternateContent>
    <mc:AlternateContent xmlns:mc="http://schemas.openxmlformats.org/markup-compatibility/2006">
      <mc:Choice Requires="x14">
        <control shapeId="1048" r:id="rId8" name="Control 24">
          <controlPr defaultSize="0" r:id="rId9">
            <anchor moveWithCells="1">
              <from>
                <xdr:col>13</xdr:col>
                <xdr:colOff>57150</xdr:colOff>
                <xdr:row>79</xdr:row>
                <xdr:rowOff>0</xdr:rowOff>
              </from>
              <to>
                <xdr:col>14</xdr:col>
                <xdr:colOff>238125</xdr:colOff>
                <xdr:row>80</xdr:row>
                <xdr:rowOff>0</xdr:rowOff>
              </to>
            </anchor>
          </controlPr>
        </control>
      </mc:Choice>
      <mc:Fallback>
        <control shapeId="1048" r:id="rId8" name="Control 24"/>
      </mc:Fallback>
    </mc:AlternateContent>
    <mc:AlternateContent xmlns:mc="http://schemas.openxmlformats.org/markup-compatibility/2006">
      <mc:Choice Requires="x14">
        <control shapeId="1047" r:id="rId10" name="Control 23">
          <controlPr defaultSize="0" r:id="rId9">
            <anchor moveWithCells="1">
              <from>
                <xdr:col>13</xdr:col>
                <xdr:colOff>57150</xdr:colOff>
                <xdr:row>78</xdr:row>
                <xdr:rowOff>0</xdr:rowOff>
              </from>
              <to>
                <xdr:col>14</xdr:col>
                <xdr:colOff>238125</xdr:colOff>
                <xdr:row>79</xdr:row>
                <xdr:rowOff>0</xdr:rowOff>
              </to>
            </anchor>
          </controlPr>
        </control>
      </mc:Choice>
      <mc:Fallback>
        <control shapeId="1047" r:id="rId10" name="Control 23"/>
      </mc:Fallback>
    </mc:AlternateContent>
    <mc:AlternateContent xmlns:mc="http://schemas.openxmlformats.org/markup-compatibility/2006">
      <mc:Choice Requires="x14">
        <control shapeId="1046" r:id="rId11" name="Control 22">
          <controlPr defaultSize="0" r:id="rId9">
            <anchor moveWithCells="1">
              <from>
                <xdr:col>13</xdr:col>
                <xdr:colOff>57150</xdr:colOff>
                <xdr:row>74</xdr:row>
                <xdr:rowOff>0</xdr:rowOff>
              </from>
              <to>
                <xdr:col>14</xdr:col>
                <xdr:colOff>238125</xdr:colOff>
                <xdr:row>75</xdr:row>
                <xdr:rowOff>0</xdr:rowOff>
              </to>
            </anchor>
          </controlPr>
        </control>
      </mc:Choice>
      <mc:Fallback>
        <control shapeId="1046" r:id="rId11" name="Control 22"/>
      </mc:Fallback>
    </mc:AlternateContent>
    <mc:AlternateContent xmlns:mc="http://schemas.openxmlformats.org/markup-compatibility/2006">
      <mc:Choice Requires="x14">
        <control shapeId="1045" r:id="rId12" name="Control 21">
          <controlPr defaultSize="0" r:id="rId9">
            <anchor moveWithCells="1">
              <from>
                <xdr:col>13</xdr:col>
                <xdr:colOff>57150</xdr:colOff>
                <xdr:row>73</xdr:row>
                <xdr:rowOff>0</xdr:rowOff>
              </from>
              <to>
                <xdr:col>14</xdr:col>
                <xdr:colOff>238125</xdr:colOff>
                <xdr:row>74</xdr:row>
                <xdr:rowOff>0</xdr:rowOff>
              </to>
            </anchor>
          </controlPr>
        </control>
      </mc:Choice>
      <mc:Fallback>
        <control shapeId="1045" r:id="rId12" name="Control 21"/>
      </mc:Fallback>
    </mc:AlternateContent>
    <mc:AlternateContent xmlns:mc="http://schemas.openxmlformats.org/markup-compatibility/2006">
      <mc:Choice Requires="x14">
        <control shapeId="1044" r:id="rId13" name="Control 20">
          <controlPr defaultSize="0" r:id="rId4">
            <anchor moveWithCells="1">
              <from>
                <xdr:col>12</xdr:col>
                <xdr:colOff>57150</xdr:colOff>
                <xdr:row>79</xdr:row>
                <xdr:rowOff>0</xdr:rowOff>
              </from>
              <to>
                <xdr:col>13</xdr:col>
                <xdr:colOff>228600</xdr:colOff>
                <xdr:row>80</xdr:row>
                <xdr:rowOff>0</xdr:rowOff>
              </to>
            </anchor>
          </controlPr>
        </control>
      </mc:Choice>
      <mc:Fallback>
        <control shapeId="1044" r:id="rId13" name="Control 20"/>
      </mc:Fallback>
    </mc:AlternateContent>
    <mc:AlternateContent xmlns:mc="http://schemas.openxmlformats.org/markup-compatibility/2006">
      <mc:Choice Requires="x14">
        <control shapeId="1043" r:id="rId14" name="Control 19">
          <controlPr defaultSize="0" r:id="rId4">
            <anchor moveWithCells="1">
              <from>
                <xdr:col>12</xdr:col>
                <xdr:colOff>57150</xdr:colOff>
                <xdr:row>78</xdr:row>
                <xdr:rowOff>0</xdr:rowOff>
              </from>
              <to>
                <xdr:col>13</xdr:col>
                <xdr:colOff>228600</xdr:colOff>
                <xdr:row>79</xdr:row>
                <xdr:rowOff>0</xdr:rowOff>
              </to>
            </anchor>
          </controlPr>
        </control>
      </mc:Choice>
      <mc:Fallback>
        <control shapeId="1043" r:id="rId14" name="Control 19"/>
      </mc:Fallback>
    </mc:AlternateContent>
    <mc:AlternateContent xmlns:mc="http://schemas.openxmlformats.org/markup-compatibility/2006">
      <mc:Choice Requires="x14">
        <control shapeId="1042" r:id="rId15" name="Control 18">
          <controlPr defaultSize="0" r:id="rId4">
            <anchor moveWithCells="1">
              <from>
                <xdr:col>12</xdr:col>
                <xdr:colOff>57150</xdr:colOff>
                <xdr:row>74</xdr:row>
                <xdr:rowOff>0</xdr:rowOff>
              </from>
              <to>
                <xdr:col>13</xdr:col>
                <xdr:colOff>228600</xdr:colOff>
                <xdr:row>75</xdr:row>
                <xdr:rowOff>0</xdr:rowOff>
              </to>
            </anchor>
          </controlPr>
        </control>
      </mc:Choice>
      <mc:Fallback>
        <control shapeId="1042" r:id="rId15" name="Control 18"/>
      </mc:Fallback>
    </mc:AlternateContent>
    <mc:AlternateContent xmlns:mc="http://schemas.openxmlformats.org/markup-compatibility/2006">
      <mc:Choice Requires="x14">
        <control shapeId="1041" r:id="rId16" name="Control 17">
          <controlPr defaultSize="0" r:id="rId4">
            <anchor moveWithCells="1">
              <from>
                <xdr:col>12</xdr:col>
                <xdr:colOff>57150</xdr:colOff>
                <xdr:row>73</xdr:row>
                <xdr:rowOff>0</xdr:rowOff>
              </from>
              <to>
                <xdr:col>13</xdr:col>
                <xdr:colOff>228600</xdr:colOff>
                <xdr:row>74</xdr:row>
                <xdr:rowOff>0</xdr:rowOff>
              </to>
            </anchor>
          </controlPr>
        </control>
      </mc:Choice>
      <mc:Fallback>
        <control shapeId="1041" r:id="rId16" name="Control 17"/>
      </mc:Fallback>
    </mc:AlternateContent>
    <mc:AlternateContent xmlns:mc="http://schemas.openxmlformats.org/markup-compatibility/2006">
      <mc:Choice Requires="x14">
        <control shapeId="1040" r:id="rId17" name="Control 16">
          <controlPr defaultSize="0" r:id="rId4">
            <anchor moveWithCells="1">
              <from>
                <xdr:col>12</xdr:col>
                <xdr:colOff>57150</xdr:colOff>
                <xdr:row>78</xdr:row>
                <xdr:rowOff>0</xdr:rowOff>
              </from>
              <to>
                <xdr:col>13</xdr:col>
                <xdr:colOff>228600</xdr:colOff>
                <xdr:row>79</xdr:row>
                <xdr:rowOff>0</xdr:rowOff>
              </to>
            </anchor>
          </controlPr>
        </control>
      </mc:Choice>
      <mc:Fallback>
        <control shapeId="1040" r:id="rId17" name="Control 16"/>
      </mc:Fallback>
    </mc:AlternateContent>
    <mc:AlternateContent xmlns:mc="http://schemas.openxmlformats.org/markup-compatibility/2006">
      <mc:Choice Requires="x14">
        <control shapeId="1039" r:id="rId18" name="Control 15">
          <controlPr defaultSize="0" r:id="rId4">
            <anchor moveWithCells="1">
              <from>
                <xdr:col>12</xdr:col>
                <xdr:colOff>57150</xdr:colOff>
                <xdr:row>77</xdr:row>
                <xdr:rowOff>0</xdr:rowOff>
              </from>
              <to>
                <xdr:col>13</xdr:col>
                <xdr:colOff>228600</xdr:colOff>
                <xdr:row>78</xdr:row>
                <xdr:rowOff>0</xdr:rowOff>
              </to>
            </anchor>
          </controlPr>
        </control>
      </mc:Choice>
      <mc:Fallback>
        <control shapeId="1039" r:id="rId18" name="Control 15"/>
      </mc:Fallback>
    </mc:AlternateContent>
    <mc:AlternateContent xmlns:mc="http://schemas.openxmlformats.org/markup-compatibility/2006">
      <mc:Choice Requires="x14">
        <control shapeId="1038" r:id="rId19" name="Control 14">
          <controlPr defaultSize="0" r:id="rId4">
            <anchor moveWithCells="1">
              <from>
                <xdr:col>12</xdr:col>
                <xdr:colOff>57150</xdr:colOff>
                <xdr:row>73</xdr:row>
                <xdr:rowOff>0</xdr:rowOff>
              </from>
              <to>
                <xdr:col>13</xdr:col>
                <xdr:colOff>228600</xdr:colOff>
                <xdr:row>74</xdr:row>
                <xdr:rowOff>0</xdr:rowOff>
              </to>
            </anchor>
          </controlPr>
        </control>
      </mc:Choice>
      <mc:Fallback>
        <control shapeId="1038" r:id="rId19" name="Control 14"/>
      </mc:Fallback>
    </mc:AlternateContent>
    <mc:AlternateContent xmlns:mc="http://schemas.openxmlformats.org/markup-compatibility/2006">
      <mc:Choice Requires="x14">
        <control shapeId="1037" r:id="rId20" name="Control 13">
          <controlPr defaultSize="0" r:id="rId4">
            <anchor moveWithCells="1">
              <from>
                <xdr:col>12</xdr:col>
                <xdr:colOff>57150</xdr:colOff>
                <xdr:row>72</xdr:row>
                <xdr:rowOff>0</xdr:rowOff>
              </from>
              <to>
                <xdr:col>13</xdr:col>
                <xdr:colOff>228600</xdr:colOff>
                <xdr:row>73</xdr:row>
                <xdr:rowOff>0</xdr:rowOff>
              </to>
            </anchor>
          </controlPr>
        </control>
      </mc:Choice>
      <mc:Fallback>
        <control shapeId="1037" r:id="rId20" name="Control 13"/>
      </mc:Fallback>
    </mc:AlternateContent>
    <mc:AlternateContent xmlns:mc="http://schemas.openxmlformats.org/markup-compatibility/2006">
      <mc:Choice Requires="x14">
        <control shapeId="1036" r:id="rId21" name="Control 12">
          <controlPr defaultSize="0" r:id="rId4">
            <anchor moveWithCells="1">
              <from>
                <xdr:col>12</xdr:col>
                <xdr:colOff>57150</xdr:colOff>
                <xdr:row>79</xdr:row>
                <xdr:rowOff>0</xdr:rowOff>
              </from>
              <to>
                <xdr:col>13</xdr:col>
                <xdr:colOff>228600</xdr:colOff>
                <xdr:row>80</xdr:row>
                <xdr:rowOff>0</xdr:rowOff>
              </to>
            </anchor>
          </controlPr>
        </control>
      </mc:Choice>
      <mc:Fallback>
        <control shapeId="1036" r:id="rId21" name="Control 12"/>
      </mc:Fallback>
    </mc:AlternateContent>
    <mc:AlternateContent xmlns:mc="http://schemas.openxmlformats.org/markup-compatibility/2006">
      <mc:Choice Requires="x14">
        <control shapeId="1035" r:id="rId22" name="Control 11">
          <controlPr defaultSize="0" r:id="rId4">
            <anchor moveWithCells="1">
              <from>
                <xdr:col>12</xdr:col>
                <xdr:colOff>57150</xdr:colOff>
                <xdr:row>78</xdr:row>
                <xdr:rowOff>0</xdr:rowOff>
              </from>
              <to>
                <xdr:col>13</xdr:col>
                <xdr:colOff>228600</xdr:colOff>
                <xdr:row>79</xdr:row>
                <xdr:rowOff>0</xdr:rowOff>
              </to>
            </anchor>
          </controlPr>
        </control>
      </mc:Choice>
      <mc:Fallback>
        <control shapeId="1035" r:id="rId22" name="Control 11"/>
      </mc:Fallback>
    </mc:AlternateContent>
    <mc:AlternateContent xmlns:mc="http://schemas.openxmlformats.org/markup-compatibility/2006">
      <mc:Choice Requires="x14">
        <control shapeId="1034" r:id="rId23" name="Control 10">
          <controlPr defaultSize="0" r:id="rId4">
            <anchor moveWithCells="1">
              <from>
                <xdr:col>12</xdr:col>
                <xdr:colOff>57150</xdr:colOff>
                <xdr:row>74</xdr:row>
                <xdr:rowOff>0</xdr:rowOff>
              </from>
              <to>
                <xdr:col>13</xdr:col>
                <xdr:colOff>228600</xdr:colOff>
                <xdr:row>75</xdr:row>
                <xdr:rowOff>0</xdr:rowOff>
              </to>
            </anchor>
          </controlPr>
        </control>
      </mc:Choice>
      <mc:Fallback>
        <control shapeId="1034" r:id="rId23" name="Control 10"/>
      </mc:Fallback>
    </mc:AlternateContent>
    <mc:AlternateContent xmlns:mc="http://schemas.openxmlformats.org/markup-compatibility/2006">
      <mc:Choice Requires="x14">
        <control shapeId="1033" r:id="rId24" name="Control 9">
          <controlPr defaultSize="0" r:id="rId4">
            <anchor moveWithCells="1">
              <from>
                <xdr:col>12</xdr:col>
                <xdr:colOff>57150</xdr:colOff>
                <xdr:row>73</xdr:row>
                <xdr:rowOff>0</xdr:rowOff>
              </from>
              <to>
                <xdr:col>13</xdr:col>
                <xdr:colOff>228600</xdr:colOff>
                <xdr:row>74</xdr:row>
                <xdr:rowOff>0</xdr:rowOff>
              </to>
            </anchor>
          </controlPr>
        </control>
      </mc:Choice>
      <mc:Fallback>
        <control shapeId="1033" r:id="rId24" name="Control 9"/>
      </mc:Fallback>
    </mc:AlternateContent>
    <mc:AlternateContent xmlns:mc="http://schemas.openxmlformats.org/markup-compatibility/2006">
      <mc:Choice Requires="x14">
        <control shapeId="1032" r:id="rId25" name="Control 8">
          <controlPr defaultSize="0" r:id="rId4">
            <anchor moveWithCells="1">
              <from>
                <xdr:col>12</xdr:col>
                <xdr:colOff>57150</xdr:colOff>
                <xdr:row>77</xdr:row>
                <xdr:rowOff>0</xdr:rowOff>
              </from>
              <to>
                <xdr:col>13</xdr:col>
                <xdr:colOff>228600</xdr:colOff>
                <xdr:row>78</xdr:row>
                <xdr:rowOff>0</xdr:rowOff>
              </to>
            </anchor>
          </controlPr>
        </control>
      </mc:Choice>
      <mc:Fallback>
        <control shapeId="1032" r:id="rId25" name="Control 8"/>
      </mc:Fallback>
    </mc:AlternateContent>
    <mc:AlternateContent xmlns:mc="http://schemas.openxmlformats.org/markup-compatibility/2006">
      <mc:Choice Requires="x14">
        <control shapeId="1031" r:id="rId26" name="Control 7">
          <controlPr defaultSize="0" r:id="rId4">
            <anchor moveWithCells="1">
              <from>
                <xdr:col>12</xdr:col>
                <xdr:colOff>57150</xdr:colOff>
                <xdr:row>76</xdr:row>
                <xdr:rowOff>0</xdr:rowOff>
              </from>
              <to>
                <xdr:col>13</xdr:col>
                <xdr:colOff>228600</xdr:colOff>
                <xdr:row>77</xdr:row>
                <xdr:rowOff>0</xdr:rowOff>
              </to>
            </anchor>
          </controlPr>
        </control>
      </mc:Choice>
      <mc:Fallback>
        <control shapeId="1031" r:id="rId26" name="Control 7"/>
      </mc:Fallback>
    </mc:AlternateContent>
    <mc:AlternateContent xmlns:mc="http://schemas.openxmlformats.org/markup-compatibility/2006">
      <mc:Choice Requires="x14">
        <control shapeId="1030" r:id="rId27" name="Control 6">
          <controlPr defaultSize="0" r:id="rId4">
            <anchor moveWithCells="1">
              <from>
                <xdr:col>12</xdr:col>
                <xdr:colOff>57150</xdr:colOff>
                <xdr:row>72</xdr:row>
                <xdr:rowOff>0</xdr:rowOff>
              </from>
              <to>
                <xdr:col>13</xdr:col>
                <xdr:colOff>228600</xdr:colOff>
                <xdr:row>73</xdr:row>
                <xdr:rowOff>0</xdr:rowOff>
              </to>
            </anchor>
          </controlPr>
        </control>
      </mc:Choice>
      <mc:Fallback>
        <control shapeId="1030" r:id="rId27" name="Control 6"/>
      </mc:Fallback>
    </mc:AlternateContent>
    <mc:AlternateContent xmlns:mc="http://schemas.openxmlformats.org/markup-compatibility/2006">
      <mc:Choice Requires="x14">
        <control shapeId="1029" r:id="rId28" name="Control 5">
          <controlPr defaultSize="0" r:id="rId4">
            <anchor moveWithCells="1">
              <from>
                <xdr:col>12</xdr:col>
                <xdr:colOff>57150</xdr:colOff>
                <xdr:row>71</xdr:row>
                <xdr:rowOff>0</xdr:rowOff>
              </from>
              <to>
                <xdr:col>13</xdr:col>
                <xdr:colOff>228600</xdr:colOff>
                <xdr:row>72</xdr:row>
                <xdr:rowOff>0</xdr:rowOff>
              </to>
            </anchor>
          </controlPr>
        </control>
      </mc:Choice>
      <mc:Fallback>
        <control shapeId="1029" r:id="rId28" name="Control 5"/>
      </mc:Fallback>
    </mc:AlternateContent>
    <mc:AlternateContent xmlns:mc="http://schemas.openxmlformats.org/markup-compatibility/2006">
      <mc:Choice Requires="x14">
        <control shapeId="1028" r:id="rId29" name="Control 4">
          <controlPr defaultSize="0" r:id="rId4">
            <anchor moveWithCells="1">
              <from>
                <xdr:col>12</xdr:col>
                <xdr:colOff>57150</xdr:colOff>
                <xdr:row>78</xdr:row>
                <xdr:rowOff>0</xdr:rowOff>
              </from>
              <to>
                <xdr:col>13</xdr:col>
                <xdr:colOff>228600</xdr:colOff>
                <xdr:row>79</xdr:row>
                <xdr:rowOff>0</xdr:rowOff>
              </to>
            </anchor>
          </controlPr>
        </control>
      </mc:Choice>
      <mc:Fallback>
        <control shapeId="1028" r:id="rId29" name="Control 4"/>
      </mc:Fallback>
    </mc:AlternateContent>
    <mc:AlternateContent xmlns:mc="http://schemas.openxmlformats.org/markup-compatibility/2006">
      <mc:Choice Requires="x14">
        <control shapeId="1027" r:id="rId30" name="Control 3">
          <controlPr defaultSize="0" r:id="rId4">
            <anchor moveWithCells="1">
              <from>
                <xdr:col>12</xdr:col>
                <xdr:colOff>57150</xdr:colOff>
                <xdr:row>77</xdr:row>
                <xdr:rowOff>0</xdr:rowOff>
              </from>
              <to>
                <xdr:col>13</xdr:col>
                <xdr:colOff>228600</xdr:colOff>
                <xdr:row>78</xdr:row>
                <xdr:rowOff>0</xdr:rowOff>
              </to>
            </anchor>
          </controlPr>
        </control>
      </mc:Choice>
      <mc:Fallback>
        <control shapeId="1027" r:id="rId30" name="Control 3"/>
      </mc:Fallback>
    </mc:AlternateContent>
    <mc:AlternateContent xmlns:mc="http://schemas.openxmlformats.org/markup-compatibility/2006">
      <mc:Choice Requires="x14">
        <control shapeId="1026" r:id="rId31" name="Control 2">
          <controlPr defaultSize="0" r:id="rId4">
            <anchor moveWithCells="1">
              <from>
                <xdr:col>12</xdr:col>
                <xdr:colOff>57150</xdr:colOff>
                <xdr:row>73</xdr:row>
                <xdr:rowOff>0</xdr:rowOff>
              </from>
              <to>
                <xdr:col>13</xdr:col>
                <xdr:colOff>228600</xdr:colOff>
                <xdr:row>74</xdr:row>
                <xdr:rowOff>0</xdr:rowOff>
              </to>
            </anchor>
          </controlPr>
        </control>
      </mc:Choice>
      <mc:Fallback>
        <control shapeId="1026" r:id="rId31" name="Control 2"/>
      </mc:Fallback>
    </mc:AlternateContent>
    <mc:AlternateContent xmlns:mc="http://schemas.openxmlformats.org/markup-compatibility/2006">
      <mc:Choice Requires="x14">
        <control shapeId="1025" r:id="rId32" name="Control 1">
          <controlPr defaultSize="0" r:id="rId4">
            <anchor moveWithCells="1">
              <from>
                <xdr:col>12</xdr:col>
                <xdr:colOff>57150</xdr:colOff>
                <xdr:row>72</xdr:row>
                <xdr:rowOff>0</xdr:rowOff>
              </from>
              <to>
                <xdr:col>13</xdr:col>
                <xdr:colOff>228600</xdr:colOff>
                <xdr:row>73</xdr:row>
                <xdr:rowOff>0</xdr:rowOff>
              </to>
            </anchor>
          </controlPr>
        </control>
      </mc:Choice>
      <mc:Fallback>
        <control shapeId="1025" r:id="rId32" name="Control 1"/>
      </mc:Fallback>
    </mc:AlternateContent>
    <mc:AlternateContent xmlns:mc="http://schemas.openxmlformats.org/markup-compatibility/2006">
      <mc:Choice Requires="x14">
        <control shapeId="1053" r:id="rId33" name="Control 29">
          <controlPr defaultSize="0" r:id="rId4">
            <anchor moveWithCells="1">
              <from>
                <xdr:col>12</xdr:col>
                <xdr:colOff>57150</xdr:colOff>
                <xdr:row>71</xdr:row>
                <xdr:rowOff>0</xdr:rowOff>
              </from>
              <to>
                <xdr:col>13</xdr:col>
                <xdr:colOff>228600</xdr:colOff>
                <xdr:row>72</xdr:row>
                <xdr:rowOff>0</xdr:rowOff>
              </to>
            </anchor>
          </controlPr>
        </control>
      </mc:Choice>
      <mc:Fallback>
        <control shapeId="1053" r:id="rId33" name="Control 29"/>
      </mc:Fallback>
    </mc:AlternateContent>
    <mc:AlternateContent xmlns:mc="http://schemas.openxmlformats.org/markup-compatibility/2006">
      <mc:Choice Requires="x14">
        <control shapeId="1054" r:id="rId34" name="Control 30">
          <controlPr defaultSize="0" r:id="rId4">
            <anchor moveWithCells="1">
              <from>
                <xdr:col>12</xdr:col>
                <xdr:colOff>57150</xdr:colOff>
                <xdr:row>72</xdr:row>
                <xdr:rowOff>0</xdr:rowOff>
              </from>
              <to>
                <xdr:col>13</xdr:col>
                <xdr:colOff>228600</xdr:colOff>
                <xdr:row>73</xdr:row>
                <xdr:rowOff>0</xdr:rowOff>
              </to>
            </anchor>
          </controlPr>
        </control>
      </mc:Choice>
      <mc:Fallback>
        <control shapeId="1054" r:id="rId34" name="Control 30"/>
      </mc:Fallback>
    </mc:AlternateContent>
    <mc:AlternateContent xmlns:mc="http://schemas.openxmlformats.org/markup-compatibility/2006">
      <mc:Choice Requires="x14">
        <control shapeId="1055" r:id="rId35" name="Control 31">
          <controlPr defaultSize="0" r:id="rId4">
            <anchor moveWithCells="1">
              <from>
                <xdr:col>12</xdr:col>
                <xdr:colOff>57150</xdr:colOff>
                <xdr:row>76</xdr:row>
                <xdr:rowOff>0</xdr:rowOff>
              </from>
              <to>
                <xdr:col>13</xdr:col>
                <xdr:colOff>228600</xdr:colOff>
                <xdr:row>77</xdr:row>
                <xdr:rowOff>0</xdr:rowOff>
              </to>
            </anchor>
          </controlPr>
        </control>
      </mc:Choice>
      <mc:Fallback>
        <control shapeId="1055" r:id="rId35" name="Control 31"/>
      </mc:Fallback>
    </mc:AlternateContent>
    <mc:AlternateContent xmlns:mc="http://schemas.openxmlformats.org/markup-compatibility/2006">
      <mc:Choice Requires="x14">
        <control shapeId="1056" r:id="rId36" name="Control 32">
          <controlPr defaultSize="0" r:id="rId4">
            <anchor moveWithCells="1">
              <from>
                <xdr:col>12</xdr:col>
                <xdr:colOff>57150</xdr:colOff>
                <xdr:row>77</xdr:row>
                <xdr:rowOff>0</xdr:rowOff>
              </from>
              <to>
                <xdr:col>13</xdr:col>
                <xdr:colOff>228600</xdr:colOff>
                <xdr:row>78</xdr:row>
                <xdr:rowOff>0</xdr:rowOff>
              </to>
            </anchor>
          </controlPr>
        </control>
      </mc:Choice>
      <mc:Fallback>
        <control shapeId="1056" r:id="rId36" name="Control 32"/>
      </mc:Fallback>
    </mc:AlternateContent>
    <mc:AlternateContent xmlns:mc="http://schemas.openxmlformats.org/markup-compatibility/2006">
      <mc:Choice Requires="x14">
        <control shapeId="1057" r:id="rId37" name="Control 33">
          <controlPr defaultSize="0" r:id="rId4">
            <anchor moveWithCells="1">
              <from>
                <xdr:col>31</xdr:col>
                <xdr:colOff>142875</xdr:colOff>
                <xdr:row>73</xdr:row>
                <xdr:rowOff>0</xdr:rowOff>
              </from>
              <to>
                <xdr:col>32</xdr:col>
                <xdr:colOff>314325</xdr:colOff>
                <xdr:row>74</xdr:row>
                <xdr:rowOff>0</xdr:rowOff>
              </to>
            </anchor>
          </controlPr>
        </control>
      </mc:Choice>
      <mc:Fallback>
        <control shapeId="1057" r:id="rId37" name="Control 33"/>
      </mc:Fallback>
    </mc:AlternateContent>
    <mc:AlternateContent xmlns:mc="http://schemas.openxmlformats.org/markup-compatibility/2006">
      <mc:Choice Requires="x14">
        <control shapeId="1058" r:id="rId38" name="Control 34">
          <controlPr defaultSize="0" r:id="rId4">
            <anchor moveWithCells="1">
              <from>
                <xdr:col>31</xdr:col>
                <xdr:colOff>142875</xdr:colOff>
                <xdr:row>74</xdr:row>
                <xdr:rowOff>0</xdr:rowOff>
              </from>
              <to>
                <xdr:col>32</xdr:col>
                <xdr:colOff>314325</xdr:colOff>
                <xdr:row>75</xdr:row>
                <xdr:rowOff>0</xdr:rowOff>
              </to>
            </anchor>
          </controlPr>
        </control>
      </mc:Choice>
      <mc:Fallback>
        <control shapeId="1058" r:id="rId38" name="Control 34"/>
      </mc:Fallback>
    </mc:AlternateContent>
    <mc:AlternateContent xmlns:mc="http://schemas.openxmlformats.org/markup-compatibility/2006">
      <mc:Choice Requires="x14">
        <control shapeId="1059" r:id="rId39" name="Control 35">
          <controlPr defaultSize="0" r:id="rId4">
            <anchor moveWithCells="1">
              <from>
                <xdr:col>31</xdr:col>
                <xdr:colOff>142875</xdr:colOff>
                <xdr:row>78</xdr:row>
                <xdr:rowOff>0</xdr:rowOff>
              </from>
              <to>
                <xdr:col>32</xdr:col>
                <xdr:colOff>314325</xdr:colOff>
                <xdr:row>79</xdr:row>
                <xdr:rowOff>0</xdr:rowOff>
              </to>
            </anchor>
          </controlPr>
        </control>
      </mc:Choice>
      <mc:Fallback>
        <control shapeId="1059" r:id="rId39" name="Control 35"/>
      </mc:Fallback>
    </mc:AlternateContent>
    <mc:AlternateContent xmlns:mc="http://schemas.openxmlformats.org/markup-compatibility/2006">
      <mc:Choice Requires="x14">
        <control shapeId="1060" r:id="rId40" name="Control 36">
          <controlPr defaultSize="0" r:id="rId4">
            <anchor moveWithCells="1">
              <from>
                <xdr:col>31</xdr:col>
                <xdr:colOff>142875</xdr:colOff>
                <xdr:row>79</xdr:row>
                <xdr:rowOff>0</xdr:rowOff>
              </from>
              <to>
                <xdr:col>32</xdr:col>
                <xdr:colOff>314325</xdr:colOff>
                <xdr:row>80</xdr:row>
                <xdr:rowOff>0</xdr:rowOff>
              </to>
            </anchor>
          </controlPr>
        </control>
      </mc:Choice>
      <mc:Fallback>
        <control shapeId="1060" r:id="rId40" name="Control 36"/>
      </mc:Fallback>
    </mc:AlternateContent>
    <mc:AlternateContent xmlns:mc="http://schemas.openxmlformats.org/markup-compatibility/2006">
      <mc:Choice Requires="x14">
        <control shapeId="1061" r:id="rId41" name="Control 37">
          <controlPr defaultSize="0" r:id="rId4">
            <anchor moveWithCells="1">
              <from>
                <xdr:col>31</xdr:col>
                <xdr:colOff>142875</xdr:colOff>
                <xdr:row>71</xdr:row>
                <xdr:rowOff>0</xdr:rowOff>
              </from>
              <to>
                <xdr:col>32</xdr:col>
                <xdr:colOff>314325</xdr:colOff>
                <xdr:row>72</xdr:row>
                <xdr:rowOff>0</xdr:rowOff>
              </to>
            </anchor>
          </controlPr>
        </control>
      </mc:Choice>
      <mc:Fallback>
        <control shapeId="1061" r:id="rId41" name="Control 37"/>
      </mc:Fallback>
    </mc:AlternateContent>
    <mc:AlternateContent xmlns:mc="http://schemas.openxmlformats.org/markup-compatibility/2006">
      <mc:Choice Requires="x14">
        <control shapeId="1062" r:id="rId42" name="Control 38">
          <controlPr defaultSize="0" r:id="rId4">
            <anchor moveWithCells="1">
              <from>
                <xdr:col>31</xdr:col>
                <xdr:colOff>142875</xdr:colOff>
                <xdr:row>72</xdr:row>
                <xdr:rowOff>0</xdr:rowOff>
              </from>
              <to>
                <xdr:col>32</xdr:col>
                <xdr:colOff>314325</xdr:colOff>
                <xdr:row>73</xdr:row>
                <xdr:rowOff>0</xdr:rowOff>
              </to>
            </anchor>
          </controlPr>
        </control>
      </mc:Choice>
      <mc:Fallback>
        <control shapeId="1062" r:id="rId42" name="Control 38"/>
      </mc:Fallback>
    </mc:AlternateContent>
    <mc:AlternateContent xmlns:mc="http://schemas.openxmlformats.org/markup-compatibility/2006">
      <mc:Choice Requires="x14">
        <control shapeId="1063" r:id="rId43" name="Control 39">
          <controlPr defaultSize="0" r:id="rId4">
            <anchor moveWithCells="1">
              <from>
                <xdr:col>31</xdr:col>
                <xdr:colOff>142875</xdr:colOff>
                <xdr:row>76</xdr:row>
                <xdr:rowOff>0</xdr:rowOff>
              </from>
              <to>
                <xdr:col>32</xdr:col>
                <xdr:colOff>314325</xdr:colOff>
                <xdr:row>77</xdr:row>
                <xdr:rowOff>0</xdr:rowOff>
              </to>
            </anchor>
          </controlPr>
        </control>
      </mc:Choice>
      <mc:Fallback>
        <control shapeId="1063" r:id="rId43" name="Control 39"/>
      </mc:Fallback>
    </mc:AlternateContent>
    <mc:AlternateContent xmlns:mc="http://schemas.openxmlformats.org/markup-compatibility/2006">
      <mc:Choice Requires="x14">
        <control shapeId="1064" r:id="rId44" name="Control 40">
          <controlPr defaultSize="0" r:id="rId4">
            <anchor moveWithCells="1">
              <from>
                <xdr:col>31</xdr:col>
                <xdr:colOff>142875</xdr:colOff>
                <xdr:row>77</xdr:row>
                <xdr:rowOff>0</xdr:rowOff>
              </from>
              <to>
                <xdr:col>32</xdr:col>
                <xdr:colOff>314325</xdr:colOff>
                <xdr:row>78</xdr:row>
                <xdr:rowOff>0</xdr:rowOff>
              </to>
            </anchor>
          </controlPr>
        </control>
      </mc:Choice>
      <mc:Fallback>
        <control shapeId="1064" r:id="rId44" name="Control 40"/>
      </mc:Fallback>
    </mc:AlternateContent>
    <mc:AlternateContent xmlns:mc="http://schemas.openxmlformats.org/markup-compatibility/2006">
      <mc:Choice Requires="x14">
        <control shapeId="1065" r:id="rId45" name="Control 41">
          <controlPr defaultSize="0" r:id="rId4">
            <anchor moveWithCells="1">
              <from>
                <xdr:col>31</xdr:col>
                <xdr:colOff>142875</xdr:colOff>
                <xdr:row>71</xdr:row>
                <xdr:rowOff>0</xdr:rowOff>
              </from>
              <to>
                <xdr:col>32</xdr:col>
                <xdr:colOff>314325</xdr:colOff>
                <xdr:row>72</xdr:row>
                <xdr:rowOff>0</xdr:rowOff>
              </to>
            </anchor>
          </controlPr>
        </control>
      </mc:Choice>
      <mc:Fallback>
        <control shapeId="1065" r:id="rId45" name="Control 41"/>
      </mc:Fallback>
    </mc:AlternateContent>
    <mc:AlternateContent xmlns:mc="http://schemas.openxmlformats.org/markup-compatibility/2006">
      <mc:Choice Requires="x14">
        <control shapeId="1066" r:id="rId46" name="Control 42">
          <controlPr defaultSize="0" r:id="rId4">
            <anchor moveWithCells="1">
              <from>
                <xdr:col>31</xdr:col>
                <xdr:colOff>142875</xdr:colOff>
                <xdr:row>72</xdr:row>
                <xdr:rowOff>0</xdr:rowOff>
              </from>
              <to>
                <xdr:col>32</xdr:col>
                <xdr:colOff>314325</xdr:colOff>
                <xdr:row>73</xdr:row>
                <xdr:rowOff>0</xdr:rowOff>
              </to>
            </anchor>
          </controlPr>
        </control>
      </mc:Choice>
      <mc:Fallback>
        <control shapeId="1066" r:id="rId46" name="Control 42"/>
      </mc:Fallback>
    </mc:AlternateContent>
    <mc:AlternateContent xmlns:mc="http://schemas.openxmlformats.org/markup-compatibility/2006">
      <mc:Choice Requires="x14">
        <control shapeId="1067" r:id="rId47" name="Control 43">
          <controlPr defaultSize="0" r:id="rId4">
            <anchor moveWithCells="1">
              <from>
                <xdr:col>31</xdr:col>
                <xdr:colOff>142875</xdr:colOff>
                <xdr:row>76</xdr:row>
                <xdr:rowOff>0</xdr:rowOff>
              </from>
              <to>
                <xdr:col>32</xdr:col>
                <xdr:colOff>314325</xdr:colOff>
                <xdr:row>77</xdr:row>
                <xdr:rowOff>0</xdr:rowOff>
              </to>
            </anchor>
          </controlPr>
        </control>
      </mc:Choice>
      <mc:Fallback>
        <control shapeId="1067" r:id="rId47" name="Control 43"/>
      </mc:Fallback>
    </mc:AlternateContent>
    <mc:AlternateContent xmlns:mc="http://schemas.openxmlformats.org/markup-compatibility/2006">
      <mc:Choice Requires="x14">
        <control shapeId="1068" r:id="rId48" name="Control 44">
          <controlPr defaultSize="0" r:id="rId4">
            <anchor moveWithCells="1">
              <from>
                <xdr:col>31</xdr:col>
                <xdr:colOff>142875</xdr:colOff>
                <xdr:row>77</xdr:row>
                <xdr:rowOff>0</xdr:rowOff>
              </from>
              <to>
                <xdr:col>32</xdr:col>
                <xdr:colOff>314325</xdr:colOff>
                <xdr:row>78</xdr:row>
                <xdr:rowOff>0</xdr:rowOff>
              </to>
            </anchor>
          </controlPr>
        </control>
      </mc:Choice>
      <mc:Fallback>
        <control shapeId="1068" r:id="rId48" name="Control 44"/>
      </mc:Fallback>
    </mc:AlternateContent>
    <mc:AlternateContent xmlns:mc="http://schemas.openxmlformats.org/markup-compatibility/2006">
      <mc:Choice Requires="x14">
        <control shapeId="1069" r:id="rId49" name="Control 45">
          <controlPr defaultSize="0" r:id="rId4">
            <anchor moveWithCells="1">
              <from>
                <xdr:col>12</xdr:col>
                <xdr:colOff>57150</xdr:colOff>
                <xdr:row>71</xdr:row>
                <xdr:rowOff>0</xdr:rowOff>
              </from>
              <to>
                <xdr:col>13</xdr:col>
                <xdr:colOff>228600</xdr:colOff>
                <xdr:row>72</xdr:row>
                <xdr:rowOff>0</xdr:rowOff>
              </to>
            </anchor>
          </controlPr>
        </control>
      </mc:Choice>
      <mc:Fallback>
        <control shapeId="1069" r:id="rId49" name="Control 45"/>
      </mc:Fallback>
    </mc:AlternateContent>
    <mc:AlternateContent xmlns:mc="http://schemas.openxmlformats.org/markup-compatibility/2006">
      <mc:Choice Requires="x14">
        <control shapeId="1070" r:id="rId50" name="Control 46">
          <controlPr defaultSize="0" r:id="rId4">
            <anchor moveWithCells="1">
              <from>
                <xdr:col>12</xdr:col>
                <xdr:colOff>57150</xdr:colOff>
                <xdr:row>72</xdr:row>
                <xdr:rowOff>0</xdr:rowOff>
              </from>
              <to>
                <xdr:col>13</xdr:col>
                <xdr:colOff>228600</xdr:colOff>
                <xdr:row>73</xdr:row>
                <xdr:rowOff>0</xdr:rowOff>
              </to>
            </anchor>
          </controlPr>
        </control>
      </mc:Choice>
      <mc:Fallback>
        <control shapeId="1070" r:id="rId50" name="Control 46"/>
      </mc:Fallback>
    </mc:AlternateContent>
    <mc:AlternateContent xmlns:mc="http://schemas.openxmlformats.org/markup-compatibility/2006">
      <mc:Choice Requires="x14">
        <control shapeId="1071" r:id="rId51" name="Control 47">
          <controlPr defaultSize="0" r:id="rId4">
            <anchor moveWithCells="1">
              <from>
                <xdr:col>12</xdr:col>
                <xdr:colOff>57150</xdr:colOff>
                <xdr:row>76</xdr:row>
                <xdr:rowOff>0</xdr:rowOff>
              </from>
              <to>
                <xdr:col>13</xdr:col>
                <xdr:colOff>228600</xdr:colOff>
                <xdr:row>77</xdr:row>
                <xdr:rowOff>0</xdr:rowOff>
              </to>
            </anchor>
          </controlPr>
        </control>
      </mc:Choice>
      <mc:Fallback>
        <control shapeId="1071" r:id="rId51" name="Control 47"/>
      </mc:Fallback>
    </mc:AlternateContent>
    <mc:AlternateContent xmlns:mc="http://schemas.openxmlformats.org/markup-compatibility/2006">
      <mc:Choice Requires="x14">
        <control shapeId="1072" r:id="rId52" name="Control 48">
          <controlPr defaultSize="0" r:id="rId4">
            <anchor moveWithCells="1">
              <from>
                <xdr:col>12</xdr:col>
                <xdr:colOff>57150</xdr:colOff>
                <xdr:row>77</xdr:row>
                <xdr:rowOff>0</xdr:rowOff>
              </from>
              <to>
                <xdr:col>13</xdr:col>
                <xdr:colOff>228600</xdr:colOff>
                <xdr:row>78</xdr:row>
                <xdr:rowOff>0</xdr:rowOff>
              </to>
            </anchor>
          </controlPr>
        </control>
      </mc:Choice>
      <mc:Fallback>
        <control shapeId="1072" r:id="rId52" name="Control 48"/>
      </mc:Fallback>
    </mc:AlternateContent>
    <mc:AlternateContent xmlns:mc="http://schemas.openxmlformats.org/markup-compatibility/2006">
      <mc:Choice Requires="x14">
        <control shapeId="1073" r:id="rId53" name="Control 49">
          <controlPr defaultSize="0" r:id="rId4">
            <anchor moveWithCells="1">
              <from>
                <xdr:col>12</xdr:col>
                <xdr:colOff>57150</xdr:colOff>
                <xdr:row>71</xdr:row>
                <xdr:rowOff>0</xdr:rowOff>
              </from>
              <to>
                <xdr:col>13</xdr:col>
                <xdr:colOff>228600</xdr:colOff>
                <xdr:row>72</xdr:row>
                <xdr:rowOff>0</xdr:rowOff>
              </to>
            </anchor>
          </controlPr>
        </control>
      </mc:Choice>
      <mc:Fallback>
        <control shapeId="1073" r:id="rId53" name="Control 49"/>
      </mc:Fallback>
    </mc:AlternateContent>
    <mc:AlternateContent xmlns:mc="http://schemas.openxmlformats.org/markup-compatibility/2006">
      <mc:Choice Requires="x14">
        <control shapeId="1074" r:id="rId54" name="Control 50">
          <controlPr defaultSize="0" r:id="rId4">
            <anchor moveWithCells="1">
              <from>
                <xdr:col>12</xdr:col>
                <xdr:colOff>57150</xdr:colOff>
                <xdr:row>72</xdr:row>
                <xdr:rowOff>0</xdr:rowOff>
              </from>
              <to>
                <xdr:col>13</xdr:col>
                <xdr:colOff>228600</xdr:colOff>
                <xdr:row>73</xdr:row>
                <xdr:rowOff>0</xdr:rowOff>
              </to>
            </anchor>
          </controlPr>
        </control>
      </mc:Choice>
      <mc:Fallback>
        <control shapeId="1074" r:id="rId54" name="Control 50"/>
      </mc:Fallback>
    </mc:AlternateContent>
    <mc:AlternateContent xmlns:mc="http://schemas.openxmlformats.org/markup-compatibility/2006">
      <mc:Choice Requires="x14">
        <control shapeId="1075" r:id="rId55" name="Control 51">
          <controlPr defaultSize="0" r:id="rId4">
            <anchor moveWithCells="1">
              <from>
                <xdr:col>12</xdr:col>
                <xdr:colOff>57150</xdr:colOff>
                <xdr:row>76</xdr:row>
                <xdr:rowOff>0</xdr:rowOff>
              </from>
              <to>
                <xdr:col>13</xdr:col>
                <xdr:colOff>228600</xdr:colOff>
                <xdr:row>77</xdr:row>
                <xdr:rowOff>0</xdr:rowOff>
              </to>
            </anchor>
          </controlPr>
        </control>
      </mc:Choice>
      <mc:Fallback>
        <control shapeId="1075" r:id="rId55" name="Control 51"/>
      </mc:Fallback>
    </mc:AlternateContent>
    <mc:AlternateContent xmlns:mc="http://schemas.openxmlformats.org/markup-compatibility/2006">
      <mc:Choice Requires="x14">
        <control shapeId="1076" r:id="rId56" name="Control 52">
          <controlPr defaultSize="0" r:id="rId4">
            <anchor moveWithCells="1">
              <from>
                <xdr:col>12</xdr:col>
                <xdr:colOff>57150</xdr:colOff>
                <xdr:row>77</xdr:row>
                <xdr:rowOff>0</xdr:rowOff>
              </from>
              <to>
                <xdr:col>13</xdr:col>
                <xdr:colOff>228600</xdr:colOff>
                <xdr:row>78</xdr:row>
                <xdr:rowOff>0</xdr:rowOff>
              </to>
            </anchor>
          </controlPr>
        </control>
      </mc:Choice>
      <mc:Fallback>
        <control shapeId="1076" r:id="rId56" name="Control 52"/>
      </mc:Fallback>
    </mc:AlternateContent>
    <mc:AlternateContent xmlns:mc="http://schemas.openxmlformats.org/markup-compatibility/2006">
      <mc:Choice Requires="x14">
        <control shapeId="1077" r:id="rId57" name="Control 53">
          <controlPr defaultSize="0" r:id="rId4">
            <anchor moveWithCells="1">
              <from>
                <xdr:col>12</xdr:col>
                <xdr:colOff>57150</xdr:colOff>
                <xdr:row>71</xdr:row>
                <xdr:rowOff>0</xdr:rowOff>
              </from>
              <to>
                <xdr:col>13</xdr:col>
                <xdr:colOff>228600</xdr:colOff>
                <xdr:row>72</xdr:row>
                <xdr:rowOff>0</xdr:rowOff>
              </to>
            </anchor>
          </controlPr>
        </control>
      </mc:Choice>
      <mc:Fallback>
        <control shapeId="1077" r:id="rId57" name="Control 53"/>
      </mc:Fallback>
    </mc:AlternateContent>
    <mc:AlternateContent xmlns:mc="http://schemas.openxmlformats.org/markup-compatibility/2006">
      <mc:Choice Requires="x14">
        <control shapeId="1078" r:id="rId58" name="Control 54">
          <controlPr defaultSize="0" r:id="rId4">
            <anchor moveWithCells="1">
              <from>
                <xdr:col>12</xdr:col>
                <xdr:colOff>57150</xdr:colOff>
                <xdr:row>72</xdr:row>
                <xdr:rowOff>0</xdr:rowOff>
              </from>
              <to>
                <xdr:col>13</xdr:col>
                <xdr:colOff>228600</xdr:colOff>
                <xdr:row>73</xdr:row>
                <xdr:rowOff>0</xdr:rowOff>
              </to>
            </anchor>
          </controlPr>
        </control>
      </mc:Choice>
      <mc:Fallback>
        <control shapeId="1078" r:id="rId58" name="Control 54"/>
      </mc:Fallback>
    </mc:AlternateContent>
    <mc:AlternateContent xmlns:mc="http://schemas.openxmlformats.org/markup-compatibility/2006">
      <mc:Choice Requires="x14">
        <control shapeId="1079" r:id="rId59" name="Control 55">
          <controlPr defaultSize="0" r:id="rId4">
            <anchor moveWithCells="1">
              <from>
                <xdr:col>12</xdr:col>
                <xdr:colOff>57150</xdr:colOff>
                <xdr:row>76</xdr:row>
                <xdr:rowOff>0</xdr:rowOff>
              </from>
              <to>
                <xdr:col>13</xdr:col>
                <xdr:colOff>228600</xdr:colOff>
                <xdr:row>77</xdr:row>
                <xdr:rowOff>0</xdr:rowOff>
              </to>
            </anchor>
          </controlPr>
        </control>
      </mc:Choice>
      <mc:Fallback>
        <control shapeId="1079" r:id="rId59" name="Control 55"/>
      </mc:Fallback>
    </mc:AlternateContent>
    <mc:AlternateContent xmlns:mc="http://schemas.openxmlformats.org/markup-compatibility/2006">
      <mc:Choice Requires="x14">
        <control shapeId="1080" r:id="rId60" name="Control 56">
          <controlPr defaultSize="0" r:id="rId4">
            <anchor moveWithCells="1">
              <from>
                <xdr:col>12</xdr:col>
                <xdr:colOff>57150</xdr:colOff>
                <xdr:row>77</xdr:row>
                <xdr:rowOff>0</xdr:rowOff>
              </from>
              <to>
                <xdr:col>13</xdr:col>
                <xdr:colOff>228600</xdr:colOff>
                <xdr:row>78</xdr:row>
                <xdr:rowOff>0</xdr:rowOff>
              </to>
            </anchor>
          </controlPr>
        </control>
      </mc:Choice>
      <mc:Fallback>
        <control shapeId="1080" r:id="rId60" name="Control 56"/>
      </mc:Fallback>
    </mc:AlternateContent>
    <mc:AlternateContent xmlns:mc="http://schemas.openxmlformats.org/markup-compatibility/2006">
      <mc:Choice Requires="x14">
        <control shapeId="1085" r:id="rId61" name="Control 61">
          <controlPr defaultSize="0" r:id="rId4">
            <anchor moveWithCells="1">
              <from>
                <xdr:col>12</xdr:col>
                <xdr:colOff>57150</xdr:colOff>
                <xdr:row>71</xdr:row>
                <xdr:rowOff>0</xdr:rowOff>
              </from>
              <to>
                <xdr:col>13</xdr:col>
                <xdr:colOff>228600</xdr:colOff>
                <xdr:row>72</xdr:row>
                <xdr:rowOff>0</xdr:rowOff>
              </to>
            </anchor>
          </controlPr>
        </control>
      </mc:Choice>
      <mc:Fallback>
        <control shapeId="1085" r:id="rId61" name="Control 61"/>
      </mc:Fallback>
    </mc:AlternateContent>
    <mc:AlternateContent xmlns:mc="http://schemas.openxmlformats.org/markup-compatibility/2006">
      <mc:Choice Requires="x14">
        <control shapeId="1086" r:id="rId62" name="Control 62">
          <controlPr defaultSize="0" r:id="rId4">
            <anchor moveWithCells="1">
              <from>
                <xdr:col>12</xdr:col>
                <xdr:colOff>57150</xdr:colOff>
                <xdr:row>72</xdr:row>
                <xdr:rowOff>0</xdr:rowOff>
              </from>
              <to>
                <xdr:col>13</xdr:col>
                <xdr:colOff>228600</xdr:colOff>
                <xdr:row>73</xdr:row>
                <xdr:rowOff>0</xdr:rowOff>
              </to>
            </anchor>
          </controlPr>
        </control>
      </mc:Choice>
      <mc:Fallback>
        <control shapeId="1086" r:id="rId62" name="Control 62"/>
      </mc:Fallback>
    </mc:AlternateContent>
    <mc:AlternateContent xmlns:mc="http://schemas.openxmlformats.org/markup-compatibility/2006">
      <mc:Choice Requires="x14">
        <control shapeId="1087" r:id="rId63" name="Control 63">
          <controlPr defaultSize="0" r:id="rId4">
            <anchor moveWithCells="1">
              <from>
                <xdr:col>12</xdr:col>
                <xdr:colOff>57150</xdr:colOff>
                <xdr:row>76</xdr:row>
                <xdr:rowOff>0</xdr:rowOff>
              </from>
              <to>
                <xdr:col>13</xdr:col>
                <xdr:colOff>228600</xdr:colOff>
                <xdr:row>77</xdr:row>
                <xdr:rowOff>0</xdr:rowOff>
              </to>
            </anchor>
          </controlPr>
        </control>
      </mc:Choice>
      <mc:Fallback>
        <control shapeId="1087" r:id="rId63" name="Control 63"/>
      </mc:Fallback>
    </mc:AlternateContent>
    <mc:AlternateContent xmlns:mc="http://schemas.openxmlformats.org/markup-compatibility/2006">
      <mc:Choice Requires="x14">
        <control shapeId="1088" r:id="rId64" name="Control 64">
          <controlPr defaultSize="0" r:id="rId4">
            <anchor moveWithCells="1">
              <from>
                <xdr:col>12</xdr:col>
                <xdr:colOff>57150</xdr:colOff>
                <xdr:row>77</xdr:row>
                <xdr:rowOff>0</xdr:rowOff>
              </from>
              <to>
                <xdr:col>13</xdr:col>
                <xdr:colOff>228600</xdr:colOff>
                <xdr:row>78</xdr:row>
                <xdr:rowOff>0</xdr:rowOff>
              </to>
            </anchor>
          </controlPr>
        </control>
      </mc:Choice>
      <mc:Fallback>
        <control shapeId="1088" r:id="rId64" name="Control 64"/>
      </mc:Fallback>
    </mc:AlternateContent>
    <mc:AlternateContent xmlns:mc="http://schemas.openxmlformats.org/markup-compatibility/2006">
      <mc:Choice Requires="x14">
        <control shapeId="1089" r:id="rId65" name="Control 65">
          <controlPr defaultSize="0" r:id="rId4">
            <anchor moveWithCells="1">
              <from>
                <xdr:col>23</xdr:col>
                <xdr:colOff>104775</xdr:colOff>
                <xdr:row>70</xdr:row>
                <xdr:rowOff>0</xdr:rowOff>
              </from>
              <to>
                <xdr:col>24</xdr:col>
                <xdr:colOff>276225</xdr:colOff>
                <xdr:row>71</xdr:row>
                <xdr:rowOff>0</xdr:rowOff>
              </to>
            </anchor>
          </controlPr>
        </control>
      </mc:Choice>
      <mc:Fallback>
        <control shapeId="1089" r:id="rId65" name="Control 65"/>
      </mc:Fallback>
    </mc:AlternateContent>
    <mc:AlternateContent xmlns:mc="http://schemas.openxmlformats.org/markup-compatibility/2006">
      <mc:Choice Requires="x14">
        <control shapeId="1090" r:id="rId66" name="Control 66">
          <controlPr defaultSize="0" r:id="rId4">
            <anchor moveWithCells="1">
              <from>
                <xdr:col>23</xdr:col>
                <xdr:colOff>104775</xdr:colOff>
                <xdr:row>71</xdr:row>
                <xdr:rowOff>0</xdr:rowOff>
              </from>
              <to>
                <xdr:col>24</xdr:col>
                <xdr:colOff>276225</xdr:colOff>
                <xdr:row>72</xdr:row>
                <xdr:rowOff>0</xdr:rowOff>
              </to>
            </anchor>
          </controlPr>
        </control>
      </mc:Choice>
      <mc:Fallback>
        <control shapeId="1090" r:id="rId66" name="Control 66"/>
      </mc:Fallback>
    </mc:AlternateContent>
    <mc:AlternateContent xmlns:mc="http://schemas.openxmlformats.org/markup-compatibility/2006">
      <mc:Choice Requires="x14">
        <control shapeId="1091" r:id="rId67" name="Control 67">
          <controlPr defaultSize="0" r:id="rId4">
            <anchor moveWithCells="1">
              <from>
                <xdr:col>23</xdr:col>
                <xdr:colOff>104775</xdr:colOff>
                <xdr:row>75</xdr:row>
                <xdr:rowOff>0</xdr:rowOff>
              </from>
              <to>
                <xdr:col>24</xdr:col>
                <xdr:colOff>276225</xdr:colOff>
                <xdr:row>76</xdr:row>
                <xdr:rowOff>0</xdr:rowOff>
              </to>
            </anchor>
          </controlPr>
        </control>
      </mc:Choice>
      <mc:Fallback>
        <control shapeId="1091" r:id="rId67" name="Control 67"/>
      </mc:Fallback>
    </mc:AlternateContent>
    <mc:AlternateContent xmlns:mc="http://schemas.openxmlformats.org/markup-compatibility/2006">
      <mc:Choice Requires="x14">
        <control shapeId="1092" r:id="rId68" name="Control 68">
          <controlPr defaultSize="0" r:id="rId4">
            <anchor moveWithCells="1">
              <from>
                <xdr:col>23</xdr:col>
                <xdr:colOff>104775</xdr:colOff>
                <xdr:row>76</xdr:row>
                <xdr:rowOff>0</xdr:rowOff>
              </from>
              <to>
                <xdr:col>24</xdr:col>
                <xdr:colOff>276225</xdr:colOff>
                <xdr:row>77</xdr:row>
                <xdr:rowOff>0</xdr:rowOff>
              </to>
            </anchor>
          </controlPr>
        </control>
      </mc:Choice>
      <mc:Fallback>
        <control shapeId="1092" r:id="rId68" name="Control 68"/>
      </mc:Fallback>
    </mc:AlternateContent>
    <mc:AlternateContent xmlns:mc="http://schemas.openxmlformats.org/markup-compatibility/2006">
      <mc:Choice Requires="x14">
        <control shapeId="1093" r:id="rId69" name="Control 69">
          <controlPr defaultSize="0" r:id="rId4">
            <anchor moveWithCells="1">
              <from>
                <xdr:col>23</xdr:col>
                <xdr:colOff>104775</xdr:colOff>
                <xdr:row>72</xdr:row>
                <xdr:rowOff>0</xdr:rowOff>
              </from>
              <to>
                <xdr:col>24</xdr:col>
                <xdr:colOff>276225</xdr:colOff>
                <xdr:row>73</xdr:row>
                <xdr:rowOff>0</xdr:rowOff>
              </to>
            </anchor>
          </controlPr>
        </control>
      </mc:Choice>
      <mc:Fallback>
        <control shapeId="1093" r:id="rId69" name="Control 69"/>
      </mc:Fallback>
    </mc:AlternateContent>
    <mc:AlternateContent xmlns:mc="http://schemas.openxmlformats.org/markup-compatibility/2006">
      <mc:Choice Requires="x14">
        <control shapeId="1094" r:id="rId70" name="Control 70">
          <controlPr defaultSize="0" r:id="rId4">
            <anchor moveWithCells="1">
              <from>
                <xdr:col>23</xdr:col>
                <xdr:colOff>104775</xdr:colOff>
                <xdr:row>73</xdr:row>
                <xdr:rowOff>0</xdr:rowOff>
              </from>
              <to>
                <xdr:col>24</xdr:col>
                <xdr:colOff>276225</xdr:colOff>
                <xdr:row>74</xdr:row>
                <xdr:rowOff>0</xdr:rowOff>
              </to>
            </anchor>
          </controlPr>
        </control>
      </mc:Choice>
      <mc:Fallback>
        <control shapeId="1094" r:id="rId70" name="Control 70"/>
      </mc:Fallback>
    </mc:AlternateContent>
    <mc:AlternateContent xmlns:mc="http://schemas.openxmlformats.org/markup-compatibility/2006">
      <mc:Choice Requires="x14">
        <control shapeId="1095" r:id="rId71" name="Control 71">
          <controlPr defaultSize="0" r:id="rId4">
            <anchor moveWithCells="1">
              <from>
                <xdr:col>23</xdr:col>
                <xdr:colOff>104775</xdr:colOff>
                <xdr:row>77</xdr:row>
                <xdr:rowOff>0</xdr:rowOff>
              </from>
              <to>
                <xdr:col>24</xdr:col>
                <xdr:colOff>276225</xdr:colOff>
                <xdr:row>78</xdr:row>
                <xdr:rowOff>0</xdr:rowOff>
              </to>
            </anchor>
          </controlPr>
        </control>
      </mc:Choice>
      <mc:Fallback>
        <control shapeId="1095" r:id="rId71" name="Control 71"/>
      </mc:Fallback>
    </mc:AlternateContent>
    <mc:AlternateContent xmlns:mc="http://schemas.openxmlformats.org/markup-compatibility/2006">
      <mc:Choice Requires="x14">
        <control shapeId="1096" r:id="rId72" name="Control 72">
          <controlPr defaultSize="0" r:id="rId4">
            <anchor moveWithCells="1">
              <from>
                <xdr:col>23</xdr:col>
                <xdr:colOff>104775</xdr:colOff>
                <xdr:row>78</xdr:row>
                <xdr:rowOff>0</xdr:rowOff>
              </from>
              <to>
                <xdr:col>24</xdr:col>
                <xdr:colOff>276225</xdr:colOff>
                <xdr:row>79</xdr:row>
                <xdr:rowOff>0</xdr:rowOff>
              </to>
            </anchor>
          </controlPr>
        </control>
      </mc:Choice>
      <mc:Fallback>
        <control shapeId="1096" r:id="rId72" name="Control 72"/>
      </mc:Fallback>
    </mc:AlternateContent>
    <mc:AlternateContent xmlns:mc="http://schemas.openxmlformats.org/markup-compatibility/2006">
      <mc:Choice Requires="x14">
        <control shapeId="1097" r:id="rId73" name="Control 73">
          <controlPr defaultSize="0" r:id="rId4">
            <anchor moveWithCells="1">
              <from>
                <xdr:col>23</xdr:col>
                <xdr:colOff>104775</xdr:colOff>
                <xdr:row>71</xdr:row>
                <xdr:rowOff>0</xdr:rowOff>
              </from>
              <to>
                <xdr:col>24</xdr:col>
                <xdr:colOff>276225</xdr:colOff>
                <xdr:row>72</xdr:row>
                <xdr:rowOff>0</xdr:rowOff>
              </to>
            </anchor>
          </controlPr>
        </control>
      </mc:Choice>
      <mc:Fallback>
        <control shapeId="1097" r:id="rId73" name="Control 73"/>
      </mc:Fallback>
    </mc:AlternateContent>
    <mc:AlternateContent xmlns:mc="http://schemas.openxmlformats.org/markup-compatibility/2006">
      <mc:Choice Requires="x14">
        <control shapeId="1098" r:id="rId74" name="Control 74">
          <controlPr defaultSize="0" r:id="rId4">
            <anchor moveWithCells="1">
              <from>
                <xdr:col>23</xdr:col>
                <xdr:colOff>104775</xdr:colOff>
                <xdr:row>72</xdr:row>
                <xdr:rowOff>0</xdr:rowOff>
              </from>
              <to>
                <xdr:col>24</xdr:col>
                <xdr:colOff>276225</xdr:colOff>
                <xdr:row>73</xdr:row>
                <xdr:rowOff>0</xdr:rowOff>
              </to>
            </anchor>
          </controlPr>
        </control>
      </mc:Choice>
      <mc:Fallback>
        <control shapeId="1098" r:id="rId74" name="Control 74"/>
      </mc:Fallback>
    </mc:AlternateContent>
    <mc:AlternateContent xmlns:mc="http://schemas.openxmlformats.org/markup-compatibility/2006">
      <mc:Choice Requires="x14">
        <control shapeId="1099" r:id="rId75" name="Control 75">
          <controlPr defaultSize="0" r:id="rId4">
            <anchor moveWithCells="1">
              <from>
                <xdr:col>23</xdr:col>
                <xdr:colOff>104775</xdr:colOff>
                <xdr:row>76</xdr:row>
                <xdr:rowOff>0</xdr:rowOff>
              </from>
              <to>
                <xdr:col>24</xdr:col>
                <xdr:colOff>276225</xdr:colOff>
                <xdr:row>77</xdr:row>
                <xdr:rowOff>0</xdr:rowOff>
              </to>
            </anchor>
          </controlPr>
        </control>
      </mc:Choice>
      <mc:Fallback>
        <control shapeId="1099" r:id="rId75" name="Control 75"/>
      </mc:Fallback>
    </mc:AlternateContent>
    <mc:AlternateContent xmlns:mc="http://schemas.openxmlformats.org/markup-compatibility/2006">
      <mc:Choice Requires="x14">
        <control shapeId="1100" r:id="rId76" name="Control 76">
          <controlPr defaultSize="0" r:id="rId4">
            <anchor moveWithCells="1">
              <from>
                <xdr:col>23</xdr:col>
                <xdr:colOff>104775</xdr:colOff>
                <xdr:row>77</xdr:row>
                <xdr:rowOff>0</xdr:rowOff>
              </from>
              <to>
                <xdr:col>24</xdr:col>
                <xdr:colOff>276225</xdr:colOff>
                <xdr:row>78</xdr:row>
                <xdr:rowOff>0</xdr:rowOff>
              </to>
            </anchor>
          </controlPr>
        </control>
      </mc:Choice>
      <mc:Fallback>
        <control shapeId="1100" r:id="rId76" name="Control 76"/>
      </mc:Fallback>
    </mc:AlternateContent>
    <mc:AlternateContent xmlns:mc="http://schemas.openxmlformats.org/markup-compatibility/2006">
      <mc:Choice Requires="x14">
        <control shapeId="1101" r:id="rId77" name="Control 77">
          <controlPr defaultSize="0" r:id="rId4">
            <anchor moveWithCells="1">
              <from>
                <xdr:col>23</xdr:col>
                <xdr:colOff>104775</xdr:colOff>
                <xdr:row>71</xdr:row>
                <xdr:rowOff>0</xdr:rowOff>
              </from>
              <to>
                <xdr:col>24</xdr:col>
                <xdr:colOff>276225</xdr:colOff>
                <xdr:row>72</xdr:row>
                <xdr:rowOff>0</xdr:rowOff>
              </to>
            </anchor>
          </controlPr>
        </control>
      </mc:Choice>
      <mc:Fallback>
        <control shapeId="1101" r:id="rId77" name="Control 77"/>
      </mc:Fallback>
    </mc:AlternateContent>
    <mc:AlternateContent xmlns:mc="http://schemas.openxmlformats.org/markup-compatibility/2006">
      <mc:Choice Requires="x14">
        <control shapeId="1102" r:id="rId78" name="Control 78">
          <controlPr defaultSize="0" r:id="rId4">
            <anchor moveWithCells="1">
              <from>
                <xdr:col>23</xdr:col>
                <xdr:colOff>104775</xdr:colOff>
                <xdr:row>72</xdr:row>
                <xdr:rowOff>0</xdr:rowOff>
              </from>
              <to>
                <xdr:col>24</xdr:col>
                <xdr:colOff>276225</xdr:colOff>
                <xdr:row>73</xdr:row>
                <xdr:rowOff>0</xdr:rowOff>
              </to>
            </anchor>
          </controlPr>
        </control>
      </mc:Choice>
      <mc:Fallback>
        <control shapeId="1102" r:id="rId78" name="Control 78"/>
      </mc:Fallback>
    </mc:AlternateContent>
    <mc:AlternateContent xmlns:mc="http://schemas.openxmlformats.org/markup-compatibility/2006">
      <mc:Choice Requires="x14">
        <control shapeId="1103" r:id="rId79" name="Control 79">
          <controlPr defaultSize="0" r:id="rId4">
            <anchor moveWithCells="1">
              <from>
                <xdr:col>23</xdr:col>
                <xdr:colOff>104775</xdr:colOff>
                <xdr:row>76</xdr:row>
                <xdr:rowOff>0</xdr:rowOff>
              </from>
              <to>
                <xdr:col>24</xdr:col>
                <xdr:colOff>276225</xdr:colOff>
                <xdr:row>77</xdr:row>
                <xdr:rowOff>0</xdr:rowOff>
              </to>
            </anchor>
          </controlPr>
        </control>
      </mc:Choice>
      <mc:Fallback>
        <control shapeId="1103" r:id="rId79" name="Control 79"/>
      </mc:Fallback>
    </mc:AlternateContent>
    <mc:AlternateContent xmlns:mc="http://schemas.openxmlformats.org/markup-compatibility/2006">
      <mc:Choice Requires="x14">
        <control shapeId="1104" r:id="rId80" name="Control 80">
          <controlPr defaultSize="0" r:id="rId4">
            <anchor moveWithCells="1">
              <from>
                <xdr:col>23</xdr:col>
                <xdr:colOff>104775</xdr:colOff>
                <xdr:row>77</xdr:row>
                <xdr:rowOff>0</xdr:rowOff>
              </from>
              <to>
                <xdr:col>24</xdr:col>
                <xdr:colOff>276225</xdr:colOff>
                <xdr:row>78</xdr:row>
                <xdr:rowOff>0</xdr:rowOff>
              </to>
            </anchor>
          </controlPr>
        </control>
      </mc:Choice>
      <mc:Fallback>
        <control shapeId="1104" r:id="rId80" name="Control 8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8CA8-465D-416C-9C1C-CB3942177D9F}">
  <dimension ref="D3:G32"/>
  <sheetViews>
    <sheetView tabSelected="1" workbookViewId="0">
      <selection activeCell="J8" sqref="J8"/>
    </sheetView>
  </sheetViews>
  <sheetFormatPr defaultRowHeight="15"/>
  <sheetData>
    <row r="3" spans="4:7">
      <c r="D3" t="s">
        <v>2</v>
      </c>
      <c r="E3" t="s">
        <v>7</v>
      </c>
      <c r="F3" t="s">
        <v>7</v>
      </c>
      <c r="G3" t="s">
        <v>7</v>
      </c>
    </row>
    <row r="4" spans="4:7">
      <c r="D4">
        <v>900</v>
      </c>
      <c r="E4">
        <v>1.558249422478672</v>
      </c>
      <c r="F4">
        <v>1.4409550895504712</v>
      </c>
      <c r="G4">
        <v>1.466202118612675</v>
      </c>
    </row>
    <row r="5" spans="4:7">
      <c r="D5">
        <v>901</v>
      </c>
      <c r="E5">
        <v>1.4757623383171343</v>
      </c>
      <c r="F5">
        <v>1.3247461807541689</v>
      </c>
      <c r="G5">
        <v>1.3093989858508808</v>
      </c>
    </row>
    <row r="6" spans="4:7">
      <c r="D6">
        <v>902</v>
      </c>
      <c r="E6">
        <v>1.6685304823148484</v>
      </c>
      <c r="F6">
        <v>1.3856235993480173</v>
      </c>
      <c r="G6">
        <v>1.3084625819714524</v>
      </c>
    </row>
    <row r="7" spans="4:7">
      <c r="D7">
        <v>903</v>
      </c>
      <c r="E7">
        <v>1.6780308405159623</v>
      </c>
      <c r="F7">
        <v>1.3061339238838667</v>
      </c>
      <c r="G7">
        <v>1.3054621439513059</v>
      </c>
    </row>
    <row r="8" spans="4:7">
      <c r="D8">
        <v>904</v>
      </c>
      <c r="E8">
        <v>1.7142368182441943</v>
      </c>
      <c r="F8">
        <v>1.3839809293722793</v>
      </c>
      <c r="G8">
        <v>1.2567184428361904</v>
      </c>
    </row>
    <row r="9" spans="4:7">
      <c r="D9">
        <v>905</v>
      </c>
      <c r="E9">
        <v>1.5407173999570105</v>
      </c>
      <c r="F9">
        <v>1.2950736510481444</v>
      </c>
      <c r="G9">
        <v>1.292449083435796</v>
      </c>
    </row>
    <row r="10" spans="4:7">
      <c r="D10">
        <v>906</v>
      </c>
      <c r="E10">
        <v>1.6851293311045772</v>
      </c>
      <c r="F10">
        <v>1.4414422885744833</v>
      </c>
      <c r="G10">
        <v>1.3281797240354014</v>
      </c>
    </row>
    <row r="11" spans="4:7">
      <c r="D11">
        <v>907</v>
      </c>
      <c r="E11">
        <v>1.8295412622521439</v>
      </c>
      <c r="F11">
        <v>1.587810926100822</v>
      </c>
      <c r="G11">
        <v>1.3415746346776933</v>
      </c>
    </row>
    <row r="12" spans="4:7">
      <c r="D12">
        <v>908</v>
      </c>
      <c r="E12">
        <v>1.4143236020251226</v>
      </c>
      <c r="F12">
        <v>1.3819356276584651</v>
      </c>
      <c r="G12">
        <v>1.246040247054659</v>
      </c>
    </row>
    <row r="13" spans="4:7">
      <c r="D13">
        <v>909</v>
      </c>
      <c r="E13">
        <v>1.5658436856894913</v>
      </c>
      <c r="F13">
        <v>1.6223573806688445</v>
      </c>
      <c r="G13">
        <v>1.1505058594316246</v>
      </c>
    </row>
    <row r="14" spans="4:7">
      <c r="D14">
        <v>910</v>
      </c>
      <c r="E14">
        <v>1.5546936518605745</v>
      </c>
      <c r="F14">
        <v>1.5490606665996691</v>
      </c>
      <c r="G14">
        <v>1.4066361183120835</v>
      </c>
    </row>
    <row r="15" spans="4:7">
      <c r="D15">
        <v>911</v>
      </c>
      <c r="E15">
        <v>1.5339002978406777</v>
      </c>
      <c r="F15">
        <v>1.5316011277914006</v>
      </c>
      <c r="G15">
        <v>1.3611016310686455</v>
      </c>
    </row>
    <row r="16" spans="4:7">
      <c r="D16">
        <v>912</v>
      </c>
      <c r="E16">
        <v>1.5763045885078955</v>
      </c>
      <c r="F16">
        <v>1.2826169954511764</v>
      </c>
      <c r="G16">
        <v>1.3155671438252077</v>
      </c>
    </row>
    <row r="17" spans="4:7">
      <c r="D17">
        <v>913</v>
      </c>
      <c r="E17">
        <v>1.617093597077762</v>
      </c>
      <c r="F17">
        <v>1.4659436757026303</v>
      </c>
      <c r="G17">
        <v>1.3124853433896302</v>
      </c>
    </row>
    <row r="18" spans="4:7">
      <c r="D18">
        <v>914</v>
      </c>
      <c r="E18">
        <v>1.8636350402171189</v>
      </c>
      <c r="F18">
        <v>1.5797731719564381</v>
      </c>
      <c r="G18">
        <v>1.3669016248528776</v>
      </c>
    </row>
    <row r="19" spans="4:7">
      <c r="D19">
        <v>915</v>
      </c>
      <c r="E19">
        <v>1.8254868944509886</v>
      </c>
      <c r="F19">
        <v>1.3494760735838509</v>
      </c>
      <c r="G19">
        <v>1.3169025440581701</v>
      </c>
    </row>
    <row r="20" spans="4:7">
      <c r="D20">
        <v>916</v>
      </c>
      <c r="E20">
        <v>1.8728331920914807</v>
      </c>
      <c r="F20">
        <v>1.3762347823391914</v>
      </c>
      <c r="G20">
        <v>1.3358243144702808</v>
      </c>
    </row>
    <row r="21" spans="4:7">
      <c r="D21">
        <v>917</v>
      </c>
      <c r="E21">
        <v>2.1285939319371447</v>
      </c>
      <c r="F21">
        <v>1.6860710147732807</v>
      </c>
      <c r="G21">
        <v>1.4690465026742618</v>
      </c>
    </row>
    <row r="22" spans="4:7">
      <c r="D22">
        <v>918</v>
      </c>
      <c r="E22">
        <v>2.2778948280003215</v>
      </c>
      <c r="F22">
        <v>1.8012091746900241</v>
      </c>
      <c r="G22">
        <v>1.2350419047893788</v>
      </c>
    </row>
    <row r="23" spans="4:7">
      <c r="D23">
        <v>919</v>
      </c>
      <c r="E23">
        <v>1.9901233757490786</v>
      </c>
      <c r="F23">
        <v>1.5867342142488621</v>
      </c>
      <c r="G23">
        <v>1.0537719788357287</v>
      </c>
    </row>
    <row r="24" spans="4:7">
      <c r="D24">
        <v>920</v>
      </c>
      <c r="E24">
        <v>1.9808900613949334</v>
      </c>
      <c r="F24">
        <v>1.1977496621489692</v>
      </c>
      <c r="G24">
        <v>1.1673405480179988</v>
      </c>
    </row>
    <row r="25" spans="4:7">
      <c r="D25">
        <v>921</v>
      </c>
      <c r="E25">
        <v>2.0915597697821626</v>
      </c>
      <c r="F25">
        <v>1.6910680366256752</v>
      </c>
      <c r="G25">
        <v>1.3498183072875953</v>
      </c>
    </row>
    <row r="26" spans="4:7">
      <c r="D26">
        <v>922</v>
      </c>
      <c r="E26">
        <v>1.6052991388924247</v>
      </c>
      <c r="F26">
        <v>1.5204623807623907</v>
      </c>
      <c r="G26">
        <v>1.442277075634149</v>
      </c>
    </row>
    <row r="27" spans="4:7">
      <c r="D27">
        <v>923</v>
      </c>
      <c r="E27">
        <v>1.7843464795843615</v>
      </c>
      <c r="F27">
        <v>1.6509154294061581</v>
      </c>
      <c r="G27">
        <v>1.5491547801645598</v>
      </c>
    </row>
    <row r="28" spans="4:7">
      <c r="D28">
        <v>924</v>
      </c>
      <c r="E28">
        <v>1.6332583035374022</v>
      </c>
      <c r="F28">
        <v>1.1896873402611603</v>
      </c>
      <c r="G28">
        <v>1.4</v>
      </c>
    </row>
    <row r="29" spans="4:7">
      <c r="D29">
        <v>925</v>
      </c>
      <c r="E29">
        <v>1.1967863809388832</v>
      </c>
      <c r="F29">
        <v>1.2800120543365228</v>
      </c>
      <c r="G29">
        <v>1.35</v>
      </c>
    </row>
    <row r="30" spans="4:7">
      <c r="D30">
        <v>926</v>
      </c>
      <c r="E30">
        <v>1.6701935782958992</v>
      </c>
      <c r="F30">
        <v>1.3206914137129</v>
      </c>
      <c r="G30">
        <v>1.3184402398198092</v>
      </c>
    </row>
    <row r="31" spans="4:7">
      <c r="D31">
        <v>927</v>
      </c>
      <c r="E31">
        <v>1.8168788869752437</v>
      </c>
      <c r="F31">
        <v>1.3183420233169785</v>
      </c>
      <c r="G31">
        <f>AVERAGE(G4:G30)</f>
        <v>1.3242705140391875</v>
      </c>
    </row>
    <row r="32" spans="4:7">
      <c r="D32">
        <v>928</v>
      </c>
      <c r="E32">
        <v>1.6755051402933321</v>
      </c>
      <c r="F32">
        <v>1.265397482745162</v>
      </c>
      <c r="G32">
        <v>1.3242705140391875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Huinink</dc:creator>
  <cp:lastModifiedBy>Aaron Huinink</cp:lastModifiedBy>
  <dcterms:created xsi:type="dcterms:W3CDTF">2015-06-05T18:17:20Z</dcterms:created>
  <dcterms:modified xsi:type="dcterms:W3CDTF">2024-11-28T00:06:40Z</dcterms:modified>
</cp:coreProperties>
</file>