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defaultThemeVersion="202300"/>
  <mc:AlternateContent xmlns:mc="http://schemas.openxmlformats.org/markup-compatibility/2006">
    <mc:Choice Requires="x15">
      <x15ac:absPath xmlns:x15ac="http://schemas.microsoft.com/office/spreadsheetml/2010/11/ac" url="/Users/yenhuaho/Desktop/GSPR_project/"/>
    </mc:Choice>
  </mc:AlternateContent>
  <xr:revisionPtr revIDLastSave="0" documentId="13_ncr:1_{62D2CBAD-636C-A447-9ED4-87F4958B277F}" xr6:coauthVersionLast="47" xr6:coauthVersionMax="47" xr10:uidLastSave="{00000000-0000-0000-0000-000000000000}"/>
  <bookViews>
    <workbookView xWindow="860" yWindow="500" windowWidth="19320" windowHeight="16080" activeTab="1" xr2:uid="{00000000-000D-0000-FFFF-FFFF00000000}"/>
  </bookViews>
  <sheets>
    <sheet name="EMDN" sheetId="9" r:id="rId1"/>
    <sheet name="A01-Needles" sheetId="6" r:id="rId2"/>
    <sheet name="IVDR" sheetId="10" r:id="rId3"/>
  </sheets>
  <definedNames>
    <definedName name="_xlnm._FilterDatabase" localSheetId="1" hidden="1">'A01-Needles'!$A$3:$F$35</definedName>
    <definedName name="_xlnm._FilterDatabase" localSheetId="2" hidden="1">IVDR!$A$3:$K$39</definedName>
    <definedName name="A">EMDN!$A$3:$A$49</definedName>
    <definedName name="B">EMDN!$B$3:$B$50</definedName>
    <definedName name="C_">#REF!</definedName>
    <definedName name="C0">EMDN!$C$3:$C$50</definedName>
    <definedName name="Standards" localSheetId="2">IVDR!$K$3:$K$42</definedName>
    <definedName name="Standards">'A01-Needles'!$F$3:$F$50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1" i="6" l="1"/>
  <c r="C161" i="6"/>
  <c r="D159" i="6"/>
  <c r="C159" i="6"/>
  <c r="D158" i="6"/>
  <c r="C158" i="6"/>
  <c r="D157" i="6"/>
  <c r="C157" i="6"/>
  <c r="D155" i="6"/>
  <c r="C155" i="6"/>
  <c r="D154" i="6"/>
  <c r="C154" i="6"/>
  <c r="D153" i="6"/>
  <c r="C153" i="6"/>
  <c r="D152" i="6"/>
  <c r="C152" i="6"/>
  <c r="D151" i="6"/>
  <c r="C151" i="6"/>
  <c r="D150" i="6"/>
  <c r="C150" i="6"/>
  <c r="D149" i="6"/>
  <c r="C149" i="6"/>
  <c r="D147" i="6"/>
  <c r="C147" i="6"/>
  <c r="D146" i="6"/>
  <c r="C146" i="6"/>
  <c r="D145" i="6"/>
  <c r="C145" i="6"/>
  <c r="D144" i="6"/>
  <c r="C144" i="6"/>
  <c r="D142" i="6"/>
  <c r="C142" i="6"/>
  <c r="D141" i="6"/>
  <c r="C141" i="6"/>
  <c r="D140" i="6"/>
  <c r="C140" i="6"/>
  <c r="D139" i="6"/>
  <c r="C139" i="6"/>
  <c r="D137" i="6"/>
  <c r="C137" i="6"/>
  <c r="D136" i="6"/>
  <c r="C136" i="6"/>
  <c r="D133" i="6"/>
  <c r="C133" i="6"/>
  <c r="D132" i="6"/>
  <c r="C132" i="6"/>
  <c r="D131" i="6"/>
  <c r="C131" i="6"/>
  <c r="D130" i="6"/>
  <c r="C130" i="6"/>
  <c r="D129" i="6"/>
  <c r="C129" i="6"/>
  <c r="D128" i="6"/>
  <c r="C128" i="6"/>
  <c r="D127" i="6"/>
  <c r="C127" i="6"/>
  <c r="D126" i="6"/>
  <c r="C126" i="6"/>
  <c r="D124" i="6"/>
  <c r="C124" i="6"/>
  <c r="D123" i="6"/>
  <c r="C123" i="6"/>
  <c r="D122" i="6"/>
  <c r="C122" i="6"/>
  <c r="D121" i="6"/>
  <c r="C121" i="6"/>
  <c r="D119" i="6"/>
  <c r="C119" i="6"/>
  <c r="D118" i="6"/>
  <c r="C118" i="6"/>
  <c r="D117" i="6"/>
  <c r="C117" i="6"/>
  <c r="D116" i="6"/>
  <c r="C116" i="6"/>
  <c r="D114" i="6"/>
  <c r="C114" i="6"/>
  <c r="D113" i="6"/>
  <c r="C113" i="6"/>
  <c r="D112" i="6"/>
  <c r="C112" i="6"/>
  <c r="D110" i="6"/>
  <c r="C110" i="6"/>
  <c r="D109" i="6"/>
  <c r="C109" i="6"/>
  <c r="D106" i="6"/>
  <c r="C106" i="6"/>
  <c r="D105" i="6"/>
  <c r="C105" i="6"/>
  <c r="D103" i="6"/>
  <c r="C103" i="6"/>
  <c r="D102" i="6"/>
  <c r="C102" i="6"/>
  <c r="D101" i="6"/>
  <c r="C101" i="6"/>
  <c r="D100" i="6"/>
  <c r="C100" i="6"/>
  <c r="D99" i="6"/>
  <c r="C99" i="6"/>
  <c r="D98" i="6"/>
  <c r="C98" i="6"/>
  <c r="D97" i="6"/>
  <c r="C97" i="6"/>
  <c r="D96" i="6"/>
  <c r="C96" i="6"/>
  <c r="D95" i="6"/>
  <c r="C95" i="6"/>
  <c r="D94" i="6"/>
  <c r="C94" i="6"/>
  <c r="D93" i="6"/>
  <c r="C93" i="6"/>
  <c r="D92" i="6"/>
  <c r="C92" i="6"/>
  <c r="D90" i="6"/>
  <c r="C90" i="6"/>
  <c r="D88" i="6"/>
  <c r="C88" i="6"/>
  <c r="D87" i="6"/>
  <c r="C87" i="6"/>
  <c r="D86" i="6"/>
  <c r="C86" i="6"/>
  <c r="D85" i="6"/>
  <c r="C85" i="6"/>
  <c r="D83" i="6"/>
  <c r="C83" i="6"/>
  <c r="D82" i="6"/>
  <c r="C82" i="6"/>
  <c r="D81" i="6"/>
  <c r="C81" i="6"/>
  <c r="D78" i="6"/>
  <c r="C78" i="6"/>
  <c r="D77" i="6"/>
  <c r="C77" i="6"/>
  <c r="D75" i="6"/>
  <c r="C75" i="6"/>
  <c r="D74" i="6"/>
  <c r="C74" i="6"/>
  <c r="D73" i="6"/>
  <c r="C73" i="6"/>
  <c r="D72" i="6"/>
  <c r="C72" i="6"/>
  <c r="D71" i="6"/>
  <c r="C71" i="6"/>
  <c r="D70" i="6"/>
  <c r="C70" i="6"/>
  <c r="D69" i="6"/>
  <c r="C69" i="6"/>
  <c r="D68" i="6"/>
  <c r="C68" i="6"/>
  <c r="D67" i="6"/>
  <c r="C67" i="6"/>
  <c r="D66" i="6"/>
  <c r="C66" i="6"/>
  <c r="D65" i="6"/>
  <c r="C65" i="6"/>
  <c r="D62" i="6"/>
  <c r="C62" i="6"/>
  <c r="D61" i="6"/>
  <c r="C61" i="6"/>
  <c r="D60" i="6"/>
  <c r="C60" i="6"/>
  <c r="D54" i="6"/>
  <c r="C54" i="6"/>
  <c r="D53" i="6"/>
  <c r="C53" i="6"/>
  <c r="D52" i="6"/>
  <c r="C52" i="6"/>
  <c r="D51" i="6"/>
  <c r="C51" i="6"/>
  <c r="D48" i="6"/>
  <c r="C48" i="6"/>
  <c r="D47" i="6"/>
  <c r="C47" i="6"/>
  <c r="D45" i="6"/>
  <c r="C45" i="6"/>
  <c r="D44" i="6"/>
  <c r="C44" i="6"/>
  <c r="D43" i="6"/>
  <c r="C43" i="6"/>
  <c r="D39" i="6"/>
  <c r="C39" i="6"/>
  <c r="D38" i="6"/>
  <c r="C38" i="6"/>
  <c r="D37" i="6"/>
  <c r="C37" i="6"/>
  <c r="D36" i="6"/>
  <c r="C36" i="6"/>
  <c r="D35" i="6"/>
  <c r="C35" i="6"/>
  <c r="D34" i="6"/>
  <c r="C34" i="6"/>
  <c r="D33" i="6"/>
  <c r="C33" i="6"/>
  <c r="D32" i="6"/>
  <c r="C32" i="6"/>
  <c r="D31" i="6"/>
  <c r="C31" i="6"/>
  <c r="D30" i="6"/>
  <c r="C30" i="6"/>
  <c r="D25" i="6"/>
  <c r="C25" i="6"/>
  <c r="D24" i="6"/>
  <c r="C24" i="6"/>
  <c r="D23" i="6"/>
  <c r="C23" i="6"/>
  <c r="D22" i="6"/>
  <c r="C22" i="6"/>
  <c r="D21" i="6"/>
  <c r="C21" i="6"/>
  <c r="D20" i="6"/>
  <c r="C20" i="6"/>
  <c r="D18" i="6"/>
  <c r="C18" i="6"/>
  <c r="D17" i="6"/>
  <c r="C17" i="6"/>
  <c r="D16" i="6"/>
  <c r="C16" i="6"/>
  <c r="D15" i="6"/>
  <c r="C15" i="6"/>
  <c r="D13" i="6"/>
  <c r="C13" i="6"/>
  <c r="D12" i="6"/>
  <c r="C12" i="6"/>
  <c r="D11" i="6"/>
  <c r="C11" i="6"/>
  <c r="D10" i="6"/>
  <c r="C10" i="6"/>
  <c r="D9" i="6"/>
  <c r="C9" i="6"/>
  <c r="D8" i="6"/>
  <c r="C8" i="6"/>
  <c r="D5" i="6"/>
  <c r="C5" i="6"/>
  <c r="D4" i="6"/>
  <c r="C4" i="6"/>
  <c r="D58" i="6"/>
  <c r="C58" i="6"/>
  <c r="D56" i="6"/>
  <c r="C56" i="6"/>
  <c r="H38" i="10"/>
  <c r="G38" i="10"/>
  <c r="H36" i="10"/>
  <c r="G36" i="10"/>
  <c r="H35" i="10"/>
  <c r="G35" i="10"/>
  <c r="H33" i="10"/>
  <c r="G33" i="10"/>
  <c r="H32" i="10"/>
  <c r="G32" i="10"/>
  <c r="H31" i="10"/>
  <c r="G31" i="10"/>
  <c r="H30" i="10"/>
  <c r="G30" i="10"/>
  <c r="H29" i="10"/>
  <c r="G29" i="10"/>
  <c r="H66" i="10"/>
  <c r="G66" i="10"/>
  <c r="H65" i="10"/>
  <c r="G65" i="10"/>
  <c r="H64" i="10"/>
  <c r="G64" i="10"/>
  <c r="H63" i="10"/>
  <c r="G63" i="10"/>
  <c r="H62" i="10"/>
  <c r="G62" i="10"/>
  <c r="H61" i="10"/>
  <c r="G61" i="10"/>
  <c r="H60" i="10"/>
  <c r="G60" i="10"/>
  <c r="H59" i="10"/>
  <c r="G59" i="10"/>
  <c r="H57" i="10"/>
  <c r="G57" i="10"/>
  <c r="H55" i="10"/>
  <c r="G55" i="10"/>
  <c r="H54" i="10"/>
  <c r="G54" i="10"/>
  <c r="H52" i="10"/>
  <c r="G52" i="10"/>
  <c r="H51" i="10"/>
  <c r="G51" i="10"/>
  <c r="H50" i="10"/>
  <c r="G50" i="10"/>
  <c r="H49" i="10"/>
  <c r="G49" i="10"/>
  <c r="H224" i="10"/>
  <c r="G224" i="10"/>
  <c r="H223" i="10"/>
  <c r="G223" i="10"/>
  <c r="H220" i="10"/>
  <c r="G220" i="10"/>
  <c r="H219" i="10"/>
  <c r="G219" i="10"/>
  <c r="H218" i="10"/>
  <c r="G218" i="10"/>
  <c r="H217" i="10"/>
  <c r="G217" i="10"/>
  <c r="H216" i="10"/>
  <c r="G216" i="10"/>
  <c r="H215" i="10"/>
  <c r="G215" i="10"/>
  <c r="H214" i="10"/>
  <c r="G214" i="10"/>
  <c r="H213" i="10"/>
  <c r="G213" i="10"/>
  <c r="H202" i="10"/>
  <c r="G202" i="10"/>
  <c r="H201" i="10"/>
  <c r="G201" i="10"/>
  <c r="H199" i="10"/>
  <c r="G199" i="10"/>
  <c r="H198" i="10"/>
  <c r="G198" i="10"/>
  <c r="H197" i="10"/>
  <c r="G197" i="10"/>
  <c r="H196" i="10"/>
  <c r="G196" i="10"/>
  <c r="H194" i="10"/>
  <c r="G194" i="10"/>
  <c r="H193" i="10"/>
  <c r="G193" i="10"/>
  <c r="H192" i="10"/>
  <c r="G192" i="10"/>
  <c r="H191" i="10"/>
  <c r="G191" i="10"/>
  <c r="H189" i="10"/>
  <c r="G189" i="10"/>
  <c r="H188" i="10"/>
  <c r="G188" i="10"/>
  <c r="H187" i="10"/>
  <c r="G187" i="10"/>
  <c r="H186" i="10"/>
  <c r="G186" i="10"/>
  <c r="H181" i="10"/>
  <c r="G181" i="10"/>
  <c r="H180" i="10"/>
  <c r="G180" i="10"/>
  <c r="H179" i="10"/>
  <c r="G179" i="10"/>
  <c r="H178" i="10"/>
  <c r="G178" i="10"/>
  <c r="H177" i="10"/>
  <c r="G177" i="10"/>
  <c r="H176" i="10"/>
  <c r="G176" i="10"/>
  <c r="H175" i="10"/>
  <c r="G175" i="10"/>
  <c r="H174" i="10"/>
  <c r="G174" i="10"/>
  <c r="H109" i="10"/>
  <c r="G109" i="10"/>
  <c r="H108" i="10"/>
  <c r="G108" i="10"/>
  <c r="H106" i="10"/>
  <c r="G106" i="10"/>
  <c r="H105" i="10"/>
  <c r="G105" i="10"/>
  <c r="H103" i="10"/>
  <c r="G103" i="10"/>
  <c r="H101" i="10"/>
  <c r="G101" i="10"/>
  <c r="H99" i="10"/>
  <c r="G99" i="10"/>
  <c r="H98" i="10"/>
  <c r="G98" i="10"/>
  <c r="H97" i="10"/>
  <c r="G97" i="10"/>
  <c r="H96" i="10"/>
  <c r="G96" i="10"/>
  <c r="H92" i="10"/>
  <c r="G92" i="10"/>
  <c r="H84" i="10"/>
  <c r="G84" i="10"/>
  <c r="H83" i="10"/>
  <c r="G83" i="10"/>
  <c r="H82" i="10"/>
  <c r="G82" i="10"/>
  <c r="H81" i="10"/>
  <c r="G81" i="10"/>
  <c r="H79" i="10"/>
  <c r="G79" i="10"/>
  <c r="H73" i="10"/>
  <c r="G73" i="10"/>
  <c r="H72" i="10"/>
  <c r="G72" i="10"/>
  <c r="H69" i="10"/>
  <c r="G69" i="10"/>
  <c r="H68" i="10"/>
  <c r="G68" i="10"/>
  <c r="H67" i="10"/>
  <c r="G67" i="10"/>
  <c r="H47" i="10"/>
  <c r="G47" i="10"/>
  <c r="H46" i="10"/>
  <c r="G46" i="10"/>
  <c r="H45" i="10"/>
  <c r="G45" i="10"/>
  <c r="H41" i="10"/>
  <c r="G41" i="10"/>
  <c r="H40" i="10"/>
  <c r="G40" i="10"/>
  <c r="N39" i="10"/>
  <c r="H39" i="10"/>
  <c r="G39" i="10"/>
  <c r="N38" i="10"/>
  <c r="N37" i="10"/>
  <c r="N27" i="10"/>
  <c r="N26" i="10"/>
  <c r="N24" i="10"/>
  <c r="H24" i="10"/>
  <c r="G24" i="10"/>
  <c r="N23" i="10"/>
  <c r="H23" i="10"/>
  <c r="G23" i="10"/>
  <c r="N22" i="10"/>
  <c r="H22" i="10"/>
  <c r="G22" i="10"/>
  <c r="N21" i="10"/>
  <c r="H21" i="10"/>
  <c r="G21" i="10"/>
  <c r="N20" i="10"/>
  <c r="H20" i="10"/>
  <c r="G20" i="10"/>
  <c r="N19" i="10"/>
  <c r="N18" i="10"/>
  <c r="H18" i="10"/>
  <c r="G18" i="10"/>
  <c r="D18" i="10"/>
  <c r="N17" i="10"/>
  <c r="H17" i="10"/>
  <c r="G17" i="10"/>
  <c r="D17" i="10"/>
  <c r="N16" i="10"/>
  <c r="H16" i="10"/>
  <c r="G16" i="10"/>
  <c r="D16" i="10"/>
  <c r="N15" i="10"/>
  <c r="H15" i="10"/>
  <c r="G15" i="10"/>
  <c r="D15" i="10"/>
  <c r="N14" i="10"/>
  <c r="N13" i="10"/>
  <c r="H13" i="10"/>
  <c r="G13" i="10"/>
  <c r="D13" i="10"/>
  <c r="N12" i="10"/>
  <c r="H12" i="10"/>
  <c r="G12" i="10"/>
  <c r="D12" i="10"/>
  <c r="N11" i="10"/>
  <c r="H11" i="10"/>
  <c r="G11" i="10"/>
  <c r="D11" i="10"/>
  <c r="N10" i="10"/>
  <c r="I10" i="10"/>
  <c r="H10" i="10"/>
  <c r="G10" i="10"/>
  <c r="D10" i="10"/>
  <c r="N9" i="10"/>
  <c r="I9" i="10"/>
  <c r="G9" i="10"/>
  <c r="D9" i="10"/>
  <c r="C9" i="10"/>
  <c r="H9" i="10"/>
  <c r="N8" i="10"/>
  <c r="I8" i="10"/>
  <c r="G8" i="10"/>
  <c r="D8" i="10"/>
  <c r="C8" i="10"/>
  <c r="H8" i="10"/>
  <c r="N7" i="10"/>
  <c r="N6" i="10"/>
  <c r="N5" i="10"/>
  <c r="I5" i="10"/>
  <c r="G5" i="10"/>
  <c r="D5" i="10"/>
  <c r="C5" i="10"/>
  <c r="H5" i="10"/>
  <c r="N4" i="10"/>
  <c r="I4" i="10"/>
  <c r="G4" i="10"/>
  <c r="D4" i="10"/>
  <c r="C4" i="10"/>
  <c r="H4" i="10" s="1"/>
</calcChain>
</file>

<file path=xl/sharedStrings.xml><?xml version="1.0" encoding="utf-8"?>
<sst xmlns="http://schemas.openxmlformats.org/spreadsheetml/2006/main" count="1145" uniqueCount="907">
  <si>
    <t>Risk management shall be understood as a continuous iterative process throughout the entire lifecycle of a device, requiring regular systematic updating. In carrying out risk management manufacturers shall:</t>
  </si>
  <si>
    <t>Manufacturers shall inform users of any residual risks.</t>
  </si>
  <si>
    <t>— are invasive and come into direct contact with the human body,</t>
  </si>
  <si>
    <t>— (re)administer medicines, body liquids or other substances, including gases, to/from the body, or</t>
  </si>
  <si>
    <t>— transport or store such medicines, body fluids or substances, including gases, to be (re)administered to the body,</t>
  </si>
  <si>
    <t>shall only contain the following substances in a concentration that is above 0,1 % weight by weight (w/w) where justified pursuant to Section 10.4.2:</t>
  </si>
  <si>
    <t>The justification for the presence of such substances shall be based upon:</t>
  </si>
  <si>
    <t>For the purposes of Section 10.4., the Commission shall, as soon as possible and by 26 May 2018, provide the relevant scientific committee with a mandate to prepare guidelines that shall be ready before 26 May 2020. The mandate for the committee shall encompass at least a benefit-risk assessment of the presence of phthalates which belong to either of the groups of substances referred to in points (a) and (b) of Section 10.4.1. The benefit-risk assessment shall take into account the intended purpose and context of the use of the device, as well as any available alternative substances and alternative materials, designs or medical treatments. When deemed appropriate on the basis of the latest scientific evidence, but at least every five years, the guidelines shall be updated.</t>
  </si>
  <si>
    <t>Where devices, parts thereof or materials used therein as referred to in Section 10.4.1. contain substances referred to in points (a) or (b) of Section 10.4.1. in a concentration above 0,1 % weight by weight (w/w), the presence of those substances shall be labelled on the device itself and/or on the packaging for each unit or, where appropriate, on the sales packaging, with the list of such substances. If the intended use of such devices includes treatment of children or treatment of pregnant or breastfeeding women or treatment of other patient groups considered particularly vulnerable to such substances and/or materials, information on residual risks for those patient groups and, if applicable, on appropriate precautionary measures shall be given in the instructions for use.</t>
  </si>
  <si>
    <t>— if applicable, the compatibility of the devices with the substances they are intended to administer, and</t>
  </si>
  <si>
    <t>— the reliability of the source of energy.</t>
  </si>
  <si>
    <t>— ensure that the device can be used safely and accurately by the intended user at all stages of the procedure, if necessary after appropriate training and/or information,</t>
  </si>
  <si>
    <t>— reduce, as far as possible and appropriate, the risk from unintended cuts and pricks such as needle stick injuries, and</t>
  </si>
  <si>
    <t>— reduce as far as possible the risk of error by the intended user in the handling of the device and, if applicable, in the interpretation of the results.</t>
  </si>
  <si>
    <t>— can verify that, at the time of use, the device will perform as intended by the manufacturer, and</t>
  </si>
  <si>
    <t>— if applicable, is warned if the device has failed to provide a valid result.</t>
  </si>
  <si>
    <t>Particular attention shall be paid to the possibility of impairment of analytical performance due to physical and/or chemical incompatibility between the materials used and the specimens, analyte or marker to be detected (such as biological tissues, cells, body fluids and micro-organisms), taking account of the intended purpose of the device.</t>
  </si>
  <si>
    <t>Where devices include tissues, cells and substances of animal, human or microbial origin, the selection of sources, the processing, preservation, testing and handling of tissues, cells and substances of such origin and control procedures shall be carried out so as to provide safety for user or other person.</t>
  </si>
  <si>
    <t>In particular, safety with regard to microbial and other transmissible agents shall be addressed by implementation of validated methods of elimination or inactivation in the course of the manufacturing process. This might not apply to certain devices if the activity of the microbial and other transmissible agent are integral to the intended purpose of the device or when such elimination or inactivation process would compromise the performance of the device.</t>
  </si>
  <si>
    <t>Any guards or other means included with the device to provide protection, in particular against moving parts, shall be secure and shall not interfere with access for the normal operation of the device, or restrict routine maintenance of the device as intended by the manufacturer.</t>
  </si>
  <si>
    <t>The same information shall be given on moving parts and/or their housings where the direction of movement needs to be known in order to avoid a risk.</t>
  </si>
  <si>
    <t>Each device shall be accompanied by the information needed to identify the device and its manufacturer, and by any safety and performance information relevant to the user, or any other person, as appropriate. Such information may appear on the device itself, on the packaging or in the instructions for use, and shall, if the manufacturer has a website, be made available and kept up to date on the website, taking into account the following:</t>
  </si>
  <si>
    <t>The label shall bear all of the following particulars:</t>
  </si>
  <si>
    <t>The following particulars shall appear on the sterile packaging:</t>
  </si>
  <si>
    <t>The instructions for use shall contain all of the following particulars:</t>
  </si>
  <si>
    <t>— tissues or cells of animal origin, or their derivatives, as referred to in Regulation (EU) No 722/2012;</t>
  </si>
  <si>
    <t>The name of devices for self-testing shall not reflect an intended purpose other than that specified by the manufacturer.</t>
  </si>
  <si>
    <t>— details of the nature, and frequency, of preventive and regular maintenance, including cleaning and disinfection;</t>
  </si>
  <si>
    <t>— identification of any consumable components and how to replace them;</t>
  </si>
  <si>
    <t>— information on any necessary calibration to ensure that the device operates properly and safely during its intended lifetime;</t>
  </si>
  <si>
    <t>— methods for mitigating the risks encountered by persons involved in installing, calibrating or servicing devices.</t>
  </si>
  <si>
    <t>製造商應告知使用者任何殘餘風險。</t>
  </si>
  <si>
    <t>Y</t>
  </si>
  <si>
    <t>1. Devices shall achieve the performance intended by their manufacturer and shall be designed and manufactured in such a way that, during normal conditions of use, they are suitable for their intended purpose. They shall be safe and effective and shall not compromise the clinical condition or the safety of patients, or the safety and health of users or, where applicable, other persons, provided that any risks which may be associated with their use constitute acceptable risks when weighed against the benefits to the patient and are compatible with a high level of protection of health and safety, taking into account the generally acknowledged state of the art.</t>
  </si>
  <si>
    <t>2. The requirement in this Annex to reduce risks as far as possible means the reduction of risks as far as possible without adversely affecting the benefit-risk ratio.</t>
  </si>
  <si>
    <t>3. Manufacturers shall establish, implement, document and maintain a risk management system.</t>
  </si>
  <si>
    <t>(a) establish and document a risk management plan for each device;</t>
  </si>
  <si>
    <t>(b) identify and analyse the known and foreseeable hazards associated with each device;</t>
  </si>
  <si>
    <t>(c) estimate and evaluate the risks associated with, and occurring during, the intended use and during reasonably foreseeable misuse;</t>
  </si>
  <si>
    <t>(d) eliminate or control the risks referred to in point (c) in accordance with the requirements of Section 4;</t>
  </si>
  <si>
    <t>(f) based on the evaluation of the impact of the information referred to in point (e), if necessary amend control measures in line with the requirements of Section 4.</t>
  </si>
  <si>
    <t>4. Risk control measures adopted by manufacturers for the design and manufacture of the devices shall conform to safety principles, taking account of the generally acknowledged state of the art. To reduce risks, Manufacturers shall manage risks so that the residual risk associated with each hazard as well as the overall residual risk is judged acceptable. In selecting the most appropriate solutions, manufacturers shall, in the following order of priority:</t>
  </si>
  <si>
    <t>(a) eliminate or reduce risks as far as possible through safe design and manufacture;</t>
  </si>
  <si>
    <t>(b) where appropriate, take adequate protection measures, including alarms if necessary, in relation to risks that cannot be eliminated; and</t>
  </si>
  <si>
    <t>(c) provide information for safety (warnings/precautions/contra-indications) and, where appropriate, training to users.</t>
  </si>
  <si>
    <t>5. In eliminating or reducing risks related to use error, the manufacturer shall:</t>
  </si>
  <si>
    <t>(a) reduce as far as possible the risks related to the ergonomic features of the device and the environment in which the device is intended to be used (design for patient safety), and</t>
  </si>
  <si>
    <t>(b) give consideration to the technical knowledge, experience, education, training and use environment, where applicable, and the medical and physical conditions of intended users (design for lay, professional, disabled or other users).</t>
  </si>
  <si>
    <t>6. The characteristics and performance of a device shall not be adversely affected to such a degree that the health or safety of the patient or the user and, where applicable, of other persons are compromised during the lifetime of the device, as indicated by the manufacturer, when the device is subjected to the stresses which can occur during normal conditions of use and has been properly maintained in accordance with the manufacturer's instructions.</t>
  </si>
  <si>
    <t>7. Devices shall be designed, manufactured and packaged in such a way that their characteristics and performance during their intended use are not adversely affected during transport and storage, for example, through fluctuations of temperature and humidity, taking account of the instructions and information provided by the manufacturer.</t>
  </si>
  <si>
    <t>8. All known and foreseeable risks, and any undesirable side-effects, shall be minimised and be acceptable when weighed against the evaluated benefits to the patient and/or user arising from the achieved performance of the device during normal conditions of use.</t>
  </si>
  <si>
    <t>9. For the devices referred to in Annex XVI, the general safety requirements set out in Sections 1 and 8 shall be understood to mean that the device, when used under the conditions and for the purposes intended, does not present a risk at all or presents a risk that is no more than the maximum acceptable risk related to the product's use which is consistent with a high level of protection for the safety and health of persons.</t>
  </si>
  <si>
    <t>Apply 
Y/N</t>
  </si>
  <si>
    <t>(e)evaluate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t>
  </si>
  <si>
    <t>2. 本附錄中盡可能降低風險的要求指盡可能降低風險的同時不會對收益風險比產生不利影響。</t>
  </si>
  <si>
    <t>3. 製造商應建立、實施、記錄和維護風險管理系統。</t>
  </si>
  <si>
    <t>適用 
是/否</t>
  </si>
  <si>
    <t>相關標準</t>
  </si>
  <si>
    <t>(a) 透過安全的設計和製造盡可能消除或降低風險；</t>
  </si>
  <si>
    <t>5. 在消除或減少使用不當相關風險時，製造商應：</t>
  </si>
  <si>
    <t>(a) 盡量降低因器械人體工學特性及其預期使用環境所造成的風險（針對病人安全而設計），以及</t>
  </si>
  <si>
    <t>(b) 針對技術知識、經驗、教育、訓練和使用環境，以及預期使用者醫療及身體狀況（如適用）的注意事項（針對非專業、專業、殘疾或其他使用者而設計）。</t>
  </si>
  <si>
    <t>Standards</t>
  </si>
  <si>
    <t>Name</t>
  </si>
  <si>
    <t>Medical devices — Application of risk management to medical devices</t>
  </si>
  <si>
    <t>Medical devices — Quality management systems — Requirements for regulatory purposes</t>
  </si>
  <si>
    <t>ISO 10993-1</t>
  </si>
  <si>
    <t>Biological evaluation of medical devices
Part 1: Evaluation and testing within a risk management process</t>
  </si>
  <si>
    <t>ISO 10993-10</t>
  </si>
  <si>
    <t>Biological evaluation of medical devices
Part 10: Tests for skin sensitization</t>
  </si>
  <si>
    <t>ISO 10993-5</t>
  </si>
  <si>
    <t>Biological evaluation of medical devices
Part 5: Tests for in vitro cytotoxicity</t>
  </si>
  <si>
    <t>ISO 10993-4</t>
  </si>
  <si>
    <t>Biological evaluation of medical devices
Part 4: Selection of tests for interactions with blood</t>
  </si>
  <si>
    <t>ISO 7864</t>
  </si>
  <si>
    <t>Sterile hypodermic needles for single use — Requirements and test methods</t>
  </si>
  <si>
    <t>ISO 10993-12</t>
  </si>
  <si>
    <t>Biological evaluation of medical devices
Part 12: Sample preparation and reference materials</t>
  </si>
  <si>
    <t>ISO 10555-5</t>
  </si>
  <si>
    <t>Intravascular catheters — Sterile and single-use catheters
Part 5: Over-needle peripheral catheters</t>
  </si>
  <si>
    <t>ISO 9626</t>
  </si>
  <si>
    <t>Stainless steel needle tubing for the manufacture of medical devices — Requirements and test methods</t>
  </si>
  <si>
    <t>ISO 13485</t>
  </si>
  <si>
    <t>ISO 14971</t>
  </si>
  <si>
    <t>European Medical Device Nomenclature (EMDN)</t>
  </si>
  <si>
    <t>標準</t>
  </si>
  <si>
    <t>名稱</t>
  </si>
  <si>
    <t>Relevant standard(s)</t>
  </si>
  <si>
    <t>Relevant device(s)</t>
  </si>
  <si>
    <t>第一章 — 一般要求</t>
  </si>
  <si>
    <t>Chapter I — General requirements</t>
  </si>
  <si>
    <t>Chapter II — Requirements regarding design and manufacture</t>
  </si>
  <si>
    <t>Annex I — General safety and performance requirements (GSPR)</t>
  </si>
  <si>
    <t>附錄 I — 一般安全與性能要求 （GSPR）</t>
  </si>
  <si>
    <t>10. Chemical, physical and biological properties</t>
  </si>
  <si>
    <t>(a) the choice of materials and substances used, particularly as regards toxicity and, where relevant, flammability;</t>
  </si>
  <si>
    <t>(b) the compatibility between the materials and substances used and biological tissues, cells and body fluids, taking account of the intended purpose of the device and, where relevant, absorption, distribution, metabolism and excretion;</t>
  </si>
  <si>
    <t>(c) the compatibility between the different parts of a device which consists of more than one implantable part;</t>
  </si>
  <si>
    <t>(d) the impact of processes on material properties;</t>
  </si>
  <si>
    <t>(e) where appropriate, the results of biophysical or modelling research the validity of which has been demonstrated beforehand;</t>
  </si>
  <si>
    <t>(f) the mechanical properties of the materials used, reflecting, where appropriate, matters such as strength, ductility, fracture resistance, wear resistance and fatigue resistance;</t>
  </si>
  <si>
    <t>(g) surface properties; and</t>
  </si>
  <si>
    <t>(h) the confirmation that the device meets any defined chemical and/or physical specifications.</t>
  </si>
  <si>
    <t>10.2. Devices shall be designed, manufactured and packaged in such a way as to minimise the risk posed by contaminants and residues to patients, taking account of the intended purpose of the device, and to the persons involved in the transport, storage and use of the devices. Particular attention shall be paid to tissues exposed to those contaminants and residues and to the duration and frequency of exposure.</t>
  </si>
  <si>
    <t>10.4. Substances</t>
  </si>
  <si>
    <t>10.3. Devices shall be designed and manufactured in such a way that they can be used safely with the materials and substances, including gases, with which they enter into contact during their intended use; if the devices are intended to administer medicinal products they shall be designed and manufactured in such a way as to be compatible with the medicinal products concerned in accordance with the provisions and restrictions governing those medicinal products and that the performance of both the medicinal products and of the devices is maintained in accordance with their respective indications and intended use.</t>
  </si>
  <si>
    <t>10.4.1. Design and manufacture of devices</t>
  </si>
  <si>
    <t>Devices shall be designed and manufactured in such a way as to reduce as far as possible the risks posed by substances or particles, including wear debris, degradation products and processing residues, that may be released from the device. Devices, or those parts thereof or those materials used therein that:</t>
  </si>
  <si>
    <t>10.4.2. Justification regarding the presence of CMR and/or endocrine-disrupting substances</t>
  </si>
  <si>
    <t>(a) an analysis and estimation of potential patient or user exposure to the substance;</t>
  </si>
  <si>
    <t>(b) an analysis of possible alternative substances, materials or designs, including, where available, information about independent research, peer-reviewed studies, scientific opinions from relevant scientific committees and an analysis of the availability of such alternatives;</t>
  </si>
  <si>
    <t>(c) argumentation as to why possible substance and/ or material substitutes, if available, or design changes, if feasible, are inappropriate in relation to maintaining the functionality, performance and the benefit-risk ratios of the product; including taking into account if the intended use of such devices includes treatment of children or treatment of pregnant or breastfeeding women or treatment of other patient groups considered particularly vulnerable to such substances and/or materials; and</t>
  </si>
  <si>
    <t>(d) where applicable and available, the latest relevant scientific committee guidelines in accordance with Sections 10.4.3. and 10.4.4.</t>
  </si>
  <si>
    <t>10.4.3. Guidelines on phthalates</t>
  </si>
  <si>
    <t>10.4.4. Guidelines on other CMR and endocrine-disrupting substances</t>
  </si>
  <si>
    <t>Subsequently, the Commission shall mandate the relevant scientific committee to prepare guidelines as referred to in Section 10.4.3. also for other substances referred to in points (a) and (b) of Section 10.4.1., where appropriate.</t>
  </si>
  <si>
    <t>10.4.5. Labelling</t>
  </si>
  <si>
    <t>10.5. Devices shall be designed and manufactured in such a way as to reduce as far as possible the risks posed by the unintentional ingress of substances into the device taking into account the device and the nature of the environment in which it is intended to be used.</t>
  </si>
  <si>
    <t>10.6. Devices shall be designed and manufactured in such a way as to reduce as far as possible the risks linked to the size and the properties of particles which are or can be released into the patient's or user's body, unless they come into contact with intact skin only. Special attention shall be given to nanomaterials.</t>
  </si>
  <si>
    <t>11. Infection and microbial contamination</t>
  </si>
  <si>
    <t>11.1. Devices and their manufacturing processes shall be designed in such a way as to eliminate or to reduce as far as possible the risk of infection to patients, users and, where applicable, other persons. The design shall:</t>
  </si>
  <si>
    <t>(a) reduce as far as possible and appropriate the risks from unintended cuts and pricks, such as needle stick injuries,</t>
  </si>
  <si>
    <t>(b) allow easy and safe handling,</t>
  </si>
  <si>
    <t>(c) reduce as far as possible any microbial leakage from the device and/or microbial exposure during use, and</t>
  </si>
  <si>
    <t>(d) prevent microbial contamination of the device or its content such as specimens or fluids.</t>
  </si>
  <si>
    <t>11.2. Where necessary devices shall be designed to facilitate their safe cleaning, disinfection, and/or re-sterilisation.</t>
  </si>
  <si>
    <t>11.3. Devices labelled as having a specific microbial state shall be designed, manufactured and packaged to ensure that they remain in that state when placed on the market and remain so under the transport and storage conditions specified by the manufacturer.</t>
  </si>
  <si>
    <t>11.4. Devices delivered in a sterile state shall be designed, manufactured and packaged in accordance with appropriate procedures, to ensure that they are sterile when placed on the market and that, unless the packaging which is intended to maintain their sterile condition is damaged, they remain sterile, under the transport and storage conditions specified by the manufacturer, until that packaging is opened at the point of use. It shall be ensured that the integrity of that packaging is clearly evident to the final user.</t>
  </si>
  <si>
    <t>11.5. Devices labelled as sterile shall be processed, manufactured, packaged and, sterilised by means of appropriate, validated methods.</t>
  </si>
  <si>
    <t>11.6. Devices intended to be sterilised shall be manufactured and packaged in appropriate and controlled conditions and facilities.</t>
  </si>
  <si>
    <t>11.7. Packaging systems for non-sterile devices shall maintain the integrity and cleanliness of the product and, where the devices are to be sterilised prior to use, minimise the risk of microbial contamination; the packaging system shall be suitable taking account of the method of sterilisation indicated by the manufacturer.</t>
  </si>
  <si>
    <t>11.8. The labelling of the device shall distinguish between identical or similar devices placed on the market in both a sterile and a non-sterile condition additional to the symbol used to indicate that devices are sterile.</t>
  </si>
  <si>
    <t>12. Devices incorporating a substance considered to be a medicinal product and devices that are composed of substances or of combinations of substances that are absorbed by or locally dispersed in the human body.</t>
  </si>
  <si>
    <t>12.1. In the case of devices referred to in the first subparagraph of Article 1(8), the quality, safety and usefulness of the substance which, if used separately, would be considered to be a medicinal product within the meaning of point (2) of Article 1 of Directive 2001/83/EC, shall be verified by analogy with the methods specified in Annex I to Directive 2001/83/EC, as required by the applicable conformity assessment procedure under this Regulation.</t>
  </si>
  <si>
    <t>12.2. Devices that are composed of substances or of combinations of substances that are intended to be introduced into the human body, and that are absorbed by or locally dispersed in the human body shall comply, where applicable and in a manner limited to the aspects not covered by this Regulation, with the relevant requirements laid down in Annex I to Directive 2001/83/EC for the evaluation of absorption, distribution, metabolism, excretion, local tolerance, toxicity, interaction with other devices, medicinal products or other substances and potential for adverse reactions, as required by the applicable conformity assessment procedure under this Regulation.</t>
  </si>
  <si>
    <t>13. Devices incorporating materials of biological origin</t>
  </si>
  <si>
    <t>(a) donation, procurement and testing of the tissues and cells shall be done in accordance with Directive 2004/23/EC;</t>
  </si>
  <si>
    <t>(b) processing, preservation and any other handling of those tissues and cells or their derivatives shall be carried out so as to provide safety for patients, users and, where applicable, other persons. In particular, safety with regard to viruses and other transmissible agents shall be addressed by appropriate methods of sourcing and by implementation of validated methods of elimination or inactivation in the course of the manufacturing process;</t>
  </si>
  <si>
    <t>(c) the traceability system for those devices shall be complementary and compatible with the traceability and data protection requirements laid down in Directive 2004/23/EC and in Directive 2002/98/EC.</t>
  </si>
  <si>
    <t>13.1. For devices manufactured utilising derivatives of tissues or cells of human origin which are non-viable or are rendered non-viable covered by this Regulation in accordance with point (g) of Article 1(6), the following shall apply:</t>
  </si>
  <si>
    <t>13.2. For devices manufactured utilising tissues or cells of animal origin, or their derivatives, which are non-viable or rendered non-viable the following shall apply:</t>
  </si>
  <si>
    <t>(a) where feasible taking into account the animal species, tissues and cells of animal origin, or their derivatives, shall originate from animals that have been subjected to veterinary controls that are adapted to the intended use of the tissues. Information on the geographical origin of the animals shall be retained by manufacturers;</t>
  </si>
  <si>
    <t>(b) sourcing, processing, preservation, testing and handling of tissues, cells and substances of animal origin, or their derivatives, shall be carried out so as to provide safety for patients, users and, where applicable, other persons. In particular safety with regard to viruses and other transmissible agents shall be addressed by implementation of validated methods of elimination or viral inactivation in the course of the manufacturing process, except when the use of such methods would lead to unacceptable degradation compromising the clinical benefit of the device;</t>
  </si>
  <si>
    <t>(c) in the case of devices manufactured utilising tissues or cells of animal origin, or their derivatives, as referred to in Regulation (EU) No 722/2012 the particular requirements laid down in that Regulation shall apply.</t>
  </si>
  <si>
    <t>13.3. For devices manufactured utilising non-viable biological substances other than those referred to in Sections 13.1 and 13.2, the processing, preservation, testing and handling of those substances shall be carried out so as to provide safety for patients, users and, where applicable, other persons, including in the waste disposal chain. In particular, safety with regard to viruses and other transmissible agents shall be addressed by appropriate methods of sourcing and by implementation of validated methods of elimination or inactivation in the course of the manufacturing process.</t>
  </si>
  <si>
    <t>14. Construction of devices and interaction with their environment</t>
  </si>
  <si>
    <t>14.1. If the device is intended for use in combination with other devices or equipment the whole combination, including the connection system shall be safe and shall not impair the specified performance of the devices. Any restrictions on use applying to such combinations shall be indicated on the label and/or in the instructions for use. Connections which the user has to handle, such as fluid, gas transfer, electrical or mechanical coupling, shall be designed and constructed in such a way as to minimise all possible risks, such as misconnection.</t>
  </si>
  <si>
    <t>14.2. Devices shall be designed and manufactured in such a way as to remove or reduce as far as possible:</t>
  </si>
  <si>
    <t>(a) the risk of injury, in connection with their physical features, including the volume/pressure ratio, dimensional and where appropriate ergonomic features;</t>
  </si>
  <si>
    <t>(b) risks connected with reasonably foreseeable external influences or environmental conditions, such as magnetic fields, external electrical and electromagnetic effects, electrostatic discharge, radiation associated with diagnostic or therapeutic procedures, pressure, humidity, temperature, variations in pressure and acceleration or radio signal interferences;</t>
  </si>
  <si>
    <t>(c) the risks associated with the use of the device when it comes into contact with materials, liquids, and substances, including gases, to which it is exposed during normal conditions of use;</t>
  </si>
  <si>
    <t>(d) the risks associated with the possible negative interaction between software and the IT environment within which it operates and interacts;</t>
  </si>
  <si>
    <t>(e) the risks of accidental ingress of substances into the device;</t>
  </si>
  <si>
    <t>(f) the risks of reciprocal interference with other devices normally used in the investigations or for the treatment given; and</t>
  </si>
  <si>
    <t>(g) risks arising where maintenance or calibration are not possible (as with implants), from ageing of materials used or loss of accuracy of any measuring or control mechanism.</t>
  </si>
  <si>
    <t>14.3. Devices shall be designed and manufactured in such a way as to minimise the risks of fire or explosion during normal use and in single fault condition. Particular attention shall be paid to devices the intended use of which includes exposure to or use in association with flammable or explosive substances or substances which could cause combustion.</t>
  </si>
  <si>
    <t>14.4. Devices shall be designed and manufactured in such a way that adjustment, calibration, and maintenance can be done safely and effectively.</t>
  </si>
  <si>
    <t>14.5. Devices that are intended to be operated together with other devices or products shall be designed and manufactured in such a way that the interoperability and compatibility are reliable and safe.</t>
  </si>
  <si>
    <t>14.6. Any measurement, monitoring or display scale shall be designed and manufactured in line with ergonomic principles, taking account of the intended purpose, users and the environmental conditions in which the devices are intended to be used.</t>
  </si>
  <si>
    <t>14.7. Devices shall be designed and manufactured in such a way as to facilitate their safe disposal and the safe disposal of related waste substances by the user, patient or other person. To that end, manufacturers shall identify and test procedures and measures as a result of which their devices can be safely disposed after use. Such procedures shall be described in the instructions for use.</t>
  </si>
  <si>
    <t>15. Devices with a diagnostic or measuring function</t>
  </si>
  <si>
    <t>15.1. Diagnostic devices and devices with a measuring function, shall be designed and manufactured in such a way as to provide sufficient accuracy, precision and stability for their intended purpose, based on appropriate scientific and technical methods. The limits of accuracy shall be indicated by the manufacturer.</t>
  </si>
  <si>
    <t>15.2. The measurements made by devices with a measuring function shall be expressed in legal units conforming to the provisions of Council Directive 80/181/EEC.</t>
  </si>
  <si>
    <t>16. Protection against radiation</t>
  </si>
  <si>
    <t>16.1. General</t>
  </si>
  <si>
    <t>(a) Devices shall be designed, manufactured and packaged in such a way that exposure of patients, users and other persons to radiation is reduced as far as possible, and in a manner that is compatible with the intended purpose, whilst not restricting the application of appropriate specified levels for therapeutic and diagnostic purposes.</t>
  </si>
  <si>
    <t>(b) The operating instructions for devices emitting hazardous or potentially hazardous radiation shall contain detailed information as to the nature of the emitted radiation, the means of protecting the patient and the user, and on ways of avoiding misuse and of reducing the risks inherent to installation as far as possible and appropriate. Information regarding the acceptance and performance testing, the acceptance criteria, and the maintenance procedure shall also be specified.</t>
  </si>
  <si>
    <t>16.3. Devices shall be designed and manufactured in such a way that exposure of patients, users and other persons to the emission of unintended, stray or scattered radiation is reduced as far as possible. Where possible and appropriate, methods shall be selected which reduce the exposure to radiation of patients, users and other persons who may be affected.</t>
  </si>
  <si>
    <t>16.4. Ionising radiation</t>
  </si>
  <si>
    <t>(a) Devices intended to emit ionizing radiation shall be designed and manufactured taking into account the requirements of the Directive 2013/59/Euratom laying down basic safety standards for protection against the dangers arising from exposure to ionising radiation.</t>
  </si>
  <si>
    <t>(b) Devices intended to emit ionising radiation shall be designed and manufactured in such a way as to ensure that, where possible, taking into account the intended use, the quantity, geometry and quality of the radiation emitted can be varied and controlled, and, if possible, monitored during treatment.</t>
  </si>
  <si>
    <t>(c) Devices emitting ionising radiation intended for diagnostic radiology shall be designed and manufactured in such a way as to achieve an image and/or output quality that are appropriate to the intended medical purpose whilst minimising radiation exposure of the patient and user.</t>
  </si>
  <si>
    <t>(d) Devices that emit ionising radiation and are intended for therapeutic radiology shall be designed and manufactured in such a way as to enable reliable monitoring and control of the delivered dose, the beam type, energy and, where appropriate, the quality of radiation.</t>
  </si>
  <si>
    <t>17. Electronic programmable systems — devices that incorporate electronic programmable systems and software that are devices in themselves</t>
  </si>
  <si>
    <t>17.1.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t>
  </si>
  <si>
    <t>17.2.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t>
  </si>
  <si>
    <t>17.3. Software referred to in this Section that is intended to be used in combination with mobile computing platforms shall be designed and manufactured taking into account the specific features of the mobile platform (e.g. size and contrast ratio of the screen) and the external factors related to their use (varying environment as regards level of light or noise).</t>
  </si>
  <si>
    <t>17.4. Manufacturers shall set out minimum requirements concerning hardware, IT networks characteristics and IT security measures, including protection against unauthorised access, necessary to run the software as intended.</t>
  </si>
  <si>
    <t>18. Active devices and devices connected to them</t>
  </si>
  <si>
    <t>18.1. For non-implantable active devices, in the event of a single fault condition, appropriate means shall be adopted to eliminate or reduce as far as possible consequent risks.</t>
  </si>
  <si>
    <t>18.2. Devices where the safety of the patient depends on an internal power supply shall be equipped with a means of determining the state of the power supply and an appropriate warning or indication for when the capacity of the power supply becomes critical. If necessary, such warning or indication shall be given prior to the power supply becoming critical.</t>
  </si>
  <si>
    <t>18.3. Devices where the safety of the patient depends on an external power supply shall include an alarm system to signal any power failure.</t>
  </si>
  <si>
    <t>18.4. Devices intended to monitor one or more clinical parameters of a patient shall be equipped with appropriate alarm systems to alert the user of situations which could lead to death or severe deterioration of the patient's state of health.</t>
  </si>
  <si>
    <t>18.5. Devices shall be designed and manufactured in such a way as to reduce as far as possible the risks of creating electromagnetic interference which could impair the operation of the device in question or other devices or equipment in the intended environment.</t>
  </si>
  <si>
    <t>18.6. Devices shall be designed and manufactured in such a way as to provide a level of intrinsic immunity to electromagnetic interference such that is adequate to enable them to operate as intended.</t>
  </si>
  <si>
    <t>18.7. Devices shall be designed and manufactured in such a way as to avoid, as far as possible, the risk of accidental electric shocks to the patient, user or any other person, both during normal use of the device and in the event of a single fault condition in the device, provided the device is installed and maintained as indicated by the manufacturer.</t>
  </si>
  <si>
    <t>18.8. Devices shall be designed and manufactured in such a way as to protect, as far as possible, against unauthorised access that could hamper the device from functioning as intended.</t>
  </si>
  <si>
    <t>19. Particular requirements for active implantable devices</t>
  </si>
  <si>
    <t>19.1. Active implantable devices shall be designed and manufactured in such a way as to remove or minimize as far as possible:</t>
  </si>
  <si>
    <t>(a) risks connected with the use of energy sources with particular reference, where electricity is used, to insulation, leakage currents and overheating of the devices,</t>
  </si>
  <si>
    <t>(b) risks connected with medical treatment, in particular those resulting from the use of defibrillators or high-frequency surgical equipment, and</t>
  </si>
  <si>
    <t>(c) risks which may arise where maintenance and calibration are impossible, including:</t>
  </si>
  <si>
    <t>19.2. Active implantable devices shall be designed and manufactured in such a way as to ensure</t>
  </si>
  <si>
    <t>19.3. Active implantable devices and, if appropriate, their component parts shall be identifiable to allow any necessary measure to be taken following the discovery of a potential risk in connection with the devices or their component parts.</t>
  </si>
  <si>
    <t>19.4. Active implantable devices shall bear a code by which they and their manufacturer can be unequivocally identified (particularly with regard to the type of device and its year of manufacture); it shall be possible to read this code, if necessary, without the need for a surgical operation.</t>
  </si>
  <si>
    <t>20. Protection against mechanical and thermal risks</t>
  </si>
  <si>
    <t>20.1. Devices shall be designed and manufactured in such a way as to protect patients and users against mechanical risks connected with, for example, resistance to movement, instability and moving parts.</t>
  </si>
  <si>
    <t>20.2. Devices shall be designed and manufactured in such a way as to reduce to the lowest possible level the risks arising from vibration generated by the devices, taking account of technical progress and of the means available for limiting vibrations, particularly at source, unless the vibrations are part of the specified performance.</t>
  </si>
  <si>
    <t>20.3. Devices shall be designed and manufactured in such a way as to reduce to the lowest possible level the risks arising from the noise emitted, taking account of technical progress and of the means available to reduce noise, particularly at source, unless the noise emitted is part of the specified performance.</t>
  </si>
  <si>
    <t>20.4. Terminals and connectors to the electricity, gas or hydraulic and pneumatic energy supplies which the user or other person has to handle, shall be designed and constructed in such a way as to minimise all possible risks.</t>
  </si>
  <si>
    <t>20.6. Accessible parts of devices (excluding the parts or areas intended to supply heat or reach given temperatures) and their surroundings shall not attain potentially dangerous temperatures under normal conditions of use.</t>
  </si>
  <si>
    <t>21. Protection against the risks posed to the patient or user by devices supplying energy or substances</t>
  </si>
  <si>
    <t>21.1. Devices for supplying the patient with energy or substances shall be designed and constructed in such a way that the amount to be delivered can be set and maintained accurately enough to ensure the safety of the patient and of the user.</t>
  </si>
  <si>
    <t>21.2. Devices shall be fitted with the means of preventing and/or indicating any inadequacies in the amount of energy delivered or substances delivered which could pose a danger. Devices shall incorporate suitable means to prevent, as far as possible, the accidental release of dangerous levels of energy or substances from an energy and/or substance source.</t>
  </si>
  <si>
    <t>21.3. The function of the controls and indicators shall be clearly specified on the devices. Where a device bears instructions required for its operation or indicates operating or adjustment parameters by means of a visual system, such information shall be understandable to the user and, as appropriate, the patient.</t>
  </si>
  <si>
    <t>22. Protection against the risks posed by medical devices intended by the manufacturer for use by lay persons</t>
  </si>
  <si>
    <t>22.1. Devices for use by lay persons shall be designed and manufactured in such a way that they perform appropriately for their intended purpose taking into account the skills and the means available to lay persons and the influence resulting from variation that can be reasonably anticipated in the lay person's technique and environment. The information and instructions provided by the manufacturer shall be easy for the lay person to understand and apply.</t>
  </si>
  <si>
    <t>22.2. Devices for use by lay persons shall be designed and manufactured in such a way as to:</t>
  </si>
  <si>
    <t>22.3. Devices for use by lay persons shall, where appropriate, include a procedure by which the lay person:</t>
  </si>
  <si>
    <t>Chapter III — Requirements regarding the information supplied with the device</t>
  </si>
  <si>
    <t>第三章 — 與產品一同提供的資訊要求</t>
  </si>
  <si>
    <t>相關醫材</t>
  </si>
  <si>
    <t>23. Label and instructions for use</t>
  </si>
  <si>
    <t>23.1. General requirements regarding the information supplied by the manufacturer</t>
  </si>
  <si>
    <t>(a) The medium, format, content, legibility, and location of the label and instructions for use shall be appropriate to the particular device, its intended purpose and the technical knowledge, experience, education or training of the intended user(s). In particular, instructions for use shall be written in terms readily understood by the intended user and, where appropriate, supplemented with drawings and diagrams.</t>
  </si>
  <si>
    <t>(b) The information required on the label shall be provided on the device itself. If this is not practicable or appropriate, some or all of the information may appear on the packaging for each unit, and/or on the packaging of multiple devices.</t>
  </si>
  <si>
    <t>(c) Labels shall be provided in a human-readable format and may be supplemented by machine-readable information, such as radio-frequency identification (‘RFID’) or bar codes.</t>
  </si>
  <si>
    <t>(d) Instructions for use shall be provided together with devices. By way of exception, instructions for use shall not be required for class I and class IIa devices if such devices can be used safely without any such instructions and unless otherwise provided for elsewhere in this Section.</t>
  </si>
  <si>
    <t>(e) where applicable, an indication that the device contains or incorporates:</t>
  </si>
  <si>
    <t>(e)  Where multiple devices are supplied to a single user and/or location, a single copy of the instructions for use may be provided if so agreed by the purchaser who in any case may request further copies to be provided free of charge.</t>
  </si>
  <si>
    <t>(f) Instructions for use may be provided to the user in non-paper format (e.g. electronic) to the extent, and only under the conditions, set out in Regulation (EU) No 207/2012 or in any subsequent implementing rules adopted pursuant to this Regulation.</t>
  </si>
  <si>
    <t>(g) Residual risks which are required to be communicated to the user and/or other person shall be included as limitations, contra-indications, precautions or warnings in the information supplied by the manufacturer.</t>
  </si>
  <si>
    <t>(h) Where appropriate, the information supplied by the manufacturer shall take the form of internationally recognised symbols. Any symbol or identification colour used shall conform to the harmonised standards or CS. In areas for which no harmonised standards or CS exist, the symbols and colours shall be described in the documentation supplied with the device.</t>
  </si>
  <si>
    <t>23.2. Information on the label</t>
  </si>
  <si>
    <t>(a) the name or trade name of the device;</t>
  </si>
  <si>
    <t>(b) the details strictly necessary for a user to identify the device, the contents of the packaging and, where it is not obvious for the user, the intended purpose of the device;</t>
  </si>
  <si>
    <t>(c) the name, registered trade name or registered trade mark of the manufacturer and the address of its registered place of business;</t>
  </si>
  <si>
    <t>(d) if the manufacturer has its registered place of business outside the Union, the name of the authorised representative and address of the registered place of business of the authorised representative;</t>
  </si>
  <si>
    <t xml:space="preserve">— a medicinal substance, including a human blood or plasma derivative, or </t>
  </si>
  <si>
    <t xml:space="preserve">— tissues or cells, or their derivatives, of human origin, or </t>
  </si>
  <si>
    <t>(f) where applicable, information labelled in accordance with Section 10.4.5.;</t>
  </si>
  <si>
    <t>(g) the lot number or the serial number of the device preceded by the words LOT NUMBER or SERIAL NUMBER or an equivalent symbol, as appropriate;</t>
  </si>
  <si>
    <t>(h) the UDI carrier referred to in Article 27(4) and Part C of Annex VII;</t>
  </si>
  <si>
    <t>(i) an unambiguous indication of t the time limit for using or implanting the device safely, expressed at least in terms of year and month, where this is relevant;</t>
  </si>
  <si>
    <t>(j) where there is no indication of the date until when it may be used safely, the date of manufacture. This date of manufacture may be included as part of the lot number or serial number, provided the date is clearly identifiable;</t>
  </si>
  <si>
    <t>(k) an indication of any special storage and/or handling condition that applies;</t>
  </si>
  <si>
    <t>(l) if the device is supplied sterile, an indication of its sterile state and the sterilisation method;</t>
  </si>
  <si>
    <t>(m) warnings or precautions to be taken that need to be brought to the immediate attention of the user of the device, and to any other person. This information may be kept to a minimum in which case more detailed information shall appear in the instructions for use, taking into account the intended users;</t>
  </si>
  <si>
    <t>(n) if the device is intended for single use, an indication of that fact. A manufacturer's indication of single use shall be consistent across the Union;</t>
  </si>
  <si>
    <t>(o) if the device is a single-use device that has been reprocessed, an indication of that fact, the number of reprocessing cycles already performed, and any limitation as regards the number of reprocessing cycles;</t>
  </si>
  <si>
    <t>(p) if the device is custom-made, the words ‘custom-made device’;</t>
  </si>
  <si>
    <t>(q) an indication that the device is a medical device. If the device is intended for clinical investigation only, the words ‘exclusively for clinical investigation’;</t>
  </si>
  <si>
    <t>(r) in the case of devices that are composed of substances or of combinations of substances that are intended to be introduced into the human body via a body orifice or applied to the skin and that are absorbed by or locally dispersed in the human body, the overall qualitative composition of the device and quantitative information on the main constituent or constituents responsible for achieving the principal intended action;</t>
  </si>
  <si>
    <t>(s) for active implantable devices, the serial number, and for other implantable devices, the serial number or the lot number.</t>
  </si>
  <si>
    <t>23.3. Information on the packaging which maintains the sterile condition of a device (‘sterile packaging’)</t>
  </si>
  <si>
    <t>16.2. Intended radiation</t>
  </si>
  <si>
    <t>(a) Where devices are designed to emit hazardous, or potentially hazardous, levels of ionizing and/or non-ionizing radiation necessary for a specific medical purpose the benefit of which is considered to outweigh the risks inherent to the emission, it shall be possible for the user to control the emissions. Such devices shall be designed and manufactured to ensure reproducibility of relevant variable parameters within an acceptable tolerance.</t>
  </si>
  <si>
    <t>(b) Where devices are intended to emit hazardous, or potentially hazardous, ionizing and/or non-ionizing radiation, they shall be fitted, where possible, with visual displays and/or audible warnings of such emissions.</t>
  </si>
  <si>
    <t>(a) an indication permitting the sterile packaging to be recognised as such,</t>
  </si>
  <si>
    <t>(b) a declaration that the device is in a sterile condition,</t>
  </si>
  <si>
    <t>(c) the method of sterilisation,</t>
  </si>
  <si>
    <t>(d) the name and address of the manufacturer,</t>
  </si>
  <si>
    <t>(e) a description of the device,</t>
  </si>
  <si>
    <t>(f) if the device is intended for clinical investigations, the words ‘exclusively for clinical investigations’,</t>
  </si>
  <si>
    <t>(g) if the device is custom-made, the words ‘custom-made device’,</t>
  </si>
  <si>
    <t>(h) the month and year of manufacture,</t>
  </si>
  <si>
    <t>(i) an unambiguous indication of the time limit for using or implanting the device safely expressed at least in terms of year and month, and</t>
  </si>
  <si>
    <t>(j) an instruction to check the instructions for use for what to do if the sterile packaging is damaged or unintentionally opened before use.</t>
  </si>
  <si>
    <t>23.4. Information in the instructions for use</t>
  </si>
  <si>
    <t>(a) the particulars referred to in points (a), (c), (e), (f), (k), (l), (n) and (r) of Section 23.2;</t>
  </si>
  <si>
    <t>(b) the device's intended purpose with a clear specification of indications, contra-indications, the patient target group or groups, and of the intended users, as appropriate;</t>
  </si>
  <si>
    <t>(c) where applicable, a specification of the clinical benefits to be expected.</t>
  </si>
  <si>
    <t>(d) where applicable, links to the summary of safety and clinical performance referred to in Article 32;</t>
  </si>
  <si>
    <t>(e) the performance characteristics of the device;</t>
  </si>
  <si>
    <t>(f) where applicable, information allowing the healthcare professional to verify if the device is suitable and select the corresponding software and accessories;</t>
  </si>
  <si>
    <t>(g) any residual risks, contra-indications and any undesirable side-effects, including information to be conveyed to the patient in this regard;</t>
  </si>
  <si>
    <t>(h) specifications the user requires to use the device appropriately, e.g. if the device has a measuring function, the degree of accuracy claimed for it;</t>
  </si>
  <si>
    <t>(i) details of any preparatory treatment or handling of the device before it is ready for use or during its use, such as sterilisation, final assembly, calibration, etc., including the levels of disinfection required to ensure patient safety and all available methods for achieving those levels of disinfection;</t>
  </si>
  <si>
    <t>(j) any requirements for special facilities, or special training, or particular qualifications of the device user and/or other persons;</t>
  </si>
  <si>
    <t>(k) the information needed to verify whether the device is properly installed and is ready to perform safely and as intended by the manufacturer, together with, where relevant:</t>
  </si>
  <si>
    <t>(l) if the device is supplied sterile, instructions in the event of the sterile packaging being damaged or unintentionally opened before use;</t>
  </si>
  <si>
    <t>(m) if the device is supplied non-sterile with the intention that it is sterilised before use, the appropriate instructions for sterilisation;</t>
  </si>
  <si>
    <t>(n) if the device is reusable, information on the appropriate processes for allowing reuse, including cleaning, disinfection, packaging and, where appropriate, the validated method of re-sterilisation appropriate to the Member State or Member States in which the device has been placed on the market. Information shall be provided to identify when the device should no longer be reused, e.g. signs of material degradation or the maximum number of allowable reuses;</t>
  </si>
  <si>
    <t>(o) an indication, if appropriate, that a device can be reused only if it is reconditioned under the responsibility of the manufacturer to comply with the general safety and performance requirements;</t>
  </si>
  <si>
    <t>(p) if the device bears an indication that it is for single use, information on known characteristics and technical factors known to the manufacturer that could pose a risk if the device were to be re-used. This information shall be based on a specific section of the manufacturer's risk management documentation, where such characteristics and technical factors shall be addressed in detail. If in accordance with point (d) of Section 23.1. no instructions for use are required, this information shall be made available to the user upon request;</t>
  </si>
  <si>
    <t>(q) for devices intended for use together with other devices and/or general purpose equipment:</t>
  </si>
  <si>
    <t>(r) if the device emits radiation for medical purposes:</t>
  </si>
  <si>
    <t>(s) information that allows the user and/or patient to be informed of any warnings, precautions, contra-indications, measures to be taken and limitations of use regarding the device. That information shall, where relevant, allow the user to brief the patient about any warnings, precautions, contra-indications, measures to be taken and limitations of use regarding the device. The information shall cover, where appropriate:</t>
  </si>
  <si>
    <t>(t) in the case of devices that are composed of substances or of combinations of substances that are intended to be introduced into the human body and that are absorbed by or locally dispersed in the human body, warnings and precautions, where appropriate, related to the general profile of interaction of the device and its products of metabolism with other devices, medicinal products and other substances as well as contra-indications, undesirable side-effects and risks relating to overdose;</t>
  </si>
  <si>
    <t>(u) in the case of implantable devices, the overall qualitative and quantitative information on the materials and substances to which patients can be exposed;</t>
  </si>
  <si>
    <t>(v) warnings or precautions to be taken in order to facilitate the safe disposal of the device, its accessories and the consumables used with it, if any. This information shall cover, where appropriate:</t>
  </si>
  <si>
    <t>If in accordance with the point (d) of Section 23.1 no instructions for use are required, this information shall be made available to the user upon request;</t>
  </si>
  <si>
    <t>(w) for devices intended for use by lay persons, the circumstances in which the user should consult a healthcare professional;</t>
  </si>
  <si>
    <t>(x) for the devices covered by this Regulation pursuant to Article 1(2), information regarding the absence of a clinical benefit and the risks related to use of the device;</t>
  </si>
  <si>
    <t>(y) date of issue of the instructions for use or, if they have been revised, date of issue and identifier of the latest revision of the instructions for use;</t>
  </si>
  <si>
    <t>(z) a notice to the user and/or patient that any serious incident that has occurred in relation to the device should be reported to the manufacturer and the competent authority of the Member State in which the user and/or patient is established;</t>
  </si>
  <si>
    <t>(aa) information to be supplied to the patient with an implanted device in accordance with Article 18;</t>
  </si>
  <si>
    <t>(ab) for devices that incorporate electronic programmable systems, including software, or software that are devices in themselves, minimum requirements concerning hardware, IT networks characteristics and IT security measures, including protection against unauthorised access, necessary to run the software as intended.</t>
  </si>
  <si>
    <t>10.1. Devices shall be designed and manufactured in such a way as to ensure that the characteristics and performance requirements referred to in Chapter I are fulfilled. Particular attention shall be paid to:</t>
  </si>
  <si>
    <t>1. 器材應達到其製造商預期的性能，其設計和製造方式應使其在正常使用條件下適合其預期目的。它們應安全有效，並且不會損害臨床狀況或患者的安全，或使用者或其他人（如適用）的安全和健康，前提是與它們的使用相關的任何風險在權衡時構成可接受的風險考慮到公認的現有技術水平，不利於患者，並且與高水平的健康和安全保護相容。</t>
  </si>
  <si>
    <t>風險管理應理解為貫穿器材整個生命週期的持續迭代過程，需要定期系統更新。在進行風險管理時，製造商應：</t>
  </si>
  <si>
    <t>(a) 建立並記錄各器材的風險管理計劃；</t>
  </si>
  <si>
    <t>(b) 識別和分析與各器械相關的已知和可預見的危險；</t>
  </si>
  <si>
    <t>(c) 估計和評估與預期使用相關的，以及在使用期間可合理預見的誤用發生的風險；</t>
  </si>
  <si>
    <t>(e) 評估來自生產階段的信息，特別是來自上市後監測系統的信息對危害及其發生頻率、對其相關風險的估計以及對總體風險、效益風險比的影響和風險可接受性；和</t>
  </si>
  <si>
    <t>4. 製造商在設計和製造器材時採取的風險控制措施應符合安全原則，並考慮公認的技術水準。為了降低風險，製造商應管理風險，以便與每種危害相關的殘餘風險以及整體殘餘風險被認為是可接受的。在選擇最合適的解決方案時，製造商應按以下優先順序：</t>
  </si>
  <si>
    <t>(b) 酌情針對無法消除的風險採取充分的保護措施，包括必要時發出警報；和</t>
  </si>
  <si>
    <t>(c) 提供安全資訊（警戒/預防措施/禁忌），並在適當情況下向使用者提供培訓。</t>
  </si>
  <si>
    <t>6. 器材的特性和性能不應受到不利影響，以致患者或使用者以及其他人（如適用）的健康或安全在設備的使用壽命期間受到損害，如製造商所示，當器材承受正常使用條件下可能出現的應力並且已按照製造商的說明進行適當維護時。</t>
  </si>
  <si>
    <t>7. 器材的設計、製造和包裝應確保其預期使用期間的特性和性能在運輸和儲存期間不會受到不利影響，例如，透過溫度和濕度的波動，考慮製造商提供的說明和資訊。</t>
  </si>
  <si>
    <t>8. 當與正常使用條件下器材所達到的性能所帶來的對患者和/或用戶的評估益處進行權衡時，所有已知和可預見的風險以及任何不良副作用均應最小化並可接受。</t>
  </si>
  <si>
    <t>相關器材</t>
  </si>
  <si>
    <t>10. 化學、物理和生物學特性</t>
  </si>
  <si>
    <t>10.2. 器材的設計、製造和包裝應盡量減少污染物和殘留物對患者構成的風險，同時考慮到器械的預期用途，以及對器械運輸、儲存和使用所涉及的人員的風險。應特別注意暴露於這些污染物和殘留物的組織以及暴露的持續時間和頻率。</t>
  </si>
  <si>
    <t>11. 感染和微生物污染</t>
  </si>
  <si>
    <t>(f) 根據 (e) 點所述資訊影響的 b 評估，必要時依第 4 節的要求修改控制措施。</t>
  </si>
  <si>
    <t>(d) 依第4節的要求消除或控制 (c) 點所述的這些風險；</t>
  </si>
  <si>
    <t>(b) 與合理可預見的外部影響或環境條件相關的風險，例如磁場、外部電磁效應、靜電放電、與診斷或治療程式相關的輻射、壓力、濕度、溫度、壓力和加速度的變化或無線電信號干擾；</t>
  </si>
  <si>
    <t>(a) 與器材物理特徵相關的傷害風險，包括體積/壓力比、尺寸和適當的人體工程學特徵；</t>
  </si>
  <si>
    <t>(d) 與軟體和IT環境間的可能負相互作用相關的風險，器材在該IT環境內操作和相互作用；</t>
  </si>
  <si>
    <t>(c) 與此器材使用相關的風險，當其接觸材料、液體和物質時，包括其在正常使用條件下暴露接觸的氣體；</t>
  </si>
  <si>
    <t>(e) 物質意外進入器材的風險；</t>
  </si>
  <si>
    <t>每個器材都應附有識別器材及其製造商所需的資訊，並視情況而定將任何安全和性能資訊傳達給使用者或其他人。此類資訊可能出現在器材本身、包裝上或使用說明書中，如果製造商有網站，則應在網站上提供並保持最新消息，同時考慮到以下因素：</t>
  </si>
  <si>
    <t>(a) 標籤和使用說明書的媒介、格式、內容、易讀性和位置，應適合於特定器材、其預期用途以及預期使用者的技術知識、經驗、教育或培訓。特別是，使用說明應以目標使用者易於理解的語言編寫，並在適當的情況下補充附圖和圖表。</t>
  </si>
  <si>
    <t>(g) 需要傳達給使用者和/或其他人的剩餘風險，應作為限制、禁忌、預防措施或警告，包含在製造商提供的資訊中。</t>
  </si>
  <si>
    <t>(h) 在適當的情況下，製造商提供的資訊應採用國際公認的符號形式。使用的任何符號或識別顏色應符合協調標準或 CS。若不存在統一標準或 CS 的區域，符號和顏色應在器材隨附的文件中進行描述。</t>
  </si>
  <si>
    <t>標籤應標明以下所有事項：</t>
  </si>
  <si>
    <t>(b) 使用者識別器材所必需的詳細資訊、包裝內容、以及對使用者來說不明顯的器材預期用途；</t>
  </si>
  <si>
    <t>(a) 器材的名稱或品牌名稱；</t>
  </si>
  <si>
    <t>(c) 製造商的名稱、註冊商號、或註冊商標、及其註冊營業地點的位址；</t>
  </si>
  <si>
    <t>(d) 如果製造商的註冊營業地點在歐盟境外，則授權代表的名稱、和授權代表的註冊營業地點位址；</t>
  </si>
  <si>
    <t>(b) substances having endocrine-disrupting properties for which there is scientific evidence of probable serious effects to human health and which are identified either in accordance with the procedure set out in Article 59 of Regulation (EC) No 1907/2006 of the European Parliament and of the Council or, once a delegated act has been adopted by the Commission pursuant to the first subparagraph of Article 5(3) of Regulation (EU) No 528/2012 of the European Parliament and the Council, in accordance with the criteria that are relevant to human health amongst the criteria established therein.</t>
  </si>
  <si>
    <t>(a) substances which are carcinogenic, mutagenic or toxic to reproduction (‘CMR’), of category 1A or 1B, in accordance with Part 3 of Annex VI to Regulation (EC) No 1272/2008 of the European Parliament and of the Council, or</t>
  </si>
  <si>
    <t>(k) 指示任何適用的特殊儲存和/或處理條件；</t>
  </si>
  <si>
    <t>(m) 需要立即提請器材使用者和任何其他人注意的警告或預防措施。這些資訊可以保持在最低限度，在這種情況下，更詳細的資訊應出現在使用說明書中，同時考慮到目標使用者；</t>
  </si>
  <si>
    <t>Device(s)</t>
  </si>
  <si>
    <t>A010101 - Hypodermic needles</t>
  </si>
  <si>
    <t>A010102 - Butterfly needles</t>
  </si>
  <si>
    <t>A010103 - Needles and kits for implantable systems (port)</t>
  </si>
  <si>
    <t>A010101 - 皮下注射針</t>
  </si>
  <si>
    <t>A010104 - Needles for vial collection</t>
  </si>
  <si>
    <t>A - Devices for administration, withdrawal and collection</t>
  </si>
  <si>
    <t>B - Haematology and haemotransfusion devices</t>
  </si>
  <si>
    <t>C - Cardiocirculatory system devices</t>
  </si>
  <si>
    <t>D - Disinfectants, antiseptics, sterilising, agents and detergents for medical devices</t>
  </si>
  <si>
    <t>F - Dialysis devices</t>
  </si>
  <si>
    <t>G - Gastrointestinal devices</t>
  </si>
  <si>
    <t>H - Suture devices</t>
  </si>
  <si>
    <t>J - Active - implantable devices</t>
  </si>
  <si>
    <t xml:space="preserve">K - Endotherapy and electrosurgical devices </t>
  </si>
  <si>
    <t>L - Reusable surgical instruments</t>
  </si>
  <si>
    <t>M - Devices for general and specialist dressings</t>
  </si>
  <si>
    <t>N - Nervous and medullary systems devices</t>
  </si>
  <si>
    <t>P - Implantable prosthetic and osteosynthesis devices</t>
  </si>
  <si>
    <t>Q - Dental, ophthalmologic and ent devices</t>
  </si>
  <si>
    <t>R - Respiratory and anaesthesia devices</t>
  </si>
  <si>
    <t>S - Sterilisation devices (excluding CAT.D - Z)</t>
  </si>
  <si>
    <t>T - Patient protective equipment and incontinence aids (excluding personal protective equipment - PPE)</t>
  </si>
  <si>
    <t>U - Devices for urogenital system</t>
  </si>
  <si>
    <t>V - Various medical devices</t>
  </si>
  <si>
    <t>W - In vitro diagnostic medical devices</t>
  </si>
  <si>
    <t>Y - Devices for persons with disabilities not included in other categories</t>
  </si>
  <si>
    <t>Z - Medical equipment and related accessories, software and consumables</t>
  </si>
  <si>
    <t>A010106 - Needles and kits for reconstructive filling</t>
  </si>
  <si>
    <t>A010201 - Needles and kits - histological and cytological biopsy of soft tissues</t>
  </si>
  <si>
    <t>A010202 - Bone marrow biopsy needles and kits</t>
  </si>
  <si>
    <t>A010203 - Cutaneous biopsy needles and kits</t>
  </si>
  <si>
    <t>A010204 - Amniocentesis and villocentesis needles and kits</t>
  </si>
  <si>
    <t>A010205 - Perendoscopic biopsy needles and kits (non-gastrointestinal apparatus)</t>
  </si>
  <si>
    <t>A010206 - Cerebral biopsy needles and kits</t>
  </si>
  <si>
    <t>A010207 - Pulmonary biopsy needles and kits</t>
  </si>
  <si>
    <t>A010301 - Spinal and epidural anaesthesia needles and kits</t>
  </si>
  <si>
    <t>A010302 - Plexus block needles and kits</t>
  </si>
  <si>
    <t>A010401 - Arteriovenous fistula needles</t>
  </si>
  <si>
    <t>A010501 - Anterior eye chamber needles</t>
  </si>
  <si>
    <t>A010502 - Eye irrigation needles</t>
  </si>
  <si>
    <t>A010503 - Peribulbar needles</t>
  </si>
  <si>
    <t>A010504 - Retrobulbar needles</t>
  </si>
  <si>
    <t>A010505 - Endocular injection needles</t>
  </si>
  <si>
    <t>A010506 - Endocular aspiration cannula needles</t>
  </si>
  <si>
    <t>A010601 - Carpule needles</t>
  </si>
  <si>
    <t>A010602 - Dental irrigation needles</t>
  </si>
  <si>
    <t>無菌包裝上應註明以下細節：</t>
  </si>
  <si>
    <t>(a) 無菌包裝被識別為無菌包裝的指示，</t>
  </si>
  <si>
    <t>(b) 器材處於無菌狀態的聲明，</t>
  </si>
  <si>
    <t>(c) 滅菌方法，</t>
  </si>
  <si>
    <t>(d) 製造商的名稱和地址，</t>
  </si>
  <si>
    <t>(j) 檢查使用說明，了解如果無菌包裝在使用前被損壞或意外打開，該如何處理。</t>
  </si>
  <si>
    <t>Chapter II — Requirements regarding performance, design and manufacture</t>
  </si>
  <si>
    <t>第二章 — 有關性能、設計和製造的要求</t>
  </si>
  <si>
    <t>9. Performance characteristics</t>
  </si>
  <si>
    <t>10.3. Devices shall be designed and manufactured in such a way as to reduce to a level as low as reasonably practicable the risks posed by substances or particles, including wear debris, degradation products and processing residues, that may be released from the device. Special attention shall be given to substances which are carcinogenic, mutagenic or toxic to reproduction (‘CMR’), in accordance with Part 3 of Annex VI to Regulation (EC) No 1272/2008 of the European Parliament and of the Council, and to substances having endocrine disrupting properties for which there is scientific evidence of probable serious effects to human health and which are identified in accordance with the procedure set out in Article 59 of Regulation (EC) No 1907/2006 of the European Parliament and of the Council.</t>
  </si>
  <si>
    <t>10.4. Devices shall be designed and manufactured in such a way as to reduce as far as possible the risks posed by the unintentional ingress of substances into the device, taking into account the device and the nature of the environment in which it is intended to be used.</t>
  </si>
  <si>
    <t>(a) allow easy and safe handling,</t>
  </si>
  <si>
    <t>(b) reduce as far as possible any microbial leakage from the device and/or microbial exposure during use, and</t>
  </si>
  <si>
    <t>(c) prevent microbial contamination of the device during use and, in the case of specimen receptacles, the risk of contamination of the specimen.</t>
  </si>
  <si>
    <t>(a) 允許便捷安全地處理，</t>
  </si>
  <si>
    <t>(b) 儘可能減少器材的任何微生物洩漏和/或使用過程中的微生物暴露，以及</t>
  </si>
  <si>
    <t>11.1. 器材及其製造過程的設計應盡可能消除或盡可能降低患者、使用者和（如適用）其他人的感染風險。設計應：</t>
  </si>
  <si>
    <t>11.2. Devices labelled either as sterile or as having a specific microbial state shall be designed, manufactured and packaged to ensure that their sterile condition or microbial state is maintained under the transport and storage conditions specified by the manufacturer until that packaging is opened at the point of use, unless the packaging which maintains their sterile condition or microbial state is damaged.</t>
  </si>
  <si>
    <t>11.3. Devices labelled as sterile shall be processed, manufactured, packaged and, sterilised by means of appropriate, validated methods.</t>
  </si>
  <si>
    <t>11.3. 標有無菌標籤的器械應通過適當的、經過驗證的方法進行加工、製造、包裝和滅菌。</t>
  </si>
  <si>
    <t>11.4. Devices intended to be sterilised shall be manufactured and packaged in appropriate and controlled conditions and facilities.</t>
  </si>
  <si>
    <t>11.5. Packaging systems for non-sterile devices shall maintain the integrity and cleanliness of the product and, where the devices are to be sterilised prior to use, minimise the risk of microbial contamination; the packaging system shall be suitable taking account of the method of sterilisation indicated by the manufacturer.</t>
  </si>
  <si>
    <t>11.6. The labelling of the device shall distinguish between identical or similar devices placed on the market in both a sterile and a non-sterile condition additional to the symbol used to indicate that devices are sterile.</t>
  </si>
  <si>
    <t>11.4. 擬滅菌的器械應在適當和受控的條件和設施中製造和包裝。</t>
  </si>
  <si>
    <t>11.5. 非無菌器材的包裝系統應保持產品的完整性和清潔度，並且在器械使用前要消毒的情況下，應盡量減少微生物污染的風險；包裝系統應考慮到製造商指示的滅菌方法。</t>
  </si>
  <si>
    <t>11.6. 器材的標籤應區分投放市場的相同或相似器械，包括無菌和非無菌狀態，並帶有用於表示器材無菌的符號。</t>
  </si>
  <si>
    <t>12. 包含生物來源材料的器材</t>
  </si>
  <si>
    <t>12. Devices incorporating materials of biological origin</t>
  </si>
  <si>
    <t>13. Construction of devices and interaction with their environment</t>
  </si>
  <si>
    <t xml:space="preserve">13.1. If the device is intended for use in combination with other devices or equipment the whole combination, including the connection system shall be safe and shall not impair the specified performance of the devices. Any restrictions on use applying to such combinations shall be indicated on the label and/or in the instructions for use. </t>
  </si>
  <si>
    <t>13. 器材構造及其與環境之間的相互作用</t>
  </si>
  <si>
    <t>13.1. 如果器材打算與其他器材或設備結合使用，則整個組合，包括連接系統應是安全的，並且不得損害設備的指定性能。適用於此類組合的任何使用限制應在標籤和/或使用說明中註明。</t>
  </si>
  <si>
    <t>13.2. Devices shall be designed and manufactured in such a way as to remove or reduce as far as possible:</t>
  </si>
  <si>
    <t>(f) the risk of incorrect identification of specimens and the risk of erroneous results due to, for example, confusing colour and/or numeric and/or character codings on specimen receptacles, removable parts and/or accessories used with devices in order to perform the test or assay as intended;</t>
  </si>
  <si>
    <t>13.2. 應採用適當方式設計和製造器材，確保盡可能避免或減少以下內容：</t>
  </si>
  <si>
    <t>(g) the risks of any foreseeable interference with other devices.</t>
  </si>
  <si>
    <t>13.3. Devices shall be designed and manufactured in such a way as to minimise the risks of fire or explosion during normal use and in single fault condition. Particular attention shall be paid to devices the intended use of which includes exposure to or use in association with flammable or explosive substances or substances which could cause combustion.</t>
  </si>
  <si>
    <t>13.3. 器材的設計和製造應盡量減少正常使用和單一故障條件下的火災或爆炸風險。應特別注意預期用途，包括暴露於易燃或易爆物質，或可能引起燃燒的物質相關的器材。</t>
  </si>
  <si>
    <t>13.4. Devices shall be designed and manufactured in such a way that adjustment, calibration, and maintenance can be done safely and effectively.</t>
  </si>
  <si>
    <t>13.5. Devices that are intended to be operated together with other devices or products shall be designed and manufactured in such a way that the interoperability and compatibility are reliable and safe.</t>
  </si>
  <si>
    <t>13.6. Devices shall be designed and manufactured in such a way as to facilitate their safe disposal and the safe disposal of related waste substances by the user, patient or other person. To that end, manufacturers shall identify and test procedures and measures as a result of which their devices can be safely disposed after use. Such procedures shall be described in the instructions for use.</t>
  </si>
  <si>
    <t>13.4. 器材的設計和製造應能夠安全有效地進行調整、校準和維護。</t>
  </si>
  <si>
    <t>13.5. 打算與其他器材或產品一起操作的器材，其設計和製造方式應確保互操作性和相容性可靠和安全。</t>
  </si>
  <si>
    <t>13.6. 器材的設計和製造方式應便於使用者、患者或其他人安全處置這些器材以及相關廢物。為此，製造商應確定並測試程式和措施，以便其器材在使用后可以安全處置。此類程式應在使用說明中描述。</t>
  </si>
  <si>
    <t>13.7. The measuring, monitoring or display scale (including colour change and other visual indicators) shall be designed and manufactured in line with ergonomic principles, taking account of the intended purpose, users and the environmental conditions in which the devices are intended to be used.</t>
  </si>
  <si>
    <t>14. Devices with a measuring function</t>
  </si>
  <si>
    <t>14. 具有測量功能的器材</t>
  </si>
  <si>
    <t>14.2. 具有測量功能的器材進行的測量，應符合理事會第 80/181/EEC (4) 號指令規定的法定單位表示。</t>
  </si>
  <si>
    <t>14.2. The measurements made by devices with a measuring function shall be expressed in legal units conforming to the provisions of Council Directive 80/181/EEC.</t>
  </si>
  <si>
    <t>14.1. Devices having a primary analytical measuring function shall be designed and manufactured in such a way as to provide appropriate analytical performance in accordance with point (a) of Section 9.1 of Annex I, taking into account the intended purpose of the device.</t>
  </si>
  <si>
    <t>9.1. Devices shall be designed and manufactured in such a way that they are suitable for the purposes referred to in point (2) of Article 2, as specified by the manufacturer, and suitable with regard to the performance they are intended to achieve, taking account of the generally acknowledged state of the art. They shall achieve the performances, as stated by the manufacturer and in particular, where applicable:</t>
  </si>
  <si>
    <t>(a) the analytical performance, such as, analytical sensitivity, analytical specificity, trueness (bias), precision (repeatability and reproducibility), accuracy (resulting from trueness and precision), limits of detection and quantitation, measuring range, linearity, cut-off, including determination of appropriate criteria for specimen collection and handling and control of known relevant endogenous and exogenous interference, cross-reactions; and</t>
  </si>
  <si>
    <t>(b) the clinical performance, such as diagnostic sensitivity, diagnostic specificity, positive predictive value, negative predictive value, likelihood ratio, expected values in normal and affected populations.</t>
  </si>
  <si>
    <t>9.2. The performance characteristics of the device shall be maintained during the lifetime of the device as indicated by the manufacturer.</t>
  </si>
  <si>
    <t>9.3. Where the performance of devices depends on the use of calibrators and/or control materials, the metrological traceability of values assigned to calibrators and/or control materials shall be assured through suitable reference measurement procedures and/or suitable reference materials of a higher metrological order. Where available, metrological traceability of values assigned to calibrators and control materials shall be assured to certified reference materials or reference measurement procedures.</t>
  </si>
  <si>
    <t>9.4. The characteristics and performances of the device shall be specifically checked in the event that they may be affected when the device is used for the intended use under normal conditions:</t>
  </si>
  <si>
    <t>(a) for devices for self-testing, performances obtained by laypersons;</t>
  </si>
  <si>
    <t>(b) for devices for near-patient testing, performances obtained in relevant environments (for example, patient home, emergency units, ambulances).</t>
  </si>
  <si>
    <t>15. Protection against radiation</t>
  </si>
  <si>
    <t>15.3. The operating instructions for devices emitting hazardous or potentially hazardous radiation shall contain detailed information as to the nature of the emitted radiation, the means of protecting the patient and the user, and on ways of avoiding misuse and of reducing the risks inherent to installation as far as possible and appropriate. Information regarding the acceptance and performance testing, the acceptance criteria, and the maintenance procedure shall also be specified.</t>
  </si>
  <si>
    <t>15.1. 設備的設計、製造和包裝方式應盡可能減少使用者或其他人對輻射（有意的、無意的、雜散的或分散的）的暴露，並以符合預期目的的方式，同時不限制用於診斷目的的適當指定水準的應用。</t>
  </si>
  <si>
    <t>15. 輻射防護</t>
  </si>
  <si>
    <t>15.3. 發射危險或潛在危險輻射的器材，其操作說明應包含有關發射輻射的性質、保護患者和用戶的方法，以及盡可能避免誤用和減少安裝固有風險的詳細資訊。還應規定有關驗收和性能測試、驗收標準以及維護保養程序的資訊。</t>
  </si>
  <si>
    <t>15.1. Devices shall be designed, manufactured and packaged in such a way that exposure of users or other persons to radiation (intended, unintended, stray or scattered) is reduced as far as possible and in a manner that is compatible with the intended purpose, whilst not restricting the application of appropriate specified levels for diagnostic purposes.</t>
  </si>
  <si>
    <t>15.2. When devices are intended to emit hazardous, or potentially hazardous, ionizing and/or non-ionizing radiation, they shall as far as possible be:</t>
  </si>
  <si>
    <t>(a) designed and manufactured in such a way as to ensure that the characteristics and the quantity of radiation emitted can be controlled and/or adjusted; and</t>
  </si>
  <si>
    <t>(b) fitted with visual displays and/or audible warnings of such emissions.</t>
  </si>
  <si>
    <t>16. Electronic programmable systems — devices that incorporate electronic programmable systems and software that are devices in themselves</t>
  </si>
  <si>
    <t>16.1.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t>
  </si>
  <si>
    <t>16.2.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t>
  </si>
  <si>
    <t>16.3. Software referred to in this Section that is intended to be used in combination with mobile computing platforms shall be designed and manufactured taking into account the specific features of the mobile platform (e.g. size and contrast ratio of the screen) and the external factors related to their use (varying environment as regards level of light or noise).</t>
  </si>
  <si>
    <t>16.4. Manufacturers shall set out minimum requirements concerning hardware, IT networks characteristics and IT security measures, including protection against unauthorised access, necessary to run the software as intended.</t>
  </si>
  <si>
    <t>16. 電子可程式系統 — 包含電子可程式系統和本身就是器材的軟體</t>
  </si>
  <si>
    <t>16.1. 對於包含電子可程式系統，包括軟體或本身就是器材的軟體，其設計應根據預期用途確保可重複性、可靠性和效能。當出現單一故障情況時，應採取適當的措施，盡可能消除或減少隨之而來的風險或性能損害。</t>
  </si>
  <si>
    <t>16.2. 對於包含軟體的器材或軟體本身就是器材的軟體，應根據現有技術進行開發和製造軟體，同時考慮開發生命週期、風險管理，包括資訊安全、驗證和確認的原則。</t>
  </si>
  <si>
    <t>16.3. 本節所提到的軟體旨在與行動運算平台結合使用，其設計和製造應考慮行動平台的具體功能，例如：螢幕的尺寸和對比度，以及與其用途相關的外部因素（光或噪音水平不同的環境）。</t>
  </si>
  <si>
    <t>16.4. 製造商應規定有關硬體、IT 網路特性和IT安全措施的最低要求，包括防止未經授權的訪問，以按預期運行軟體的必要條件。</t>
  </si>
  <si>
    <t>17. Devices connected to or equipped with an energy source</t>
  </si>
  <si>
    <t>17. 連接或配備能源的設備</t>
  </si>
  <si>
    <t>17.1. For devices connected to or equipped with an energy source, in the event of a single fault condition, appropriate means shall be adopted to eliminate or reduce as far as possible consequent risks.</t>
  </si>
  <si>
    <t>17.2. Devices where the safety of the patient depends on an internal power supply shall be equipped with a means of determining the state of the power supply and an appropriate warning or indication for when the capacity of the power supply becomes critical. If necessary, such warning or indication shall be given prior to the power supply becoming critical.</t>
  </si>
  <si>
    <t>17.3. Devices shall be designed and manufactured in such a way as to reduce as far as possible the risks of creating electromagnetic interference which could impair the operation of the device in question or other devices or equipment in the intended environment.</t>
  </si>
  <si>
    <t>17.4. Devices shall be designed and manufactured in such a way as to provide a level of intrinsic immunity to electromagnetic interference such that is adequate to enable them to operate as intended.</t>
  </si>
  <si>
    <t>17.5. Devices shall be designed and manufactured in such a way as to avoid as far as possible the risk of accidental electric shocks to the user, or other person both during normal use of the device and in the event of a single fault condition in the device, provided the device is installed and maintained as indicated by the manufacturer.</t>
  </si>
  <si>
    <t>18.1. Devices shall be designed and manufactured in such a way as to protect users and other persons against mechanical risks.</t>
  </si>
  <si>
    <t>18. Protection against mechanical and thermal risks</t>
  </si>
  <si>
    <t>18. 防止機械和熱風險</t>
  </si>
  <si>
    <t>18.1. 器材的設計和製造方式，應能保護使用者和其他人員免受機械相關風險。</t>
  </si>
  <si>
    <t>18.4. Devices shall be designed and manufactured in such a way as to reduce to the lowest possible level the risks arising from vibration generated by the devices, taking account of technical progress and of the means available for limiting vibrations, particularly at source, unless the vibrations are part of the specified performance.</t>
  </si>
  <si>
    <t>18.5. Devices shall be designed and manufactured in such a way as to reduce to the lowest possible level the risks arising from the noise emitted, taking account of technical progress and of the means available to reduce noise, particularly at source, unless the noise emitted is part of the specified performance.</t>
  </si>
  <si>
    <t>18.6. Terminals and connectors to the electricity, gas or hydraulic and pneumatic energy supplies which the user or other person has to handle, shall be designed and constructed in such a way as to minimise all possible risks.</t>
  </si>
  <si>
    <t>18.8. Accessible parts of devices (excluding the parts or areas intended to supply heat or reach given temperatures) and their surroundings shall not attain potentially dangerous temperatures under normal conditions of use.</t>
  </si>
  <si>
    <t xml:space="preserve">20.5. Errors likely to be made when fitting or refitting certain parts which could be a source of risk shall be made impossible by the design and construction of such parts or, failing this, by information given on the parts themselves and/or their housings. </t>
  </si>
  <si>
    <t>當需要知道移動方向以避免風險，應提供訊息在零件和/或其外殼。</t>
  </si>
  <si>
    <t>10.1. Devices shall be designed and manufactured in such a way as to ensure that the characteristics and performance requirements referred to in Chapter I are fulfilled.</t>
  </si>
  <si>
    <t>10.1. 器材的設計和製造應確保滿足第一章所述的特性和性能要求。</t>
  </si>
  <si>
    <t xml:space="preserve">18.7. Errors likely to be made when fitting or refitting certain parts which could be a source of risk shall be made impossible by the design and construction of such parts or, failing this, by information given on the parts themselves and/or their housings. </t>
  </si>
  <si>
    <t>18.4. 器材的設計和製造應盡量降低器材振動所引起的風險水平，同時考慮利用先進技術和手段限制振動，特別是在源頭處，除非振動是規定性能的一部分。</t>
  </si>
  <si>
    <t>18.5. 器材的設計和製造應盡量降低所發出噪音引起的風險水平，同時考慮利用先進技術和手段降低噪音，特別是在源頭處，除非所發出的噪音是規定性能的一部分。</t>
  </si>
  <si>
    <t>18.6. 使用者或其他人必須操作連接到電力、天然氣、液壓和氣動能源的終端和連接器，其設計和構造應盡量減少所有潛在的風險。</t>
  </si>
  <si>
    <t>18.7. 在安裝或重裝某些零件時，其出現的錯誤可能成為風險源頭，這些部件的設計和構造應完全避免該風險，如果無法實現，則透過在零件本身和/或其外殼的資訊來說明。</t>
  </si>
  <si>
    <t>18.8. 在正常使用條件下，器材的可接觸部件（不包括用於供熱或達到給定溫度的部件或區域）及其周圍環境，不應達到潛在危險的溫度。</t>
  </si>
  <si>
    <t>18.2. Devices shall be sufficiently stable under the foreseen operating conditions. They shall be suitable to withstand stresses inherent to the foreseen working environment, and to retain this resistance during the expected lifetime of the devices, subject to any inspection and maintenance requirements as indicated by the manufacturer.</t>
  </si>
  <si>
    <t>18.3. Where there are risks due to the presence of moving parts, risks due to break-up or detachment, or leakage of substances, then appropriate protection means shall be incorporated.</t>
  </si>
  <si>
    <t>19. Protection against the risks posed by devices intended for self-testing or near-patient testing</t>
  </si>
  <si>
    <t>19.1. Devices intended for self-testing or near-patient testing shall be designed and manufactured in such a way that they perform appropriately for their intended purpose taking into account the skills and the means available to the intended user and the influence resulting from variation that can be reasonably anticipated in the intended user's technique and environment. The information and instructions provided by the manufacturer shall be easy for the intended user to understand and apply in order to correctly interpret the result provided by the device and to avoid misleading information. In the case of near-patient testing, the information and the instructions provided by the manufacturer shall make clear the level of training, qualifications and/or experience required by the user.</t>
  </si>
  <si>
    <t>19.2. Devices intended for self-testing or near-patient testing shall be designed and manufactured in such a way as to:</t>
  </si>
  <si>
    <t>(a) ensure that the device can be used safely and accurately by the intended user at all stages of the procedure, if necessary after appropriate training and/or information; and</t>
  </si>
  <si>
    <t>(b) reduce as far as possible the risk of error by the intended user in the handling of the device and, if applicable, in the interpretation of the results.</t>
  </si>
  <si>
    <t>19.3. Devices intended for self-testing and near-patient testing shall, where feasible, include a procedure by which the intended user:</t>
  </si>
  <si>
    <t>(b) be warned if the device has failed to provide a valid result.</t>
  </si>
  <si>
    <t>(a) can verify that, at the time of use, the device will perform as intended by the manufacturer, and</t>
  </si>
  <si>
    <t>(a) 可以驗證在使用時，器材是否將按製造商的預期運行，並且</t>
  </si>
  <si>
    <t>(b) 若器材未能提供有效結果，則發出警告。</t>
  </si>
  <si>
    <t>(a) 確保目標使用者在過程的所有階段，都可以安全準確地使用器材，如有必要，經過適當的培訓和/或資訊；和</t>
  </si>
  <si>
    <t>(b) 盡可能降低預期使用者在處理器材時出錯的風險，並在適用的情況下，在結果解讀中出錯的風險。</t>
  </si>
  <si>
    <t>(b) The information required on the label shall be provided on the device itself. If this is not practicable or appropriate, some or all of the information may appear on the packaging for each unit. If individual full labelling of each unit is not practicable, the information shall be set out on the packaging of multiple devices.</t>
  </si>
  <si>
    <t>(b) 標籤上所需的資訊應在器材本身上提供。如果這不可行或不合適，則部分或所有資訊可顯示在每個單元的包裝上。如果每個器材單獨的完整標籤不可行，則應在多個器材的包裝上列出該資訊。</t>
  </si>
  <si>
    <t>(c) Labels shall be provided in a human-readable format and may be supplemented by machine-readable information, such as radio-frequency identification or bar codes.</t>
  </si>
  <si>
    <t>(c) 標籤應以人類可讀的格式提供，並可輔以機器可讀訊息，例如無線射頻識別或條碼。</t>
  </si>
  <si>
    <t>(d) Instructions for use shall be provided together with devices. However, in duly justified and exceptional cases instructions for use shall not be required or may be abbreviated if the device can be used safely and as intended by the manufacturer without any such instructions for use.</t>
  </si>
  <si>
    <t>(e) Where multiple devices, with the exception of devices intended for self-testing or near-patient testing, are supplied to a single user and/or location, a single copy of the instructions for use may be provided if so agreed by the purchaser who in any case may request further copies to be provided free of charge.</t>
  </si>
  <si>
    <t>(f) When the device is intended for professional use only, instructions for use may be provided to the user in non-paper format (e.g. electronic), except when the device is intended for near-patient testing.</t>
  </si>
  <si>
    <t>(i) In the case of devices containing a substance or a mixture which may be considered as being dangerous, taking account of the nature and quantity of its constituents and the form under which they are present, relevant hazard pictograms and labelling requirements of Regulation (EC) No 1272/2008 shall apply. Where there is insufficient space to put all the information on the device itself or on its label, the relevant hazard pictograms shall be put on the label and the other information required by Regulation (EC) No 1272/2008 shall be given in the instructions for use.</t>
  </si>
  <si>
    <t>(j) The provisions of Regulation (EC) No 1907/2006 on the safety data sheet shall apply, unless all relevant information, as appropriate, is already made available in the instructions for use.</t>
  </si>
  <si>
    <t>(e) an indication that the device is an in vitro diagnostic medical device, or if the device is a ‘device for performance study’, an indication of that fact;</t>
  </si>
  <si>
    <t>(e) 表明該器材是體外診斷醫療器材，或者如果器材是“性能研究用器材”，則應相應註明；</t>
  </si>
  <si>
    <t>(f) the lot number or the serial number of the device preceded by the words LOT NUMBER or SERIAL NUMBER or an equivalent symbol, as appropriate;</t>
  </si>
  <si>
    <t>(g) the UDI carrier referred to in Article 24 and Part C of Annex VI;</t>
  </si>
  <si>
    <t>(g) 根據第 24 條 及 附件六第 C 部分所述的 UDI；</t>
  </si>
  <si>
    <t>(f) 器材的批號或序號，視情況而定，前面字樣帶有「批號」或「序號」或等效符號；</t>
  </si>
  <si>
    <t>(h) an unambiguous indication of the time limit for using the device safely, without degradation of performance, expressed at least in terms of year and month and, where relevant, the day, in that order;</t>
  </si>
  <si>
    <t>(i) where there is no indication of the date until when it may be used safely, the date of manufacture. This date of manufacture may be included as part of the lot number or serial number, provided the date is clearly identifiable;</t>
  </si>
  <si>
    <t>(j) where relevant, an indication of the net quantity of contents, expressed in terms of weight or volume, numerical count, or any combination of thereof, or other terms which accurately reflect the contents of the package;</t>
  </si>
  <si>
    <t>(l) where appropriate, an indication of the sterile state of the device and the sterilisation method, or a statement indicating any special microbial state or state of cleanliness;</t>
  </si>
  <si>
    <t>(n) if the instructions for use are not provided in paper form in accordance with point (f) of Section 20.1, a reference to their accessibility (or availability), and where applicable the website address where they can be consulted;</t>
  </si>
  <si>
    <t>(o) where applicable, any particular operating instructions;</t>
  </si>
  <si>
    <t>(o) 適用時，任何特定的操作說明；</t>
  </si>
  <si>
    <t>(p) if the device is intended for single use, an indication of that fact. A manufacturer's indication of single use shall be consistent across the Union;</t>
  </si>
  <si>
    <t>20. Label and instructions for use</t>
  </si>
  <si>
    <t>20.1. General requirements regarding the information supplied by the manufacturer</t>
  </si>
  <si>
    <t>20.2. Information on the label</t>
  </si>
  <si>
    <t>20.3. Information on the packaging which maintains the sterile condition of a device (‘sterile packaging’)</t>
  </si>
  <si>
    <t>20.3. 關於保持器材無菌狀態的包裝資訊（”無菌包裝”）</t>
  </si>
  <si>
    <t>20.2. 標籤上的資訊</t>
  </si>
  <si>
    <t>20. 標籤和使用說明書</t>
  </si>
  <si>
    <t>20.1. 關於製造商提供資訊的一般要求</t>
  </si>
  <si>
    <t>(q) if the device is intended for self-testing or near-patient testing, an indication of that fact;</t>
  </si>
  <si>
    <t>(p) 如果器材僅供一次性使用，請註明此事實。製造商對一次性使用的說明應在整個歐盟內保持一致；</t>
  </si>
  <si>
    <t>(r) where rapid assays are not intended for self-testing or near-patient testing, the explicit exclusion hereof;</t>
  </si>
  <si>
    <t>(s) where device kits include individual reagents and articles that are made available as separate devices, each of those devices shall comply with the labelling requirements contained in this Section and with the requirements of this Regulation;</t>
  </si>
  <si>
    <t>(t) the devices and separate components shall be identified, where applicable in terms of batches, to allow all appropriate action to detect any potential risk posed by the devices and detachable components. As far as practicable and appropriate, the information shall be set out on the device itself and/or, where appropriate, on the sales packaging;</t>
  </si>
  <si>
    <t>(u) the label for devices for self-testing shall bear the following particulars:</t>
  </si>
  <si>
    <t>(u) 自我檢測的器材，標籤應包含以下內容：</t>
  </si>
  <si>
    <t xml:space="preserve">     (i) the type of specimen(s) required to perform the test (e.g. blood, urine or saliva);</t>
  </si>
  <si>
    <t xml:space="preserve">     (i) 進行測試所需的樣本類型（例如血液、尿液或唾液）；</t>
  </si>
  <si>
    <t xml:space="preserve">     (ii) 需要額外的材料才能使測試正常運作；</t>
  </si>
  <si>
    <t xml:space="preserve">     (ii) the need for additional materials for the test to function properly;</t>
  </si>
  <si>
    <t xml:space="preserve">     (iii) contact details for further advice and assistance.</t>
  </si>
  <si>
    <t xml:space="preserve">     (iii) 聯絡方式以獲得進一步的建議和協助。</t>
  </si>
  <si>
    <t>自我檢測產品的名稱，不得反映製造商規定以外的預期用途。</t>
  </si>
  <si>
    <t>(f) the month and year of manufacture,</t>
  </si>
  <si>
    <t>(g) an unambiguous indication of the time limit for using the device safely, expressed at least in terms of year and month and, where relevant, the day, in that order,</t>
  </si>
  <si>
    <t>(i) 明確指示安全使用該器材的時間限制，至少以年和月以及相關日的順序表示，</t>
  </si>
  <si>
    <t>(h) 製造月份和年份，</t>
  </si>
  <si>
    <t>(e) 器材說明，</t>
  </si>
  <si>
    <t>20.4. Information in the instructions for use</t>
  </si>
  <si>
    <t>20.4. 使用說明中的資訊</t>
  </si>
  <si>
    <t>20.4.1. The instructions for use shall contain all of the following particulars:</t>
  </si>
  <si>
    <t>20.4.1. 使用說明應包含以下所有細節：</t>
  </si>
  <si>
    <t>(b) the details strictly necessary for the user to uniquely identify the device;</t>
  </si>
  <si>
    <t>(b) 使用者唯一識別器材的嚴格必要資訊；</t>
  </si>
  <si>
    <t>(c) the device's intended purpose:</t>
  </si>
  <si>
    <t>(c) 該器材的預期用途：</t>
  </si>
  <si>
    <t xml:space="preserve">     (i) what is detected and/or measured;</t>
  </si>
  <si>
    <t xml:space="preserve">     (i) 需檢測和/或測量什麼；</t>
  </si>
  <si>
    <t xml:space="preserve">     (ii) its function (e.g. screening, monitoring, diagnosis or aid to diagnosis, prognosis, prediction, companion diagnostic);</t>
  </si>
  <si>
    <t xml:space="preserve">     (ii) 其功能（例如篩檢、監測、診斷或輔助診斷、預後、預測、伴隨診斷）；</t>
  </si>
  <si>
    <t xml:space="preserve">     (iii) the specific information that is intended to be provided in the context of:</t>
  </si>
  <si>
    <t xml:space="preserve">     (iii) 旨在在以下情況提供的具體資訊：</t>
  </si>
  <si>
    <t xml:space="preserve">          — a physiological or pathological state;</t>
  </si>
  <si>
    <t xml:space="preserve">          — 生理或病理狀態；</t>
  </si>
  <si>
    <t xml:space="preserve">          — congenital physical or mental impairments;</t>
  </si>
  <si>
    <t xml:space="preserve">          — 先天性身體或精神缺陷；</t>
  </si>
  <si>
    <t xml:space="preserve">          — the predisposition to a medical condition or a disease;</t>
  </si>
  <si>
    <t xml:space="preserve">          — 易患某種健康狀況或疾病；</t>
  </si>
  <si>
    <t xml:space="preserve">          — the determination of the safety and compatibility with potential recipients;</t>
  </si>
  <si>
    <t xml:space="preserve">          — 確定與潛在接受者的安全性和相容性；</t>
  </si>
  <si>
    <t xml:space="preserve">          — the prediction of treatment response or reactions;</t>
  </si>
  <si>
    <t xml:space="preserve">          — 治療反應或反應的預測；</t>
  </si>
  <si>
    <t xml:space="preserve">          — the definition or monitoring of therapeutic measures;</t>
  </si>
  <si>
    <t xml:space="preserve">          — 治療措施的定義或監測；</t>
  </si>
  <si>
    <t xml:space="preserve">     (iv) whether it is automated or not;</t>
  </si>
  <si>
    <t xml:space="preserve">     (iv) 是否自動化；</t>
  </si>
  <si>
    <t xml:space="preserve">     (v) whether it is qualitative, semi-quantitative or quantitative;</t>
  </si>
  <si>
    <t xml:space="preserve">     (v) 無論是定性、半定量或定量；</t>
  </si>
  <si>
    <t xml:space="preserve">     (vi) the type of specimen(s) required;</t>
  </si>
  <si>
    <t xml:space="preserve">     (vi) 所需樣本的類型；</t>
  </si>
  <si>
    <t xml:space="preserve">     (vii) where applicable, the testing population; and</t>
  </si>
  <si>
    <t xml:space="preserve">     (vii) 適用的測試人群；和</t>
  </si>
  <si>
    <t xml:space="preserve">     (viii) for companion diagnostics, the International Non-proprietary Name (INN) of the associated medicinal product for which it is a companion test.</t>
  </si>
  <si>
    <t xml:space="preserve">     (viii) 對於伴隨診斷，是伴隨測試的相關醫藥產品的國際非專有名稱 (INN)。</t>
  </si>
  <si>
    <t>(d) an indication that the device is an in vitro diagnostic medical device, or, if the device is a ‘device for performance study’, an indication of that fact;</t>
  </si>
  <si>
    <t>(d) 表明該器材是體外診斷醫療器材，或者如果器材是“性能研究用器材”，則應相應註明；</t>
  </si>
  <si>
    <t>(e) the intended user, as appropriate (e.g. self-testing, near patient and laboratory professional use, healthcare professionals);</t>
  </si>
  <si>
    <t>(e) 適當的預期使用者（例如自我測試、定點照護檢驗和實驗室專業用途、醫療保健專業人員）；</t>
  </si>
  <si>
    <t>(r) 如果快速測定不適用於自我測試或定點照護測試，則明確排除此情況；</t>
  </si>
  <si>
    <t>(q) 如果器材用於自我測試或定點照護測試，則註明這一事實；</t>
  </si>
  <si>
    <t>(f) 當器材僅用於專業用途時，可以向使用者提供非紙本格式（例如電子形式）的使用說明書，除非器材用於定點照護檢驗測試。</t>
  </si>
  <si>
    <t>(e) 當向單一使用者和/或位置提供多個裝置時，用於自我測試或定點照護檢驗的器材除外，如果購買者同意，則可以提供一份使用說明的副本，購買者在任何情況下，都可以要求免費提供更多副本。</t>
  </si>
  <si>
    <t>19.3. 在可行的情況下，用於自我測試和定點照護檢驗的設備應包括一個程序，透過該程序，預期使用者可以：</t>
  </si>
  <si>
    <t>(f) the test principle;</t>
  </si>
  <si>
    <t>(f) 測試原理；</t>
  </si>
  <si>
    <t>(g) a description of the calibrators and controls and any limitation upon their use (e.g. suitable for a dedicated instrument only);</t>
  </si>
  <si>
    <t>(h) a description of the reagents and any limitation upon their use (e.g. suitable for a dedicated instrument only) and the composition of the reagent product by nature and amount or concentration of the active ingredient(s) of the reagent(s) or kit as well as a statement, where appropriate, that the device contains other ingredients which might influence the measurement;</t>
  </si>
  <si>
    <t>(i) a list of materials provided and a list of special materials required but not provided;</t>
  </si>
  <si>
    <t>(j) for devices intended for use in combination with or installed with or connected to other devices and/or general purpose equipment:</t>
  </si>
  <si>
    <t>(k) an indication of any special storage (e.g. temperature, light, humidity, etc.) and/or handling conditions which apply;</t>
  </si>
  <si>
    <t>(l) in-use stability which may include the storage conditions, and shelf life following the first opening of the primary container, together with the storage conditions and stability of working solutions, where this is relevant;</t>
  </si>
  <si>
    <t>(m) if the device is supplied as sterile, an indication of its sterile state, the sterilisation method and instructions in the event of the sterile packaging being damaged before use;</t>
  </si>
  <si>
    <t>(n) information that allows the user to be informed of any warnings, precautions, measures to be taken and limitations of use regarding the device. That information shall cover, where appropriate:</t>
  </si>
  <si>
    <t xml:space="preserve">     (i) warnings, precautions and/or measures to be taken in the event of malfunction of the device or its degradation as suggested by changes in its appearance that may affect performance,</t>
  </si>
  <si>
    <t xml:space="preserve">     (ii) warnings, precautions and/or measures to be taken as regards the exposure to reasonably foreseeable external influences or environmental conditions, such as magnetic fields, external electrical and electromagnetic effects, electrostatic discharge, radiation associated with diagnostic or therapeutic procedures, pressure, humidity, or temperature,</t>
  </si>
  <si>
    <t xml:space="preserve">     (iii) warnings, precautions and/or measures to be taken as regards the risks of interference posed by the reasonably foreseeable presence of the device during specific diagnostic investigations, evaluations, therapeutic treatment or other procedures such as electromagnetic interference emitted by the device affecting other equipment,</t>
  </si>
  <si>
    <t xml:space="preserve">     (iv) precautions related to materials incorporated into the device that contain or consist of CMR substances, or endocrine disrupting substances or that could result in sensitisation or an allergic reaction by the patient or user,</t>
  </si>
  <si>
    <t xml:space="preserve">     (v) if the device is intended for single use, an indication of that fact. A manufacturer's indication of single use shall be consistent across the Union,</t>
  </si>
  <si>
    <t xml:space="preserve">     (vi) if the device is reusable, information on the appropriate processes to allow reuse, including cleaning, disinfection, decontamination, packaging and, where appropriate, the validated method of re-sterilisation. Information shall be provided to identify when the device should no longer be reused, such as signs of material degradation or the maximum number of allowable reuses;</t>
  </si>
  <si>
    <t>(o) any warnings and/or precautions related to potentially infectious material that is included in the device;</t>
  </si>
  <si>
    <t>(p) where relevant, requirements for special facilities, such as a clean room environment, or special training, such as on radiation safety, or particular qualifications of the intended user;</t>
  </si>
  <si>
    <t>(q) conditions for collection, handling, and preparation of the specimen;</t>
  </si>
  <si>
    <t>(r) details of any preparatory treatment or handling of the device before it is ready for use, such as sterilisation, final assembly, calibration, etc., for the device to be used as intended by the manufacturer;</t>
  </si>
  <si>
    <t>(s) the information needed to verify whether the device is properly installed and is ready to perform safely and as intended by the manufacturer, together with, where relevant:</t>
  </si>
  <si>
    <t>(t) where applicable, recommendations for quality control procedures;</t>
  </si>
  <si>
    <t>(u) the metrological traceability of values assigned to calibrators and control materials, including identification of applied reference materials and/or reference measurement procedures of higher order and information regarding maximum (self-allowed) batch to batch variation provided with relevant figures and units of measure;</t>
  </si>
  <si>
    <t>(v) assay procedure including calculations and interpretation of results and where relevant if any confirmatory testing shall be considered; where applicable, the instructions for use shall be accompanied by information regarding batch to batch variation provided with relevant figures and units of measure;</t>
  </si>
  <si>
    <t>(w) analytical performance characteristics, such as analytical sensitivity, analytical specificity, trueness (bias), precision (repeatability and reproducibility), accuracy (resulting from trueness and precision), limits of detection and measurement range, (information needed for the control of known relevant interferences, cross-reactions and limitations of the method), measuring range, linearity and information about the use of available reference measurement procedures and materials by the user;</t>
  </si>
  <si>
    <t>(x) clinical performance characteristics as defined in Section 9.1 of this Annex;</t>
  </si>
  <si>
    <t>(y) the mathematical approach upon which the calculation of the analytical result is made;</t>
  </si>
  <si>
    <t>(z) where relevant, clinical performance characteristics, such as threshold value, diagnostic sensitivity and diagnostic specificity, positive and negative predictive value;</t>
  </si>
  <si>
    <t>(aa) where relevant, reference intervals in normal and affected populations;</t>
  </si>
  <si>
    <t>(ab) information on interfering substances or limitations (e.g. visual evidence of hyperlipidaemia or haemolysis, age of specimen) that may affect the performance of the device;</t>
  </si>
  <si>
    <t>(ac) warnings or precautions to be taken in order to facilitate the safe disposal of the device, its accessories, and the consumables used with it, if any. This information shall cover, where appropriate:</t>
  </si>
  <si>
    <t xml:space="preserve">     (i) infection or microbial hazards, such as consumables contaminated with potentially infectious substances of human origin;</t>
  </si>
  <si>
    <t xml:space="preserve">     (ii) environmental hazards such as batteries or materials that emit potentially hazardous levels of radiation);</t>
  </si>
  <si>
    <t xml:space="preserve">     (iii) physical hazards such as explosion.</t>
  </si>
  <si>
    <t>(ad) the name, registered trade name or registered trade mark of the manufacturer and the address of its registered place of business at which he can be contacted and its location be established, together with a telephone number and/or fax number and/or website address to obtain technical assistance;</t>
  </si>
  <si>
    <t>(ae) date of issue of the instructions for use or, if they have been revised, date of issue and identifier of the latest revision of the instructions for use, with a clear indication of the introduced modifications;</t>
  </si>
  <si>
    <t>(af) a notice to the user that any serious incident that has occurred in relation to the device shall be reported to the manufacturer and the competent authority of the Member State in which the user and/or the patient is established;</t>
  </si>
  <si>
    <t>(ag) where device kits include individual reagents and articles that may be made available as separate devices, each of these devices shall comply with the instructions for use requirements contained in this Section and with the requirements of this Regulation;</t>
  </si>
  <si>
    <t>(ah) for devices that incorporate electronic programmable systems, including software, or software that are devices in themselves, minimum requirements concerning hardware, IT networks characteristics and IT security measures, including protection against unauthorised access, necessary to run the software as intended.</t>
  </si>
  <si>
    <t>20.4.2. In addition, the instructions for use for devices intended for self-testing shall comply with all of the following principles:</t>
  </si>
  <si>
    <t>(a) details of the test procedure shall be given, including any reagent preparation, specimen collection and/or preparation and information on how to run the test and interpret the results;</t>
  </si>
  <si>
    <t>(b) specific particulars may be omitted provided that the other information supplied by the manufacturer is sufficient to enable the user to use the device and to understand the result(s) produced by the device;</t>
  </si>
  <si>
    <t>(c) the device's intended purpose shall provide sufficient information to enable the user to understand the medical context and to allow the intended user to make a correct interpretation of the results;</t>
  </si>
  <si>
    <t>(d) the results shall be expressed and presented in a way that is readily understood by the intended user;</t>
  </si>
  <si>
    <t>(e) information shall be provided with advice to the user on action to be taken (in case of positive, negative or indeterminate result), on the test limitations and on the possibility of false positive or false negative result. Information shall also be provided as to any factors that can affect the test result such as age, gender, menstruation, infection, exercise, fasting, diet or medication;</t>
  </si>
  <si>
    <t>(f) the information provided shall include a statement clearly directing that the user should not take any decision of medical relevance without first consulting the appropriate healthcare professional, information on disease effects and prevalence, and, where available, information specific to the Member State(s) where the device is placed on the market on where a user can obtain further advice such as national helplines, websites;</t>
  </si>
  <si>
    <t>(g) for devices intended for self-testing used for the monitoring of a previously diagnosed existing disease or condition, the information shall specify that the patient should only adapt the treatment if he has received the appropriate training to do so.</t>
  </si>
  <si>
    <t>9. 性能特性</t>
  </si>
  <si>
    <t>(a) 分析性能，例如：分析靈敏度、分析特異性、真實性（偏差）、精密度（重複性和再現性）、準確度（真實性和精密度）、檢測和定量限、測量範圍、線性度、判斷值，包括確定標本採集和處理的適用標準，並控制已知的相關內源性和外源性幹擾、交叉反應；和</t>
  </si>
  <si>
    <t>(b) 臨床表現，例如：正常人群和受影響人群的診斷敏感度、診斷特異性、陽性預測值、陰性預測值、相似度、預期值。</t>
  </si>
  <si>
    <t>9.2. 應按照製造商的宣稱，在器材的使用壽命期間保持性能特性。</t>
  </si>
  <si>
    <t>9.4. 應專門檢查器材的特性和性能，是否在正常條件下用於預期用途時，可能受到影響：</t>
  </si>
  <si>
    <t>9.1. 器材的設計和製造方式應確保適用於製造商規定的 第 2 條 第 (2) 點所述的目的，具備預期達到的性能，同時考慮到普遍公認的現有技術水平。產品應達到製造商宣稱的性能，特別是在適用的情況下：</t>
  </si>
  <si>
    <t>(a) 對於自我檢測裝置，由非專業人員所獲得的性能；</t>
  </si>
  <si>
    <t>(b) 對於定點照護檢測的器材，在相關環境中獲得的性能（例如患者家中、急診中心、救護車）。</t>
  </si>
  <si>
    <t>考慮到器材的預期用途，應特別注意由於所用材料與待檢測的樣本、分析物、或標記物（如生物組織、細胞、體液和微生物）之間的物理和/或化學不相容性，而損害分析性能的可能性。</t>
  </si>
  <si>
    <t>10.3. 器材的設計和製造方式，應將可能釋放的物質或顆粒（包括磨損碎片、降解產物和加工殘留物）造成的風險，降低到合理可行的最低水平。根據歐洲議會和理事會法規(EC) 第 1272/2008 號 附件六 第 3 部分，應特別注意致癌、致突變或生殖毒性 (‘CMR’) 的物質，並具有內分泌幹擾特性的物質，有科學證據顯示可能對人類健康產生嚴重影響，並根據歐洲議會和理事會法規(EC) 第1907/2006 號 第 59 條所載程序進行鑑定。</t>
  </si>
  <si>
    <t>10.4. 器材的設計和製造，應盡可能減少物質意外進入器材所造成的風險，同時考慮器材及其預期使用環境的性質。</t>
  </si>
  <si>
    <t>(c) 防止器材在使用過程中受到微生物污染，如果是樣本容器時，防止樣本造成污染的風險。</t>
  </si>
  <si>
    <t>11.2. 標記為無菌或具有特定微生物狀態的器材設計、製造和包裝，應確保其無菌狀態或微生物狀態，在製造商指定的運輸和儲存條件下保持，直到在使用時打開包裝為止，除非保持無菌狀態或微生物狀態的包裝遭損壞。</t>
  </si>
  <si>
    <t>如果器材包含動物、人類或微生物來源的組織、細胞和物質，則來源的選擇、此類來源的組織、細胞和物質的加工、保存、測試和處理以及控製程序，應保護使用者或其他人的安全性。</t>
  </si>
  <si>
    <t>特別是，在製造過程中，透過實施經過驗證的消除或滅活方法，來解決微生物和其他傳染媒介的安全問題。如果微生物和其他傳播因子的活性，對於器材的預期用途是不可或缺的，或者當這種消除或滅活過程會損害設備的性能時，則該條不適用於某些器材。</t>
  </si>
  <si>
    <t>(f) 樣本非正確識別的風險，以及由於以下原因，例如：樣本容器上的顏色和/或數字和/或字元編碼混淆，與器材一起使用的可拆卸部件和/或附件以進行預期測試或測定，而導致錯誤結果的風險；</t>
  </si>
  <si>
    <t>(g) 與其他器材發生任何可預見的干擾的風險。</t>
  </si>
  <si>
    <t>14.1. 具有初步分析測量功能的器材，其設計和製造應根據 附件一 第 9.1條 第 (a) 點提供適當的分析性能，並考慮設備的預期用途。</t>
  </si>
  <si>
    <t>13.7. 測量、監控或顯示標示（包括顏色變化和其他視覺指示器），應根據人體工學原理設計和製造，並考慮設備的預期目的、使用者和預期使用的環境條件。</t>
  </si>
  <si>
    <t>15.2. 當器材預期發射有害或潛在危險的電離和/或非電離輻射時，應盡可能：</t>
  </si>
  <si>
    <t>(a) 設計和製造的方式，應確保所發射輻射的特性和能量可以控制和/或調整；和</t>
  </si>
  <si>
    <t>(b) 配備針對此類輻射的視覺顯示器和/或聲音警告。</t>
  </si>
  <si>
    <t>17.1. 對於連接或配備能源的器材，在發生單一故障情況時，應採取適當的措施，盡可能消除或降低隨之而來的風險。</t>
  </si>
  <si>
    <t>17.2. 病患安全性取決內部電源的器材，應配備確定電源狀態的裝置，並在電源容量處於臨界值時，發出適當的警告或指示。如有必要，應在電源變為臨界值之前，發出此類警告或指示。</t>
  </si>
  <si>
    <t>17.3. 器材的設計和製造，應盡可能減少產生電磁幹擾的風險，電磁幹擾可能會損害相關器材，或預期環境中其他器材或設備的運作。</t>
  </si>
  <si>
    <t>17.4. 器材的設計和製造方式，應能提供一定程度的抗電磁幹擾能力，使其按照預期運作。</t>
  </si>
  <si>
    <t>17.5. 器材的設計和製造方式，應盡可能避免器材在正常使用期間、和出現單一故障情況下，對使用者或其他人員造成意外觸電的風險，前提是器材按照製造商的指示正確進行安裝和維護。</t>
  </si>
  <si>
    <t>18.2. 器材在可預見的操作條件下應足夠穩定。它們應適合承受預期工作環境固有的壓力，並在器材的預期使用壽命期間保持承受力，並遵守製造商指示的任何檢查和維護要求。</t>
  </si>
  <si>
    <t>18.3. 如果由於活動部件的存在風險、分離或脫離、或物質洩漏而造成風險，則應採取適當的保護措施。</t>
  </si>
  <si>
    <t>為器材提供保護的任何防護裝置或其他工具，尤其是針對活動部件的保護，應穩固安全的，並且不得乾擾正常操作，或限制製造商預期的日常維護。</t>
  </si>
  <si>
    <t>19. 防範用於自我測試或定點照護檢測的器材所帶來的風險</t>
  </si>
  <si>
    <t>19.1. 用於自我測試或定點照護檢驗的器材，其設計和製造方式應考慮到目標使用者可用的技能和手段，它們能夠適當地實現其預期目的，並且在預期使用者的技術和環境中，可以合理預期的變化所產生的影響。製造商提供的資訊和說明，應易於預期使用者理解和應用，以便正確解釋器材提供的結果，並避免誤導性資訊。在定點照護檢測的情況下，製造商提供的資訊和說明應明確使用者所需的培訓、資格和/或經驗程度。</t>
  </si>
  <si>
    <t>19.2. 用於自我測試或定點照護檢驗的器材，其設計和製造方式應符合以下要求：</t>
  </si>
  <si>
    <t>(d) 使用說明書應與器材一起提供。然而，在正當合理和特殊情況下，如果器材可以在無任何此類使用說明的情況下，安全地並且按照製造商的預期使用，則不可無需使用說明書或可以簡縮。</t>
  </si>
  <si>
    <t>(i) 如果器械含有可能被視為危險的物質或混合物，請考慮其成分的性質和數量以及存在的形式，相關危險圖形和法規(EC) 第 1272/2008 號的標籤要求適用。
如果器材本身或其標籤上沒有足夠的空間放置所有訊息，則相關的危險圖形應在標籤上放置，並且法規要求的其他資訊應在說明書中給出。</t>
  </si>
  <si>
    <t>(j) 應適用法規 (EC) 第 1907/2006 號 規定的安全資料表，除非所有相關資訊已在使用說明書提供。</t>
  </si>
  <si>
    <t>(h) 明確指出安全使用該器材而不降低性能的時間限制，至少以年份和月份及相關日的順序表示；</t>
  </si>
  <si>
    <t>(i) 如無註明可安全使用的日期，則指明製造日期。該製造日期可作為批號或序列號的一部分，前提是該日期清晰可辨；</t>
  </si>
  <si>
    <t>(j) 在相關的情況下，標註以重量或體積、數量或其任意組合表示的內容物淨含量、或準確反映包裝內容物的其他術語；</t>
  </si>
  <si>
    <t>(l) 在適當的情況下，註明器材的無菌狀態和滅菌方法，或註明任何特殊微生物狀態或清潔狀態的聲明；</t>
  </si>
  <si>
    <t>(n) 若未依照第 20.1 條 第 (f) 點以紙本形式提供使用說明書，請提及其可訪問性（或可用性），以及可查閱的網站地址（如適用）；</t>
  </si>
  <si>
    <t>(s) 如果器材套組包括作為單獨器材提供的試劑和物品時，則每一個器材應符合本節中包含的標籤要求和本法規的要求；</t>
  </si>
  <si>
    <t>(t) 如果適用的話，應按批次對器材和單獨組件進行標識，以便採取適當的措施來檢測器材和可拆卸組件，造成的任何潛在風險。在可行和適當的情況下，資訊應列在器材本身和/或銷售包裝上；</t>
  </si>
  <si>
    <t>(g) 校正品和控制品的描述、及其使用的任何限制（例如：僅適用於專用儀器）；</t>
  </si>
  <si>
    <t>(h) 試劑的描述及其使用的任何限制（例如：僅適用於專用儀器）以及試劑組成成分的性質和數量、試劑或試劑盒的活性成分或濃度劃分，並在適當情況下聲明該器材含有可能影響測量的其他成分；</t>
  </si>
  <si>
    <t>(i) 提供材料清單，及需要但未提供的特殊材料清單；</t>
  </si>
  <si>
    <t>(j) 對於設計用於與其他器材和/或一般裝置結合使用、或與其他安裝、或連接的器材：</t>
  </si>
  <si>
    <t>devices</t>
  </si>
  <si>
    <t xml:space="preserve">     — 識別此類器材或設備的信息，以獲得經過驗證的安全組合，包括關鍵性能特徵，和/或</t>
  </si>
  <si>
    <t xml:space="preserve">     — 有關器材和設備組合的任何已知限制的資訊。</t>
  </si>
  <si>
    <t xml:space="preserve">     — information to identify such devices or equipment, in order to obtain a validated and safe combination, including key performance characteristics, and/or</t>
  </si>
  <si>
    <t xml:space="preserve">     — information on any known restrictions to combinations of devices and equipment.</t>
  </si>
  <si>
    <t xml:space="preserve">     — excessive increase of leakage currents,</t>
  </si>
  <si>
    <t xml:space="preserve">     — ageing of the materials used,</t>
  </si>
  <si>
    <t xml:space="preserve">     — excess heat generated by the device,</t>
  </si>
  <si>
    <t xml:space="preserve">     — decreased accuracy of any measuring or control mechanism.</t>
  </si>
  <si>
    <t xml:space="preserve">     — details of the nature, and frequency, of preventive and regular maintenance, and of any preparatory cleaning or disinfection,</t>
  </si>
  <si>
    <t xml:space="preserve">     — identification of any consumable components and how to replace them,</t>
  </si>
  <si>
    <t xml:space="preserve">     — information on any necessary calibration to ensure that the device operates properly and safely during its intended lifetime, and</t>
  </si>
  <si>
    <t xml:space="preserve">     — methods for eliminating the risks encountered by persons involved in installing, calibrating or servicing devices;</t>
  </si>
  <si>
    <t xml:space="preserve">     — information to identify such devices or equipment, in order to obtain a safe combination, and/or</t>
  </si>
  <si>
    <t xml:space="preserve">     — information on any known restrictions to combinations of devices and equipment;</t>
  </si>
  <si>
    <t xml:space="preserve">     — detailed information as to the nature, type and where appropriate, the intensity and distribution of the emitted radiation,</t>
  </si>
  <si>
    <t xml:space="preserve">     — the means of protecting the patient, user, or other person from unintended radiation during use of the device;</t>
  </si>
  <si>
    <t xml:space="preserve">     — warnings, precautions and/or measures to be taken in the event of malfunction of the device or changes in its performance that may affect safety,</t>
  </si>
  <si>
    <t xml:space="preserve">     — warnings, precautions and/or measures to be taken as regards the exposure to reasonably foreseeable external influences or environmental conditions, such as magnetic fields, external electrical and electromagnetic effects, electrostatic discharge, radiation associated with diagnostic or therapeutic procedures, pressure, humidity, or temperature,</t>
  </si>
  <si>
    <t xml:space="preserve">     — warnings, precautions and/or measures to be taken as regards the risks of interference posed by the reasonably foreseeable presence of the device during specific diagnostic investigations, evaluations, or therapeutic treatment or other procedures such as electromagnetic interference emitted by the device affecting other equipment,</t>
  </si>
  <si>
    <t xml:space="preserve">     — if the device is intended to administer medicinal products, tissues or cells of human or animal origin, or their derivatives, or biological substances, any limitations or incompatibility in the choice of substances to be delivered,</t>
  </si>
  <si>
    <t xml:space="preserve">     — warnings, precautions and/or limitations related to the medicinal substance or biological material that is incorporated into the device as an integral part of the device; and</t>
  </si>
  <si>
    <t xml:space="preserve">     — precautions related to materials incorporated into the device that contain or consist of CMR substances or endocrine-disrupting substances, or that could result in sensitisation or an allergic reaction by the patient or user;</t>
  </si>
  <si>
    <t xml:space="preserve">     — infection or microbial hazards such as explants, needles or surgical equipment contaminated with potentially infectious substances of human origin, and</t>
  </si>
  <si>
    <t xml:space="preserve">     — physical hazards such as from sharps.</t>
  </si>
  <si>
    <t>(k) 任何適用的特殊儲存（例如：溫度、光線、濕度等）和/或處理條件的說明；</t>
  </si>
  <si>
    <t>(l) 使用中穩定性，可能包括儲存條件和容器第一次開封後的有效期，以及相關工作溶液的儲存條件和穩定性；</t>
  </si>
  <si>
    <t>(m) 若器材以無菌形式提供，則說明其無菌狀態、滅菌方法、及無菌包裝在使用前損壞時的說明；</t>
  </si>
  <si>
    <t>(n) 允許使用者了解有關器材的任何警告、預防措施、應採取的措施、以及使用限制的資訊。此資訊應酌情涵蓋：</t>
  </si>
  <si>
    <t xml:space="preserve">     (i) 當器材發生故障或外觀變化可能影響性能時，應採取的警告、預防措施和/或待採取措施，</t>
  </si>
  <si>
    <t xml:space="preserve">     (ii) 關於暴露於合理可預見的外部影響或環境條件，例如：磁場、外部電氣和電磁效應、靜電放電、與診斷或治療程序相關的輻射、壓力、濕度或溫度，</t>
  </si>
  <si>
    <t xml:space="preserve">     (iii) 針對在特定診斷調查、評估、治療或其他程序期間，合理可預見存在器材所造成的干擾風險，而進行的警告、預防措施和/或帶採取措施，例如：器材發出的電磁幹擾影響其他設備，</t>
  </si>
  <si>
    <t>11. Infection and microbial contaminationA43:D54</t>
  </si>
  <si>
    <t xml:space="preserve">     (iv) 與器材中包含的材料有關的預防措施，若材料含有致癌、致突變或生殖毒性 (CMR) 物質、或內分泌幹擾物質組成，或可能導致患者或使用者過敏或過敏反應，</t>
  </si>
  <si>
    <t xml:space="preserve">     (v) 如果器材僅供一次性使用，請註明此事實。製造商對一次性使用的說明應在整個歐盟內保持一致，</t>
  </si>
  <si>
    <t xml:space="preserve">     (vi) 如果該器材可重複使用，有關允許重複使用的適當流程的信息，包括清潔、消毒、淨化、包裝、以及經過驗證的重新滅菌方法（如果適用）。應提供資訊以確定器材何時不得再重複使用，例如：材料劣化的跡像、或允許重複使用的最大次數；</t>
  </si>
  <si>
    <t>(o) 與器材中包含的潛在傳染性材料，相關的任何警告和/或預防措施；</t>
  </si>
  <si>
    <t>(p) 在相關情況下，對特殊設施的要求（例如無塵室環境）、或特殊培訓（例如輻射安全方面）、或預期使用者的特殊資格；</t>
  </si>
  <si>
    <t>(q) 樣本採集、處理和製備的條件；</t>
  </si>
  <si>
    <t>(r) 樣本在準備使用之前的任何預處理、或處理的詳細信息，例如：滅菌、最終組裝、校驗等，以便器材按照製造商的預期使用；</t>
  </si>
  <si>
    <t>(s) 驗證器材是否正確安裝，並準備好按照製造商的預期安全運行所需的信息，以及相關的：</t>
  </si>
  <si>
    <t>— 預防性和定期性維護的性質和頻率細節，包括清潔和消毒；</t>
  </si>
  <si>
    <t>— 任何消耗性零件的識別，以及更換方法；</t>
  </si>
  <si>
    <t>— 有關任何必要校驗的信息，以確保器材在其預期使用壽命期間正常、安全地運作；</t>
  </si>
  <si>
    <t>— 減輕參與安裝、校驗或維修器材的人員所遇到的風險方法。</t>
  </si>
  <si>
    <t>(t) 適用時，品質管控程序的建議；</t>
  </si>
  <si>
    <t>9.3. 如果器材的性能取決於校準品和/或品管材料的使用，則應透過適當的參考測量程序，和/或更高計量等級的適當參考材料，來確保校準品和/或品管材料數值的計量溯源性。如果可行，應確保校準品和品管材料數值的計量，可追溯性符合認證參考物質或參考測量程序。</t>
  </si>
  <si>
    <t>(u) 分配給校準品和品管材料數值的計量追溯性，包括應用更高的參考材料和/或參考測量程序的識別，以及有關最大（自我允許）批次間變化的信息，並提供相關數字和測量單位；</t>
  </si>
  <si>
    <t>(v) 化驗程序，包括結果的計算和解釋，以及在相關情形時是否應考慮任何驗證性測試；在適用情況下，使用說明應附有關批次差異的信息，並提供相關數字和測量單位；</t>
  </si>
  <si>
    <t>A01-Needles</t>
  </si>
  <si>
    <t>B01-Blood bags and kits</t>
  </si>
  <si>
    <t>C01-Arterio-venous system devices</t>
  </si>
  <si>
    <t>D01-Aldehydes for the disinfection of medical devices</t>
  </si>
  <si>
    <t>F01-Dialysis filters</t>
  </si>
  <si>
    <t>G01-Oro-oesophageal tubes</t>
  </si>
  <si>
    <t>H01-Surgical sutures</t>
  </si>
  <si>
    <t>J01-Cardiac functionality implantable devices</t>
  </si>
  <si>
    <t>K01-Endotherapy devices</t>
  </si>
  <si>
    <t>L01-Sharp instruments, reusable</t>
  </si>
  <si>
    <t>M01-Cotton and synthetic wadding</t>
  </si>
  <si>
    <t>N01-Encephalic and peripheral nervous system devices</t>
  </si>
  <si>
    <t>P01-Facial and odontological prostheses</t>
  </si>
  <si>
    <t>Q01-Dental devices</t>
  </si>
  <si>
    <t>R01-Intubation devices</t>
  </si>
  <si>
    <t>S01-Devices for sterilisation and packaging (excluding CAT.D-Z)</t>
  </si>
  <si>
    <t>T01-Gloves (excluding personal protective equipment-PPE)</t>
  </si>
  <si>
    <t>U01-Urethral, prostatic and bladder catheters</t>
  </si>
  <si>
    <t>V01-Cutting devices, single-use</t>
  </si>
  <si>
    <t>W01-Reagents</t>
  </si>
  <si>
    <t>Y05-Abilities learning and training devices</t>
  </si>
  <si>
    <t>Z11-Bioimaging and radiotherapy instruments</t>
  </si>
  <si>
    <t>A02-Syringes</t>
  </si>
  <si>
    <t>B02-Blood filters</t>
  </si>
  <si>
    <t>C02-Arrhythmology devices</t>
  </si>
  <si>
    <t>D02-Biguanides for the disinfection of medical devices</t>
  </si>
  <si>
    <t>F02-Dialysis lines</t>
  </si>
  <si>
    <t>G02-Gastrointestinal tubes and sets</t>
  </si>
  <si>
    <t>H02-Mechanical surgical staplers</t>
  </si>
  <si>
    <t>J02-Implantable neurostimulators</t>
  </si>
  <si>
    <t>K02-Electrosurgery devices, single-use</t>
  </si>
  <si>
    <t>L02-Suture instruments, reusable</t>
  </si>
  <si>
    <t>M02-Gauzes</t>
  </si>
  <si>
    <t>N02-Spinal medullar system devices</t>
  </si>
  <si>
    <t>P02-Ent prostheses</t>
  </si>
  <si>
    <t>Q02-Ophthalmic devices</t>
  </si>
  <si>
    <t>R02-Breathing circuits and catheter mounts</t>
  </si>
  <si>
    <t>T02-Protective clothing and drapes (excluding personal protective equipment-PPE)</t>
  </si>
  <si>
    <t>U02-Ureteral catheters and stents</t>
  </si>
  <si>
    <t>V02-Neonatology and paediatric devices</t>
  </si>
  <si>
    <t>W02-IVD instruments</t>
  </si>
  <si>
    <t>Y06-External prostheses and orthoses</t>
  </si>
  <si>
    <t>Z12-Instruments for functional explorations and therapeutic interventions</t>
  </si>
  <si>
    <t>A03-Tubular devices</t>
  </si>
  <si>
    <t>B03-Apheresis devices</t>
  </si>
  <si>
    <t>C03-Cardiac surgery and heart transplant devices</t>
  </si>
  <si>
    <t>D03-Chlorine derivatives for the disinfection of medical devices</t>
  </si>
  <si>
    <t>F03-Dialysis kits</t>
  </si>
  <si>
    <t>G03-Gastrointestinal endoscopy devices</t>
  </si>
  <si>
    <t>H03-Haemostasis clips</t>
  </si>
  <si>
    <t>J03-Auditory active-implantable devices</t>
  </si>
  <si>
    <t>K03-Arthroscopy devices, single-use</t>
  </si>
  <si>
    <t>L03-General surgery instruments, reusable</t>
  </si>
  <si>
    <t>M03-Bandages</t>
  </si>
  <si>
    <t>P03-Ocular prostheses</t>
  </si>
  <si>
    <t>Q03-Ent devices</t>
  </si>
  <si>
    <t>R03-Respiratory masks and balloons, single-use and reusable</t>
  </si>
  <si>
    <t>T03-Protections (excluding personal protective equipment PPE)</t>
  </si>
  <si>
    <t>U03-Devices for urethral, ureteral and nephrostomic dilation</t>
  </si>
  <si>
    <t>V03-Measurement devices</t>
  </si>
  <si>
    <t>W05-IVD generic use consumables</t>
  </si>
  <si>
    <t>Y09-Personal care aids</t>
  </si>
  <si>
    <t>Z13-Non-specific consumables for diagnostic instruments</t>
  </si>
  <si>
    <t>A04-Solution filters</t>
  </si>
  <si>
    <t>B04-Autotransfusion devices</t>
  </si>
  <si>
    <t>C04-Cardiovascular guidewires</t>
  </si>
  <si>
    <t>D05-Oxygen producers for disinfection of medical devices</t>
  </si>
  <si>
    <t>F04-Dialysis concentrates</t>
  </si>
  <si>
    <t>G04-Orally administered gastrointestinal devices</t>
  </si>
  <si>
    <t>J04-Implantable pumps</t>
  </si>
  <si>
    <t>L04-Abdominal surgery instruments, reusable</t>
  </si>
  <si>
    <t>M04-Special dressings</t>
  </si>
  <si>
    <t>P05-Oesophageal and gastrointestinal prostheses</t>
  </si>
  <si>
    <t>R04-Respiratory filters</t>
  </si>
  <si>
    <t>T04-Incontinence devices</t>
  </si>
  <si>
    <t>U04-Devices for percutaneous urinary drainage and nephrostomy catheters</t>
  </si>
  <si>
    <t>V04-Clinical use containers (non-IVD)</t>
  </si>
  <si>
    <t>Y12-Personal mobility devices</t>
  </si>
  <si>
    <t>A05-Mechanical infusion systems, single-use</t>
  </si>
  <si>
    <t>B05-Topical use blood components preparation devices</t>
  </si>
  <si>
    <t>C05-Cardiovascular introducer sheaths</t>
  </si>
  <si>
    <t>D06-Phenols for disinfection of medical devices</t>
  </si>
  <si>
    <t>F05-Devices for microdialysis of specific organs</t>
  </si>
  <si>
    <t>G05-Topical anorectal administered gastro-intestinal system devices</t>
  </si>
  <si>
    <t>J05-Brachytherapy implantable devices</t>
  </si>
  <si>
    <t>L05-Obstetrics and gynecology instruments, reusable</t>
  </si>
  <si>
    <t>M05-Plasters</t>
  </si>
  <si>
    <t>P06-Breast implants</t>
  </si>
  <si>
    <t>R05-Suction and dilatation systems for the respiratory system</t>
  </si>
  <si>
    <t>U05-Urodynamics devices</t>
  </si>
  <si>
    <t>V05-Clinical procedures kits not included in other classes</t>
  </si>
  <si>
    <t>Y15-Domestic activities aids</t>
  </si>
  <si>
    <t>A06-Drainage and fluids collection devices</t>
  </si>
  <si>
    <t>B06-Cellular or biological manipulation devices</t>
  </si>
  <si>
    <t>C06-Cardiovascular surgery instruments, single-use</t>
  </si>
  <si>
    <t>D07-Alcohols for the disinfection of medical devices</t>
  </si>
  <si>
    <t>J06-Active implantable glucose monitoring systems</t>
  </si>
  <si>
    <t>L06-Urology instruments, reusable</t>
  </si>
  <si>
    <t>P07-Vascular and cardiac prostheses</t>
  </si>
  <si>
    <t>R06-Nebulisation and humidification systems</t>
  </si>
  <si>
    <t>U06-Urological guidewires</t>
  </si>
  <si>
    <t>V06-Clinical procedure simulation devices</t>
  </si>
  <si>
    <t>Y18-Aids, furniture and home aids for persons with disabilities</t>
  </si>
  <si>
    <t>A07-Adapters, connectors , ramps, stopcocks, caps</t>
  </si>
  <si>
    <t>B07-Blood and blood components preservation solutions</t>
  </si>
  <si>
    <t>D08-Detergents for medical devices</t>
  </si>
  <si>
    <t>J07-Ophthalmological use active implantable devices</t>
  </si>
  <si>
    <t>L07-Cardiovascular surgery instruments, reusable</t>
  </si>
  <si>
    <t>P08-Urogenital prostheses</t>
  </si>
  <si>
    <t>R07-Bronchopulmonary endoscopy device, signal-use</t>
  </si>
  <si>
    <t>U07-Devices for the treatment of incontinence</t>
  </si>
  <si>
    <t>V07-Medical device cleaning devices, not otherwise classified</t>
  </si>
  <si>
    <t>Y21-Communication and information management aids</t>
  </si>
  <si>
    <t>A08-Nutrition and infusion bags and containers, signal-use</t>
  </si>
  <si>
    <t>D09-Ammonium salts and associates for the disinfection of medical devices</t>
  </si>
  <si>
    <t>L08-Thoracic surgery instruments, reusable</t>
  </si>
  <si>
    <t>P09-Orthopaedic prostheses, osteosynthesis device, devices for tendon and ligament synthesis</t>
  </si>
  <si>
    <t>U08-Gynagecological devices</t>
  </si>
  <si>
    <t>V08-Healthcare activities supportive equipment and aids</t>
  </si>
  <si>
    <t>Y24-Object manipulation devices</t>
  </si>
  <si>
    <t>A09-Organ containers</t>
  </si>
  <si>
    <t>L09-Orthopaedic and traumatological surgery instruments, reusable</t>
  </si>
  <si>
    <t>P10-Extra-vascular support prostheses</t>
  </si>
  <si>
    <t>U09-Urogenital endoscopic devices</t>
  </si>
  <si>
    <t>V09-Fluids/Gases for clinical/therapeutic use</t>
  </si>
  <si>
    <t>A10-Abdominal ostomy devices</t>
  </si>
  <si>
    <t>L10-Microsurgery instruments, reusable</t>
  </si>
  <si>
    <t>U10-Contraceptive devices</t>
  </si>
  <si>
    <t>A11-Sample collection swabs</t>
  </si>
  <si>
    <t>L11-Neurosurgery and spinal surgery instruments, reusable</t>
  </si>
  <si>
    <t>U12-Single-use instrumentation for urogenital system (non-endoscopic)</t>
  </si>
  <si>
    <t>A12-Sample collection spatulas</t>
  </si>
  <si>
    <t>L12-Laparoscopic and thoracoscopic surgery instruments, reusable</t>
  </si>
  <si>
    <t xml:space="preserve">U13-Solutions and kits for bladder washing and instillation </t>
  </si>
  <si>
    <t>L13-robotic surgery instruments, reusable</t>
  </si>
  <si>
    <t>L14-Ent instruments, reusable</t>
  </si>
  <si>
    <t>L15-Odontostomatology instruments, reusable</t>
  </si>
  <si>
    <t>L16-Diagnostic instruments, reusable</t>
  </si>
  <si>
    <t>L17-Ophthalmology instruments, reusable</t>
  </si>
  <si>
    <t>L18-Electroscopic surgery instruments, reusable</t>
  </si>
  <si>
    <t>L19-Arthroscopic surgery instruments, reusable</t>
  </si>
  <si>
    <t>L20-Thyroid surgery instruments, reusable</t>
  </si>
  <si>
    <t>L21-Clip removal surgical forceps, reusable</t>
  </si>
  <si>
    <t>L22-implantable tissues handing grasping forceps, reusable</t>
  </si>
  <si>
    <t>L23-Surgical tunnelization forceps, reusable</t>
  </si>
  <si>
    <t>L24-Dermatological surgery instruments, reusable</t>
  </si>
  <si>
    <t>L25-Plastic surgery instruments, reusable</t>
  </si>
  <si>
    <t>L26-Surgical screwdrivers, reusable</t>
  </si>
  <si>
    <t>ISO 20417</t>
  </si>
  <si>
    <t>Medical devices — Information to be supplied by the manufacturer</t>
  </si>
  <si>
    <t>N/A</t>
  </si>
  <si>
    <t>ISO 11135</t>
  </si>
  <si>
    <t>Sterilization of health-care products — Ethylene oxide — Requirements for the development, validation and routine control of a sterilization process for medical devices</t>
  </si>
  <si>
    <t>ISO 11607-1</t>
  </si>
  <si>
    <t>Packaging for terminally sterilized medical devices
Part 1: Requirements for materials, sterile barrier systems and packaging systems</t>
  </si>
  <si>
    <t>Small-bore connectors for liquids and gases in healthcare applications
Part 1: General requirements</t>
  </si>
  <si>
    <t>ISO 80369-1</t>
  </si>
  <si>
    <t>ISO 23908</t>
  </si>
  <si>
    <t>Sharps injury protection — Requirements and test methods — Sharps protection features for single-use hypodermic needles, introducers for catheters and needles used for blood sampling</t>
  </si>
  <si>
    <t>IEC 60601-1</t>
  </si>
  <si>
    <t>Medical electrical equipment - ALL PARTS</t>
  </si>
  <si>
    <t>Medical electrical equipment - Part 1-2: General requirements for basic safety and essential performance - Collateral Standard: Electromagnetic disturbances - Requirements and tests</t>
  </si>
  <si>
    <t>IEC 60601-1-2</t>
  </si>
  <si>
    <t>ISO 8536-4</t>
  </si>
  <si>
    <t>Infusion equipment for medical use
Part 4: Infusion sets for single use, gravity feed</t>
  </si>
  <si>
    <t>ISO 10993-7</t>
  </si>
  <si>
    <t xml:space="preserve">
Biological evaluation of medical devices
Part 7: Ethylene oxide sterilization residuals</t>
  </si>
  <si>
    <t>ISO 10993-11</t>
  </si>
  <si>
    <t>Biological evaluation of medical devices
Part 11: Tests for systemic toxicity</t>
  </si>
  <si>
    <t>ISO 10993-23</t>
  </si>
  <si>
    <t>Biological evaluation of medical devices
Part 23: Tests for irritation</t>
  </si>
  <si>
    <t>ISO 11607-2</t>
  </si>
  <si>
    <t>Packaging for terminally sterilized medical devices
Part 2: Validation requirements for forming, sealing and assembly processes</t>
  </si>
  <si>
    <t>ISO 80369-7</t>
  </si>
  <si>
    <t>Small-bore connectors for liquids and gases in healthcare applications
Part 7: Connectors for intravascular or hypodermic applications</t>
  </si>
  <si>
    <t>IEC 62366-1</t>
  </si>
  <si>
    <t>Medical devices
Part 1: Application of usability engineering to medical devices</t>
  </si>
  <si>
    <t>IEC 63000</t>
  </si>
  <si>
    <t>Amendment 1 - Technical documentation for the assessment of electrical and electronic products with respect to the restriction of hazardous substances</t>
  </si>
  <si>
    <t>A010105 - needles for collection under vacuum</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</si>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</sst>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2"/>
      <color theme="0"/>
      <name val="Aptos Narrow"/>
      <family val="2"/>
      <scheme val="minor"/>
    </font>
    <font>
      <b/>
      <sz val="12"/>
      <color theme="0"/>
      <name val="Aptos Narrow"/>
      <scheme val="minor"/>
    </font>
    <font>
      <b/>
      <sz val="20"/>
      <color theme="7" tint="-0.249977111117893"/>
      <name val="Aptos Narrow"/>
      <scheme val="minor"/>
    </font>
    <font>
      <sz val="20"/>
      <color theme="1"/>
      <name val="Aptos Narrow"/>
      <scheme val="minor"/>
    </font>
    <font>
      <b/>
      <sz val="16"/>
      <color theme="7" tint="-0.249977111117893"/>
      <name val="Aptos Narrow"/>
      <scheme val="minor"/>
    </font>
    <font>
      <sz val="11"/>
      <color theme="1"/>
      <name val="Aptos Narrow"/>
      <scheme val="minor"/>
    </font>
    <font>
      <b/>
      <sz val="11"/>
      <color theme="0"/>
      <name val="Aptos Narrow"/>
      <scheme val="minor"/>
    </font>
    <font>
      <sz val="12"/>
      <color theme="1"/>
      <name val="Aptos Narrow"/>
      <scheme val="minor"/>
    </font>
    <font>
      <b/>
      <sz val="12"/>
      <color theme="1"/>
      <name val="Aptos Narrow"/>
      <scheme val="minor"/>
    </font>
    <font>
      <b/>
      <sz val="11"/>
      <color theme="1"/>
      <name val="Aptos Narrow"/>
      <scheme val="minor"/>
    </font>
  </fonts>
  <fills count="4">
    <fill>
      <patternFill patternType="none"/>
    </fill>
    <fill>
      <patternFill patternType="gray125"/>
    </fill>
    <fill>
      <patternFill patternType="solid">
        <fgColor theme="7" tint="-0.249977111117893"/>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style="thin">
        <color theme="4"/>
      </left>
      <right style="thin">
        <color theme="4"/>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s>
  <cellStyleXfs count="1">
    <xf numFmtId="0" fontId="0" fillId="0" borderId="0"/>
  </cellStyleXfs>
  <cellXfs count="8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 fillId="2" borderId="0" xfId="0" applyFont="1" applyFill="1" applyAlignment="1">
      <alignment horizontal="center" vertical="center" wrapText="1"/>
    </xf>
    <xf numFmtId="0" fontId="2"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wrapText="1"/>
    </xf>
    <xf numFmtId="0" fontId="2" fillId="2" borderId="0" xfId="0" applyFont="1" applyFill="1" applyAlignment="1">
      <alignment horizontal="left" vertical="center" wrapText="1"/>
    </xf>
    <xf numFmtId="0" fontId="1" fillId="2" borderId="0" xfId="0" applyFont="1" applyFill="1" applyAlignment="1">
      <alignment horizontal="left" vertical="center" wrapText="1"/>
    </xf>
    <xf numFmtId="0" fontId="5" fillId="0" borderId="1" xfId="0" applyFont="1" applyBorder="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7"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6" fillId="0" borderId="2" xfId="0" applyFont="1" applyBorder="1" applyAlignment="1">
      <alignment vertical="center" wrapText="1"/>
    </xf>
    <xf numFmtId="0" fontId="6" fillId="0" borderId="2" xfId="0" applyFont="1" applyBorder="1" applyAlignment="1">
      <alignment horizontal="center" vertical="center"/>
    </xf>
    <xf numFmtId="0" fontId="8" fillId="0" borderId="2" xfId="0" applyFont="1" applyBorder="1" applyAlignment="1">
      <alignment vertical="center" wrapText="1"/>
    </xf>
    <xf numFmtId="0" fontId="0" fillId="0" borderId="2" xfId="0" applyBorder="1" applyAlignment="1">
      <alignment vertical="center" wrapText="1"/>
    </xf>
    <xf numFmtId="0" fontId="6" fillId="0" borderId="2" xfId="0" applyFont="1" applyBorder="1" applyAlignment="1">
      <alignment vertical="center"/>
    </xf>
    <xf numFmtId="0" fontId="0" fillId="0" borderId="2" xfId="0" applyBorder="1" applyAlignment="1">
      <alignment vertical="center"/>
    </xf>
    <xf numFmtId="0" fontId="8" fillId="0" borderId="2" xfId="0" applyFont="1" applyBorder="1" applyAlignment="1">
      <alignment horizontal="center" vertical="center"/>
    </xf>
    <xf numFmtId="0" fontId="8" fillId="0" borderId="2" xfId="0" applyFont="1" applyBorder="1" applyAlignment="1">
      <alignment horizontal="left" vertical="center" wrapText="1"/>
    </xf>
    <xf numFmtId="0" fontId="8" fillId="0" borderId="2" xfId="0" applyFont="1" applyBorder="1" applyAlignment="1">
      <alignment vertical="center"/>
    </xf>
    <xf numFmtId="0" fontId="2" fillId="2" borderId="2" xfId="0" applyFont="1" applyFill="1" applyBorder="1" applyAlignment="1">
      <alignment horizontal="center" vertical="center" wrapText="1"/>
    </xf>
    <xf numFmtId="0" fontId="5" fillId="0" borderId="1" xfId="0" applyFont="1" applyBorder="1" applyAlignment="1">
      <alignment horizontal="left" vertical="center" wrapText="1"/>
    </xf>
    <xf numFmtId="0" fontId="8" fillId="0" borderId="0" xfId="0" applyFont="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6" fillId="0" borderId="2" xfId="0" applyFont="1" applyBorder="1" applyAlignment="1">
      <alignment horizontal="center" vertical="center" wrapText="1"/>
    </xf>
    <xf numFmtId="0" fontId="5" fillId="0" borderId="1" xfId="0" applyFont="1" applyBorder="1" applyAlignment="1">
      <alignment vertical="center" wrapText="1"/>
    </xf>
    <xf numFmtId="0" fontId="6" fillId="0" borderId="3" xfId="0" applyFont="1" applyBorder="1" applyAlignment="1">
      <alignment horizontal="left" vertical="center" wrapText="1"/>
    </xf>
    <xf numFmtId="0" fontId="0" fillId="0" borderId="4" xfId="0" applyBorder="1" applyAlignment="1">
      <alignment horizontal="left" vertical="center" wrapText="1"/>
    </xf>
    <xf numFmtId="0" fontId="6"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0" fillId="0" borderId="0" xfId="0" applyAlignment="1">
      <alignment horizontal="left" vertical="center"/>
    </xf>
    <xf numFmtId="0" fontId="6" fillId="3" borderId="0" xfId="0" applyFont="1" applyFill="1" applyAlignment="1">
      <alignment vertical="center"/>
    </xf>
    <xf numFmtId="0" fontId="6" fillId="3" borderId="0" xfId="0" applyFont="1" applyFill="1" applyAlignment="1">
      <alignment vertical="center" wrapText="1"/>
    </xf>
    <xf numFmtId="0" fontId="6" fillId="0" borderId="2" xfId="0" applyFont="1" applyBorder="1" applyAlignment="1">
      <alignment horizontal="left" vertical="center" wrapText="1"/>
    </xf>
    <xf numFmtId="0" fontId="10" fillId="0" borderId="2" xfId="0" applyFont="1" applyBorder="1" applyAlignment="1">
      <alignment vertical="center"/>
    </xf>
    <xf numFmtId="0" fontId="6" fillId="0" borderId="3" xfId="0" applyFont="1" applyBorder="1" applyAlignment="1">
      <alignment vertical="center" wrapText="1"/>
    </xf>
    <xf numFmtId="0" fontId="8" fillId="0" borderId="5" xfId="0" applyFont="1" applyBorder="1" applyAlignment="1">
      <alignment horizontal="center" vertical="center"/>
    </xf>
    <xf numFmtId="0" fontId="8" fillId="0" borderId="5" xfId="0" applyFont="1" applyBorder="1" applyAlignment="1">
      <alignment vertical="center"/>
    </xf>
    <xf numFmtId="0" fontId="0" fillId="0" borderId="4" xfId="0" applyBorder="1" applyAlignment="1">
      <alignment vertical="center"/>
    </xf>
    <xf numFmtId="0" fontId="0" fillId="0" borderId="2" xfId="0" applyBorder="1" applyAlignment="1">
      <alignment horizontal="left" vertical="center" wrapText="1"/>
    </xf>
    <xf numFmtId="0" fontId="9" fillId="0" borderId="2" xfId="0" applyFont="1" applyBorder="1" applyAlignment="1">
      <alignment horizontal="left" vertical="center"/>
    </xf>
    <xf numFmtId="0" fontId="9" fillId="0" borderId="2" xfId="0" applyFont="1" applyBorder="1" applyAlignment="1">
      <alignment horizontal="left" vertical="center" wrapText="1"/>
    </xf>
    <xf numFmtId="0" fontId="0" fillId="0" borderId="2" xfId="0" applyBorder="1" applyAlignment="1">
      <alignment horizontal="left" vertical="center"/>
    </xf>
    <xf numFmtId="0" fontId="8" fillId="0" borderId="2" xfId="0" applyFont="1" applyBorder="1" applyAlignment="1">
      <alignment horizontal="left" vertical="center" wrapText="1"/>
    </xf>
    <xf numFmtId="0" fontId="8" fillId="0" borderId="2" xfId="0" applyFont="1" applyBorder="1" applyAlignment="1">
      <alignment horizontal="left" vertical="center"/>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9" fillId="0" borderId="3" xfId="0" applyFont="1" applyBorder="1" applyAlignment="1">
      <alignment horizontal="left" vertical="center"/>
    </xf>
    <xf numFmtId="0" fontId="9" fillId="0" borderId="5" xfId="0" applyFont="1" applyBorder="1" applyAlignment="1">
      <alignment horizontal="left" vertical="center"/>
    </xf>
    <xf numFmtId="0" fontId="9" fillId="0" borderId="4" xfId="0" applyFont="1" applyBorder="1" applyAlignment="1">
      <alignment horizontal="left" vertical="center"/>
    </xf>
    <xf numFmtId="0" fontId="6" fillId="0" borderId="0" xfId="0" applyFont="1" applyAlignment="1">
      <alignment horizontal="left" vertical="center"/>
    </xf>
    <xf numFmtId="0" fontId="10" fillId="0" borderId="2" xfId="0" applyFont="1" applyBorder="1" applyAlignment="1">
      <alignment horizontal="left" vertical="center"/>
    </xf>
    <xf numFmtId="0" fontId="6" fillId="0" borderId="2" xfId="0" applyFont="1" applyBorder="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6" fillId="0" borderId="3" xfId="0" applyFont="1" applyBorder="1" applyAlignment="1">
      <alignment horizontal="left" vertical="center"/>
    </xf>
    <xf numFmtId="0" fontId="6" fillId="0" borderId="5" xfId="0" applyFont="1" applyBorder="1" applyAlignment="1">
      <alignment horizontal="left" vertical="center"/>
    </xf>
    <xf numFmtId="0" fontId="6" fillId="0" borderId="4" xfId="0" applyFont="1" applyBorder="1" applyAlignment="1">
      <alignment horizontal="left" vertical="center"/>
    </xf>
    <xf numFmtId="0" fontId="6" fillId="0" borderId="3" xfId="0" applyFont="1" applyBorder="1" applyAlignment="1">
      <alignment horizontal="left" vertical="center" wrapText="1"/>
    </xf>
    <xf numFmtId="0" fontId="10" fillId="0" borderId="3" xfId="0" applyFont="1" applyBorder="1" applyAlignment="1">
      <alignment horizontal="left" vertical="center"/>
    </xf>
    <xf numFmtId="0" fontId="10" fillId="0" borderId="5" xfId="0" applyFont="1" applyBorder="1" applyAlignment="1">
      <alignment horizontal="left" vertical="center"/>
    </xf>
    <xf numFmtId="0" fontId="10" fillId="0" borderId="4" xfId="0" applyFont="1" applyBorder="1" applyAlignment="1">
      <alignment horizontal="left" vertical="center"/>
    </xf>
    <xf numFmtId="0" fontId="6" fillId="0" borderId="5" xfId="0" applyFont="1" applyBorder="1" applyAlignment="1">
      <alignment horizontal="left" vertical="center" wrapText="1"/>
    </xf>
    <xf numFmtId="0" fontId="6" fillId="0" borderId="4" xfId="0" applyFont="1" applyBorder="1" applyAlignment="1">
      <alignment horizontal="left" vertical="center" wrapText="1"/>
    </xf>
    <xf numFmtId="0" fontId="8" fillId="0" borderId="3" xfId="0" applyFont="1" applyBorder="1" applyAlignment="1">
      <alignment horizontal="left" vertical="center" wrapText="1"/>
    </xf>
    <xf numFmtId="0" fontId="8" fillId="0" borderId="5" xfId="0" applyFont="1" applyBorder="1" applyAlignment="1">
      <alignment horizontal="left" vertical="center" wrapText="1"/>
    </xf>
    <xf numFmtId="0" fontId="8" fillId="0" borderId="4" xfId="0" applyFont="1" applyBorder="1" applyAlignment="1">
      <alignment horizontal="left" vertical="center" wrapText="1"/>
    </xf>
    <xf numFmtId="0" fontId="9" fillId="0" borderId="3" xfId="0" applyFont="1" applyBorder="1" applyAlignment="1">
      <alignment horizontal="left" vertical="center" wrapText="1"/>
    </xf>
    <xf numFmtId="0" fontId="9" fillId="0" borderId="5" xfId="0" applyFont="1" applyBorder="1" applyAlignment="1">
      <alignment horizontal="left" vertical="center" wrapText="1"/>
    </xf>
    <xf numFmtId="0" fontId="9" fillId="0" borderId="4" xfId="0" applyFont="1" applyBorder="1" applyAlignment="1">
      <alignment horizontal="left" vertical="center" wrapText="1"/>
    </xf>
    <xf numFmtId="0" fontId="10"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9"/>
  <sheetViews>
    <sheetView zoomScale="90" zoomScaleNormal="90" workbookViewId="0">
      <selection activeCell="J30" sqref="J30"/>
    </sheetView>
  </sheetViews>
  <sheetFormatPr baseColWidth="10" defaultRowHeight="16" x14ac:dyDescent="0.2"/>
  <cols>
    <col min="1" max="1" width="41.33203125" style="2" customWidth="1"/>
    <col min="2" max="2" width="44.6640625" style="2" customWidth="1"/>
    <col min="3" max="3" width="38.5" style="2" customWidth="1"/>
    <col min="4" max="4" width="40.5" style="2" customWidth="1"/>
    <col min="5" max="5" width="32" style="2" customWidth="1"/>
    <col min="6" max="6" width="32.5" style="2" customWidth="1"/>
    <col min="7" max="7" width="31.6640625" style="2" customWidth="1"/>
    <col min="8" max="8" width="30.1640625" style="2" customWidth="1"/>
    <col min="9" max="9" width="34.1640625" style="2" customWidth="1"/>
    <col min="10" max="10" width="34.33203125" style="2" customWidth="1"/>
    <col min="11" max="11" width="32.6640625" style="2" customWidth="1"/>
    <col min="12" max="12" width="33" style="2" customWidth="1"/>
    <col min="13" max="13" width="31.33203125" style="2" customWidth="1"/>
    <col min="14" max="14" width="34.83203125" style="2" customWidth="1"/>
    <col min="15" max="15" width="35" style="2" customWidth="1"/>
    <col min="16" max="16" width="31.5" style="2" customWidth="1"/>
    <col min="17" max="17" width="48.1640625" style="2" customWidth="1"/>
    <col min="18" max="18" width="36.6640625" style="2" customWidth="1"/>
    <col min="19" max="19" width="33.1640625" style="2" customWidth="1"/>
    <col min="20" max="20" width="33" style="2" customWidth="1"/>
    <col min="21" max="21" width="35.6640625" style="2" customWidth="1"/>
    <col min="22" max="22" width="36.1640625" style="2" customWidth="1"/>
    <col min="23" max="16384" width="10.83203125" style="2"/>
  </cols>
  <sheetData>
    <row r="1" spans="1:22" ht="27" x14ac:dyDescent="0.2">
      <c r="A1" s="6" t="s">
        <v>84</v>
      </c>
      <c r="B1" s="7"/>
    </row>
    <row r="3" spans="1:22" s="3" customFormat="1" ht="48" customHeight="1" x14ac:dyDescent="0.2">
      <c r="A3" s="8" t="s">
        <v>331</v>
      </c>
      <c r="B3" s="8" t="s">
        <v>332</v>
      </c>
      <c r="C3" s="8" t="s">
        <v>333</v>
      </c>
      <c r="D3" s="8" t="s">
        <v>334</v>
      </c>
      <c r="E3" s="8" t="s">
        <v>335</v>
      </c>
      <c r="F3" s="8" t="s">
        <v>336</v>
      </c>
      <c r="G3" s="8" t="s">
        <v>337</v>
      </c>
      <c r="H3" s="8" t="s">
        <v>338</v>
      </c>
      <c r="I3" s="8" t="s">
        <v>339</v>
      </c>
      <c r="J3" s="8" t="s">
        <v>340</v>
      </c>
      <c r="K3" s="8" t="s">
        <v>341</v>
      </c>
      <c r="L3" s="8" t="s">
        <v>342</v>
      </c>
      <c r="M3" s="8" t="s">
        <v>343</v>
      </c>
      <c r="N3" s="8" t="s">
        <v>344</v>
      </c>
      <c r="O3" s="8" t="s">
        <v>345</v>
      </c>
      <c r="P3" s="8" t="s">
        <v>346</v>
      </c>
      <c r="Q3" s="8" t="s">
        <v>347</v>
      </c>
      <c r="R3" s="8" t="s">
        <v>348</v>
      </c>
      <c r="S3" s="9" t="s">
        <v>349</v>
      </c>
      <c r="T3" s="9" t="s">
        <v>350</v>
      </c>
      <c r="U3" s="9" t="s">
        <v>351</v>
      </c>
      <c r="V3" s="9" t="s">
        <v>352</v>
      </c>
    </row>
    <row r="4" spans="1:22" ht="34" x14ac:dyDescent="0.2">
      <c r="A4" s="2" t="s">
        <v>726</v>
      </c>
      <c r="B4" s="2" t="s">
        <v>727</v>
      </c>
      <c r="C4" s="2" t="s">
        <v>728</v>
      </c>
      <c r="D4" s="2" t="s">
        <v>729</v>
      </c>
      <c r="E4" s="2" t="s">
        <v>730</v>
      </c>
      <c r="F4" s="2" t="s">
        <v>731</v>
      </c>
      <c r="G4" s="2" t="s">
        <v>732</v>
      </c>
      <c r="H4" s="2" t="s">
        <v>733</v>
      </c>
      <c r="I4" s="2" t="s">
        <v>734</v>
      </c>
      <c r="J4" s="2" t="s">
        <v>735</v>
      </c>
      <c r="K4" s="2" t="s">
        <v>736</v>
      </c>
      <c r="L4" s="2" t="s">
        <v>737</v>
      </c>
      <c r="M4" s="2" t="s">
        <v>738</v>
      </c>
      <c r="N4" s="2" t="s">
        <v>739</v>
      </c>
      <c r="O4" s="2" t="s">
        <v>740</v>
      </c>
      <c r="P4" s="2" t="s">
        <v>741</v>
      </c>
      <c r="Q4" s="2" t="s">
        <v>742</v>
      </c>
      <c r="R4" s="2" t="s">
        <v>743</v>
      </c>
      <c r="S4" s="2" t="s">
        <v>744</v>
      </c>
      <c r="T4" s="2" t="s">
        <v>745</v>
      </c>
      <c r="U4" s="2" t="s">
        <v>746</v>
      </c>
      <c r="V4" s="2" t="s">
        <v>747</v>
      </c>
    </row>
    <row r="5" spans="1:22" ht="34" x14ac:dyDescent="0.2">
      <c r="A5" s="2" t="s">
        <v>748</v>
      </c>
      <c r="B5" s="2" t="s">
        <v>749</v>
      </c>
      <c r="C5" s="2" t="s">
        <v>750</v>
      </c>
      <c r="D5" s="2" t="s">
        <v>751</v>
      </c>
      <c r="E5" s="2" t="s">
        <v>752</v>
      </c>
      <c r="F5" s="2" t="s">
        <v>753</v>
      </c>
      <c r="G5" s="2" t="s">
        <v>754</v>
      </c>
      <c r="H5" s="2" t="s">
        <v>755</v>
      </c>
      <c r="I5" s="2" t="s">
        <v>756</v>
      </c>
      <c r="J5" s="2" t="s">
        <v>757</v>
      </c>
      <c r="K5" s="2" t="s">
        <v>758</v>
      </c>
      <c r="L5" s="2" t="s">
        <v>759</v>
      </c>
      <c r="M5" s="2" t="s">
        <v>760</v>
      </c>
      <c r="N5" s="2" t="s">
        <v>761</v>
      </c>
      <c r="O5" s="2" t="s">
        <v>762</v>
      </c>
      <c r="Q5" s="2" t="s">
        <v>763</v>
      </c>
      <c r="R5" s="2" t="s">
        <v>764</v>
      </c>
      <c r="S5" s="2" t="s">
        <v>765</v>
      </c>
      <c r="T5" s="2" t="s">
        <v>766</v>
      </c>
      <c r="U5" s="2" t="s">
        <v>767</v>
      </c>
      <c r="V5" s="2" t="s">
        <v>768</v>
      </c>
    </row>
    <row r="6" spans="1:22" ht="34" x14ac:dyDescent="0.2">
      <c r="A6" s="2" t="s">
        <v>769</v>
      </c>
      <c r="B6" s="2" t="s">
        <v>770</v>
      </c>
      <c r="C6" s="2" t="s">
        <v>771</v>
      </c>
      <c r="D6" s="2" t="s">
        <v>772</v>
      </c>
      <c r="E6" s="2" t="s">
        <v>773</v>
      </c>
      <c r="F6" s="2" t="s">
        <v>774</v>
      </c>
      <c r="G6" s="2" t="s">
        <v>775</v>
      </c>
      <c r="H6" s="2" t="s">
        <v>776</v>
      </c>
      <c r="I6" s="2" t="s">
        <v>777</v>
      </c>
      <c r="J6" s="2" t="s">
        <v>778</v>
      </c>
      <c r="K6" s="2" t="s">
        <v>779</v>
      </c>
      <c r="M6" s="2" t="s">
        <v>780</v>
      </c>
      <c r="N6" s="2" t="s">
        <v>781</v>
      </c>
      <c r="O6" s="2" t="s">
        <v>782</v>
      </c>
      <c r="Q6" s="2" t="s">
        <v>783</v>
      </c>
      <c r="R6" s="2" t="s">
        <v>784</v>
      </c>
      <c r="S6" s="2" t="s">
        <v>785</v>
      </c>
      <c r="T6" s="2" t="s">
        <v>786</v>
      </c>
      <c r="U6" s="2" t="s">
        <v>787</v>
      </c>
      <c r="V6" s="2" t="s">
        <v>788</v>
      </c>
    </row>
    <row r="7" spans="1:22" ht="34" x14ac:dyDescent="0.2">
      <c r="A7" s="2" t="s">
        <v>789</v>
      </c>
      <c r="B7" s="2" t="s">
        <v>790</v>
      </c>
      <c r="C7" s="2" t="s">
        <v>791</v>
      </c>
      <c r="D7" s="2" t="s">
        <v>792</v>
      </c>
      <c r="E7" s="2" t="s">
        <v>793</v>
      </c>
      <c r="F7" s="2" t="s">
        <v>794</v>
      </c>
      <c r="H7" s="2" t="s">
        <v>795</v>
      </c>
      <c r="J7" s="2" t="s">
        <v>796</v>
      </c>
      <c r="K7" s="2" t="s">
        <v>797</v>
      </c>
      <c r="M7" s="2" t="s">
        <v>798</v>
      </c>
      <c r="O7" s="2" t="s">
        <v>799</v>
      </c>
      <c r="Q7" s="2" t="s">
        <v>800</v>
      </c>
      <c r="R7" s="2" t="s">
        <v>801</v>
      </c>
      <c r="S7" s="2" t="s">
        <v>802</v>
      </c>
      <c r="U7" s="2" t="s">
        <v>803</v>
      </c>
    </row>
    <row r="8" spans="1:22" ht="34" x14ac:dyDescent="0.2">
      <c r="A8" s="2" t="s">
        <v>804</v>
      </c>
      <c r="B8" s="2" t="s">
        <v>805</v>
      </c>
      <c r="C8" s="2" t="s">
        <v>806</v>
      </c>
      <c r="D8" s="2" t="s">
        <v>807</v>
      </c>
      <c r="E8" s="2" t="s">
        <v>808</v>
      </c>
      <c r="F8" s="2" t="s">
        <v>809</v>
      </c>
      <c r="H8" s="2" t="s">
        <v>810</v>
      </c>
      <c r="J8" s="2" t="s">
        <v>811</v>
      </c>
      <c r="K8" s="2" t="s">
        <v>812</v>
      </c>
      <c r="M8" s="2" t="s">
        <v>813</v>
      </c>
      <c r="O8" s="2" t="s">
        <v>814</v>
      </c>
      <c r="R8" s="2" t="s">
        <v>815</v>
      </c>
      <c r="S8" s="2" t="s">
        <v>816</v>
      </c>
      <c r="U8" s="2" t="s">
        <v>817</v>
      </c>
    </row>
    <row r="9" spans="1:22" ht="34" x14ac:dyDescent="0.2">
      <c r="A9" s="2" t="s">
        <v>818</v>
      </c>
      <c r="B9" s="2" t="s">
        <v>819</v>
      </c>
      <c r="C9" s="2" t="s">
        <v>820</v>
      </c>
      <c r="D9" s="2" t="s">
        <v>821</v>
      </c>
      <c r="H9" s="2" t="s">
        <v>822</v>
      </c>
      <c r="J9" s="2" t="s">
        <v>823</v>
      </c>
      <c r="M9" s="2" t="s">
        <v>824</v>
      </c>
      <c r="O9" s="2" t="s">
        <v>825</v>
      </c>
      <c r="R9" s="2" t="s">
        <v>826</v>
      </c>
      <c r="S9" s="2" t="s">
        <v>827</v>
      </c>
      <c r="U9" s="2" t="s">
        <v>828</v>
      </c>
    </row>
    <row r="10" spans="1:22" ht="34" x14ac:dyDescent="0.2">
      <c r="A10" s="2" t="s">
        <v>829</v>
      </c>
      <c r="B10" s="2" t="s">
        <v>830</v>
      </c>
      <c r="D10" s="2" t="s">
        <v>831</v>
      </c>
      <c r="H10" s="2" t="s">
        <v>832</v>
      </c>
      <c r="J10" s="2" t="s">
        <v>833</v>
      </c>
      <c r="M10" s="2" t="s">
        <v>834</v>
      </c>
      <c r="O10" s="2" t="s">
        <v>835</v>
      </c>
      <c r="R10" s="2" t="s">
        <v>836</v>
      </c>
      <c r="S10" s="2" t="s">
        <v>837</v>
      </c>
      <c r="U10" s="2" t="s">
        <v>838</v>
      </c>
    </row>
    <row r="11" spans="1:22" ht="51" x14ac:dyDescent="0.2">
      <c r="A11" s="2" t="s">
        <v>839</v>
      </c>
      <c r="D11" s="2" t="s">
        <v>840</v>
      </c>
      <c r="J11" s="2" t="s">
        <v>841</v>
      </c>
      <c r="M11" s="2" t="s">
        <v>842</v>
      </c>
      <c r="R11" s="2" t="s">
        <v>843</v>
      </c>
      <c r="S11" s="2" t="s">
        <v>844</v>
      </c>
      <c r="U11" s="2" t="s">
        <v>845</v>
      </c>
    </row>
    <row r="12" spans="1:22" ht="34" x14ac:dyDescent="0.2">
      <c r="A12" s="2" t="s">
        <v>846</v>
      </c>
      <c r="J12" s="2" t="s">
        <v>847</v>
      </c>
      <c r="M12" s="2" t="s">
        <v>848</v>
      </c>
      <c r="R12" s="2" t="s">
        <v>849</v>
      </c>
      <c r="S12" s="2" t="s">
        <v>850</v>
      </c>
    </row>
    <row r="13" spans="1:22" ht="17" x14ac:dyDescent="0.2">
      <c r="A13" s="2" t="s">
        <v>851</v>
      </c>
      <c r="J13" s="2" t="s">
        <v>852</v>
      </c>
      <c r="R13" s="2" t="s">
        <v>853</v>
      </c>
    </row>
    <row r="14" spans="1:22" ht="34" x14ac:dyDescent="0.2">
      <c r="A14" s="2" t="s">
        <v>854</v>
      </c>
      <c r="J14" s="2" t="s">
        <v>855</v>
      </c>
      <c r="R14" s="2" t="s">
        <v>856</v>
      </c>
    </row>
    <row r="15" spans="1:22" ht="34" x14ac:dyDescent="0.2">
      <c r="A15" s="2" t="s">
        <v>857</v>
      </c>
      <c r="J15" s="2" t="s">
        <v>858</v>
      </c>
      <c r="R15" s="2" t="s">
        <v>859</v>
      </c>
    </row>
    <row r="16" spans="1:22" ht="34" x14ac:dyDescent="0.2">
      <c r="J16" s="2" t="s">
        <v>860</v>
      </c>
    </row>
    <row r="17" spans="10:10" ht="17" x14ac:dyDescent="0.2">
      <c r="J17" s="2" t="s">
        <v>861</v>
      </c>
    </row>
    <row r="18" spans="10:10" ht="34" x14ac:dyDescent="0.2">
      <c r="J18" s="2" t="s">
        <v>862</v>
      </c>
    </row>
    <row r="19" spans="10:10" ht="17" x14ac:dyDescent="0.2">
      <c r="J19" s="2" t="s">
        <v>863</v>
      </c>
    </row>
    <row r="20" spans="10:10" ht="34" x14ac:dyDescent="0.2">
      <c r="J20" s="2" t="s">
        <v>864</v>
      </c>
    </row>
    <row r="21" spans="10:10" ht="34" x14ac:dyDescent="0.2">
      <c r="J21" s="2" t="s">
        <v>865</v>
      </c>
    </row>
    <row r="22" spans="10:10" ht="34" x14ac:dyDescent="0.2">
      <c r="J22" s="2" t="s">
        <v>866</v>
      </c>
    </row>
    <row r="23" spans="10:10" ht="34" x14ac:dyDescent="0.2">
      <c r="J23" s="2" t="s">
        <v>867</v>
      </c>
    </row>
    <row r="24" spans="10:10" ht="34" x14ac:dyDescent="0.2">
      <c r="J24" s="2" t="s">
        <v>868</v>
      </c>
    </row>
    <row r="25" spans="10:10" ht="34" x14ac:dyDescent="0.2">
      <c r="J25" s="2" t="s">
        <v>869</v>
      </c>
    </row>
    <row r="26" spans="10:10" ht="34" x14ac:dyDescent="0.2">
      <c r="J26" s="2" t="s">
        <v>870</v>
      </c>
    </row>
    <row r="27" spans="10:10" ht="34" x14ac:dyDescent="0.2">
      <c r="J27" s="2" t="s">
        <v>871</v>
      </c>
    </row>
    <row r="28" spans="10:10" ht="34" x14ac:dyDescent="0.2">
      <c r="J28" s="2" t="s">
        <v>872</v>
      </c>
    </row>
    <row r="29" spans="10:10" ht="17" x14ac:dyDescent="0.2">
      <c r="J29" s="2" t="s">
        <v>873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I264"/>
  <sheetViews>
    <sheetView tabSelected="1" topLeftCell="A159" zoomScale="85" zoomScaleNormal="85" workbookViewId="0">
      <selection activeCell="B163" sqref="B163"/>
    </sheetView>
  </sheetViews>
  <sheetFormatPr baseColWidth="10" defaultRowHeight="16" x14ac:dyDescent="0.2"/>
  <cols>
    <col min="1" max="1" width="100.83203125" style="26" customWidth="1"/>
    <col min="2" max="2" width="6.83203125" style="12" customWidth="1"/>
    <col min="3" max="3" width="19.33203125" style="11" customWidth="1"/>
    <col min="4" max="4" width="69.6640625" style="1" customWidth="1"/>
    <col min="5" max="5" width="6.6640625" style="1" customWidth="1"/>
    <col min="6" max="6" width="16.5" style="1" customWidth="1"/>
    <col min="7" max="7" width="49.1640625" style="1" customWidth="1"/>
    <col min="8" max="8" width="6.33203125" style="1" customWidth="1"/>
    <col min="9" max="9" width="34.83203125" style="2" customWidth="1"/>
    <col min="10" max="16384" width="10.83203125" style="1"/>
  </cols>
  <sheetData>
    <row r="1" spans="1:9" ht="23" x14ac:dyDescent="0.2">
      <c r="A1" s="25" t="s">
        <v>92</v>
      </c>
      <c r="F1" s="10" t="s">
        <v>62</v>
      </c>
      <c r="G1" s="1" t="s">
        <v>876</v>
      </c>
      <c r="I1" s="30" t="s">
        <v>325</v>
      </c>
    </row>
    <row r="3" spans="1:9" ht="32" x14ac:dyDescent="0.2">
      <c r="A3" s="24" t="s">
        <v>90</v>
      </c>
      <c r="B3" s="13" t="s">
        <v>52</v>
      </c>
      <c r="C3" s="14" t="s">
        <v>87</v>
      </c>
      <c r="D3" s="14" t="s">
        <v>677</v>
      </c>
      <c r="E3" s="5"/>
      <c r="F3" s="4" t="s">
        <v>62</v>
      </c>
      <c r="G3" s="4" t="s">
        <v>63</v>
      </c>
      <c r="I3" s="13" t="s">
        <v>88</v>
      </c>
    </row>
    <row r="4" spans="1:9" ht="189" customHeight="1" x14ac:dyDescent="0.2">
      <c r="A4" s="22" t="s">
        <v>33</v>
      </c>
      <c r="B4" s="21" t="s">
        <v>32</v>
      </c>
      <c r="C4" s="17" t="str">
        <f>_xlfn.TEXTJOIN(CHAR(10),TRUE,$F$4:$F$22)</f>
        <v>ISO 13485
ISO 14971
ISO 10993-1
ISO 10993-4
ISO 10993-5
ISO 10993-10
ISO 10993-11
ISO 10993-12
ISO 10993-23
ISO 10555-5
ISO 7864
ISO 9626
ISO 23908
ISO 80369-1
ISO 80369-7
IEC 60601-1
IEC 60601-1-2
IEC 62366-1
ISO 8536-4</v>
      </c>
      <c r="D4"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E4" s="2"/>
      <c r="F4" s="2" t="s">
        <v>82</v>
      </c>
      <c r="G4" s="2" t="s">
        <v>65</v>
      </c>
      <c r="I4" s="2" t="s">
        <v>326</v>
      </c>
    </row>
    <row r="5" spans="1:9" ht="219" customHeight="1" x14ac:dyDescent="0.2">
      <c r="A5" s="22" t="s">
        <v>34</v>
      </c>
      <c r="B5" s="21" t="s">
        <v>32</v>
      </c>
      <c r="C5" s="17" t="str">
        <f>$F$5&amp;CHAR(10)</f>
        <v xml:space="preserve">ISO 14971
</v>
      </c>
      <c r="D5"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E5" s="2"/>
      <c r="F5" s="2" t="s">
        <v>83</v>
      </c>
      <c r="G5" s="2" t="s">
        <v>64</v>
      </c>
      <c r="I5" s="2" t="s">
        <v>327</v>
      </c>
    </row>
    <row r="6" spans="1:9" ht="51" x14ac:dyDescent="0.2">
      <c r="A6" s="51" t="s">
        <v>35</v>
      </c>
      <c r="B6" s="51"/>
      <c r="C6" s="51"/>
      <c r="D6" s="51"/>
      <c r="E6" s="2"/>
      <c r="F6" s="2" t="s">
        <v>66</v>
      </c>
      <c r="G6" s="2" t="s">
        <v>67</v>
      </c>
      <c r="I6" s="2" t="s">
        <v>328</v>
      </c>
    </row>
    <row r="7" spans="1:9" ht="51" x14ac:dyDescent="0.2">
      <c r="A7" s="51" t="s">
        <v>0</v>
      </c>
      <c r="B7" s="51"/>
      <c r="C7" s="51"/>
      <c r="D7" s="51"/>
      <c r="E7" s="2"/>
      <c r="F7" s="2" t="s">
        <v>72</v>
      </c>
      <c r="G7" s="2" t="s">
        <v>73</v>
      </c>
      <c r="I7" s="2" t="s">
        <v>330</v>
      </c>
    </row>
    <row r="8" spans="1:9" ht="116" customHeight="1" x14ac:dyDescent="0.2">
      <c r="A8" s="22" t="s">
        <v>36</v>
      </c>
      <c r="B8" s="21" t="s">
        <v>32</v>
      </c>
      <c r="C8" s="17" t="str">
        <f t="shared" ref="C8:C13" si="0">$F$5&amp;CHAR(10)</f>
        <v xml:space="preserve">ISO 14971
</v>
      </c>
      <c r="D8"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E8" s="2"/>
      <c r="F8" s="2" t="s">
        <v>70</v>
      </c>
      <c r="G8" s="2" t="s">
        <v>71</v>
      </c>
      <c r="I8" s="2" t="s">
        <v>905</v>
      </c>
    </row>
    <row r="9" spans="1:9" ht="113" customHeight="1" x14ac:dyDescent="0.2">
      <c r="A9" s="22" t="s">
        <v>37</v>
      </c>
      <c r="B9" s="21" t="s">
        <v>32</v>
      </c>
      <c r="C9" s="17" t="str">
        <f t="shared" si="0"/>
        <v xml:space="preserve">ISO 14971
</v>
      </c>
      <c r="D9" s="18" t="str">
        <f t="shared" ref="D9:D13" si="1">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E9" s="2"/>
      <c r="F9" s="2" t="s">
        <v>68</v>
      </c>
      <c r="G9" s="2" t="s">
        <v>69</v>
      </c>
      <c r="I9" s="2" t="s">
        <v>353</v>
      </c>
    </row>
    <row r="10" spans="1:9" ht="125" customHeight="1" x14ac:dyDescent="0.2">
      <c r="A10" s="22" t="s">
        <v>38</v>
      </c>
      <c r="B10" s="21" t="s">
        <v>32</v>
      </c>
      <c r="C10" s="17" t="str">
        <f t="shared" si="0"/>
        <v xml:space="preserve">ISO 14971
</v>
      </c>
      <c r="D10" s="18" t="str">
        <f t="shared" si="1"/>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E10" s="2"/>
      <c r="F10" s="2" t="s">
        <v>893</v>
      </c>
      <c r="G10" s="2" t="s">
        <v>894</v>
      </c>
      <c r="I10" s="2" t="s">
        <v>354</v>
      </c>
    </row>
    <row r="11" spans="1:9" ht="128" customHeight="1" x14ac:dyDescent="0.2">
      <c r="A11" s="22" t="s">
        <v>39</v>
      </c>
      <c r="B11" s="21" t="s">
        <v>32</v>
      </c>
      <c r="C11" s="17" t="str">
        <f t="shared" si="0"/>
        <v xml:space="preserve">ISO 14971
</v>
      </c>
      <c r="D11" s="18" t="str">
        <f t="shared" si="1"/>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E11" s="2"/>
      <c r="F11" s="2" t="s">
        <v>76</v>
      </c>
      <c r="G11" s="2" t="s">
        <v>77</v>
      </c>
      <c r="I11" s="2" t="s">
        <v>355</v>
      </c>
    </row>
    <row r="12" spans="1:9" ht="144" customHeight="1" x14ac:dyDescent="0.2">
      <c r="A12" s="22" t="s">
        <v>53</v>
      </c>
      <c r="B12" s="21" t="s">
        <v>32</v>
      </c>
      <c r="C12" s="17" t="str">
        <f t="shared" si="0"/>
        <v xml:space="preserve">ISO 14971
</v>
      </c>
      <c r="D12" s="18" t="str">
        <f t="shared" si="1"/>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E12" s="2"/>
      <c r="F12" s="2" t="s">
        <v>895</v>
      </c>
      <c r="G12" s="2" t="s">
        <v>896</v>
      </c>
      <c r="I12" s="2" t="s">
        <v>356</v>
      </c>
    </row>
    <row r="13" spans="1:9" ht="128" customHeight="1" x14ac:dyDescent="0.2">
      <c r="A13" s="22" t="s">
        <v>40</v>
      </c>
      <c r="B13" s="21" t="s">
        <v>32</v>
      </c>
      <c r="C13" s="17" t="str">
        <f t="shared" si="0"/>
        <v xml:space="preserve">ISO 14971
</v>
      </c>
      <c r="D13" s="18" t="str">
        <f t="shared" si="1"/>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E13" s="2"/>
      <c r="F13" s="2" t="s">
        <v>78</v>
      </c>
      <c r="G13" s="2" t="s">
        <v>79</v>
      </c>
      <c r="I13" s="2" t="s">
        <v>357</v>
      </c>
    </row>
    <row r="14" spans="1:9" ht="64" customHeight="1" x14ac:dyDescent="0.2">
      <c r="A14" s="51" t="s">
        <v>41</v>
      </c>
      <c r="B14" s="51"/>
      <c r="C14" s="51"/>
      <c r="D14" s="51"/>
      <c r="F14" s="2" t="s">
        <v>74</v>
      </c>
      <c r="G14" s="2" t="s">
        <v>75</v>
      </c>
      <c r="I14" s="2" t="s">
        <v>358</v>
      </c>
    </row>
    <row r="15" spans="1:9" ht="107" customHeight="1" x14ac:dyDescent="0.2">
      <c r="A15" s="22" t="s">
        <v>42</v>
      </c>
      <c r="B15" s="21" t="s">
        <v>32</v>
      </c>
      <c r="C15" s="17" t="str">
        <f>$F$5&amp;CHAR(10)</f>
        <v xml:space="preserve">ISO 14971
</v>
      </c>
      <c r="D15"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15" s="2" t="s">
        <v>80</v>
      </c>
      <c r="G15" s="2" t="s">
        <v>81</v>
      </c>
      <c r="I15" s="2" t="s">
        <v>359</v>
      </c>
    </row>
    <row r="16" spans="1:9" ht="145" customHeight="1" x14ac:dyDescent="0.2">
      <c r="A16" s="22" t="s">
        <v>43</v>
      </c>
      <c r="B16" s="21" t="s">
        <v>32</v>
      </c>
      <c r="C16" s="17" t="str">
        <f>$F$5&amp;CHAR(10)</f>
        <v xml:space="preserve">ISO 14971
</v>
      </c>
      <c r="D16"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16" s="1" t="s">
        <v>883</v>
      </c>
      <c r="G16" s="2" t="s">
        <v>884</v>
      </c>
      <c r="I16" s="2" t="s">
        <v>360</v>
      </c>
    </row>
    <row r="17" spans="1:9" ht="116" customHeight="1" x14ac:dyDescent="0.2">
      <c r="A17" s="22" t="s">
        <v>44</v>
      </c>
      <c r="B17" s="21" t="s">
        <v>32</v>
      </c>
      <c r="C17" s="17" t="str">
        <f>$F$5&amp;CHAR(10)</f>
        <v xml:space="preserve">ISO 14971
</v>
      </c>
      <c r="D17"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17" s="1" t="s">
        <v>882</v>
      </c>
      <c r="G17" s="2" t="s">
        <v>881</v>
      </c>
      <c r="I17" s="2" t="s">
        <v>361</v>
      </c>
    </row>
    <row r="18" spans="1:9" ht="121" customHeight="1" x14ac:dyDescent="0.2">
      <c r="A18" s="22" t="s">
        <v>1</v>
      </c>
      <c r="B18" s="21" t="s">
        <v>32</v>
      </c>
      <c r="C18" s="17" t="str">
        <f>$F$5&amp;CHAR(10)</f>
        <v xml:space="preserve">ISO 14971
</v>
      </c>
      <c r="D18"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18" s="1" t="s">
        <v>899</v>
      </c>
      <c r="G18" s="2" t="s">
        <v>900</v>
      </c>
      <c r="I18" s="2" t="s">
        <v>362</v>
      </c>
    </row>
    <row r="19" spans="1:9" ht="17" x14ac:dyDescent="0.2">
      <c r="A19" s="52" t="s">
        <v>45</v>
      </c>
      <c r="B19" s="52"/>
      <c r="C19" s="52"/>
      <c r="D19" s="52"/>
      <c r="F19" s="1" t="s">
        <v>885</v>
      </c>
      <c r="G19" s="2" t="s">
        <v>886</v>
      </c>
      <c r="I19" s="2" t="s">
        <v>363</v>
      </c>
    </row>
    <row r="20" spans="1:9" ht="62" customHeight="1" x14ac:dyDescent="0.2">
      <c r="A20" s="22" t="s">
        <v>46</v>
      </c>
      <c r="B20" s="21" t="s">
        <v>32</v>
      </c>
      <c r="C20" s="17" t="str">
        <f>$F$5&amp;CHAR(10)&amp;$F$21</f>
        <v>ISO 14971
IEC 62366-1</v>
      </c>
      <c r="D20"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20" s="1" t="s">
        <v>888</v>
      </c>
      <c r="G20" s="2" t="s">
        <v>887</v>
      </c>
      <c r="I20" s="2" t="s">
        <v>364</v>
      </c>
    </row>
    <row r="21" spans="1:9" ht="87" customHeight="1" x14ac:dyDescent="0.2">
      <c r="A21" s="22" t="s">
        <v>47</v>
      </c>
      <c r="B21" s="21" t="s">
        <v>32</v>
      </c>
      <c r="C21" s="17" t="str">
        <f>$F$5&amp;CHAR(10)&amp;$F$21</f>
        <v>ISO 14971
IEC 62366-1</v>
      </c>
      <c r="D21"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21" s="1" t="s">
        <v>901</v>
      </c>
      <c r="G21" s="2" t="s">
        <v>902</v>
      </c>
      <c r="I21" s="2" t="s">
        <v>365</v>
      </c>
    </row>
    <row r="22" spans="1:9" ht="86" customHeight="1" x14ac:dyDescent="0.2">
      <c r="A22" s="22" t="s">
        <v>48</v>
      </c>
      <c r="B22" s="21" t="s">
        <v>32</v>
      </c>
      <c r="C22" s="17" t="str">
        <f>F5&amp;CHAR(10)&amp;F19&amp;CHAR(10)&amp;F20&amp;CHAR(10)&amp;F21&amp;CHAR(10)&amp;F32</f>
        <v xml:space="preserve">ISO 14971
IEC 60601-1
IEC 60601-1-2
IEC 62366-1
</v>
      </c>
      <c r="D22"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22" s="1" t="s">
        <v>889</v>
      </c>
      <c r="G22" s="2" t="s">
        <v>890</v>
      </c>
      <c r="I22" s="2" t="s">
        <v>366</v>
      </c>
    </row>
    <row r="23" spans="1:9" ht="92" customHeight="1" x14ac:dyDescent="0.2">
      <c r="A23" s="22" t="s">
        <v>49</v>
      </c>
      <c r="B23" s="21" t="s">
        <v>32</v>
      </c>
      <c r="C23" s="17" t="str">
        <f>F5&amp;CHAR(10)&amp;F19&amp;CHAR(10)&amp;F20&amp;CHAR(10)&amp;F21&amp;CHAR(10)&amp;F32</f>
        <v xml:space="preserve">ISO 14971
IEC 60601-1
IEC 60601-1-2
IEC 62366-1
</v>
      </c>
      <c r="D23"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23" s="1" t="s">
        <v>877</v>
      </c>
      <c r="G23" s="2" t="s">
        <v>878</v>
      </c>
      <c r="I23" s="2" t="s">
        <v>367</v>
      </c>
    </row>
    <row r="24" spans="1:9" ht="102" customHeight="1" x14ac:dyDescent="0.2">
      <c r="A24" s="22" t="s">
        <v>50</v>
      </c>
      <c r="B24" s="21" t="s">
        <v>32</v>
      </c>
      <c r="C24" s="23" t="str">
        <f>F5</f>
        <v>ISO 14971</v>
      </c>
      <c r="D24"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24" s="2" t="s">
        <v>891</v>
      </c>
      <c r="G24" s="2" t="s">
        <v>892</v>
      </c>
      <c r="I24" s="2" t="s">
        <v>368</v>
      </c>
    </row>
    <row r="25" spans="1:9" ht="68" x14ac:dyDescent="0.2">
      <c r="A25" s="22" t="s">
        <v>51</v>
      </c>
      <c r="B25" s="21" t="s">
        <v>906</v>
      </c>
      <c r="C25" s="23" t="str">
        <f>$G$1</f>
        <v>N/A</v>
      </c>
      <c r="D25" s="23" t="str">
        <f>$G$1</f>
        <v>N/A</v>
      </c>
      <c r="F25" s="1" t="s">
        <v>879</v>
      </c>
      <c r="G25" s="2" t="s">
        <v>880</v>
      </c>
      <c r="I25" s="2" t="s">
        <v>369</v>
      </c>
    </row>
    <row r="26" spans="1:9" ht="32" customHeight="1" x14ac:dyDescent="0.2">
      <c r="F26" s="1" t="s">
        <v>897</v>
      </c>
      <c r="G26" s="2" t="s">
        <v>898</v>
      </c>
      <c r="I26" s="2" t="s">
        <v>370</v>
      </c>
    </row>
    <row r="27" spans="1:9" ht="34" x14ac:dyDescent="0.2">
      <c r="A27" s="24" t="s">
        <v>91</v>
      </c>
      <c r="B27" s="13" t="s">
        <v>52</v>
      </c>
      <c r="C27" s="14" t="s">
        <v>87</v>
      </c>
      <c r="D27" s="14" t="s">
        <v>88</v>
      </c>
      <c r="F27" s="1" t="s">
        <v>874</v>
      </c>
      <c r="G27" s="2" t="s">
        <v>875</v>
      </c>
      <c r="I27" s="2" t="s">
        <v>371</v>
      </c>
    </row>
    <row r="28" spans="1:9" ht="17" customHeight="1" x14ac:dyDescent="0.2">
      <c r="A28" s="49" t="s">
        <v>94</v>
      </c>
      <c r="B28" s="49"/>
      <c r="C28" s="49"/>
      <c r="D28" s="49"/>
      <c r="F28" s="1" t="s">
        <v>903</v>
      </c>
      <c r="G28" s="2" t="s">
        <v>904</v>
      </c>
    </row>
    <row r="29" spans="1:9" ht="16" customHeight="1" x14ac:dyDescent="0.2">
      <c r="A29" s="51" t="s">
        <v>288</v>
      </c>
      <c r="B29" s="51"/>
      <c r="C29" s="51"/>
      <c r="D29" s="51"/>
      <c r="G29" s="2"/>
    </row>
    <row r="30" spans="1:9" ht="81" customHeight="1" x14ac:dyDescent="0.2">
      <c r="A30" s="22" t="s">
        <v>95</v>
      </c>
      <c r="B30" s="21" t="s">
        <v>32</v>
      </c>
      <c r="C30" s="18" t="str">
        <f>_xlfn.TEXTJOIN(CHAR(10),TRUE,$F$4:$F$22)</f>
        <v>ISO 13485
ISO 14971
ISO 10993-1
ISO 10993-4
ISO 10993-5
ISO 10993-10
ISO 10993-11
ISO 10993-12
ISO 10993-23
ISO 10555-5
ISO 7864
ISO 9626
ISO 23908
ISO 80369-1
ISO 80369-7
IEC 60601-1
IEC 60601-1-2
IEC 62366-1
ISO 8536-4</v>
      </c>
      <c r="D30"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G30" s="2"/>
    </row>
    <row r="31" spans="1:9" ht="98" customHeight="1" x14ac:dyDescent="0.2">
      <c r="A31" s="22" t="s">
        <v>96</v>
      </c>
      <c r="B31" s="21" t="s">
        <v>32</v>
      </c>
      <c r="C31" s="18" t="str">
        <f>_xlfn.TEXTJOIN(CHAR(10),TRUE,$F$6:$F$12)</f>
        <v>ISO 10993-1
ISO 10993-4
ISO 10993-5
ISO 10993-10
ISO 10993-11
ISO 10993-12
ISO 10993-23</v>
      </c>
      <c r="D31"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G31" s="2"/>
    </row>
    <row r="32" spans="1:9" ht="90" customHeight="1" x14ac:dyDescent="0.2">
      <c r="A32" s="22" t="s">
        <v>97</v>
      </c>
      <c r="B32" s="21" t="s">
        <v>32</v>
      </c>
      <c r="C32" s="18" t="str">
        <f>_xlfn.TEXTJOIN(CHAR(10),TRUE,$F$6:$F$12)</f>
        <v>ISO 10993-1
ISO 10993-4
ISO 10993-5
ISO 10993-10
ISO 10993-11
ISO 10993-12
ISO 10993-23</v>
      </c>
      <c r="D32"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G32" s="2"/>
    </row>
    <row r="33" spans="1:7" ht="99" customHeight="1" x14ac:dyDescent="0.2">
      <c r="A33" s="22" t="s">
        <v>98</v>
      </c>
      <c r="B33" s="21" t="s">
        <v>32</v>
      </c>
      <c r="C33" s="18" t="str">
        <f>_xlfn.TEXTJOIN(CHAR(10),TRUE,$F$13:$F$18)</f>
        <v>ISO 10555-5
ISO 7864
ISO 9626
ISO 23908
ISO 80369-1
ISO 80369-7</v>
      </c>
      <c r="D33"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G33" s="2"/>
    </row>
    <row r="34" spans="1:7" ht="34" x14ac:dyDescent="0.2">
      <c r="A34" s="22" t="s">
        <v>99</v>
      </c>
      <c r="B34" s="21" t="s">
        <v>906</v>
      </c>
      <c r="C34" s="23" t="str">
        <f>$G$1</f>
        <v>N/A</v>
      </c>
      <c r="D34" s="23" t="str">
        <f>$G$1</f>
        <v>N/A</v>
      </c>
    </row>
    <row r="35" spans="1:7" ht="112" customHeight="1" x14ac:dyDescent="0.2">
      <c r="A35" s="22" t="s">
        <v>100</v>
      </c>
      <c r="B35" s="21" t="s">
        <v>32</v>
      </c>
      <c r="C35" s="18" t="str">
        <f>_xlfn.TEXTJOIN(CHAR(10),TRUE,$F$13:$F$18)&amp;CHAR(10)&amp;F22</f>
        <v>ISO 10555-5
ISO 7864
ISO 9626
ISO 23908
ISO 80369-1
ISO 80369-7
ISO 8536-4</v>
      </c>
      <c r="D35"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35" s="2"/>
      <c r="G35" s="2"/>
    </row>
    <row r="36" spans="1:7" ht="56" customHeight="1" x14ac:dyDescent="0.2">
      <c r="A36" s="22" t="s">
        <v>101</v>
      </c>
      <c r="B36" s="21" t="s">
        <v>32</v>
      </c>
      <c r="C36" s="18" t="str">
        <f>_xlfn.TEXTJOIN(CHAR(10),TRUE,$F$13:$F$18)&amp;CHAR(10)&amp;F22</f>
        <v>ISO 10555-5
ISO 7864
ISO 9626
ISO 23908
ISO 80369-1
ISO 80369-7
ISO 8536-4</v>
      </c>
      <c r="D36"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37" spans="1:7" ht="121" customHeight="1" x14ac:dyDescent="0.2">
      <c r="A37" s="22" t="s">
        <v>102</v>
      </c>
      <c r="B37" s="21" t="s">
        <v>32</v>
      </c>
      <c r="C37" s="18" t="str">
        <f>F21&amp;CHAR(10)&amp;_xlfn.TEXTJOIN(CHAR(10),TRUE,$F$13:$F$18)&amp;CHAR(10)&amp;F22</f>
        <v>IEC 62366-1
ISO 10555-5
ISO 7864
ISO 9626
ISO 23908
ISO 80369-1
ISO 80369-7
ISO 8536-4</v>
      </c>
      <c r="D37"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38" spans="1:7" ht="124" customHeight="1" x14ac:dyDescent="0.2">
      <c r="A38" s="22" t="s">
        <v>103</v>
      </c>
      <c r="B38" s="21" t="s">
        <v>32</v>
      </c>
      <c r="C38" s="18" t="str">
        <f>F5&amp;CHAR(10)&amp;_xlfn.TEXTJOIN(CHAR(10),TRUE,$F$25:$F$27)</f>
        <v>ISO 14971
ISO 11607-1
ISO 11607-2
ISO 20417</v>
      </c>
      <c r="D38"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c r="F38" s="2"/>
      <c r="G38" s="2"/>
    </row>
    <row r="39" spans="1:7" ht="121" customHeight="1" x14ac:dyDescent="0.2">
      <c r="A39" s="22" t="s">
        <v>105</v>
      </c>
      <c r="B39" s="21" t="s">
        <v>32</v>
      </c>
      <c r="C39" s="18" t="str">
        <f>F4&amp;CHAR(10)&amp;F5</f>
        <v>ISO 13485
ISO 14971</v>
      </c>
      <c r="D39"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40" spans="1:7" x14ac:dyDescent="0.2">
      <c r="A40" s="49" t="s">
        <v>104</v>
      </c>
      <c r="B40" s="49"/>
      <c r="C40" s="49"/>
      <c r="D40" s="49"/>
    </row>
    <row r="41" spans="1:7" x14ac:dyDescent="0.2">
      <c r="A41" s="49" t="s">
        <v>106</v>
      </c>
      <c r="B41" s="49"/>
      <c r="C41" s="49"/>
      <c r="D41" s="49"/>
    </row>
    <row r="42" spans="1:7" ht="50" customHeight="1" x14ac:dyDescent="0.2">
      <c r="A42" s="51" t="s">
        <v>107</v>
      </c>
      <c r="B42" s="51"/>
      <c r="C42" s="51"/>
      <c r="D42" s="51"/>
    </row>
    <row r="43" spans="1:7" ht="102" customHeight="1" x14ac:dyDescent="0.2">
      <c r="A43" s="22" t="s">
        <v>2</v>
      </c>
      <c r="B43" s="21" t="s">
        <v>32</v>
      </c>
      <c r="C43" s="18" t="str">
        <f>$F$5&amp;CHAR(10)&amp;_xlfn.TEXTJOIN(CHAR(10),TRUE,$F$13:$F$18)&amp;CHAR(10)&amp;F22</f>
        <v>ISO 14971
ISO 10555-5
ISO 7864
ISO 9626
ISO 23908
ISO 80369-1
ISO 80369-7
ISO 8536-4</v>
      </c>
      <c r="D43"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44" spans="1:7" ht="111" customHeight="1" x14ac:dyDescent="0.2">
      <c r="A44" s="22" t="s">
        <v>3</v>
      </c>
      <c r="B44" s="21" t="s">
        <v>32</v>
      </c>
      <c r="C44" s="18" t="str">
        <f>$F$5&amp;CHAR(10)&amp;_xlfn.TEXTJOIN(CHAR(10),TRUE,$F$13:$F$18)&amp;CHAR(10)&amp;F22</f>
        <v>ISO 14971
ISO 10555-5
ISO 7864
ISO 9626
ISO 23908
ISO 80369-1
ISO 80369-7
ISO 8536-4</v>
      </c>
      <c r="D44"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45" spans="1:7" ht="126" customHeight="1" x14ac:dyDescent="0.2">
      <c r="A45" s="22" t="s">
        <v>4</v>
      </c>
      <c r="B45" s="21" t="s">
        <v>32</v>
      </c>
      <c r="C45" s="18" t="str">
        <f>$F$5&amp;CHAR(10)&amp;_xlfn.TEXTJOIN(CHAR(10),TRUE,$F$13:$F$18)&amp;CHAR(10)&amp;F22</f>
        <v>ISO 14971
ISO 10555-5
ISO 7864
ISO 9626
ISO 23908
ISO 80369-1
ISO 80369-7
ISO 8536-4</v>
      </c>
      <c r="D45"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46" spans="1:7" x14ac:dyDescent="0.2">
      <c r="A46" s="51" t="s">
        <v>5</v>
      </c>
      <c r="B46" s="51"/>
      <c r="C46" s="51"/>
      <c r="D46" s="51"/>
    </row>
    <row r="47" spans="1:7" ht="134" customHeight="1" x14ac:dyDescent="0.2">
      <c r="A47" s="22" t="s">
        <v>322</v>
      </c>
      <c r="B47" s="21" t="s">
        <v>32</v>
      </c>
      <c r="C47" s="18" t="str">
        <f>$F$5&amp;CHAR(10)&amp;$F$28</f>
        <v>ISO 14971
IEC 63000</v>
      </c>
      <c r="D47" s="18" t="str">
        <f>_xlfn.TEXTJOIN(CHAR(10),TRUE,$I$9:$I$30)</f>
        <v>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48" spans="1:7" ht="85" x14ac:dyDescent="0.2">
      <c r="A48" s="22" t="s">
        <v>321</v>
      </c>
      <c r="B48" s="21" t="s">
        <v>906</v>
      </c>
      <c r="C48" s="23" t="str">
        <f>$G$1</f>
        <v>N/A</v>
      </c>
      <c r="D48" s="23" t="str">
        <f>$G$1</f>
        <v>N/A</v>
      </c>
    </row>
    <row r="49" spans="1:4" x14ac:dyDescent="0.2">
      <c r="A49" s="49" t="s">
        <v>108</v>
      </c>
      <c r="B49" s="49"/>
      <c r="C49" s="49"/>
      <c r="D49" s="49"/>
    </row>
    <row r="50" spans="1:4" x14ac:dyDescent="0.2">
      <c r="A50" s="51" t="s">
        <v>6</v>
      </c>
      <c r="B50" s="51"/>
      <c r="C50" s="51"/>
      <c r="D50" s="51"/>
    </row>
    <row r="51" spans="1:4" ht="75" customHeight="1" x14ac:dyDescent="0.2">
      <c r="A51" s="22" t="s">
        <v>109</v>
      </c>
      <c r="B51" s="21" t="s">
        <v>32</v>
      </c>
      <c r="C51" s="18" t="str">
        <f>$F$5&amp;CHAR(10)&amp;$F$28</f>
        <v>ISO 14971
IEC 63000</v>
      </c>
      <c r="D51" s="18" t="str">
        <f>_xlfn.TEXTJOIN(CHAR(10),TRUE,$I$9:$I$27)</f>
        <v>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52" spans="1:4" ht="78" customHeight="1" x14ac:dyDescent="0.2">
      <c r="A52" s="22" t="s">
        <v>110</v>
      </c>
      <c r="B52" s="21" t="s">
        <v>32</v>
      </c>
      <c r="C52" s="18" t="str">
        <f>$F$5&amp;CHAR(10)&amp;$F$28</f>
        <v>ISO 14971
IEC 63000</v>
      </c>
      <c r="D52" s="18" t="str">
        <f>_xlfn.TEXTJOIN(CHAR(10),TRUE,$I$9:$I$27)</f>
        <v>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53" spans="1:4" ht="93" customHeight="1" x14ac:dyDescent="0.2">
      <c r="A53" s="22" t="s">
        <v>111</v>
      </c>
      <c r="B53" s="21" t="s">
        <v>32</v>
      </c>
      <c r="C53" s="18" t="str">
        <f>$F$5&amp;CHAR(10)&amp;$F$28</f>
        <v>ISO 14971
IEC 63000</v>
      </c>
      <c r="D53" s="18" t="str">
        <f>_xlfn.TEXTJOIN(CHAR(10),TRUE,$I$9:$I$27)</f>
        <v>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54" spans="1:4" ht="105" customHeight="1" x14ac:dyDescent="0.2">
      <c r="A54" s="22" t="s">
        <v>112</v>
      </c>
      <c r="B54" s="21" t="s">
        <v>32</v>
      </c>
      <c r="C54" s="18" t="str">
        <f>$F$5&amp;CHAR(10)&amp;$F$28</f>
        <v>ISO 14971
IEC 63000</v>
      </c>
      <c r="D54" s="18" t="str">
        <f>_xlfn.TEXTJOIN(CHAR(10),TRUE,$I$9:$I$27)</f>
        <v>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55" spans="1:4" ht="17" customHeight="1" x14ac:dyDescent="0.2">
      <c r="A55" s="49" t="s">
        <v>113</v>
      </c>
      <c r="B55" s="49"/>
      <c r="C55" s="49"/>
      <c r="D55" s="49"/>
    </row>
    <row r="56" spans="1:4" ht="119" x14ac:dyDescent="0.2">
      <c r="A56" s="22" t="s">
        <v>7</v>
      </c>
      <c r="B56" s="21" t="s">
        <v>906</v>
      </c>
      <c r="C56" s="23" t="str">
        <f>$G$1</f>
        <v>N/A</v>
      </c>
      <c r="D56" s="23" t="str">
        <f>$G$1</f>
        <v>N/A</v>
      </c>
    </row>
    <row r="57" spans="1:4" ht="17" customHeight="1" x14ac:dyDescent="0.2">
      <c r="A57" s="49" t="s">
        <v>114</v>
      </c>
      <c r="B57" s="49"/>
      <c r="C57" s="49"/>
      <c r="D57" s="49"/>
    </row>
    <row r="58" spans="1:4" ht="34" x14ac:dyDescent="0.2">
      <c r="A58" s="22" t="s">
        <v>115</v>
      </c>
      <c r="B58" s="21" t="s">
        <v>906</v>
      </c>
      <c r="C58" s="23" t="str">
        <f>$G$1</f>
        <v>N/A</v>
      </c>
      <c r="D58" s="23" t="str">
        <f>$G$1</f>
        <v>N/A</v>
      </c>
    </row>
    <row r="59" spans="1:4" ht="17" customHeight="1" x14ac:dyDescent="0.2">
      <c r="A59" s="49" t="s">
        <v>116</v>
      </c>
      <c r="B59" s="49"/>
      <c r="C59" s="49"/>
      <c r="D59" s="49"/>
    </row>
    <row r="60" spans="1:4" ht="143" customHeight="1" x14ac:dyDescent="0.2">
      <c r="A60" s="22" t="s">
        <v>8</v>
      </c>
      <c r="B60" s="21" t="s">
        <v>32</v>
      </c>
      <c r="C60" s="18" t="str">
        <f>$F$5&amp;CHAR(10)&amp;$F$28</f>
        <v>ISO 14971
IEC 63000</v>
      </c>
      <c r="D60" s="18" t="str">
        <f>_xlfn.TEXTJOIN(CHAR(10),TRUE,$I$9:$I$27)</f>
        <v>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61" spans="1:4" ht="181" customHeight="1" x14ac:dyDescent="0.2">
      <c r="A61" s="27" t="s">
        <v>117</v>
      </c>
      <c r="B61" s="21" t="s">
        <v>32</v>
      </c>
      <c r="C61" s="18" t="str">
        <f>F5&amp;CHAR(10)&amp;_xlfn.TEXTJOIN(CHAR(10),TRUE,$F$13:$F$18)&amp;CHAR(10)&amp;F22</f>
        <v>ISO 14971
ISO 10555-5
ISO 7864
ISO 9626
ISO 23908
ISO 80369-1
ISO 80369-7
ISO 8536-4</v>
      </c>
      <c r="D61"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62" spans="1:4" ht="240" customHeight="1" x14ac:dyDescent="0.2">
      <c r="A62" s="27" t="s">
        <v>118</v>
      </c>
      <c r="B62" s="21" t="s">
        <v>32</v>
      </c>
      <c r="C62" s="17" t="str">
        <f>F5&amp;CHAR(10)&amp;_xlfn.TEXTJOIN(CHAR(10),TRUE,$F$13:$F$18)&amp;CHAR(10)&amp;F22</f>
        <v>ISO 14971
ISO 10555-5
ISO 7864
ISO 9626
ISO 23908
ISO 80369-1
ISO 80369-7
ISO 8536-4</v>
      </c>
      <c r="D62"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63" spans="1:4" ht="17" customHeight="1" x14ac:dyDescent="0.2">
      <c r="A63" s="49" t="s">
        <v>119</v>
      </c>
      <c r="B63" s="49"/>
      <c r="C63" s="49"/>
      <c r="D63" s="49"/>
    </row>
    <row r="64" spans="1:4" ht="34" customHeight="1" x14ac:dyDescent="0.2">
      <c r="A64" s="51" t="s">
        <v>120</v>
      </c>
      <c r="B64" s="51"/>
      <c r="C64" s="51"/>
      <c r="D64" s="51"/>
    </row>
    <row r="65" spans="1:4" ht="91" customHeight="1" x14ac:dyDescent="0.2">
      <c r="A65" s="28" t="s">
        <v>121</v>
      </c>
      <c r="B65" s="21" t="s">
        <v>32</v>
      </c>
      <c r="C65" s="19" t="str">
        <f>$F$5</f>
        <v>ISO 14971</v>
      </c>
      <c r="D65"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66" spans="1:4" ht="100" customHeight="1" x14ac:dyDescent="0.2">
      <c r="A66" s="28" t="s">
        <v>122</v>
      </c>
      <c r="B66" s="21" t="s">
        <v>32</v>
      </c>
      <c r="C66" s="19" t="str">
        <f>$F$5</f>
        <v>ISO 14971</v>
      </c>
      <c r="D66"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67" spans="1:4" ht="134" customHeight="1" x14ac:dyDescent="0.2">
      <c r="A67" s="28" t="s">
        <v>123</v>
      </c>
      <c r="B67" s="21" t="s">
        <v>32</v>
      </c>
      <c r="C67" s="19" t="str">
        <f>$F$5</f>
        <v>ISO 14971</v>
      </c>
      <c r="D67"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68" spans="1:4" ht="91" customHeight="1" x14ac:dyDescent="0.2">
      <c r="A68" s="28" t="s">
        <v>124</v>
      </c>
      <c r="B68" s="21" t="s">
        <v>32</v>
      </c>
      <c r="C68" s="19" t="str">
        <f>$F$5</f>
        <v>ISO 14971</v>
      </c>
      <c r="D68"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69" spans="1:4" ht="103" customHeight="1" x14ac:dyDescent="0.2">
      <c r="A69" s="27" t="s">
        <v>125</v>
      </c>
      <c r="B69" s="21" t="s">
        <v>32</v>
      </c>
      <c r="C69" s="17" t="str">
        <f>_xlfn.TEXTJOIN(CHAR(10),TRUE,$F$23:$F$24)</f>
        <v>ISO 11135
ISO 10993-7</v>
      </c>
      <c r="D69"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70" spans="1:4" ht="51" x14ac:dyDescent="0.2">
      <c r="A70" s="27" t="s">
        <v>126</v>
      </c>
      <c r="B70" s="21" t="s">
        <v>906</v>
      </c>
      <c r="C70" s="19" t="str">
        <f>$G$1</f>
        <v>N/A</v>
      </c>
      <c r="D70" s="19" t="str">
        <f>$G$1</f>
        <v>N/A</v>
      </c>
    </row>
    <row r="71" spans="1:4" ht="77" customHeight="1" x14ac:dyDescent="0.2">
      <c r="A71" s="27" t="s">
        <v>127</v>
      </c>
      <c r="B71" s="21" t="s">
        <v>32</v>
      </c>
      <c r="C71" s="18" t="str">
        <f>F4&amp;CHAR(10)&amp;F5&amp;CHAR(10)&amp;F25&amp;CHAR(10)&amp;F26</f>
        <v>ISO 13485
ISO 14971
ISO 11607-1
ISO 11607-2</v>
      </c>
      <c r="D71" s="18" t="str">
        <f>_xlfn.TEXTJOIN(CHAR(10),TRUE,$I$4:$I$24)&amp;CHAR(10)&amp;I26</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A010601 - Carpule needles</v>
      </c>
    </row>
    <row r="72" spans="1:4" ht="63" customHeight="1" x14ac:dyDescent="0.2">
      <c r="A72" s="27" t="s">
        <v>128</v>
      </c>
      <c r="B72" s="21" t="s">
        <v>32</v>
      </c>
      <c r="C72" s="17" t="str">
        <f>_xlfn.TEXTJOIN(CHAR(10),TRUE,$F$23:$F$26)</f>
        <v>ISO 11135
ISO 10993-7
ISO 11607-1
ISO 11607-2</v>
      </c>
      <c r="D72" s="18" t="str">
        <f>_xlfn.TEXTJOIN(CHAR(10),TRUE,$I$4:$I$24)&amp;CHAR(10)&amp;I27</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A010602 - Dental irrigation needles</v>
      </c>
    </row>
    <row r="73" spans="1:4" ht="104" customHeight="1" x14ac:dyDescent="0.2">
      <c r="A73" s="27" t="s">
        <v>129</v>
      </c>
      <c r="B73" s="21" t="s">
        <v>32</v>
      </c>
      <c r="C73" s="17" t="str">
        <f>_xlfn.TEXTJOIN(CHAR(10),TRUE,$F$23:$F$26)</f>
        <v>ISO 11135
ISO 10993-7
ISO 11607-1
ISO 11607-2</v>
      </c>
      <c r="D73"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74" spans="1:4" ht="61" customHeight="1" x14ac:dyDescent="0.2">
      <c r="A74" s="27" t="s">
        <v>130</v>
      </c>
      <c r="B74" s="21" t="s">
        <v>32</v>
      </c>
      <c r="C74" s="18" t="str">
        <f>F4&amp;CHAR(10)&amp;F5&amp;CHAR(10)&amp;F27</f>
        <v>ISO 13485
ISO 14971
ISO 20417</v>
      </c>
      <c r="D74" s="18" t="str">
        <f>I25&amp;CHAR(10)&amp;I27</f>
        <v>A010506 - Endocular aspiration cannula needles
A010602 - Dental irrigation needles</v>
      </c>
    </row>
    <row r="75" spans="1:4" ht="119" customHeight="1" x14ac:dyDescent="0.2">
      <c r="A75" s="27" t="s">
        <v>131</v>
      </c>
      <c r="B75" s="21" t="s">
        <v>32</v>
      </c>
      <c r="C75" s="17" t="str">
        <f>_xlfn.TEXTJOIN(CHAR(10),TRUE,$F$23:$F$27)</f>
        <v>ISO 11135
ISO 10993-7
ISO 11607-1
ISO 11607-2
ISO 20417</v>
      </c>
      <c r="D75"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76" spans="1:4" x14ac:dyDescent="0.2">
      <c r="A76" s="47" t="s">
        <v>132</v>
      </c>
      <c r="B76" s="47"/>
      <c r="C76" s="47"/>
      <c r="D76" s="47"/>
    </row>
    <row r="77" spans="1:4" ht="68" x14ac:dyDescent="0.2">
      <c r="A77" s="27" t="s">
        <v>133</v>
      </c>
      <c r="B77" s="21" t="s">
        <v>906</v>
      </c>
      <c r="C77" s="19" t="str">
        <f>$G$1</f>
        <v>N/A</v>
      </c>
      <c r="D77" s="19" t="str">
        <f>$G$1</f>
        <v>N/A</v>
      </c>
    </row>
    <row r="78" spans="1:4" ht="102" x14ac:dyDescent="0.2">
      <c r="A78" s="27" t="s">
        <v>134</v>
      </c>
      <c r="B78" s="21" t="s">
        <v>906</v>
      </c>
      <c r="C78" s="19" t="str">
        <f>$G$1</f>
        <v>N/A</v>
      </c>
      <c r="D78" s="19" t="str">
        <f>$G$1</f>
        <v>N/A</v>
      </c>
    </row>
    <row r="79" spans="1:4" x14ac:dyDescent="0.2">
      <c r="A79" s="49" t="s">
        <v>135</v>
      </c>
      <c r="B79" s="49"/>
      <c r="C79" s="49"/>
      <c r="D79" s="49"/>
    </row>
    <row r="80" spans="1:4" x14ac:dyDescent="0.2">
      <c r="A80" s="47" t="s">
        <v>139</v>
      </c>
      <c r="B80" s="47"/>
      <c r="C80" s="47"/>
      <c r="D80" s="47"/>
    </row>
    <row r="81" spans="1:4" ht="17" x14ac:dyDescent="0.2">
      <c r="A81" s="27" t="s">
        <v>136</v>
      </c>
      <c r="B81" s="21" t="s">
        <v>906</v>
      </c>
      <c r="C81" s="19" t="str">
        <f>$G$1</f>
        <v>N/A</v>
      </c>
      <c r="D81" s="19" t="str">
        <f>$G$1</f>
        <v>N/A</v>
      </c>
    </row>
    <row r="82" spans="1:4" ht="68" x14ac:dyDescent="0.2">
      <c r="A82" s="27" t="s">
        <v>137</v>
      </c>
      <c r="B82" s="21" t="s">
        <v>906</v>
      </c>
      <c r="C82" s="19" t="str">
        <f>$G$1</f>
        <v>N/A</v>
      </c>
      <c r="D82" s="19" t="str">
        <f>$G$1</f>
        <v>N/A</v>
      </c>
    </row>
    <row r="83" spans="1:4" ht="34" x14ac:dyDescent="0.2">
      <c r="A83" s="27" t="s">
        <v>138</v>
      </c>
      <c r="B83" s="21" t="s">
        <v>906</v>
      </c>
      <c r="C83" s="19" t="str">
        <f>$G$1</f>
        <v>N/A</v>
      </c>
      <c r="D83" s="19" t="str">
        <f>$G$1</f>
        <v>N/A</v>
      </c>
    </row>
    <row r="84" spans="1:4" x14ac:dyDescent="0.2">
      <c r="A84" s="50" t="s">
        <v>140</v>
      </c>
      <c r="B84" s="50"/>
      <c r="C84" s="50"/>
      <c r="D84" s="50"/>
    </row>
    <row r="85" spans="1:4" ht="51" x14ac:dyDescent="0.2">
      <c r="A85" s="18" t="s">
        <v>141</v>
      </c>
      <c r="B85" s="21" t="s">
        <v>906</v>
      </c>
      <c r="C85" s="19" t="str">
        <f>$G$1</f>
        <v>N/A</v>
      </c>
      <c r="D85" s="19" t="str">
        <f>$G$1</f>
        <v>N/A</v>
      </c>
    </row>
    <row r="86" spans="1:4" ht="85" x14ac:dyDescent="0.2">
      <c r="A86" s="18" t="s">
        <v>142</v>
      </c>
      <c r="B86" s="21" t="s">
        <v>906</v>
      </c>
      <c r="C86" s="19" t="str">
        <f>$G$1</f>
        <v>N/A</v>
      </c>
      <c r="D86" s="19" t="str">
        <f>$G$1</f>
        <v>N/A</v>
      </c>
    </row>
    <row r="87" spans="1:4" ht="34" x14ac:dyDescent="0.2">
      <c r="A87" s="18" t="s">
        <v>143</v>
      </c>
      <c r="B87" s="21" t="s">
        <v>906</v>
      </c>
      <c r="C87" s="19" t="str">
        <f>$G$1</f>
        <v>N/A</v>
      </c>
      <c r="D87" s="19" t="str">
        <f>$G$1</f>
        <v>N/A</v>
      </c>
    </row>
    <row r="88" spans="1:4" ht="85" x14ac:dyDescent="0.2">
      <c r="A88" s="18" t="s">
        <v>144</v>
      </c>
      <c r="B88" s="21" t="s">
        <v>906</v>
      </c>
      <c r="C88" s="19" t="str">
        <f>$G$1</f>
        <v>N/A</v>
      </c>
      <c r="D88" s="19" t="str">
        <f>$G$1</f>
        <v>N/A</v>
      </c>
    </row>
    <row r="89" spans="1:4" x14ac:dyDescent="0.2">
      <c r="A89" s="48" t="s">
        <v>145</v>
      </c>
      <c r="B89" s="48"/>
      <c r="C89" s="48"/>
      <c r="D89" s="48"/>
    </row>
    <row r="90" spans="1:4" ht="78" customHeight="1" x14ac:dyDescent="0.2">
      <c r="A90" s="22" t="s">
        <v>146</v>
      </c>
      <c r="B90" s="21" t="s">
        <v>32</v>
      </c>
      <c r="C90" s="17" t="str">
        <f>F5&amp;CHAR(10)&amp;_xlfn.TEXTJOIN(CHAR(10),TRUE,$F$17:$F$21)</f>
        <v>ISO 14971
ISO 80369-1
ISO 80369-7
IEC 60601-1
IEC 60601-1-2
IEC 62366-1</v>
      </c>
      <c r="D90"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91" spans="1:4" x14ac:dyDescent="0.2">
      <c r="A91" s="50" t="s">
        <v>147</v>
      </c>
      <c r="B91" s="50"/>
      <c r="C91" s="50"/>
      <c r="D91" s="50"/>
    </row>
    <row r="92" spans="1:4" ht="404" x14ac:dyDescent="0.2">
      <c r="A92" s="18" t="s">
        <v>148</v>
      </c>
      <c r="B92" s="21" t="s">
        <v>32</v>
      </c>
      <c r="C92" s="17" t="str">
        <f>F5&amp;CHAR(10)&amp;_xlfn.TEXTJOIN(CHAR(10),TRUE,$F$13:$F$18)&amp;CHAR(10)&amp;F22</f>
        <v>ISO 14971
ISO 10555-5
ISO 7864
ISO 9626
ISO 23908
ISO 80369-1
ISO 80369-7
ISO 8536-4</v>
      </c>
      <c r="D92"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93" spans="1:4" ht="221" x14ac:dyDescent="0.2">
      <c r="A93" s="18" t="s">
        <v>149</v>
      </c>
      <c r="B93" s="21" t="s">
        <v>32</v>
      </c>
      <c r="C93" s="17" t="str">
        <f>_xlfn.TEXTJOIN(CHAR(10),TRUE,$F$19:$F$21)</f>
        <v>IEC 60601-1
IEC 60601-1-2
IEC 62366-1</v>
      </c>
      <c r="D93"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94" spans="1:4" ht="404" x14ac:dyDescent="0.2">
      <c r="A94" s="18" t="s">
        <v>150</v>
      </c>
      <c r="B94" s="21" t="s">
        <v>32</v>
      </c>
      <c r="C94" s="19" t="str">
        <f>F5</f>
        <v>ISO 14971</v>
      </c>
      <c r="D94"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95" spans="1:4" ht="221" x14ac:dyDescent="0.2">
      <c r="A95" s="18" t="s">
        <v>151</v>
      </c>
      <c r="B95" s="21" t="s">
        <v>32</v>
      </c>
      <c r="C95" s="17" t="str">
        <f>F5&amp;CHAR(10)&amp;_xlfn.TEXTJOIN(CHAR(10),TRUE,$F$19:$F$21)</f>
        <v>ISO 14971
IEC 60601-1
IEC 60601-1-2
IEC 62366-1</v>
      </c>
      <c r="D95"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96" spans="1:4" ht="404" x14ac:dyDescent="0.2">
      <c r="A96" s="18" t="s">
        <v>152</v>
      </c>
      <c r="B96" s="21" t="s">
        <v>32</v>
      </c>
      <c r="C96" s="17" t="str">
        <f>$F$5&amp;CHAR(10)&amp;$F$21</f>
        <v>ISO 14971
IEC 62366-1</v>
      </c>
      <c r="D96"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97" spans="1:4" ht="221" x14ac:dyDescent="0.2">
      <c r="A97" s="18" t="s">
        <v>153</v>
      </c>
      <c r="B97" s="21" t="s">
        <v>32</v>
      </c>
      <c r="C97" s="17" t="str">
        <f>$F$5&amp;CHAR(10)&amp;$F$21</f>
        <v>ISO 14971
IEC 62366-1</v>
      </c>
      <c r="D97"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98" spans="1:4" ht="221" x14ac:dyDescent="0.2">
      <c r="A98" s="18" t="s">
        <v>154</v>
      </c>
      <c r="B98" s="21" t="s">
        <v>32</v>
      </c>
      <c r="C98" s="17" t="str">
        <f>$F$5&amp;CHAR(10)&amp;$F$21</f>
        <v>ISO 14971
IEC 62366-1</v>
      </c>
      <c r="D98"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99" spans="1:4" ht="221" x14ac:dyDescent="0.2">
      <c r="A99" s="18" t="s">
        <v>155</v>
      </c>
      <c r="B99" s="21" t="s">
        <v>32</v>
      </c>
      <c r="C99" s="17" t="str">
        <f>F4&amp;CHAR(10)&amp;$F$5&amp;CHAR(10)&amp;$F$21</f>
        <v>ISO 13485
ISO 14971
IEC 62366-1</v>
      </c>
      <c r="D99"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100" spans="1:4" ht="221" x14ac:dyDescent="0.2">
      <c r="A100" s="18" t="s">
        <v>156</v>
      </c>
      <c r="B100" s="21" t="s">
        <v>32</v>
      </c>
      <c r="C100" s="17" t="str">
        <f>$F$5&amp;CHAR(10)&amp;$F$21</f>
        <v>ISO 14971
IEC 62366-1</v>
      </c>
      <c r="D100"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101" spans="1:4" ht="221" x14ac:dyDescent="0.2">
      <c r="A101" s="18" t="s">
        <v>157</v>
      </c>
      <c r="B101" s="21" t="s">
        <v>32</v>
      </c>
      <c r="C101" s="17" t="str">
        <f>$F$5&amp;CHAR(10)&amp;$F$6&amp;CHAR(10)&amp;$F$21</f>
        <v>ISO 14971
ISO 10993-1
IEC 62366-1</v>
      </c>
      <c r="D101"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102" spans="1:4" ht="51" x14ac:dyDescent="0.2">
      <c r="A102" s="18" t="s">
        <v>158</v>
      </c>
      <c r="B102" s="21" t="s">
        <v>906</v>
      </c>
      <c r="C102" s="19" t="str">
        <f>$G$1</f>
        <v>N/A</v>
      </c>
      <c r="D102" s="19" t="str">
        <f>$G$1</f>
        <v>N/A</v>
      </c>
    </row>
    <row r="103" spans="1:4" ht="404" x14ac:dyDescent="0.2">
      <c r="A103" s="18" t="s">
        <v>159</v>
      </c>
      <c r="B103" s="21" t="s">
        <v>32</v>
      </c>
      <c r="C103" s="17" t="str">
        <f>F4&amp;CHAR(10)&amp;$F$5&amp;CHAR(10)&amp;$F$27</f>
        <v>ISO 13485
ISO 14971
ISO 20417</v>
      </c>
      <c r="D103"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104" spans="1:4" x14ac:dyDescent="0.2">
      <c r="A104" s="48" t="s">
        <v>160</v>
      </c>
      <c r="B104" s="48"/>
      <c r="C104" s="48"/>
      <c r="D104" s="48"/>
    </row>
    <row r="105" spans="1:4" ht="51" x14ac:dyDescent="0.2">
      <c r="A105" s="18" t="s">
        <v>161</v>
      </c>
      <c r="B105" s="21" t="s">
        <v>906</v>
      </c>
      <c r="C105" s="19" t="str">
        <f>$G$1</f>
        <v>N/A</v>
      </c>
      <c r="D105" s="19" t="str">
        <f>$G$1</f>
        <v>N/A</v>
      </c>
    </row>
    <row r="106" spans="1:4" ht="34" x14ac:dyDescent="0.2">
      <c r="A106" s="18" t="s">
        <v>162</v>
      </c>
      <c r="B106" s="21" t="s">
        <v>906</v>
      </c>
      <c r="C106" s="19" t="str">
        <f>$G$1</f>
        <v>N/A</v>
      </c>
      <c r="D106" s="19" t="str">
        <f>$G$1</f>
        <v>N/A</v>
      </c>
    </row>
    <row r="107" spans="1:4" x14ac:dyDescent="0.2">
      <c r="A107" s="48" t="s">
        <v>163</v>
      </c>
      <c r="B107" s="48"/>
      <c r="C107" s="48"/>
      <c r="D107" s="48"/>
    </row>
    <row r="108" spans="1:4" x14ac:dyDescent="0.2">
      <c r="A108" s="48" t="s">
        <v>164</v>
      </c>
      <c r="B108" s="48"/>
      <c r="C108" s="48"/>
      <c r="D108" s="48"/>
    </row>
    <row r="109" spans="1:4" ht="51" x14ac:dyDescent="0.2">
      <c r="A109" s="18" t="s">
        <v>165</v>
      </c>
      <c r="B109" s="21" t="s">
        <v>906</v>
      </c>
      <c r="C109" s="19" t="str">
        <f>$G$1</f>
        <v>N/A</v>
      </c>
      <c r="D109" s="19" t="str">
        <f>$G$1</f>
        <v>N/A</v>
      </c>
    </row>
    <row r="110" spans="1:4" ht="85" x14ac:dyDescent="0.2">
      <c r="A110" s="18" t="s">
        <v>166</v>
      </c>
      <c r="B110" s="21" t="s">
        <v>906</v>
      </c>
      <c r="C110" s="19" t="str">
        <f>$G$1</f>
        <v>N/A</v>
      </c>
      <c r="D110" s="19" t="str">
        <f>$G$1</f>
        <v>N/A</v>
      </c>
    </row>
    <row r="111" spans="1:4" x14ac:dyDescent="0.2">
      <c r="A111" s="56" t="s">
        <v>245</v>
      </c>
      <c r="B111" s="57"/>
      <c r="C111" s="57"/>
      <c r="D111" s="58"/>
    </row>
    <row r="112" spans="1:4" ht="68" x14ac:dyDescent="0.2">
      <c r="A112" s="18" t="s">
        <v>246</v>
      </c>
      <c r="B112" s="21" t="s">
        <v>906</v>
      </c>
      <c r="C112" s="19" t="str">
        <f>$G$1</f>
        <v>N/A</v>
      </c>
      <c r="D112" s="19" t="str">
        <f>$G$1</f>
        <v>N/A</v>
      </c>
    </row>
    <row r="113" spans="1:4" ht="34" x14ac:dyDescent="0.2">
      <c r="A113" s="18" t="s">
        <v>247</v>
      </c>
      <c r="B113" s="21" t="s">
        <v>906</v>
      </c>
      <c r="C113" s="19" t="str">
        <f>$G$1</f>
        <v>N/A</v>
      </c>
      <c r="D113" s="19" t="str">
        <f>$G$1</f>
        <v>N/A</v>
      </c>
    </row>
    <row r="114" spans="1:4" ht="68" x14ac:dyDescent="0.2">
      <c r="A114" s="18" t="s">
        <v>167</v>
      </c>
      <c r="B114" s="21" t="s">
        <v>906</v>
      </c>
      <c r="C114" s="19" t="str">
        <f>$G$1</f>
        <v>N/A</v>
      </c>
      <c r="D114" s="19" t="str">
        <f>$G$1</f>
        <v>N/A</v>
      </c>
    </row>
    <row r="115" spans="1:4" x14ac:dyDescent="0.2">
      <c r="A115" s="48" t="s">
        <v>168</v>
      </c>
      <c r="B115" s="48"/>
      <c r="C115" s="48"/>
      <c r="D115" s="48"/>
    </row>
    <row r="116" spans="1:4" ht="51" x14ac:dyDescent="0.2">
      <c r="A116" s="18" t="s">
        <v>169</v>
      </c>
      <c r="B116" s="21" t="s">
        <v>906</v>
      </c>
      <c r="C116" s="19" t="str">
        <f>$G$1</f>
        <v>N/A</v>
      </c>
      <c r="D116" s="19" t="str">
        <f>$G$1</f>
        <v>N/A</v>
      </c>
    </row>
    <row r="117" spans="1:4" ht="51" x14ac:dyDescent="0.2">
      <c r="A117" s="18" t="s">
        <v>170</v>
      </c>
      <c r="B117" s="21" t="s">
        <v>906</v>
      </c>
      <c r="C117" s="19" t="str">
        <f>$G$1</f>
        <v>N/A</v>
      </c>
      <c r="D117" s="19" t="str">
        <f>$G$1</f>
        <v>N/A</v>
      </c>
    </row>
    <row r="118" spans="1:4" ht="51" x14ac:dyDescent="0.2">
      <c r="A118" s="18" t="s">
        <v>171</v>
      </c>
      <c r="B118" s="21" t="s">
        <v>906</v>
      </c>
      <c r="C118" s="19" t="str">
        <f>$G$1</f>
        <v>N/A</v>
      </c>
      <c r="D118" s="19" t="str">
        <f>$G$1</f>
        <v>N/A</v>
      </c>
    </row>
    <row r="119" spans="1:4" ht="51" x14ac:dyDescent="0.2">
      <c r="A119" s="18" t="s">
        <v>172</v>
      </c>
      <c r="B119" s="21" t="s">
        <v>906</v>
      </c>
      <c r="C119" s="19" t="str">
        <f>$G$1</f>
        <v>N/A</v>
      </c>
      <c r="D119" s="19" t="str">
        <f>$G$1</f>
        <v>N/A</v>
      </c>
    </row>
    <row r="120" spans="1:4" x14ac:dyDescent="0.2">
      <c r="A120" s="48" t="s">
        <v>173</v>
      </c>
      <c r="B120" s="48"/>
      <c r="C120" s="48"/>
      <c r="D120" s="48"/>
    </row>
    <row r="121" spans="1:4" ht="68" x14ac:dyDescent="0.2">
      <c r="A121" s="18" t="s">
        <v>174</v>
      </c>
      <c r="B121" s="21" t="s">
        <v>906</v>
      </c>
      <c r="C121" s="19" t="str">
        <f>$G$1</f>
        <v>N/A</v>
      </c>
      <c r="D121" s="19" t="str">
        <f>$G$1</f>
        <v>N/A</v>
      </c>
    </row>
    <row r="122" spans="1:4" ht="51" x14ac:dyDescent="0.2">
      <c r="A122" s="18" t="s">
        <v>175</v>
      </c>
      <c r="B122" s="21" t="s">
        <v>906</v>
      </c>
      <c r="C122" s="19" t="str">
        <f>$G$1</f>
        <v>N/A</v>
      </c>
      <c r="D122" s="19" t="str">
        <f>$G$1</f>
        <v>N/A</v>
      </c>
    </row>
    <row r="123" spans="1:4" ht="51" x14ac:dyDescent="0.2">
      <c r="A123" s="18" t="s">
        <v>176</v>
      </c>
      <c r="B123" s="21" t="s">
        <v>906</v>
      </c>
      <c r="C123" s="19" t="str">
        <f>$G$1</f>
        <v>N/A</v>
      </c>
      <c r="D123" s="19" t="str">
        <f>$G$1</f>
        <v>N/A</v>
      </c>
    </row>
    <row r="124" spans="1:4" ht="34" x14ac:dyDescent="0.2">
      <c r="A124" s="18" t="s">
        <v>177</v>
      </c>
      <c r="B124" s="21" t="s">
        <v>906</v>
      </c>
      <c r="C124" s="19" t="str">
        <f>$G$1</f>
        <v>N/A</v>
      </c>
      <c r="D124" s="19" t="str">
        <f>$G$1</f>
        <v>N/A</v>
      </c>
    </row>
    <row r="125" spans="1:4" x14ac:dyDescent="0.2">
      <c r="A125" s="48" t="s">
        <v>178</v>
      </c>
      <c r="B125" s="48"/>
      <c r="C125" s="48"/>
      <c r="D125" s="48"/>
    </row>
    <row r="126" spans="1:4" ht="34" x14ac:dyDescent="0.2">
      <c r="A126" s="18" t="s">
        <v>179</v>
      </c>
      <c r="B126" s="21" t="s">
        <v>906</v>
      </c>
      <c r="C126" s="19" t="str">
        <f>$G$1</f>
        <v>N/A</v>
      </c>
      <c r="D126" s="19" t="str">
        <f>$G$1</f>
        <v>N/A</v>
      </c>
    </row>
    <row r="127" spans="1:4" ht="68" x14ac:dyDescent="0.2">
      <c r="A127" s="18" t="s">
        <v>180</v>
      </c>
      <c r="B127" s="21" t="s">
        <v>906</v>
      </c>
      <c r="C127" s="19" t="str">
        <f>$G$1</f>
        <v>N/A</v>
      </c>
      <c r="D127" s="19" t="str">
        <f>$G$1</f>
        <v>N/A</v>
      </c>
    </row>
    <row r="128" spans="1:4" ht="34" x14ac:dyDescent="0.2">
      <c r="A128" s="18" t="s">
        <v>181</v>
      </c>
      <c r="B128" s="21" t="s">
        <v>906</v>
      </c>
      <c r="C128" s="19" t="str">
        <f>$G$1</f>
        <v>N/A</v>
      </c>
      <c r="D128" s="19" t="str">
        <f>$G$1</f>
        <v>N/A</v>
      </c>
    </row>
    <row r="129" spans="1:4" ht="34" x14ac:dyDescent="0.2">
      <c r="A129" s="18" t="s">
        <v>182</v>
      </c>
      <c r="B129" s="21" t="s">
        <v>906</v>
      </c>
      <c r="C129" s="19" t="str">
        <f>$G$1</f>
        <v>N/A</v>
      </c>
      <c r="D129" s="19" t="str">
        <f>$G$1</f>
        <v>N/A</v>
      </c>
    </row>
    <row r="130" spans="1:4" ht="51" x14ac:dyDescent="0.2">
      <c r="A130" s="18" t="s">
        <v>183</v>
      </c>
      <c r="B130" s="21" t="s">
        <v>906</v>
      </c>
      <c r="C130" s="19" t="str">
        <f>$G$1</f>
        <v>N/A</v>
      </c>
      <c r="D130" s="19" t="str">
        <f>$G$1</f>
        <v>N/A</v>
      </c>
    </row>
    <row r="131" spans="1:4" ht="34" x14ac:dyDescent="0.2">
      <c r="A131" s="18" t="s">
        <v>184</v>
      </c>
      <c r="B131" s="21" t="s">
        <v>906</v>
      </c>
      <c r="C131" s="19" t="str">
        <f>$G$1</f>
        <v>N/A</v>
      </c>
      <c r="D131" s="19" t="str">
        <f>$G$1</f>
        <v>N/A</v>
      </c>
    </row>
    <row r="132" spans="1:4" ht="51" x14ac:dyDescent="0.2">
      <c r="A132" s="18" t="s">
        <v>185</v>
      </c>
      <c r="B132" s="21" t="s">
        <v>906</v>
      </c>
      <c r="C132" s="19" t="str">
        <f>$G$1</f>
        <v>N/A</v>
      </c>
      <c r="D132" s="19" t="str">
        <f>$G$1</f>
        <v>N/A</v>
      </c>
    </row>
    <row r="133" spans="1:4" ht="34" x14ac:dyDescent="0.2">
      <c r="A133" s="18" t="s">
        <v>186</v>
      </c>
      <c r="B133" s="21" t="s">
        <v>906</v>
      </c>
      <c r="C133" s="19" t="str">
        <f>$G$1</f>
        <v>N/A</v>
      </c>
      <c r="D133" s="19" t="str">
        <f>$G$1</f>
        <v>N/A</v>
      </c>
    </row>
    <row r="134" spans="1:4" x14ac:dyDescent="0.2">
      <c r="A134" s="48" t="s">
        <v>187</v>
      </c>
      <c r="B134" s="48"/>
      <c r="C134" s="48"/>
      <c r="D134" s="48"/>
    </row>
    <row r="135" spans="1:4" x14ac:dyDescent="0.2">
      <c r="A135" s="50" t="s">
        <v>188</v>
      </c>
      <c r="B135" s="50"/>
      <c r="C135" s="50"/>
      <c r="D135" s="50"/>
    </row>
    <row r="136" spans="1:4" ht="34" x14ac:dyDescent="0.2">
      <c r="A136" s="18" t="s">
        <v>189</v>
      </c>
      <c r="B136" s="21" t="s">
        <v>906</v>
      </c>
      <c r="C136" s="19" t="str">
        <f>$G$1</f>
        <v>N/A</v>
      </c>
      <c r="D136" s="19" t="str">
        <f>$G$1</f>
        <v>N/A</v>
      </c>
    </row>
    <row r="137" spans="1:4" ht="34" x14ac:dyDescent="0.2">
      <c r="A137" s="18" t="s">
        <v>190</v>
      </c>
      <c r="B137" s="21" t="s">
        <v>906</v>
      </c>
      <c r="C137" s="19" t="str">
        <f>$G$1</f>
        <v>N/A</v>
      </c>
      <c r="D137" s="19" t="str">
        <f>$G$1</f>
        <v>N/A</v>
      </c>
    </row>
    <row r="138" spans="1:4" x14ac:dyDescent="0.2">
      <c r="A138" s="50" t="s">
        <v>191</v>
      </c>
      <c r="B138" s="50"/>
      <c r="C138" s="50"/>
      <c r="D138" s="50"/>
    </row>
    <row r="139" spans="1:4" x14ac:dyDescent="0.2">
      <c r="A139" s="20" t="s">
        <v>682</v>
      </c>
      <c r="B139" s="21" t="s">
        <v>906</v>
      </c>
      <c r="C139" s="19" t="str">
        <f>$G$1</f>
        <v>N/A</v>
      </c>
      <c r="D139" s="19" t="str">
        <f>$G$1</f>
        <v>N/A</v>
      </c>
    </row>
    <row r="140" spans="1:4" x14ac:dyDescent="0.2">
      <c r="A140" s="20" t="s">
        <v>683</v>
      </c>
      <c r="B140" s="21" t="s">
        <v>906</v>
      </c>
      <c r="C140" s="19" t="str">
        <f>$G$1</f>
        <v>N/A</v>
      </c>
      <c r="D140" s="19" t="str">
        <f>$G$1</f>
        <v>N/A</v>
      </c>
    </row>
    <row r="141" spans="1:4" x14ac:dyDescent="0.2">
      <c r="A141" s="20" t="s">
        <v>684</v>
      </c>
      <c r="B141" s="21" t="s">
        <v>906</v>
      </c>
      <c r="C141" s="19" t="str">
        <f>$G$1</f>
        <v>N/A</v>
      </c>
      <c r="D141" s="19" t="str">
        <f>$G$1</f>
        <v>N/A</v>
      </c>
    </row>
    <row r="142" spans="1:4" x14ac:dyDescent="0.2">
      <c r="A142" s="20" t="s">
        <v>685</v>
      </c>
      <c r="B142" s="21" t="s">
        <v>906</v>
      </c>
      <c r="C142" s="19" t="str">
        <f>$G$1</f>
        <v>N/A</v>
      </c>
      <c r="D142" s="19" t="str">
        <f>$G$1</f>
        <v>N/A</v>
      </c>
    </row>
    <row r="143" spans="1:4" x14ac:dyDescent="0.2">
      <c r="A143" s="50" t="s">
        <v>192</v>
      </c>
      <c r="B143" s="50"/>
      <c r="C143" s="50"/>
      <c r="D143" s="50"/>
    </row>
    <row r="144" spans="1:4" x14ac:dyDescent="0.2">
      <c r="A144" s="20" t="s">
        <v>9</v>
      </c>
      <c r="B144" s="21" t="s">
        <v>906</v>
      </c>
      <c r="C144" s="19" t="str">
        <f>$G$1</f>
        <v>N/A</v>
      </c>
      <c r="D144" s="19" t="str">
        <f>$G$1</f>
        <v>N/A</v>
      </c>
    </row>
    <row r="145" spans="1:4" x14ac:dyDescent="0.2">
      <c r="A145" s="20" t="s">
        <v>10</v>
      </c>
      <c r="B145" s="21" t="s">
        <v>906</v>
      </c>
      <c r="C145" s="19" t="str">
        <f>$G$1</f>
        <v>N/A</v>
      </c>
      <c r="D145" s="19" t="str">
        <f>$G$1</f>
        <v>N/A</v>
      </c>
    </row>
    <row r="146" spans="1:4" ht="34" x14ac:dyDescent="0.2">
      <c r="A146" s="18" t="s">
        <v>193</v>
      </c>
      <c r="B146" s="21" t="s">
        <v>906</v>
      </c>
      <c r="C146" s="19" t="str">
        <f>$G$1</f>
        <v>N/A</v>
      </c>
      <c r="D146" s="19" t="str">
        <f>$G$1</f>
        <v>N/A</v>
      </c>
    </row>
    <row r="147" spans="1:4" ht="51" x14ac:dyDescent="0.2">
      <c r="A147" s="18" t="s">
        <v>194</v>
      </c>
      <c r="B147" s="21" t="s">
        <v>906</v>
      </c>
      <c r="C147" s="19" t="str">
        <f>$G$1</f>
        <v>N/A</v>
      </c>
      <c r="D147" s="19" t="str">
        <f>$G$1</f>
        <v>N/A</v>
      </c>
    </row>
    <row r="148" spans="1:4" x14ac:dyDescent="0.2">
      <c r="A148" s="48" t="s">
        <v>195</v>
      </c>
      <c r="B148" s="48"/>
      <c r="C148" s="48"/>
      <c r="D148" s="48"/>
    </row>
    <row r="149" spans="1:4" ht="404" x14ac:dyDescent="0.2">
      <c r="A149" s="18" t="s">
        <v>196</v>
      </c>
      <c r="B149" s="21" t="s">
        <v>32</v>
      </c>
      <c r="C149" s="17" t="str">
        <f>$F$5&amp;CHAR(10)&amp;$F$21</f>
        <v>ISO 14971
IEC 62366-1</v>
      </c>
      <c r="D149"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150" spans="1:4" ht="404" x14ac:dyDescent="0.2">
      <c r="A150" s="18" t="s">
        <v>197</v>
      </c>
      <c r="B150" s="21" t="s">
        <v>32</v>
      </c>
      <c r="C150" s="17" t="str">
        <f>$F$5&amp;CHAR(10)&amp;$F$21</f>
        <v>ISO 14971
IEC 62366-1</v>
      </c>
      <c r="D150"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151" spans="1:4" ht="51" x14ac:dyDescent="0.2">
      <c r="A151" s="18" t="s">
        <v>198</v>
      </c>
      <c r="B151" s="21" t="s">
        <v>906</v>
      </c>
      <c r="C151" s="19" t="str">
        <f>$G$1</f>
        <v>N/A</v>
      </c>
      <c r="D151" s="19" t="str">
        <f>$G$1</f>
        <v>N/A</v>
      </c>
    </row>
    <row r="152" spans="1:4" ht="221" x14ac:dyDescent="0.2">
      <c r="A152" s="18" t="s">
        <v>199</v>
      </c>
      <c r="B152" s="21" t="s">
        <v>32</v>
      </c>
      <c r="C152" s="17" t="str">
        <f>$F$5&amp;CHAR(10)&amp;_xlfn.TEXTJOIN(CHAR(10),TRUE,$F$19:$F$21)</f>
        <v>ISO 14971
IEC 60601-1
IEC 60601-1-2
IEC 62366-1</v>
      </c>
      <c r="D152"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153" spans="1:4" ht="221" x14ac:dyDescent="0.2">
      <c r="A153" s="18" t="s">
        <v>464</v>
      </c>
      <c r="B153" s="21" t="s">
        <v>32</v>
      </c>
      <c r="C153" s="17" t="str">
        <f>$F$5&amp;CHAR(10)&amp;$F$27</f>
        <v>ISO 14971
ISO 20417</v>
      </c>
      <c r="D153"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154" spans="1:4" ht="221" x14ac:dyDescent="0.2">
      <c r="A154" s="18" t="s">
        <v>20</v>
      </c>
      <c r="B154" s="21" t="s">
        <v>32</v>
      </c>
      <c r="C154" s="17" t="str">
        <f>$F$5&amp;CHAR(10)&amp;$F$27</f>
        <v>ISO 14971
ISO 20417</v>
      </c>
      <c r="D154" s="18" t="str">
        <f>$I$6&amp;CHAR(10)&amp;_xlfn.TEXTJOIN(CHAR(10),TRUE,$I$9:$I$18)&amp;CHAR(10)&amp;$I$25&amp;CHAR(10)&amp;$I$27</f>
        <v>A010103 - Needles and kits for implantable systems (port)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A010506 - Endocular aspiration cannula needles
A010602 - Dental irrigation needles</v>
      </c>
    </row>
    <row r="155" spans="1:4" ht="404" x14ac:dyDescent="0.2">
      <c r="A155" s="18" t="s">
        <v>200</v>
      </c>
      <c r="B155" s="21" t="s">
        <v>32</v>
      </c>
      <c r="C155" s="17" t="str">
        <f>$F$5&amp;CHAR(10)&amp;$F$21</f>
        <v>ISO 14971
IEC 62366-1</v>
      </c>
      <c r="D155"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156" spans="1:4" x14ac:dyDescent="0.2">
      <c r="A156" s="48" t="s">
        <v>201</v>
      </c>
      <c r="B156" s="48"/>
      <c r="C156" s="48"/>
      <c r="D156" s="48"/>
    </row>
    <row r="157" spans="1:4" ht="119" x14ac:dyDescent="0.2">
      <c r="A157" s="18" t="s">
        <v>202</v>
      </c>
      <c r="B157" s="21" t="s">
        <v>32</v>
      </c>
      <c r="C157" s="17" t="str">
        <f>$F$13&amp;CHAR(10)&amp;$F$14&amp;CHAR(10)&amp;$F$17&amp;CHAR(10)&amp;$F$18&amp;CHAR(10)&amp;$F$22</f>
        <v>ISO 10555-5
ISO 7864
ISO 80369-1
ISO 80369-7
ISO 8536-4</v>
      </c>
      <c r="D157" s="18" t="str">
        <f>$I$4&amp;CHAR(10)&amp;$I$5&amp;CHAR(10)&amp;$I$7&amp;CHAR(10)&amp;$I$8&amp;CHAR(10)&amp;$I$19&amp;CHAR(10)&amp;$I$24&amp;CHAR(10)&amp;$I$26</f>
        <v>A010101 - Hypodermic needles
A010102 - Butterfly needles
A010104 - Needles for vial collection
A010105 - needles for collection under vacuum
A010401 - Arteriovenous fistula needles
A010505 - Endocular injection needles
A010601 - Carpule needles</v>
      </c>
    </row>
    <row r="158" spans="1:4" ht="119" x14ac:dyDescent="0.2">
      <c r="A158" s="18" t="s">
        <v>203</v>
      </c>
      <c r="B158" s="21" t="s">
        <v>32</v>
      </c>
      <c r="C158" s="17" t="str">
        <f>$F$5&amp;CHAR(10)</f>
        <v xml:space="preserve">ISO 14971
</v>
      </c>
      <c r="D158" s="18" t="str">
        <f>$I$4&amp;CHAR(10)&amp;$I$5&amp;CHAR(10)&amp;$I$7&amp;CHAR(10)&amp;$I$8&amp;CHAR(10)&amp;$I$19&amp;CHAR(10)&amp;$I$24&amp;CHAR(10)&amp;$I$26</f>
        <v>A010101 - Hypodermic needles
A010102 - Butterfly needles
A010104 - Needles for vial collection
A010105 - needles for collection under vacuum
A010401 - Arteriovenous fistula needles
A010505 - Endocular injection needles
A010601 - Carpule needles</v>
      </c>
    </row>
    <row r="159" spans="1:4" ht="404" x14ac:dyDescent="0.2">
      <c r="A159" s="18" t="s">
        <v>204</v>
      </c>
      <c r="B159" s="21" t="s">
        <v>32</v>
      </c>
      <c r="C159" s="17" t="str">
        <f>$F$21&amp;CHAR(10)&amp;$F$27</f>
        <v>IEC 62366-1
ISO 20417</v>
      </c>
      <c r="D159" s="18" t="str">
        <f>_xlfn.TEXTJOIN(CHAR(10),TRUE,$I$4:$I$30)</f>
        <v>A010101 - Hypodermic needles
A010102 - Butterfly needles
A010103 - Needles and kits for implantable systems (port)
A010104 - Needles for vial collection
A010105 - needles for collection under vacuum
A010106 - Needles and kits for reconstructive filling
A010201 - Needles and kits - histological and cytological biopsy of soft tissues
A010202 - Bone marrow biopsy needles and kits
A010203 - Cutaneous biopsy needles and kits
A010204 - Amniocentesis and villocentesis needles and kits
A010205 - Perendoscopic biopsy needles and kits (non-gastrointestinal apparatus)
A010206 - Cerebral biopsy needles and kits
A010207 - Pulmonary biopsy needles and kits
A010301 - Spinal and epidural anaesthesia needles and kits
A010302 - Plexus block needles and kits
A010401 - Arteriovenous fistula needles
A010501 - Anterior eye chamber needles
A010502 - Eye irrigation needles
A010503 - Peribulbar needles
A010504 - Retrobulbar needles
A010505 - Endocular injection needles
A010506 - Endocular aspiration cannula needles
A010601 - Carpule needles
A010602 - Dental irrigation needles</v>
      </c>
    </row>
    <row r="160" spans="1:4" x14ac:dyDescent="0.2">
      <c r="A160" s="56" t="s">
        <v>205</v>
      </c>
      <c r="B160" s="57"/>
      <c r="C160" s="57"/>
      <c r="D160" s="58"/>
    </row>
    <row r="161" spans="1:4" ht="68" x14ac:dyDescent="0.2">
      <c r="A161" s="18" t="s">
        <v>206</v>
      </c>
      <c r="B161" s="21" t="s">
        <v>906</v>
      </c>
      <c r="C161" s="19" t="str">
        <f>$G$1</f>
        <v>N/A</v>
      </c>
      <c r="D161" s="19" t="str">
        <f>$G$1</f>
        <v>N/A</v>
      </c>
    </row>
    <row r="162" spans="1:4" x14ac:dyDescent="0.2">
      <c r="A162" s="50" t="s">
        <v>207</v>
      </c>
      <c r="B162" s="50"/>
      <c r="C162" s="50"/>
      <c r="D162" s="50"/>
    </row>
    <row r="163" spans="1:4" ht="34" x14ac:dyDescent="0.2">
      <c r="A163" s="18" t="s">
        <v>11</v>
      </c>
      <c r="B163" s="16"/>
      <c r="C163" s="19"/>
      <c r="D163" s="20"/>
    </row>
    <row r="164" spans="1:4" ht="17" x14ac:dyDescent="0.2">
      <c r="A164" s="18" t="s">
        <v>12</v>
      </c>
      <c r="B164" s="16"/>
      <c r="C164" s="19"/>
      <c r="D164" s="20"/>
    </row>
    <row r="165" spans="1:4" ht="34" x14ac:dyDescent="0.2">
      <c r="A165" s="18" t="s">
        <v>13</v>
      </c>
      <c r="B165" s="16"/>
      <c r="C165" s="19"/>
      <c r="D165" s="20"/>
    </row>
    <row r="166" spans="1:4" x14ac:dyDescent="0.2">
      <c r="A166" s="50" t="s">
        <v>208</v>
      </c>
      <c r="B166" s="50"/>
      <c r="C166" s="50"/>
      <c r="D166" s="50"/>
    </row>
    <row r="167" spans="1:4" x14ac:dyDescent="0.2">
      <c r="A167" s="20" t="s">
        <v>14</v>
      </c>
      <c r="B167" s="16"/>
      <c r="C167" s="19"/>
      <c r="D167" s="20"/>
    </row>
    <row r="168" spans="1:4" x14ac:dyDescent="0.2">
      <c r="A168" s="20" t="s">
        <v>15</v>
      </c>
      <c r="B168" s="16"/>
      <c r="C168" s="19"/>
      <c r="D168" s="20"/>
    </row>
    <row r="169" spans="1:4" ht="32" customHeight="1" x14ac:dyDescent="0.2"/>
    <row r="170" spans="1:4" ht="32" x14ac:dyDescent="0.2">
      <c r="A170" s="24" t="s">
        <v>209</v>
      </c>
      <c r="B170" s="13" t="s">
        <v>52</v>
      </c>
      <c r="C170" s="14" t="s">
        <v>87</v>
      </c>
      <c r="D170" s="14" t="s">
        <v>88</v>
      </c>
    </row>
    <row r="171" spans="1:4" x14ac:dyDescent="0.2">
      <c r="A171" s="48" t="s">
        <v>212</v>
      </c>
      <c r="B171" s="48"/>
      <c r="C171" s="48"/>
      <c r="D171" s="48"/>
    </row>
    <row r="172" spans="1:4" x14ac:dyDescent="0.2">
      <c r="A172" s="48" t="s">
        <v>213</v>
      </c>
      <c r="B172" s="48"/>
      <c r="C172" s="48"/>
      <c r="D172" s="48"/>
    </row>
    <row r="173" spans="1:4" ht="68" customHeight="1" x14ac:dyDescent="0.2">
      <c r="A173" s="47" t="s">
        <v>21</v>
      </c>
      <c r="B173" s="47"/>
      <c r="C173" s="47"/>
      <c r="D173" s="47"/>
    </row>
    <row r="174" spans="1:4" ht="68" x14ac:dyDescent="0.2">
      <c r="A174" s="18" t="s">
        <v>214</v>
      </c>
      <c r="B174" s="16"/>
      <c r="C174" s="19"/>
      <c r="D174" s="20"/>
    </row>
    <row r="175" spans="1:4" ht="34" x14ac:dyDescent="0.2">
      <c r="A175" s="18" t="s">
        <v>215</v>
      </c>
      <c r="B175" s="16"/>
      <c r="C175" s="19"/>
      <c r="D175" s="20"/>
    </row>
    <row r="176" spans="1:4" ht="34" x14ac:dyDescent="0.2">
      <c r="A176" s="18" t="s">
        <v>216</v>
      </c>
      <c r="B176" s="16"/>
      <c r="C176" s="19"/>
      <c r="D176" s="20"/>
    </row>
    <row r="177" spans="1:4" ht="51" x14ac:dyDescent="0.2">
      <c r="A177" s="18" t="s">
        <v>217</v>
      </c>
      <c r="B177" s="16"/>
      <c r="C177" s="19"/>
      <c r="D177" s="20"/>
    </row>
    <row r="178" spans="1:4" ht="34" x14ac:dyDescent="0.2">
      <c r="A178" s="18" t="s">
        <v>219</v>
      </c>
      <c r="B178" s="16"/>
      <c r="C178" s="19"/>
      <c r="D178" s="20"/>
    </row>
    <row r="179" spans="1:4" ht="51" x14ac:dyDescent="0.2">
      <c r="A179" s="18" t="s">
        <v>220</v>
      </c>
      <c r="B179" s="16"/>
      <c r="C179" s="19"/>
      <c r="D179" s="20"/>
    </row>
    <row r="180" spans="1:4" ht="34" x14ac:dyDescent="0.2">
      <c r="A180" s="18" t="s">
        <v>221</v>
      </c>
      <c r="B180" s="16"/>
      <c r="C180" s="19"/>
      <c r="D180" s="20"/>
    </row>
    <row r="181" spans="1:4" ht="68" x14ac:dyDescent="0.2">
      <c r="A181" s="18" t="s">
        <v>222</v>
      </c>
      <c r="B181" s="16"/>
      <c r="C181" s="19"/>
      <c r="D181" s="20"/>
    </row>
    <row r="182" spans="1:4" x14ac:dyDescent="0.2">
      <c r="A182" s="49" t="s">
        <v>223</v>
      </c>
      <c r="B182" s="49"/>
      <c r="C182" s="49"/>
      <c r="D182" s="49"/>
    </row>
    <row r="183" spans="1:4" x14ac:dyDescent="0.2">
      <c r="A183" s="47" t="s">
        <v>22</v>
      </c>
      <c r="B183" s="47"/>
      <c r="C183" s="47"/>
      <c r="D183" s="47"/>
    </row>
    <row r="184" spans="1:4" ht="17" x14ac:dyDescent="0.2">
      <c r="A184" s="18" t="s">
        <v>224</v>
      </c>
      <c r="B184" s="29"/>
      <c r="C184" s="15"/>
      <c r="D184" s="18"/>
    </row>
    <row r="185" spans="1:4" ht="34" x14ac:dyDescent="0.2">
      <c r="A185" s="18" t="s">
        <v>225</v>
      </c>
      <c r="B185" s="29"/>
      <c r="C185" s="15"/>
      <c r="D185" s="18"/>
    </row>
    <row r="186" spans="1:4" ht="34" x14ac:dyDescent="0.2">
      <c r="A186" s="18" t="s">
        <v>226</v>
      </c>
      <c r="B186" s="29"/>
      <c r="C186" s="15"/>
      <c r="D186" s="18"/>
    </row>
    <row r="187" spans="1:4" ht="34" x14ac:dyDescent="0.2">
      <c r="A187" s="18" t="s">
        <v>227</v>
      </c>
      <c r="B187" s="29"/>
      <c r="C187" s="15"/>
      <c r="D187" s="18"/>
    </row>
    <row r="188" spans="1:4" ht="17" customHeight="1" x14ac:dyDescent="0.2">
      <c r="A188" s="47" t="s">
        <v>218</v>
      </c>
      <c r="B188" s="47"/>
      <c r="C188" s="47"/>
      <c r="D188" s="47"/>
    </row>
    <row r="189" spans="1:4" ht="17" x14ac:dyDescent="0.2">
      <c r="A189" s="22" t="s">
        <v>228</v>
      </c>
      <c r="B189" s="29"/>
      <c r="C189" s="15"/>
      <c r="D189" s="18"/>
    </row>
    <row r="190" spans="1:4" ht="17" x14ac:dyDescent="0.2">
      <c r="A190" s="22" t="s">
        <v>229</v>
      </c>
      <c r="B190" s="29"/>
      <c r="C190" s="15"/>
      <c r="D190" s="18"/>
    </row>
    <row r="191" spans="1:4" ht="17" x14ac:dyDescent="0.2">
      <c r="A191" s="22" t="s">
        <v>25</v>
      </c>
      <c r="B191" s="29"/>
      <c r="C191" s="15"/>
      <c r="D191" s="18"/>
    </row>
    <row r="192" spans="1:4" ht="17" x14ac:dyDescent="0.2">
      <c r="A192" s="18" t="s">
        <v>230</v>
      </c>
      <c r="B192" s="29"/>
      <c r="C192" s="15"/>
      <c r="D192" s="18"/>
    </row>
    <row r="193" spans="1:4" ht="34" x14ac:dyDescent="0.2">
      <c r="A193" s="18" t="s">
        <v>231</v>
      </c>
      <c r="B193" s="29"/>
      <c r="C193" s="15"/>
      <c r="D193" s="18"/>
    </row>
    <row r="194" spans="1:4" ht="17" x14ac:dyDescent="0.2">
      <c r="A194" s="18" t="s">
        <v>232</v>
      </c>
      <c r="B194" s="29"/>
      <c r="C194" s="15"/>
      <c r="D194" s="18"/>
    </row>
    <row r="195" spans="1:4" ht="34" x14ac:dyDescent="0.2">
      <c r="A195" s="18" t="s">
        <v>233</v>
      </c>
      <c r="B195" s="29"/>
      <c r="C195" s="15"/>
      <c r="D195" s="18"/>
    </row>
    <row r="196" spans="1:4" ht="34" x14ac:dyDescent="0.2">
      <c r="A196" s="18" t="s">
        <v>234</v>
      </c>
      <c r="B196" s="16"/>
      <c r="C196" s="19"/>
      <c r="D196" s="20"/>
    </row>
    <row r="197" spans="1:4" ht="17" x14ac:dyDescent="0.2">
      <c r="A197" s="18" t="s">
        <v>235</v>
      </c>
      <c r="B197" s="16"/>
      <c r="C197" s="19"/>
      <c r="D197" s="20"/>
    </row>
    <row r="198" spans="1:4" ht="17" x14ac:dyDescent="0.2">
      <c r="A198" s="18" t="s">
        <v>236</v>
      </c>
      <c r="B198" s="16"/>
      <c r="C198" s="19"/>
      <c r="D198" s="20"/>
    </row>
    <row r="199" spans="1:4" ht="51" x14ac:dyDescent="0.2">
      <c r="A199" s="18" t="s">
        <v>237</v>
      </c>
      <c r="B199" s="16"/>
      <c r="C199" s="19"/>
      <c r="D199" s="20"/>
    </row>
    <row r="200" spans="1:4" ht="34" x14ac:dyDescent="0.2">
      <c r="A200" s="18" t="s">
        <v>238</v>
      </c>
      <c r="B200" s="16"/>
      <c r="C200" s="19"/>
      <c r="D200" s="20"/>
    </row>
    <row r="201" spans="1:4" ht="34" x14ac:dyDescent="0.2">
      <c r="A201" s="18" t="s">
        <v>239</v>
      </c>
      <c r="B201" s="16"/>
      <c r="C201" s="19"/>
      <c r="D201" s="20"/>
    </row>
    <row r="202" spans="1:4" ht="17" x14ac:dyDescent="0.2">
      <c r="A202" s="18" t="s">
        <v>240</v>
      </c>
      <c r="B202" s="16"/>
      <c r="C202" s="19"/>
      <c r="D202" s="20"/>
    </row>
    <row r="203" spans="1:4" ht="34" x14ac:dyDescent="0.2">
      <c r="A203" s="18" t="s">
        <v>241</v>
      </c>
      <c r="B203" s="16"/>
      <c r="C203" s="19"/>
      <c r="D203" s="20"/>
    </row>
    <row r="204" spans="1:4" ht="68" x14ac:dyDescent="0.2">
      <c r="A204" s="18" t="s">
        <v>242</v>
      </c>
      <c r="B204" s="29"/>
      <c r="C204" s="15"/>
      <c r="D204" s="18"/>
    </row>
    <row r="205" spans="1:4" ht="34" x14ac:dyDescent="0.2">
      <c r="A205" s="18" t="s">
        <v>243</v>
      </c>
      <c r="B205" s="29"/>
      <c r="C205" s="15"/>
      <c r="D205" s="18"/>
    </row>
    <row r="206" spans="1:4" x14ac:dyDescent="0.2">
      <c r="A206" s="49" t="s">
        <v>244</v>
      </c>
      <c r="B206" s="49"/>
      <c r="C206" s="49"/>
      <c r="D206" s="49"/>
    </row>
    <row r="207" spans="1:4" ht="17" customHeight="1" x14ac:dyDescent="0.2">
      <c r="A207" s="53" t="s">
        <v>23</v>
      </c>
      <c r="B207" s="54"/>
      <c r="C207" s="54"/>
      <c r="D207" s="55"/>
    </row>
    <row r="208" spans="1:4" ht="17" x14ac:dyDescent="0.2">
      <c r="A208" s="18" t="s">
        <v>248</v>
      </c>
      <c r="B208" s="29"/>
      <c r="C208" s="15"/>
      <c r="D208" s="18"/>
    </row>
    <row r="209" spans="1:4" ht="17" x14ac:dyDescent="0.2">
      <c r="A209" s="18" t="s">
        <v>249</v>
      </c>
      <c r="B209" s="29"/>
      <c r="C209" s="15"/>
      <c r="D209" s="18"/>
    </row>
    <row r="210" spans="1:4" ht="17" x14ac:dyDescent="0.2">
      <c r="A210" s="18" t="s">
        <v>250</v>
      </c>
      <c r="B210" s="29"/>
      <c r="C210" s="15"/>
      <c r="D210" s="18"/>
    </row>
    <row r="211" spans="1:4" ht="17" x14ac:dyDescent="0.2">
      <c r="A211" s="18" t="s">
        <v>251</v>
      </c>
      <c r="B211" s="29"/>
      <c r="C211" s="15"/>
      <c r="D211" s="18"/>
    </row>
    <row r="212" spans="1:4" ht="17" x14ac:dyDescent="0.2">
      <c r="A212" s="18" t="s">
        <v>252</v>
      </c>
      <c r="B212" s="29"/>
      <c r="C212" s="15"/>
      <c r="D212" s="18"/>
    </row>
    <row r="213" spans="1:4" ht="17" x14ac:dyDescent="0.2">
      <c r="A213" s="18" t="s">
        <v>253</v>
      </c>
      <c r="B213" s="29"/>
      <c r="C213" s="15"/>
      <c r="D213" s="18"/>
    </row>
    <row r="214" spans="1:4" ht="17" x14ac:dyDescent="0.2">
      <c r="A214" s="18" t="s">
        <v>254</v>
      </c>
      <c r="B214" s="29"/>
      <c r="C214" s="15"/>
      <c r="D214" s="18"/>
    </row>
    <row r="215" spans="1:4" ht="17" x14ac:dyDescent="0.2">
      <c r="A215" s="18" t="s">
        <v>255</v>
      </c>
      <c r="B215" s="29"/>
      <c r="C215" s="15"/>
      <c r="D215" s="18"/>
    </row>
    <row r="216" spans="1:4" ht="34" x14ac:dyDescent="0.2">
      <c r="A216" s="18" t="s">
        <v>256</v>
      </c>
      <c r="B216" s="29"/>
      <c r="C216" s="15"/>
      <c r="D216" s="18"/>
    </row>
    <row r="217" spans="1:4" ht="34" x14ac:dyDescent="0.2">
      <c r="A217" s="18" t="s">
        <v>257</v>
      </c>
      <c r="B217" s="29"/>
      <c r="C217" s="15"/>
      <c r="D217" s="18"/>
    </row>
    <row r="218" spans="1:4" x14ac:dyDescent="0.2">
      <c r="A218" s="56" t="s">
        <v>258</v>
      </c>
      <c r="B218" s="57"/>
      <c r="C218" s="57"/>
      <c r="D218" s="58"/>
    </row>
    <row r="219" spans="1:4" ht="17" customHeight="1" x14ac:dyDescent="0.2">
      <c r="A219" s="53" t="s">
        <v>24</v>
      </c>
      <c r="B219" s="54"/>
      <c r="C219" s="54"/>
      <c r="D219" s="55"/>
    </row>
    <row r="220" spans="1:4" ht="17" x14ac:dyDescent="0.2">
      <c r="A220" s="18" t="s">
        <v>259</v>
      </c>
      <c r="B220" s="29"/>
      <c r="C220" s="15"/>
      <c r="D220" s="18"/>
    </row>
    <row r="221" spans="1:4" ht="34" x14ac:dyDescent="0.2">
      <c r="A221" s="18" t="s">
        <v>260</v>
      </c>
      <c r="B221" s="29"/>
      <c r="C221" s="15"/>
      <c r="D221" s="18"/>
    </row>
    <row r="222" spans="1:4" ht="17" x14ac:dyDescent="0.2">
      <c r="A222" s="18" t="s">
        <v>261</v>
      </c>
      <c r="B222" s="29"/>
      <c r="C222" s="15"/>
      <c r="D222" s="18"/>
    </row>
    <row r="223" spans="1:4" ht="17" x14ac:dyDescent="0.2">
      <c r="A223" s="18" t="s">
        <v>262</v>
      </c>
      <c r="B223" s="29"/>
      <c r="C223" s="15"/>
      <c r="D223" s="18"/>
    </row>
    <row r="224" spans="1:4" ht="17" x14ac:dyDescent="0.2">
      <c r="A224" s="18" t="s">
        <v>263</v>
      </c>
      <c r="B224" s="29"/>
      <c r="C224" s="15"/>
      <c r="D224" s="18"/>
    </row>
    <row r="225" spans="1:4" ht="34" x14ac:dyDescent="0.2">
      <c r="A225" s="18" t="s">
        <v>264</v>
      </c>
      <c r="B225" s="29"/>
      <c r="C225" s="15"/>
      <c r="D225" s="18"/>
    </row>
    <row r="226" spans="1:4" ht="34" x14ac:dyDescent="0.2">
      <c r="A226" s="18" t="s">
        <v>265</v>
      </c>
      <c r="B226" s="29"/>
      <c r="C226" s="15"/>
      <c r="D226" s="18"/>
    </row>
    <row r="227" spans="1:4" ht="34" x14ac:dyDescent="0.2">
      <c r="A227" s="18" t="s">
        <v>266</v>
      </c>
      <c r="B227" s="29"/>
      <c r="C227" s="15"/>
      <c r="D227" s="18"/>
    </row>
    <row r="228" spans="1:4" ht="51" x14ac:dyDescent="0.2">
      <c r="A228" s="18" t="s">
        <v>267</v>
      </c>
      <c r="B228" s="29"/>
      <c r="C228" s="15"/>
      <c r="D228" s="18"/>
    </row>
    <row r="229" spans="1:4" ht="34" x14ac:dyDescent="0.2">
      <c r="A229" s="18" t="s">
        <v>268</v>
      </c>
      <c r="B229" s="29"/>
      <c r="C229" s="15"/>
      <c r="D229" s="18"/>
    </row>
    <row r="230" spans="1:4" x14ac:dyDescent="0.2">
      <c r="A230" s="47" t="s">
        <v>269</v>
      </c>
      <c r="B230" s="47"/>
      <c r="C230" s="47"/>
      <c r="D230" s="47"/>
    </row>
    <row r="231" spans="1:4" ht="34" x14ac:dyDescent="0.2">
      <c r="A231" s="18" t="s">
        <v>686</v>
      </c>
      <c r="B231" s="29"/>
      <c r="C231" s="15"/>
      <c r="D231" s="18"/>
    </row>
    <row r="232" spans="1:4" ht="17" x14ac:dyDescent="0.2">
      <c r="A232" s="18" t="s">
        <v>687</v>
      </c>
      <c r="B232" s="29"/>
      <c r="C232" s="15"/>
      <c r="D232" s="18"/>
    </row>
    <row r="233" spans="1:4" ht="34" x14ac:dyDescent="0.2">
      <c r="A233" s="18" t="s">
        <v>688</v>
      </c>
      <c r="B233" s="16"/>
      <c r="C233" s="19"/>
      <c r="D233" s="20"/>
    </row>
    <row r="234" spans="1:4" ht="17" x14ac:dyDescent="0.2">
      <c r="A234" s="18" t="s">
        <v>689</v>
      </c>
      <c r="B234" s="16"/>
      <c r="C234" s="19"/>
      <c r="D234" s="20"/>
    </row>
    <row r="235" spans="1:4" ht="34" x14ac:dyDescent="0.2">
      <c r="A235" s="18" t="s">
        <v>270</v>
      </c>
      <c r="B235" s="16"/>
      <c r="C235" s="19"/>
      <c r="D235" s="20"/>
    </row>
    <row r="236" spans="1:4" ht="34" x14ac:dyDescent="0.2">
      <c r="A236" s="18" t="s">
        <v>271</v>
      </c>
      <c r="B236" s="16"/>
      <c r="C236" s="19"/>
      <c r="D236" s="20"/>
    </row>
    <row r="237" spans="1:4" ht="68" x14ac:dyDescent="0.2">
      <c r="A237" s="18" t="s">
        <v>272</v>
      </c>
      <c r="B237" s="16"/>
      <c r="C237" s="19"/>
      <c r="D237" s="20"/>
    </row>
    <row r="238" spans="1:4" ht="34" x14ac:dyDescent="0.2">
      <c r="A238" s="18" t="s">
        <v>273</v>
      </c>
      <c r="B238" s="16"/>
      <c r="C238" s="19"/>
      <c r="D238" s="20"/>
    </row>
    <row r="239" spans="1:4" ht="85" x14ac:dyDescent="0.2">
      <c r="A239" s="18" t="s">
        <v>274</v>
      </c>
      <c r="B239" s="16"/>
      <c r="C239" s="19"/>
      <c r="D239" s="20"/>
    </row>
    <row r="240" spans="1:4" ht="17" customHeight="1" x14ac:dyDescent="0.2">
      <c r="A240" s="47" t="s">
        <v>275</v>
      </c>
      <c r="B240" s="47"/>
      <c r="C240" s="47"/>
      <c r="D240" s="47"/>
    </row>
    <row r="241" spans="1:4" x14ac:dyDescent="0.2">
      <c r="A241" s="20" t="s">
        <v>690</v>
      </c>
      <c r="B241" s="16"/>
      <c r="C241" s="19"/>
      <c r="D241" s="20"/>
    </row>
    <row r="242" spans="1:4" x14ac:dyDescent="0.2">
      <c r="A242" s="20" t="s">
        <v>691</v>
      </c>
      <c r="B242" s="16"/>
      <c r="C242" s="19"/>
      <c r="D242" s="20"/>
    </row>
    <row r="243" spans="1:4" x14ac:dyDescent="0.2">
      <c r="A243" s="50" t="s">
        <v>276</v>
      </c>
      <c r="B243" s="50"/>
      <c r="C243" s="50"/>
      <c r="D243" s="50"/>
    </row>
    <row r="244" spans="1:4" x14ac:dyDescent="0.2">
      <c r="A244" s="20" t="s">
        <v>692</v>
      </c>
      <c r="B244" s="16"/>
      <c r="C244" s="19"/>
      <c r="D244" s="20"/>
    </row>
    <row r="245" spans="1:4" x14ac:dyDescent="0.2">
      <c r="A245" s="20" t="s">
        <v>693</v>
      </c>
      <c r="B245" s="16"/>
      <c r="C245" s="19"/>
      <c r="D245" s="20"/>
    </row>
    <row r="246" spans="1:4" ht="46" customHeight="1" x14ac:dyDescent="0.2">
      <c r="A246" s="47" t="s">
        <v>277</v>
      </c>
      <c r="B246" s="47"/>
      <c r="C246" s="47"/>
      <c r="D246" s="47"/>
    </row>
    <row r="247" spans="1:4" ht="34" x14ac:dyDescent="0.2">
      <c r="A247" s="18" t="s">
        <v>694</v>
      </c>
      <c r="B247" s="16"/>
      <c r="C247" s="19"/>
      <c r="D247" s="20"/>
    </row>
    <row r="248" spans="1:4" ht="68" x14ac:dyDescent="0.2">
      <c r="A248" s="18" t="s">
        <v>695</v>
      </c>
      <c r="B248" s="16"/>
      <c r="C248" s="19"/>
      <c r="D248" s="20"/>
    </row>
    <row r="249" spans="1:4" ht="51" x14ac:dyDescent="0.2">
      <c r="A249" s="18" t="s">
        <v>696</v>
      </c>
      <c r="B249" s="16"/>
      <c r="C249" s="19"/>
      <c r="D249" s="20"/>
    </row>
    <row r="250" spans="1:4" ht="34" x14ac:dyDescent="0.2">
      <c r="A250" s="18" t="s">
        <v>697</v>
      </c>
      <c r="B250" s="16"/>
      <c r="C250" s="19"/>
      <c r="D250" s="20"/>
    </row>
    <row r="251" spans="1:4" ht="34" x14ac:dyDescent="0.2">
      <c r="A251" s="18" t="s">
        <v>698</v>
      </c>
      <c r="B251" s="16"/>
      <c r="C251" s="19"/>
      <c r="D251" s="20"/>
    </row>
    <row r="252" spans="1:4" ht="34" x14ac:dyDescent="0.2">
      <c r="A252" s="18" t="s">
        <v>699</v>
      </c>
      <c r="B252" s="16"/>
      <c r="C252" s="19"/>
      <c r="D252" s="20"/>
    </row>
    <row r="253" spans="1:4" ht="85" x14ac:dyDescent="0.2">
      <c r="A253" s="18" t="s">
        <v>278</v>
      </c>
      <c r="B253" s="16"/>
      <c r="C253" s="19"/>
      <c r="D253" s="20"/>
    </row>
    <row r="254" spans="1:4" ht="34" x14ac:dyDescent="0.2">
      <c r="A254" s="18" t="s">
        <v>279</v>
      </c>
      <c r="B254" s="16"/>
      <c r="C254" s="19"/>
      <c r="D254" s="20"/>
    </row>
    <row r="255" spans="1:4" ht="34" x14ac:dyDescent="0.2">
      <c r="A255" s="18" t="s">
        <v>280</v>
      </c>
      <c r="B255" s="16"/>
      <c r="C255" s="19"/>
      <c r="D255" s="20"/>
    </row>
    <row r="256" spans="1:4" ht="34" x14ac:dyDescent="0.2">
      <c r="A256" s="18" t="s">
        <v>700</v>
      </c>
      <c r="B256" s="16"/>
      <c r="C256" s="19"/>
      <c r="D256" s="20"/>
    </row>
    <row r="257" spans="1:4" ht="17" x14ac:dyDescent="0.2">
      <c r="A257" s="18" t="s">
        <v>701</v>
      </c>
      <c r="B257" s="16"/>
      <c r="C257" s="19"/>
      <c r="D257" s="20"/>
    </row>
    <row r="258" spans="1:4" ht="34" x14ac:dyDescent="0.2">
      <c r="A258" s="22" t="s">
        <v>281</v>
      </c>
      <c r="B258" s="16"/>
      <c r="C258" s="19"/>
      <c r="D258" s="20"/>
    </row>
    <row r="259" spans="1:4" ht="34" x14ac:dyDescent="0.2">
      <c r="A259" s="18" t="s">
        <v>282</v>
      </c>
      <c r="B259" s="16"/>
      <c r="C259" s="19"/>
      <c r="D259" s="20"/>
    </row>
    <row r="260" spans="1:4" ht="34" x14ac:dyDescent="0.2">
      <c r="A260" s="18" t="s">
        <v>283</v>
      </c>
      <c r="B260" s="16"/>
      <c r="C260" s="19"/>
      <c r="D260" s="20"/>
    </row>
    <row r="261" spans="1:4" ht="34" x14ac:dyDescent="0.2">
      <c r="A261" s="18" t="s">
        <v>284</v>
      </c>
      <c r="B261" s="16"/>
      <c r="C261" s="19"/>
      <c r="D261" s="20"/>
    </row>
    <row r="262" spans="1:4" ht="51" x14ac:dyDescent="0.2">
      <c r="A262" s="18" t="s">
        <v>285</v>
      </c>
      <c r="B262" s="16"/>
      <c r="C262" s="19"/>
      <c r="D262" s="20"/>
    </row>
    <row r="263" spans="1:4" ht="17" x14ac:dyDescent="0.2">
      <c r="A263" s="18" t="s">
        <v>286</v>
      </c>
      <c r="B263" s="16"/>
      <c r="C263" s="19"/>
      <c r="D263" s="20"/>
    </row>
    <row r="264" spans="1:4" ht="51" x14ac:dyDescent="0.2">
      <c r="A264" s="18" t="s">
        <v>287</v>
      </c>
      <c r="B264" s="16"/>
      <c r="C264" s="19"/>
      <c r="D264" s="20"/>
    </row>
  </sheetData>
  <mergeCells count="53">
    <mergeCell ref="A219:D219"/>
    <mergeCell ref="A218:D218"/>
    <mergeCell ref="A240:D240"/>
    <mergeCell ref="A243:D243"/>
    <mergeCell ref="A246:D246"/>
    <mergeCell ref="A29:D29"/>
    <mergeCell ref="A40:D40"/>
    <mergeCell ref="A41:D41"/>
    <mergeCell ref="A42:D42"/>
    <mergeCell ref="A166:D166"/>
    <mergeCell ref="A64:D64"/>
    <mergeCell ref="A138:D138"/>
    <mergeCell ref="A91:D91"/>
    <mergeCell ref="A134:D134"/>
    <mergeCell ref="A104:D104"/>
    <mergeCell ref="A111:D111"/>
    <mergeCell ref="A160:D160"/>
    <mergeCell ref="A6:D6"/>
    <mergeCell ref="A7:D7"/>
    <mergeCell ref="A14:D14"/>
    <mergeCell ref="A19:D19"/>
    <mergeCell ref="A28:D28"/>
    <mergeCell ref="A206:D206"/>
    <mergeCell ref="A230:D230"/>
    <mergeCell ref="A135:D135"/>
    <mergeCell ref="A63:D63"/>
    <mergeCell ref="A46:D46"/>
    <mergeCell ref="A49:D49"/>
    <mergeCell ref="A50:D50"/>
    <mergeCell ref="A55:D55"/>
    <mergeCell ref="A57:D57"/>
    <mergeCell ref="A59:D59"/>
    <mergeCell ref="A171:D171"/>
    <mergeCell ref="A172:D172"/>
    <mergeCell ref="A173:D173"/>
    <mergeCell ref="A207:D207"/>
    <mergeCell ref="A182:D182"/>
    <mergeCell ref="A183:D183"/>
    <mergeCell ref="A188:D188"/>
    <mergeCell ref="A115:D115"/>
    <mergeCell ref="A120:D120"/>
    <mergeCell ref="A125:D125"/>
    <mergeCell ref="A76:D76"/>
    <mergeCell ref="A79:D79"/>
    <mergeCell ref="A80:D80"/>
    <mergeCell ref="A84:D84"/>
    <mergeCell ref="A89:D89"/>
    <mergeCell ref="A148:D148"/>
    <mergeCell ref="A156:D156"/>
    <mergeCell ref="A162:D162"/>
    <mergeCell ref="A143:D143"/>
    <mergeCell ref="A107:D107"/>
    <mergeCell ref="A108:D108"/>
  </mergeCells>
  <dataValidations count="1">
    <dataValidation type="list" allowBlank="1" showInputMessage="1" showErrorMessage="1" sqref="B4:B5 B8:B13 B15:B18 B20:B25 B30:B39 B43:B45 B47:B48 B51:B54 B56 B58 B60:B62 B65:B75 B77:B78 B81:B83 B85:B88 B90 B92:B103 B105:B106 B109:B110 B112:B114 B116:B119 B121:B124 B126:B133 B136:B137 B139:B142 B144:B147 B149:B155 B157:B159 B161" xr:uid="{00000000-0002-0000-0100-000000000000}">
      <formula1>"Y,N"</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94"/>
  <sheetViews>
    <sheetView topLeftCell="A197" zoomScaleNormal="100" workbookViewId="0">
      <selection activeCell="A253" sqref="A253"/>
    </sheetView>
  </sheetViews>
  <sheetFormatPr baseColWidth="10" defaultRowHeight="16" x14ac:dyDescent="0.2"/>
  <cols>
    <col min="1" max="1" width="100.83203125" style="26" customWidth="1"/>
    <col min="2" max="2" width="6.83203125" style="12" customWidth="1"/>
    <col min="3" max="3" width="19.33203125" style="11" customWidth="1"/>
    <col min="4" max="4" width="63" style="1" customWidth="1"/>
    <col min="5" max="5" width="6.6640625" style="1" customWidth="1"/>
    <col min="6" max="6" width="100.83203125" style="11" customWidth="1"/>
    <col min="7" max="7" width="7.5" style="11" customWidth="1"/>
    <col min="8" max="8" width="17" style="11" customWidth="1"/>
    <col min="9" max="9" width="44.5" style="1" customWidth="1"/>
    <col min="10" max="10" width="6.6640625" style="1" customWidth="1"/>
    <col min="11" max="11" width="16.5" style="1" customWidth="1"/>
    <col min="12" max="12" width="57.6640625" style="1" customWidth="1"/>
    <col min="13" max="13" width="7" style="1" customWidth="1"/>
    <col min="14" max="14" width="20.5" style="1" customWidth="1"/>
    <col min="15" max="15" width="49.33203125" style="1" customWidth="1"/>
    <col min="16" max="16" width="6.33203125" style="1" customWidth="1"/>
    <col min="17" max="17" width="26.6640625" style="2" customWidth="1"/>
    <col min="18" max="18" width="22.6640625" style="2" customWidth="1"/>
    <col min="19" max="16384" width="10.83203125" style="1"/>
  </cols>
  <sheetData>
    <row r="1" spans="1:18" ht="23" x14ac:dyDescent="0.2">
      <c r="A1" s="25" t="s">
        <v>92</v>
      </c>
      <c r="F1" s="10" t="s">
        <v>93</v>
      </c>
      <c r="K1" s="10" t="s">
        <v>62</v>
      </c>
      <c r="N1" s="10" t="s">
        <v>85</v>
      </c>
      <c r="Q1" s="30" t="s">
        <v>325</v>
      </c>
    </row>
    <row r="3" spans="1:18" ht="32" x14ac:dyDescent="0.2">
      <c r="A3" s="24" t="s">
        <v>90</v>
      </c>
      <c r="B3" s="13" t="s">
        <v>52</v>
      </c>
      <c r="C3" s="14" t="s">
        <v>87</v>
      </c>
      <c r="D3" s="14" t="s">
        <v>88</v>
      </c>
      <c r="E3" s="5"/>
      <c r="F3" s="14" t="s">
        <v>89</v>
      </c>
      <c r="G3" s="13" t="s">
        <v>56</v>
      </c>
      <c r="H3" s="14" t="s">
        <v>57</v>
      </c>
      <c r="I3" s="14" t="s">
        <v>301</v>
      </c>
      <c r="J3" s="5"/>
      <c r="K3" s="4" t="s">
        <v>62</v>
      </c>
      <c r="L3" s="4" t="s">
        <v>63</v>
      </c>
      <c r="N3" s="4" t="s">
        <v>85</v>
      </c>
      <c r="O3" s="4" t="s">
        <v>86</v>
      </c>
      <c r="Q3" s="13" t="s">
        <v>88</v>
      </c>
      <c r="R3" s="13" t="s">
        <v>301</v>
      </c>
    </row>
    <row r="4" spans="1:18" ht="171" customHeight="1" x14ac:dyDescent="0.2">
      <c r="A4" s="22" t="s">
        <v>33</v>
      </c>
      <c r="B4" s="21" t="s">
        <v>32</v>
      </c>
      <c r="C4" s="17" t="str">
        <f>_xlfn.TEXTJOIN(CHAR(10),TRUE,K4:K42)</f>
        <v>ISO 13485
ISO 14971
ISO 10993-1
ISO 10993-4
ISO 10993-5
ISO 10993-10
ISO 10993-12
ISO 7864
ISO 10555-5
ISO 9626</v>
      </c>
      <c r="D4" s="17" t="str">
        <f>_xlfn.TEXTJOIN(CHAR(10),TRUE,Q4:Q42)</f>
        <v>A010101 - Hypodermic needles</v>
      </c>
      <c r="E4" s="2"/>
      <c r="F4" s="17" t="s">
        <v>289</v>
      </c>
      <c r="G4" s="21" t="str">
        <f>IF(B4="Y","是","否")</f>
        <v>是</v>
      </c>
      <c r="H4" s="17" t="str">
        <f>C4</f>
        <v>ISO 13485
ISO 14971
ISO 10993-1
ISO 10993-4
ISO 10993-5
ISO 10993-10
ISO 10993-12
ISO 7864
ISO 10555-5
ISO 9626</v>
      </c>
      <c r="I4" s="18" t="str">
        <f>_xlfn.TEXTJOIN(CHAR(10),TRUE,R4:R42)</f>
        <v>A010101 - 皮下注射針</v>
      </c>
      <c r="J4" s="2"/>
      <c r="K4" s="2" t="s">
        <v>82</v>
      </c>
      <c r="L4" s="2" t="s">
        <v>65</v>
      </c>
      <c r="N4" s="2" t="str">
        <f>K4</f>
        <v>ISO 13485</v>
      </c>
      <c r="O4" s="2" t="s">
        <v>65</v>
      </c>
      <c r="Q4" s="2" t="s">
        <v>326</v>
      </c>
      <c r="R4" s="2" t="s">
        <v>329</v>
      </c>
    </row>
    <row r="5" spans="1:18" ht="62" customHeight="1" x14ac:dyDescent="0.2">
      <c r="A5" s="22" t="s">
        <v>34</v>
      </c>
      <c r="B5" s="21" t="s">
        <v>32</v>
      </c>
      <c r="C5" s="17" t="str">
        <f>K5&amp;CHAR(10)&amp;K6&amp;CHAR(10)&amp;K7</f>
        <v>ISO 14971
ISO 10993-1
ISO 10993-4</v>
      </c>
      <c r="D5" s="17" t="str">
        <f>_xlfn.TEXTJOIN(CHAR(10),TRUE,Q4:Q42)</f>
        <v>A010101 - Hypodermic needles</v>
      </c>
      <c r="E5" s="2"/>
      <c r="F5" s="17" t="s">
        <v>54</v>
      </c>
      <c r="G5" s="21" t="str">
        <f t="shared" ref="G5:G24" si="0">IF(B5="Y","是","否")</f>
        <v>是</v>
      </c>
      <c r="H5" s="17" t="str">
        <f t="shared" ref="H5:H24" si="1">C5</f>
        <v>ISO 14971
ISO 10993-1
ISO 10993-4</v>
      </c>
      <c r="I5" s="18" t="str">
        <f>_xlfn.TEXTJOIN(CHAR(10),TRUE,R4:R42)</f>
        <v>A010101 - 皮下注射針</v>
      </c>
      <c r="J5" s="2"/>
      <c r="K5" s="2" t="s">
        <v>83</v>
      </c>
      <c r="L5" s="2" t="s">
        <v>64</v>
      </c>
      <c r="N5" s="2" t="str">
        <f t="shared" ref="N5:N39" si="2">K5</f>
        <v>ISO 14971</v>
      </c>
      <c r="O5" s="2" t="s">
        <v>64</v>
      </c>
    </row>
    <row r="6" spans="1:18" ht="34" x14ac:dyDescent="0.2">
      <c r="A6" s="51" t="s">
        <v>35</v>
      </c>
      <c r="B6" s="51"/>
      <c r="C6" s="51"/>
      <c r="D6" s="51"/>
      <c r="E6" s="2"/>
      <c r="F6" s="77" t="s">
        <v>55</v>
      </c>
      <c r="G6" s="78"/>
      <c r="H6" s="78"/>
      <c r="I6" s="79"/>
      <c r="J6" s="2"/>
      <c r="K6" s="2" t="s">
        <v>66</v>
      </c>
      <c r="L6" s="2" t="s">
        <v>67</v>
      </c>
      <c r="N6" s="2" t="str">
        <f t="shared" si="2"/>
        <v>ISO 10993-1</v>
      </c>
      <c r="O6" s="2"/>
    </row>
    <row r="7" spans="1:18" ht="34" x14ac:dyDescent="0.2">
      <c r="A7" s="51" t="s">
        <v>0</v>
      </c>
      <c r="B7" s="51"/>
      <c r="C7" s="51"/>
      <c r="D7" s="51"/>
      <c r="E7" s="2"/>
      <c r="F7" s="77" t="s">
        <v>290</v>
      </c>
      <c r="G7" s="78"/>
      <c r="H7" s="78"/>
      <c r="I7" s="79"/>
      <c r="J7" s="2"/>
      <c r="K7" s="2" t="s">
        <v>72</v>
      </c>
      <c r="L7" s="2" t="s">
        <v>73</v>
      </c>
      <c r="N7" s="2" t="str">
        <f t="shared" si="2"/>
        <v>ISO 10993-4</v>
      </c>
      <c r="O7" s="2"/>
    </row>
    <row r="8" spans="1:18" ht="116" customHeight="1" x14ac:dyDescent="0.2">
      <c r="A8" s="22" t="s">
        <v>36</v>
      </c>
      <c r="B8" s="21" t="s">
        <v>32</v>
      </c>
      <c r="C8" s="17" t="str">
        <f>_xlfn.TEXTJOIN(CHAR(10),TRUE,K4:K42)</f>
        <v>ISO 13485
ISO 14971
ISO 10993-1
ISO 10993-4
ISO 10993-5
ISO 10993-10
ISO 10993-12
ISO 7864
ISO 10555-5
ISO 9626</v>
      </c>
      <c r="D8" s="17" t="str">
        <f>_xlfn.TEXTJOIN(CHAR(10),TRUE,Q4:Q42)</f>
        <v>A010101 - Hypodermic needles</v>
      </c>
      <c r="E8" s="2"/>
      <c r="F8" s="17" t="s">
        <v>291</v>
      </c>
      <c r="G8" s="21" t="str">
        <f t="shared" si="0"/>
        <v>是</v>
      </c>
      <c r="H8" s="17" t="str">
        <f t="shared" si="1"/>
        <v>ISO 13485
ISO 14971
ISO 10993-1
ISO 10993-4
ISO 10993-5
ISO 10993-10
ISO 10993-12
ISO 7864
ISO 10555-5
ISO 9626</v>
      </c>
      <c r="I8" s="18" t="str">
        <f>_xlfn.TEXTJOIN(CHAR(10),TRUE,R4:R42)</f>
        <v>A010101 - 皮下注射針</v>
      </c>
      <c r="J8" s="2"/>
      <c r="K8" s="2" t="s">
        <v>70</v>
      </c>
      <c r="L8" s="2" t="s">
        <v>71</v>
      </c>
      <c r="N8" s="2" t="str">
        <f t="shared" si="2"/>
        <v>ISO 10993-5</v>
      </c>
      <c r="O8" s="2"/>
    </row>
    <row r="9" spans="1:18" ht="113" customHeight="1" x14ac:dyDescent="0.2">
      <c r="A9" s="22" t="s">
        <v>37</v>
      </c>
      <c r="B9" s="21" t="s">
        <v>32</v>
      </c>
      <c r="C9" s="17" t="str">
        <f>K9&amp;CHAR(10)&amp;K10&amp;CHAR(10)&amp;K11</f>
        <v>ISO 10993-10
ISO 10993-12
ISO 7864</v>
      </c>
      <c r="D9" s="17" t="str">
        <f>_xlfn.TEXTJOIN(CHAR(10),TRUE,Q4:Q42)</f>
        <v>A010101 - Hypodermic needles</v>
      </c>
      <c r="E9" s="2"/>
      <c r="F9" s="17" t="s">
        <v>292</v>
      </c>
      <c r="G9" s="21" t="str">
        <f t="shared" si="0"/>
        <v>是</v>
      </c>
      <c r="H9" s="17" t="str">
        <f t="shared" si="1"/>
        <v>ISO 10993-10
ISO 10993-12
ISO 7864</v>
      </c>
      <c r="I9" s="18" t="str">
        <f>_xlfn.TEXTJOIN(CHAR(10),TRUE,R4:R42)</f>
        <v>A010101 - 皮下注射針</v>
      </c>
      <c r="J9" s="2"/>
      <c r="K9" s="2" t="s">
        <v>68</v>
      </c>
      <c r="L9" s="2" t="s">
        <v>69</v>
      </c>
      <c r="N9" s="2" t="str">
        <f t="shared" si="2"/>
        <v>ISO 10993-10</v>
      </c>
      <c r="O9" s="2"/>
    </row>
    <row r="10" spans="1:18" ht="125" customHeight="1" x14ac:dyDescent="0.2">
      <c r="A10" s="22" t="s">
        <v>38</v>
      </c>
      <c r="B10" s="21" t="s">
        <v>32</v>
      </c>
      <c r="C10" s="23"/>
      <c r="D10" s="17" t="str">
        <f>_xlfn.TEXTJOIN(CHAR(10),TRUE,Q4:Q42)</f>
        <v>A010101 - Hypodermic needles</v>
      </c>
      <c r="E10" s="2"/>
      <c r="F10" s="17" t="s">
        <v>293</v>
      </c>
      <c r="G10" s="21" t="str">
        <f t="shared" si="0"/>
        <v>是</v>
      </c>
      <c r="H10" s="23">
        <f t="shared" si="1"/>
        <v>0</v>
      </c>
      <c r="I10" s="18" t="str">
        <f>_xlfn.TEXTJOIN(CHAR(10),TRUE,R4:R42)</f>
        <v>A010101 - 皮下注射針</v>
      </c>
      <c r="J10" s="2"/>
      <c r="K10" s="2" t="s">
        <v>76</v>
      </c>
      <c r="L10" s="2" t="s">
        <v>77</v>
      </c>
      <c r="N10" s="2" t="str">
        <f t="shared" si="2"/>
        <v>ISO 10993-12</v>
      </c>
      <c r="O10" s="2"/>
    </row>
    <row r="11" spans="1:18" ht="34" x14ac:dyDescent="0.2">
      <c r="A11" s="22" t="s">
        <v>39</v>
      </c>
      <c r="B11" s="21" t="s">
        <v>32</v>
      </c>
      <c r="C11" s="23"/>
      <c r="D11" s="17" t="str">
        <f>_xlfn.TEXTJOIN(CHAR(10),TRUE,Q4:Q42)</f>
        <v>A010101 - Hypodermic needles</v>
      </c>
      <c r="E11" s="2"/>
      <c r="F11" s="17" t="s">
        <v>306</v>
      </c>
      <c r="G11" s="21" t="str">
        <f t="shared" si="0"/>
        <v>是</v>
      </c>
      <c r="H11" s="23">
        <f t="shared" si="1"/>
        <v>0</v>
      </c>
      <c r="I11" s="18"/>
      <c r="J11" s="2"/>
      <c r="K11" s="2" t="s">
        <v>74</v>
      </c>
      <c r="L11" s="2" t="s">
        <v>75</v>
      </c>
      <c r="N11" s="2" t="str">
        <f t="shared" si="2"/>
        <v>ISO 7864</v>
      </c>
      <c r="O11" s="2"/>
    </row>
    <row r="12" spans="1:18" ht="51" x14ac:dyDescent="0.2">
      <c r="A12" s="22" t="s">
        <v>53</v>
      </c>
      <c r="B12" s="21" t="s">
        <v>32</v>
      </c>
      <c r="C12" s="23"/>
      <c r="D12" s="17" t="str">
        <f>_xlfn.TEXTJOIN(CHAR(10),TRUE,Q4:Q42)</f>
        <v>A010101 - Hypodermic needles</v>
      </c>
      <c r="E12" s="2"/>
      <c r="F12" s="17" t="s">
        <v>294</v>
      </c>
      <c r="G12" s="21" t="str">
        <f t="shared" si="0"/>
        <v>是</v>
      </c>
      <c r="H12" s="23">
        <f t="shared" si="1"/>
        <v>0</v>
      </c>
      <c r="I12" s="18"/>
      <c r="J12" s="2"/>
      <c r="K12" s="2" t="s">
        <v>78</v>
      </c>
      <c r="L12" s="2" t="s">
        <v>79</v>
      </c>
      <c r="N12" s="2" t="str">
        <f t="shared" si="2"/>
        <v>ISO 10555-5</v>
      </c>
      <c r="O12" s="2"/>
    </row>
    <row r="13" spans="1:18" ht="34" x14ac:dyDescent="0.2">
      <c r="A13" s="22" t="s">
        <v>40</v>
      </c>
      <c r="B13" s="21" t="s">
        <v>32</v>
      </c>
      <c r="C13" s="23"/>
      <c r="D13" s="17" t="str">
        <f>_xlfn.TEXTJOIN(CHAR(10),TRUE,Q4:Q42)</f>
        <v>A010101 - Hypodermic needles</v>
      </c>
      <c r="E13" s="2"/>
      <c r="F13" s="17" t="s">
        <v>305</v>
      </c>
      <c r="G13" s="21" t="str">
        <f t="shared" si="0"/>
        <v>是</v>
      </c>
      <c r="H13" s="23">
        <f t="shared" si="1"/>
        <v>0</v>
      </c>
      <c r="I13" s="18"/>
      <c r="J13" s="2"/>
      <c r="K13" s="2" t="s">
        <v>80</v>
      </c>
      <c r="L13" s="2" t="s">
        <v>81</v>
      </c>
      <c r="N13" s="2" t="str">
        <f t="shared" si="2"/>
        <v>ISO 9626</v>
      </c>
      <c r="O13" s="2"/>
    </row>
    <row r="14" spans="1:18" ht="64" customHeight="1" x14ac:dyDescent="0.2">
      <c r="A14" s="51" t="s">
        <v>41</v>
      </c>
      <c r="B14" s="51"/>
      <c r="C14" s="51"/>
      <c r="D14" s="51"/>
      <c r="F14" s="51" t="s">
        <v>295</v>
      </c>
      <c r="G14" s="51"/>
      <c r="H14" s="51"/>
      <c r="I14" s="20"/>
      <c r="N14" s="2">
        <f t="shared" si="2"/>
        <v>0</v>
      </c>
    </row>
    <row r="15" spans="1:18" ht="17" x14ac:dyDescent="0.2">
      <c r="A15" s="22" t="s">
        <v>42</v>
      </c>
      <c r="B15" s="21" t="s">
        <v>32</v>
      </c>
      <c r="C15" s="23"/>
      <c r="D15" s="17" t="str">
        <f>_xlfn.TEXTJOIN(CHAR(10),TRUE,Q4:Q42)</f>
        <v>A010101 - Hypodermic needles</v>
      </c>
      <c r="F15" s="17" t="s">
        <v>58</v>
      </c>
      <c r="G15" s="21" t="str">
        <f t="shared" si="0"/>
        <v>是</v>
      </c>
      <c r="H15" s="23">
        <f t="shared" si="1"/>
        <v>0</v>
      </c>
      <c r="I15" s="20"/>
      <c r="N15" s="2">
        <f t="shared" si="2"/>
        <v>0</v>
      </c>
    </row>
    <row r="16" spans="1:18" ht="34" x14ac:dyDescent="0.2">
      <c r="A16" s="22" t="s">
        <v>43</v>
      </c>
      <c r="B16" s="21" t="s">
        <v>32</v>
      </c>
      <c r="C16" s="23"/>
      <c r="D16" s="17" t="str">
        <f>_xlfn.TEXTJOIN(CHAR(10),TRUE,Q4:Q42)</f>
        <v>A010101 - Hypodermic needles</v>
      </c>
      <c r="F16" s="17" t="s">
        <v>296</v>
      </c>
      <c r="G16" s="21" t="str">
        <f t="shared" si="0"/>
        <v>是</v>
      </c>
      <c r="H16" s="23">
        <f t="shared" si="1"/>
        <v>0</v>
      </c>
      <c r="I16" s="20"/>
      <c r="N16" s="2">
        <f t="shared" si="2"/>
        <v>0</v>
      </c>
    </row>
    <row r="17" spans="1:18" ht="17" x14ac:dyDescent="0.2">
      <c r="A17" s="22" t="s">
        <v>44</v>
      </c>
      <c r="B17" s="21" t="s">
        <v>32</v>
      </c>
      <c r="C17" s="23"/>
      <c r="D17" s="17" t="str">
        <f>_xlfn.TEXTJOIN(CHAR(10),TRUE,Q4:Q42)</f>
        <v>A010101 - Hypodermic needles</v>
      </c>
      <c r="F17" s="17" t="s">
        <v>297</v>
      </c>
      <c r="G17" s="21" t="str">
        <f t="shared" si="0"/>
        <v>是</v>
      </c>
      <c r="H17" s="23">
        <f t="shared" si="1"/>
        <v>0</v>
      </c>
      <c r="I17" s="20"/>
      <c r="N17" s="2">
        <f t="shared" si="2"/>
        <v>0</v>
      </c>
    </row>
    <row r="18" spans="1:18" ht="17" x14ac:dyDescent="0.2">
      <c r="A18" s="22" t="s">
        <v>1</v>
      </c>
      <c r="B18" s="21" t="s">
        <v>32</v>
      </c>
      <c r="C18" s="23"/>
      <c r="D18" s="17" t="str">
        <f>_xlfn.TEXTJOIN(CHAR(10),TRUE,Q4:Q42)</f>
        <v>A010101 - Hypodermic needles</v>
      </c>
      <c r="F18" s="1" t="s">
        <v>31</v>
      </c>
      <c r="G18" s="21" t="str">
        <f t="shared" si="0"/>
        <v>是</v>
      </c>
      <c r="H18" s="23">
        <f t="shared" si="1"/>
        <v>0</v>
      </c>
      <c r="I18" s="20"/>
      <c r="N18" s="2">
        <f t="shared" si="2"/>
        <v>0</v>
      </c>
    </row>
    <row r="19" spans="1:18" x14ac:dyDescent="0.2">
      <c r="A19" s="52" t="s">
        <v>45</v>
      </c>
      <c r="B19" s="52"/>
      <c r="C19" s="52"/>
      <c r="D19" s="52"/>
      <c r="F19" s="52" t="s">
        <v>59</v>
      </c>
      <c r="G19" s="52"/>
      <c r="H19" s="52"/>
      <c r="I19" s="20"/>
      <c r="N19" s="2">
        <f t="shared" si="2"/>
        <v>0</v>
      </c>
    </row>
    <row r="20" spans="1:18" ht="34" x14ac:dyDescent="0.2">
      <c r="A20" s="22" t="s">
        <v>46</v>
      </c>
      <c r="B20" s="21" t="s">
        <v>32</v>
      </c>
      <c r="C20" s="23"/>
      <c r="D20" s="23"/>
      <c r="F20" s="17" t="s">
        <v>60</v>
      </c>
      <c r="G20" s="21" t="str">
        <f t="shared" si="0"/>
        <v>是</v>
      </c>
      <c r="H20" s="23">
        <f t="shared" si="1"/>
        <v>0</v>
      </c>
      <c r="I20" s="20"/>
      <c r="N20" s="2">
        <f t="shared" si="2"/>
        <v>0</v>
      </c>
    </row>
    <row r="21" spans="1:18" ht="51" x14ac:dyDescent="0.2">
      <c r="A21" s="22" t="s">
        <v>47</v>
      </c>
      <c r="B21" s="21" t="s">
        <v>32</v>
      </c>
      <c r="C21" s="23"/>
      <c r="D21" s="23"/>
      <c r="F21" s="17" t="s">
        <v>61</v>
      </c>
      <c r="G21" s="21" t="str">
        <f t="shared" si="0"/>
        <v>是</v>
      </c>
      <c r="H21" s="23">
        <f t="shared" si="1"/>
        <v>0</v>
      </c>
      <c r="I21" s="20"/>
      <c r="N21" s="2">
        <f t="shared" si="2"/>
        <v>0</v>
      </c>
    </row>
    <row r="22" spans="1:18" ht="68" x14ac:dyDescent="0.2">
      <c r="A22" s="22" t="s">
        <v>48</v>
      </c>
      <c r="B22" s="21" t="s">
        <v>32</v>
      </c>
      <c r="C22" s="23"/>
      <c r="D22" s="23"/>
      <c r="F22" s="17" t="s">
        <v>298</v>
      </c>
      <c r="G22" s="21" t="str">
        <f t="shared" si="0"/>
        <v>是</v>
      </c>
      <c r="H22" s="23">
        <f t="shared" si="1"/>
        <v>0</v>
      </c>
      <c r="I22" s="20"/>
      <c r="N22" s="2">
        <f t="shared" si="2"/>
        <v>0</v>
      </c>
    </row>
    <row r="23" spans="1:18" ht="51" x14ac:dyDescent="0.2">
      <c r="A23" s="22" t="s">
        <v>49</v>
      </c>
      <c r="B23" s="21" t="s">
        <v>32</v>
      </c>
      <c r="C23" s="23"/>
      <c r="D23" s="23"/>
      <c r="F23" s="17" t="s">
        <v>299</v>
      </c>
      <c r="G23" s="21" t="str">
        <f t="shared" si="0"/>
        <v>是</v>
      </c>
      <c r="H23" s="23">
        <f t="shared" si="1"/>
        <v>0</v>
      </c>
      <c r="I23" s="20"/>
      <c r="N23" s="2">
        <f t="shared" si="2"/>
        <v>0</v>
      </c>
    </row>
    <row r="24" spans="1:18" ht="51" x14ac:dyDescent="0.2">
      <c r="A24" s="22" t="s">
        <v>50</v>
      </c>
      <c r="B24" s="21" t="s">
        <v>32</v>
      </c>
      <c r="C24" s="23"/>
      <c r="D24" s="23"/>
      <c r="F24" s="17" t="s">
        <v>300</v>
      </c>
      <c r="G24" s="21" t="str">
        <f t="shared" si="0"/>
        <v>是</v>
      </c>
      <c r="H24" s="23">
        <f t="shared" si="1"/>
        <v>0</v>
      </c>
      <c r="I24" s="20"/>
      <c r="N24" s="2">
        <f t="shared" si="2"/>
        <v>0</v>
      </c>
    </row>
    <row r="25" spans="1:18" x14ac:dyDescent="0.2">
      <c r="B25" s="34"/>
      <c r="C25" s="35"/>
      <c r="D25" s="35"/>
      <c r="F25" s="37"/>
      <c r="G25" s="34"/>
      <c r="H25" s="35"/>
      <c r="N25" s="2"/>
    </row>
    <row r="26" spans="1:18" ht="32" customHeight="1" x14ac:dyDescent="0.2">
      <c r="N26" s="2">
        <f t="shared" si="2"/>
        <v>0</v>
      </c>
    </row>
    <row r="27" spans="1:18" ht="32" x14ac:dyDescent="0.2">
      <c r="A27" s="24" t="s">
        <v>378</v>
      </c>
      <c r="B27" s="13" t="s">
        <v>52</v>
      </c>
      <c r="C27" s="14" t="s">
        <v>87</v>
      </c>
      <c r="D27" s="14" t="s">
        <v>88</v>
      </c>
      <c r="F27" s="14" t="s">
        <v>379</v>
      </c>
      <c r="G27" s="13" t="s">
        <v>56</v>
      </c>
      <c r="H27" s="14" t="s">
        <v>57</v>
      </c>
      <c r="I27" s="14" t="s">
        <v>301</v>
      </c>
      <c r="N27" s="2">
        <f t="shared" si="2"/>
        <v>0</v>
      </c>
    </row>
    <row r="28" spans="1:18" s="35" customFormat="1" x14ac:dyDescent="0.2">
      <c r="A28" s="49" t="s">
        <v>380</v>
      </c>
      <c r="B28" s="49"/>
      <c r="C28" s="49"/>
      <c r="D28" s="49"/>
      <c r="F28" s="49" t="s">
        <v>630</v>
      </c>
      <c r="G28" s="49"/>
      <c r="H28" s="49"/>
      <c r="I28" s="49"/>
      <c r="N28" s="37"/>
      <c r="Q28" s="37"/>
      <c r="R28" s="37"/>
    </row>
    <row r="29" spans="1:18" s="35" customFormat="1" ht="68" x14ac:dyDescent="0.2">
      <c r="A29" s="22" t="s">
        <v>422</v>
      </c>
      <c r="B29" s="22"/>
      <c r="C29" s="22"/>
      <c r="D29" s="22"/>
      <c r="F29" s="22" t="s">
        <v>635</v>
      </c>
      <c r="G29" s="21" t="str">
        <f>IF(B29="Y","是","否")</f>
        <v>否</v>
      </c>
      <c r="H29" s="23">
        <f>C29</f>
        <v>0</v>
      </c>
      <c r="I29" s="22"/>
      <c r="N29" s="37"/>
      <c r="Q29" s="37"/>
      <c r="R29" s="37"/>
    </row>
    <row r="30" spans="1:18" s="35" customFormat="1" ht="68" x14ac:dyDescent="0.2">
      <c r="A30" s="22" t="s">
        <v>423</v>
      </c>
      <c r="B30" s="22"/>
      <c r="C30" s="22"/>
      <c r="D30" s="22"/>
      <c r="F30" s="22" t="s">
        <v>631</v>
      </c>
      <c r="G30" s="21" t="str">
        <f>IF(B30="Y","是","否")</f>
        <v>否</v>
      </c>
      <c r="H30" s="23">
        <f>C30</f>
        <v>0</v>
      </c>
      <c r="I30" s="22"/>
      <c r="N30" s="37"/>
      <c r="Q30" s="37"/>
      <c r="R30" s="37"/>
    </row>
    <row r="31" spans="1:18" s="35" customFormat="1" ht="51" x14ac:dyDescent="0.2">
      <c r="A31" s="22" t="s">
        <v>424</v>
      </c>
      <c r="B31" s="22"/>
      <c r="C31" s="22"/>
      <c r="D31" s="22"/>
      <c r="F31" s="22" t="s">
        <v>632</v>
      </c>
      <c r="G31" s="21" t="str">
        <f>IF(B31="Y","是","否")</f>
        <v>否</v>
      </c>
      <c r="H31" s="23">
        <f>C31</f>
        <v>0</v>
      </c>
      <c r="I31" s="22"/>
      <c r="N31" s="37"/>
      <c r="Q31" s="37"/>
      <c r="R31" s="37"/>
    </row>
    <row r="32" spans="1:18" s="35" customFormat="1" ht="34" x14ac:dyDescent="0.2">
      <c r="A32" s="22" t="s">
        <v>425</v>
      </c>
      <c r="B32" s="22"/>
      <c r="C32" s="22"/>
      <c r="D32" s="22"/>
      <c r="F32" s="22" t="s">
        <v>633</v>
      </c>
      <c r="G32" s="21" t="str">
        <f>IF(B32="Y","是","否")</f>
        <v>否</v>
      </c>
      <c r="H32" s="23">
        <f>C32</f>
        <v>0</v>
      </c>
      <c r="I32" s="22"/>
      <c r="N32" s="37"/>
      <c r="Q32" s="37"/>
      <c r="R32" s="37"/>
    </row>
    <row r="33" spans="1:19" s="35" customFormat="1" ht="85" x14ac:dyDescent="0.2">
      <c r="A33" s="22" t="s">
        <v>426</v>
      </c>
      <c r="B33" s="22"/>
      <c r="C33" s="22"/>
      <c r="D33" s="22"/>
      <c r="F33" s="22" t="s">
        <v>723</v>
      </c>
      <c r="G33" s="21" t="str">
        <f>IF(B33="Y","是","否")</f>
        <v>否</v>
      </c>
      <c r="H33" s="23">
        <f>C33</f>
        <v>0</v>
      </c>
      <c r="I33" s="22"/>
      <c r="N33" s="37"/>
      <c r="Q33" s="37"/>
      <c r="R33" s="37"/>
    </row>
    <row r="34" spans="1:19" s="35" customFormat="1" ht="16" customHeight="1" x14ac:dyDescent="0.2">
      <c r="A34" s="22" t="s">
        <v>427</v>
      </c>
      <c r="B34" s="22"/>
      <c r="C34" s="22"/>
      <c r="D34" s="22"/>
      <c r="F34" s="77" t="s">
        <v>634</v>
      </c>
      <c r="G34" s="78"/>
      <c r="H34" s="78"/>
      <c r="I34" s="79"/>
      <c r="N34" s="37"/>
      <c r="Q34" s="37"/>
      <c r="R34" s="37"/>
    </row>
    <row r="35" spans="1:19" s="35" customFormat="1" ht="17" x14ac:dyDescent="0.2">
      <c r="A35" s="22" t="s">
        <v>428</v>
      </c>
      <c r="B35" s="22"/>
      <c r="C35" s="22"/>
      <c r="D35" s="22"/>
      <c r="F35" s="22" t="s">
        <v>636</v>
      </c>
      <c r="G35" s="21" t="str">
        <f>IF(B35="Y","是","否")</f>
        <v>否</v>
      </c>
      <c r="H35" s="23">
        <f>C35</f>
        <v>0</v>
      </c>
      <c r="I35" s="22"/>
      <c r="N35" s="37"/>
      <c r="Q35" s="37"/>
      <c r="R35" s="37"/>
    </row>
    <row r="36" spans="1:19" s="35" customFormat="1" ht="34" x14ac:dyDescent="0.2">
      <c r="A36" s="22" t="s">
        <v>429</v>
      </c>
      <c r="B36" s="22"/>
      <c r="C36" s="22"/>
      <c r="D36" s="22"/>
      <c r="F36" s="22" t="s">
        <v>637</v>
      </c>
      <c r="G36" s="21" t="str">
        <f>IF(B36="Y","是","否")</f>
        <v>否</v>
      </c>
      <c r="H36" s="23">
        <f>C36</f>
        <v>0</v>
      </c>
      <c r="I36" s="22"/>
      <c r="N36" s="37"/>
      <c r="Q36" s="37"/>
      <c r="R36" s="37"/>
    </row>
    <row r="37" spans="1:19" ht="17" customHeight="1" x14ac:dyDescent="0.2">
      <c r="A37" s="49" t="s">
        <v>94</v>
      </c>
      <c r="B37" s="49"/>
      <c r="C37" s="49"/>
      <c r="D37" s="49"/>
      <c r="F37" s="60" t="s">
        <v>302</v>
      </c>
      <c r="G37" s="60"/>
      <c r="H37" s="60"/>
      <c r="I37" s="20"/>
      <c r="N37" s="2">
        <f t="shared" si="2"/>
        <v>0</v>
      </c>
    </row>
    <row r="38" spans="1:19" ht="34" customHeight="1" x14ac:dyDescent="0.2">
      <c r="A38" s="22" t="s">
        <v>466</v>
      </c>
      <c r="B38" s="22"/>
      <c r="C38" s="22"/>
      <c r="D38" s="22"/>
      <c r="F38" s="41" t="s">
        <v>467</v>
      </c>
      <c r="G38" s="21" t="str">
        <f>IF(B38="Y","是","否")</f>
        <v>否</v>
      </c>
      <c r="H38" s="23">
        <f>C38</f>
        <v>0</v>
      </c>
      <c r="I38" s="20"/>
      <c r="N38" s="2">
        <f t="shared" si="2"/>
        <v>0</v>
      </c>
    </row>
    <row r="39" spans="1:19" ht="51" x14ac:dyDescent="0.2">
      <c r="A39" s="22" t="s">
        <v>16</v>
      </c>
      <c r="B39" s="18"/>
      <c r="C39" s="18"/>
      <c r="D39" s="18"/>
      <c r="F39" s="15" t="s">
        <v>638</v>
      </c>
      <c r="G39" s="21" t="str">
        <f>IF(B39="Y","是","否")</f>
        <v>否</v>
      </c>
      <c r="H39" s="23">
        <f>C39</f>
        <v>0</v>
      </c>
      <c r="I39" s="20"/>
      <c r="N39" s="2">
        <f t="shared" si="2"/>
        <v>0</v>
      </c>
    </row>
    <row r="40" spans="1:19" ht="68" x14ac:dyDescent="0.2">
      <c r="A40" s="22" t="s">
        <v>103</v>
      </c>
      <c r="B40" s="18"/>
      <c r="C40" s="18"/>
      <c r="D40" s="18"/>
      <c r="F40" s="15" t="s">
        <v>303</v>
      </c>
      <c r="G40" s="21" t="str">
        <f>IF(B40="Y","是","否")</f>
        <v>否</v>
      </c>
      <c r="H40" s="23">
        <f>C40</f>
        <v>0</v>
      </c>
      <c r="I40" s="20"/>
    </row>
    <row r="41" spans="1:19" ht="119" x14ac:dyDescent="0.2">
      <c r="A41" s="22" t="s">
        <v>381</v>
      </c>
      <c r="B41" s="18"/>
      <c r="C41" s="18"/>
      <c r="D41" s="18"/>
      <c r="F41" s="15" t="s">
        <v>639</v>
      </c>
      <c r="G41" s="21" t="str">
        <f>IF(B41="Y","是","否")</f>
        <v>否</v>
      </c>
      <c r="H41" s="23">
        <f>C41</f>
        <v>0</v>
      </c>
      <c r="I41" s="20"/>
    </row>
    <row r="42" spans="1:19" ht="45" customHeight="1" x14ac:dyDescent="0.2">
      <c r="A42" s="17" t="s">
        <v>382</v>
      </c>
      <c r="B42" s="17"/>
      <c r="C42" s="17"/>
      <c r="D42" s="17"/>
      <c r="F42" s="41" t="s">
        <v>640</v>
      </c>
      <c r="G42" s="42"/>
      <c r="H42" s="42"/>
      <c r="I42" s="42"/>
    </row>
    <row r="43" spans="1:19" ht="17" customHeight="1" x14ac:dyDescent="0.2">
      <c r="A43" s="80" t="s">
        <v>709</v>
      </c>
      <c r="B43" s="81"/>
      <c r="C43" s="81"/>
      <c r="D43" s="82"/>
      <c r="F43" s="83" t="s">
        <v>304</v>
      </c>
      <c r="G43" s="83"/>
      <c r="H43" s="83"/>
      <c r="I43" s="83"/>
      <c r="K43" s="67"/>
      <c r="L43" s="67"/>
      <c r="M43" s="67"/>
      <c r="N43" s="67"/>
      <c r="P43" s="65"/>
      <c r="Q43" s="65"/>
      <c r="R43" s="65"/>
      <c r="S43" s="65"/>
    </row>
    <row r="44" spans="1:19" ht="34" customHeight="1" x14ac:dyDescent="0.2">
      <c r="A44" s="77" t="s">
        <v>120</v>
      </c>
      <c r="B44" s="78"/>
      <c r="C44" s="78"/>
      <c r="D44" s="79"/>
      <c r="F44" s="61" t="s">
        <v>388</v>
      </c>
      <c r="G44" s="61"/>
      <c r="H44" s="61"/>
      <c r="I44" s="61"/>
      <c r="K44" s="66"/>
      <c r="L44" s="66"/>
      <c r="M44" s="66"/>
      <c r="N44" s="66"/>
      <c r="P44" s="59"/>
      <c r="Q44" s="59"/>
      <c r="R44" s="59"/>
      <c r="S44" s="59"/>
    </row>
    <row r="45" spans="1:19" x14ac:dyDescent="0.2">
      <c r="A45" s="28" t="s">
        <v>383</v>
      </c>
      <c r="B45" s="16"/>
      <c r="C45" s="19"/>
      <c r="D45" s="20"/>
      <c r="F45" s="19" t="s">
        <v>386</v>
      </c>
      <c r="G45" s="21" t="str">
        <f>IF(B45="Y","是","否")</f>
        <v>否</v>
      </c>
      <c r="H45" s="23">
        <f>C45</f>
        <v>0</v>
      </c>
      <c r="I45" s="20"/>
      <c r="K45" s="38"/>
      <c r="L45" s="12"/>
      <c r="M45" s="11"/>
      <c r="P45" s="11"/>
      <c r="Q45" s="34"/>
      <c r="R45" s="35"/>
    </row>
    <row r="46" spans="1:19" x14ac:dyDescent="0.2">
      <c r="A46" s="28" t="s">
        <v>384</v>
      </c>
      <c r="B46" s="16"/>
      <c r="C46" s="19"/>
      <c r="D46" s="20"/>
      <c r="F46" s="19" t="s">
        <v>387</v>
      </c>
      <c r="G46" s="21" t="str">
        <f>IF(B46="Y","是","否")</f>
        <v>否</v>
      </c>
      <c r="H46" s="23">
        <f>C46</f>
        <v>0</v>
      </c>
      <c r="I46" s="20"/>
      <c r="K46" s="38"/>
      <c r="L46" s="12"/>
      <c r="M46" s="11"/>
      <c r="P46" s="11"/>
      <c r="Q46" s="34"/>
      <c r="R46" s="35"/>
    </row>
    <row r="47" spans="1:19" ht="34" x14ac:dyDescent="0.2">
      <c r="A47" s="27" t="s">
        <v>385</v>
      </c>
      <c r="B47" s="16"/>
      <c r="C47" s="19"/>
      <c r="D47" s="20"/>
      <c r="F47" s="19" t="s">
        <v>641</v>
      </c>
      <c r="G47" s="21" t="str">
        <f>IF(B47="Y","是","否")</f>
        <v>否</v>
      </c>
      <c r="H47" s="23">
        <f>C47</f>
        <v>0</v>
      </c>
      <c r="I47" s="20"/>
      <c r="K47" s="38"/>
      <c r="L47" s="12"/>
      <c r="M47" s="11"/>
      <c r="P47" s="11"/>
      <c r="Q47" s="34"/>
      <c r="R47" s="35"/>
    </row>
    <row r="48" spans="1:19" ht="68" x14ac:dyDescent="0.2">
      <c r="A48" s="27" t="s">
        <v>389</v>
      </c>
      <c r="B48" s="16"/>
      <c r="C48" s="19"/>
      <c r="D48" s="20"/>
      <c r="F48" s="15" t="s">
        <v>642</v>
      </c>
      <c r="G48" s="21"/>
      <c r="H48" s="23"/>
      <c r="I48" s="20"/>
      <c r="K48" s="38"/>
      <c r="L48" s="12"/>
      <c r="M48" s="11"/>
      <c r="P48" s="11"/>
      <c r="Q48" s="34"/>
      <c r="R48" s="35"/>
    </row>
    <row r="49" spans="1:19" ht="50" customHeight="1" x14ac:dyDescent="0.2">
      <c r="A49" s="27" t="s">
        <v>390</v>
      </c>
      <c r="B49" s="16"/>
      <c r="C49" s="19"/>
      <c r="D49" s="20"/>
      <c r="F49" s="19" t="s">
        <v>391</v>
      </c>
      <c r="G49" s="21" t="str">
        <f>IF(B49="Y","是","否")</f>
        <v>否</v>
      </c>
      <c r="H49" s="23">
        <f>C49</f>
        <v>0</v>
      </c>
      <c r="I49" s="20"/>
      <c r="K49" s="3"/>
      <c r="L49" s="12"/>
      <c r="M49" s="11"/>
      <c r="P49" s="39"/>
      <c r="Q49" s="34"/>
      <c r="R49" s="35"/>
    </row>
    <row r="50" spans="1:19" ht="43" customHeight="1" x14ac:dyDescent="0.2">
      <c r="A50" s="27" t="s">
        <v>392</v>
      </c>
      <c r="B50" s="16"/>
      <c r="C50" s="19"/>
      <c r="D50" s="20"/>
      <c r="F50" s="19" t="s">
        <v>395</v>
      </c>
      <c r="G50" s="21" t="str">
        <f>IF(B50="Y","是","否")</f>
        <v>否</v>
      </c>
      <c r="H50" s="23">
        <f>C50</f>
        <v>0</v>
      </c>
      <c r="I50" s="20"/>
      <c r="K50" s="3"/>
      <c r="L50" s="12"/>
      <c r="M50" s="11"/>
      <c r="P50" s="11"/>
      <c r="Q50" s="34"/>
      <c r="R50" s="35"/>
    </row>
    <row r="51" spans="1:19" ht="64" customHeight="1" x14ac:dyDescent="0.2">
      <c r="A51" s="27" t="s">
        <v>393</v>
      </c>
      <c r="B51" s="16"/>
      <c r="C51" s="19"/>
      <c r="D51" s="20"/>
      <c r="F51" s="15" t="s">
        <v>396</v>
      </c>
      <c r="G51" s="21" t="str">
        <f>IF(B51="Y","是","否")</f>
        <v>否</v>
      </c>
      <c r="H51" s="23">
        <f>C51</f>
        <v>0</v>
      </c>
      <c r="I51" s="20"/>
      <c r="K51" s="3"/>
      <c r="L51" s="12"/>
      <c r="M51" s="11"/>
      <c r="P51" s="11"/>
      <c r="Q51" s="34"/>
      <c r="R51" s="35"/>
    </row>
    <row r="52" spans="1:19" ht="41" customHeight="1" x14ac:dyDescent="0.2">
      <c r="A52" s="27" t="s">
        <v>394</v>
      </c>
      <c r="B52" s="16"/>
      <c r="C52" s="19"/>
      <c r="D52" s="20"/>
      <c r="F52" s="19" t="s">
        <v>397</v>
      </c>
      <c r="G52" s="21" t="str">
        <f>IF(B52="Y","是","否")</f>
        <v>否</v>
      </c>
      <c r="H52" s="23">
        <f>C52</f>
        <v>0</v>
      </c>
      <c r="I52" s="20"/>
      <c r="K52" s="3"/>
      <c r="L52" s="12"/>
      <c r="M52" s="11"/>
      <c r="P52" s="33"/>
      <c r="Q52" s="34"/>
      <c r="R52" s="35"/>
    </row>
    <row r="53" spans="1:19" x14ac:dyDescent="0.2">
      <c r="A53" s="49" t="s">
        <v>399</v>
      </c>
      <c r="B53" s="49"/>
      <c r="C53" s="49"/>
      <c r="D53" s="49"/>
      <c r="F53" s="60" t="s">
        <v>398</v>
      </c>
      <c r="G53" s="60"/>
      <c r="H53" s="60"/>
      <c r="I53" s="60"/>
      <c r="K53" s="3"/>
      <c r="L53" s="12"/>
      <c r="M53" s="11"/>
      <c r="P53" s="11"/>
      <c r="Q53" s="34"/>
      <c r="R53" s="35"/>
    </row>
    <row r="54" spans="1:19" ht="51" x14ac:dyDescent="0.2">
      <c r="A54" s="18" t="s">
        <v>17</v>
      </c>
      <c r="B54" s="18"/>
      <c r="C54" s="18"/>
      <c r="D54" s="18"/>
      <c r="F54" s="15" t="s">
        <v>643</v>
      </c>
      <c r="G54" s="21" t="str">
        <f>IF(B54="Y","是","否")</f>
        <v>否</v>
      </c>
      <c r="H54" s="23">
        <f>C54</f>
        <v>0</v>
      </c>
      <c r="I54" s="20"/>
      <c r="K54" s="67"/>
      <c r="L54" s="67"/>
      <c r="M54" s="67"/>
      <c r="N54" s="67"/>
      <c r="P54" s="63"/>
      <c r="Q54" s="63"/>
      <c r="R54" s="63"/>
      <c r="S54" s="63"/>
    </row>
    <row r="55" spans="1:19" ht="68" x14ac:dyDescent="0.2">
      <c r="A55" s="27" t="s">
        <v>18</v>
      </c>
      <c r="B55" s="16"/>
      <c r="C55" s="19"/>
      <c r="D55" s="20"/>
      <c r="F55" s="15" t="s">
        <v>644</v>
      </c>
      <c r="G55" s="21" t="str">
        <f>IF(B55="Y","是","否")</f>
        <v>否</v>
      </c>
      <c r="H55" s="23">
        <f>C55</f>
        <v>0</v>
      </c>
      <c r="I55" s="20"/>
      <c r="K55" s="2"/>
      <c r="L55" s="2"/>
      <c r="M55" s="2"/>
      <c r="N55" s="2"/>
      <c r="P55" s="40"/>
      <c r="Q55" s="34"/>
      <c r="R55" s="35"/>
    </row>
    <row r="56" spans="1:19" x14ac:dyDescent="0.2">
      <c r="A56" s="48" t="s">
        <v>400</v>
      </c>
      <c r="B56" s="48"/>
      <c r="C56" s="48"/>
      <c r="D56" s="48"/>
      <c r="F56" s="60" t="s">
        <v>402</v>
      </c>
      <c r="G56" s="60"/>
      <c r="H56" s="60"/>
      <c r="I56" s="60"/>
      <c r="K56" s="3"/>
      <c r="L56" s="12"/>
      <c r="M56" s="11"/>
      <c r="P56" s="40"/>
      <c r="Q56" s="34"/>
      <c r="R56" s="35"/>
    </row>
    <row r="57" spans="1:19" ht="51" x14ac:dyDescent="0.2">
      <c r="A57" s="22" t="s">
        <v>401</v>
      </c>
      <c r="B57" s="16"/>
      <c r="C57" s="19"/>
      <c r="D57" s="20"/>
      <c r="F57" s="15" t="s">
        <v>403</v>
      </c>
      <c r="G57" s="21" t="str">
        <f>IF(B57="Y","是","否")</f>
        <v>否</v>
      </c>
      <c r="H57" s="23">
        <f>C57</f>
        <v>0</v>
      </c>
      <c r="I57" s="20"/>
      <c r="K57" s="62"/>
      <c r="L57" s="62"/>
      <c r="M57" s="62"/>
      <c r="N57" s="62"/>
      <c r="P57" s="63"/>
      <c r="Q57" s="63"/>
      <c r="R57" s="63"/>
      <c r="S57" s="63"/>
    </row>
    <row r="58" spans="1:19" x14ac:dyDescent="0.2">
      <c r="A58" s="50" t="s">
        <v>404</v>
      </c>
      <c r="B58" s="50"/>
      <c r="C58" s="50"/>
      <c r="D58" s="50"/>
      <c r="F58" s="61" t="s">
        <v>406</v>
      </c>
      <c r="G58" s="61"/>
      <c r="H58" s="61"/>
      <c r="I58" s="61"/>
      <c r="K58" s="26"/>
      <c r="L58" s="12"/>
      <c r="M58" s="11"/>
      <c r="P58" s="33"/>
      <c r="Q58" s="34"/>
      <c r="R58" s="35"/>
    </row>
    <row r="59" spans="1:19" ht="34" x14ac:dyDescent="0.2">
      <c r="A59" s="18" t="s">
        <v>148</v>
      </c>
      <c r="B59" s="16"/>
      <c r="C59" s="19"/>
      <c r="D59" s="20"/>
      <c r="F59" s="19" t="s">
        <v>308</v>
      </c>
      <c r="G59" s="21" t="str">
        <f t="shared" ref="G59:G66" si="3">IF(B59="Y","是","否")</f>
        <v>否</v>
      </c>
      <c r="H59" s="23">
        <f t="shared" ref="H59:H66" si="4">C59</f>
        <v>0</v>
      </c>
      <c r="I59" s="20"/>
      <c r="K59" s="64"/>
      <c r="L59" s="64"/>
      <c r="M59" s="64"/>
      <c r="N59" s="64"/>
      <c r="P59" s="59"/>
      <c r="Q59" s="59"/>
      <c r="R59" s="59"/>
      <c r="S59" s="59"/>
    </row>
    <row r="60" spans="1:19" ht="68" x14ac:dyDescent="0.2">
      <c r="A60" s="18" t="s">
        <v>149</v>
      </c>
      <c r="B60" s="16"/>
      <c r="C60" s="19"/>
      <c r="D60" s="20"/>
      <c r="F60" s="15" t="s">
        <v>307</v>
      </c>
      <c r="G60" s="21" t="str">
        <f t="shared" si="3"/>
        <v>否</v>
      </c>
      <c r="H60" s="23">
        <f t="shared" si="4"/>
        <v>0</v>
      </c>
      <c r="I60" s="20"/>
      <c r="K60" s="2"/>
      <c r="L60" s="12"/>
      <c r="M60" s="11"/>
      <c r="P60" s="11"/>
      <c r="Q60" s="34"/>
      <c r="R60" s="35"/>
    </row>
    <row r="61" spans="1:19" ht="34" x14ac:dyDescent="0.2">
      <c r="A61" s="18" t="s">
        <v>150</v>
      </c>
      <c r="B61" s="16"/>
      <c r="C61" s="19"/>
      <c r="D61" s="20"/>
      <c r="F61" s="19" t="s">
        <v>310</v>
      </c>
      <c r="G61" s="21" t="str">
        <f t="shared" si="3"/>
        <v>否</v>
      </c>
      <c r="H61" s="23">
        <f t="shared" si="4"/>
        <v>0</v>
      </c>
      <c r="I61" s="20"/>
      <c r="K61" s="2"/>
      <c r="L61" s="12"/>
      <c r="M61" s="11"/>
      <c r="P61" s="33"/>
      <c r="Q61" s="34"/>
      <c r="R61" s="35"/>
    </row>
    <row r="62" spans="1:19" ht="44" customHeight="1" x14ac:dyDescent="0.2">
      <c r="A62" s="18" t="s">
        <v>151</v>
      </c>
      <c r="B62" s="16"/>
      <c r="C62" s="19"/>
      <c r="D62" s="20"/>
      <c r="F62" s="19" t="s">
        <v>309</v>
      </c>
      <c r="G62" s="21" t="str">
        <f t="shared" si="3"/>
        <v>否</v>
      </c>
      <c r="H62" s="23">
        <f t="shared" si="4"/>
        <v>0</v>
      </c>
      <c r="I62" s="20"/>
      <c r="K62" s="2"/>
      <c r="L62" s="12"/>
      <c r="M62" s="11"/>
      <c r="P62" s="11"/>
      <c r="Q62" s="34"/>
      <c r="R62" s="35"/>
    </row>
    <row r="63" spans="1:19" ht="34" customHeight="1" x14ac:dyDescent="0.2">
      <c r="A63" s="18" t="s">
        <v>152</v>
      </c>
      <c r="B63" s="16"/>
      <c r="C63" s="19"/>
      <c r="D63" s="20"/>
      <c r="F63" s="19" t="s">
        <v>311</v>
      </c>
      <c r="G63" s="21" t="str">
        <f t="shared" si="3"/>
        <v>否</v>
      </c>
      <c r="H63" s="23">
        <f t="shared" si="4"/>
        <v>0</v>
      </c>
      <c r="I63" s="20"/>
      <c r="K63" s="2"/>
      <c r="L63" s="12"/>
      <c r="M63" s="11"/>
      <c r="P63" s="11"/>
      <c r="Q63" s="34"/>
      <c r="R63" s="35"/>
    </row>
    <row r="64" spans="1:19" ht="51" x14ac:dyDescent="0.2">
      <c r="A64" s="18" t="s">
        <v>405</v>
      </c>
      <c r="B64" s="16"/>
      <c r="C64" s="19"/>
      <c r="D64" s="20"/>
      <c r="F64" s="15" t="s">
        <v>645</v>
      </c>
      <c r="G64" s="21" t="str">
        <f t="shared" si="3"/>
        <v>否</v>
      </c>
      <c r="H64" s="23">
        <f t="shared" si="4"/>
        <v>0</v>
      </c>
      <c r="I64" s="20"/>
      <c r="K64" s="2"/>
      <c r="L64" s="12"/>
      <c r="M64" s="11"/>
      <c r="P64" s="11"/>
      <c r="Q64" s="34"/>
      <c r="R64" s="35"/>
    </row>
    <row r="65" spans="1:18" ht="49" customHeight="1" x14ac:dyDescent="0.2">
      <c r="A65" s="18" t="s">
        <v>407</v>
      </c>
      <c r="B65" s="16"/>
      <c r="C65" s="19"/>
      <c r="D65" s="20"/>
      <c r="F65" s="19" t="s">
        <v>646</v>
      </c>
      <c r="G65" s="21" t="str">
        <f t="shared" si="3"/>
        <v>否</v>
      </c>
      <c r="H65" s="23">
        <f t="shared" si="4"/>
        <v>0</v>
      </c>
      <c r="I65" s="20"/>
      <c r="K65" s="2"/>
      <c r="L65" s="12"/>
      <c r="M65" s="11"/>
      <c r="P65" s="39"/>
      <c r="Q65" s="34"/>
      <c r="R65" s="35"/>
    </row>
    <row r="66" spans="1:18" ht="68" customHeight="1" x14ac:dyDescent="0.2">
      <c r="A66" s="18" t="s">
        <v>408</v>
      </c>
      <c r="B66" s="16"/>
      <c r="C66" s="19"/>
      <c r="D66" s="20"/>
      <c r="F66" s="15" t="s">
        <v>409</v>
      </c>
      <c r="G66" s="21" t="str">
        <f t="shared" si="3"/>
        <v>否</v>
      </c>
      <c r="H66" s="23">
        <f t="shared" si="4"/>
        <v>0</v>
      </c>
      <c r="I66" s="20"/>
      <c r="K66" s="2"/>
      <c r="L66" s="12"/>
      <c r="M66" s="11"/>
      <c r="P66" s="11"/>
      <c r="Q66" s="34"/>
      <c r="R66" s="35"/>
    </row>
    <row r="67" spans="1:18" ht="34" x14ac:dyDescent="0.2">
      <c r="A67" s="18" t="s">
        <v>410</v>
      </c>
      <c r="B67" s="16"/>
      <c r="C67" s="19"/>
      <c r="D67" s="20"/>
      <c r="F67" s="19" t="s">
        <v>413</v>
      </c>
      <c r="G67" s="21" t="str">
        <f>IF(B67="Y","是","否")</f>
        <v>否</v>
      </c>
      <c r="H67" s="23">
        <f>C67</f>
        <v>0</v>
      </c>
      <c r="I67" s="20"/>
    </row>
    <row r="68" spans="1:18" ht="34" x14ac:dyDescent="0.2">
      <c r="A68" s="18" t="s">
        <v>411</v>
      </c>
      <c r="B68" s="16"/>
      <c r="C68" s="19"/>
      <c r="D68" s="20"/>
      <c r="F68" s="19" t="s">
        <v>414</v>
      </c>
      <c r="G68" s="21" t="str">
        <f>IF(B68="Y","是","否")</f>
        <v>否</v>
      </c>
      <c r="H68" s="23">
        <f>C68</f>
        <v>0</v>
      </c>
      <c r="I68" s="20"/>
    </row>
    <row r="69" spans="1:18" ht="68" x14ac:dyDescent="0.2">
      <c r="A69" s="18" t="s">
        <v>412</v>
      </c>
      <c r="B69" s="16"/>
      <c r="C69" s="19"/>
      <c r="D69" s="20"/>
      <c r="F69" s="15" t="s">
        <v>415</v>
      </c>
      <c r="G69" s="21" t="str">
        <f>IF(B69="Y","是","否")</f>
        <v>否</v>
      </c>
      <c r="H69" s="23">
        <f>C69</f>
        <v>0</v>
      </c>
      <c r="I69" s="20"/>
    </row>
    <row r="70" spans="1:18" ht="51" x14ac:dyDescent="0.2">
      <c r="A70" s="18" t="s">
        <v>416</v>
      </c>
      <c r="B70" s="16"/>
      <c r="C70" s="19"/>
      <c r="D70" s="20"/>
      <c r="F70" s="15" t="s">
        <v>648</v>
      </c>
      <c r="G70" s="21"/>
      <c r="H70" s="23"/>
      <c r="I70" s="20"/>
    </row>
    <row r="71" spans="1:18" x14ac:dyDescent="0.2">
      <c r="A71" s="48" t="s">
        <v>417</v>
      </c>
      <c r="B71" s="48"/>
      <c r="C71" s="48"/>
      <c r="D71" s="48"/>
      <c r="F71" s="60" t="s">
        <v>418</v>
      </c>
      <c r="G71" s="60"/>
      <c r="H71" s="60"/>
      <c r="I71" s="60"/>
    </row>
    <row r="72" spans="1:18" ht="51" x14ac:dyDescent="0.2">
      <c r="A72" s="18" t="s">
        <v>421</v>
      </c>
      <c r="B72" s="16"/>
      <c r="C72" s="19"/>
      <c r="D72" s="20"/>
      <c r="F72" s="15" t="s">
        <v>647</v>
      </c>
      <c r="G72" s="21" t="str">
        <f>IF(B72="Y","是","否")</f>
        <v>否</v>
      </c>
      <c r="H72" s="23">
        <f>C72</f>
        <v>0</v>
      </c>
      <c r="I72" s="20"/>
    </row>
    <row r="73" spans="1:18" ht="34" x14ac:dyDescent="0.2">
      <c r="A73" s="18" t="s">
        <v>420</v>
      </c>
      <c r="B73" s="16"/>
      <c r="C73" s="19"/>
      <c r="D73" s="20"/>
      <c r="F73" s="19" t="s">
        <v>419</v>
      </c>
      <c r="G73" s="21" t="str">
        <f>IF(B73="Y","是","否")</f>
        <v>否</v>
      </c>
      <c r="H73" s="23">
        <f>C73</f>
        <v>0</v>
      </c>
      <c r="I73" s="20"/>
    </row>
    <row r="74" spans="1:18" x14ac:dyDescent="0.2">
      <c r="A74" s="48" t="s">
        <v>430</v>
      </c>
      <c r="B74" s="48"/>
      <c r="C74" s="48"/>
      <c r="D74" s="48"/>
      <c r="F74" s="60" t="s">
        <v>433</v>
      </c>
      <c r="G74" s="60"/>
      <c r="H74" s="60"/>
      <c r="I74" s="60"/>
    </row>
    <row r="75" spans="1:18" s="35" customFormat="1" ht="51" x14ac:dyDescent="0.2">
      <c r="A75" s="17" t="s">
        <v>435</v>
      </c>
      <c r="B75" s="17"/>
      <c r="C75" s="17"/>
      <c r="D75" s="17"/>
      <c r="F75" s="19" t="s">
        <v>432</v>
      </c>
      <c r="G75" s="19"/>
      <c r="H75" s="19"/>
      <c r="I75" s="19"/>
      <c r="Q75" s="37"/>
      <c r="R75" s="37"/>
    </row>
    <row r="76" spans="1:18" x14ac:dyDescent="0.2">
      <c r="A76" s="53" t="s">
        <v>436</v>
      </c>
      <c r="B76" s="54"/>
      <c r="C76" s="54"/>
      <c r="D76" s="55"/>
      <c r="F76" s="71" t="s">
        <v>649</v>
      </c>
      <c r="G76" s="75"/>
      <c r="H76" s="75"/>
      <c r="I76" s="76"/>
    </row>
    <row r="77" spans="1:18" ht="34" x14ac:dyDescent="0.2">
      <c r="A77" s="18" t="s">
        <v>437</v>
      </c>
      <c r="B77" s="16"/>
      <c r="C77" s="19"/>
      <c r="D77" s="32"/>
      <c r="F77" s="15" t="s">
        <v>650</v>
      </c>
      <c r="G77" s="21"/>
      <c r="H77" s="23"/>
      <c r="I77" s="20"/>
    </row>
    <row r="78" spans="1:18" ht="17" x14ac:dyDescent="0.2">
      <c r="A78" s="18" t="s">
        <v>438</v>
      </c>
      <c r="B78" s="16"/>
      <c r="C78" s="19"/>
      <c r="D78" s="20"/>
      <c r="F78" s="15" t="s">
        <v>651</v>
      </c>
      <c r="G78" s="21"/>
      <c r="H78" s="23"/>
      <c r="I78" s="20"/>
    </row>
    <row r="79" spans="1:18" ht="68" customHeight="1" x14ac:dyDescent="0.2">
      <c r="A79" s="18" t="s">
        <v>431</v>
      </c>
      <c r="B79" s="16"/>
      <c r="C79" s="19"/>
      <c r="D79" s="20"/>
      <c r="F79" s="15" t="s">
        <v>434</v>
      </c>
      <c r="G79" s="21" t="str">
        <f>IF(B79="Y","是","否")</f>
        <v>否</v>
      </c>
      <c r="H79" s="23">
        <f>C79</f>
        <v>0</v>
      </c>
      <c r="I79" s="20"/>
    </row>
    <row r="80" spans="1:18" x14ac:dyDescent="0.2">
      <c r="A80" s="48" t="s">
        <v>439</v>
      </c>
      <c r="B80" s="48"/>
      <c r="C80" s="48"/>
      <c r="D80" s="48"/>
      <c r="F80" s="72" t="s">
        <v>444</v>
      </c>
      <c r="G80" s="73"/>
      <c r="H80" s="73"/>
      <c r="I80" s="74"/>
    </row>
    <row r="81" spans="1:9" ht="68" x14ac:dyDescent="0.2">
      <c r="A81" s="18" t="s">
        <v>440</v>
      </c>
      <c r="B81" s="16"/>
      <c r="C81" s="19"/>
      <c r="D81" s="20"/>
      <c r="F81" s="15" t="s">
        <v>445</v>
      </c>
      <c r="G81" s="21" t="str">
        <f>IF(B81="Y","是","否")</f>
        <v>否</v>
      </c>
      <c r="H81" s="23">
        <f>C81</f>
        <v>0</v>
      </c>
      <c r="I81" s="20"/>
    </row>
    <row r="82" spans="1:9" ht="51" x14ac:dyDescent="0.2">
      <c r="A82" s="18" t="s">
        <v>441</v>
      </c>
      <c r="B82" s="16"/>
      <c r="C82" s="19"/>
      <c r="D82" s="20"/>
      <c r="F82" s="15" t="s">
        <v>446</v>
      </c>
      <c r="G82" s="21" t="str">
        <f>IF(B82="Y","是","否")</f>
        <v>否</v>
      </c>
      <c r="H82" s="23">
        <f>C82</f>
        <v>0</v>
      </c>
      <c r="I82" s="20"/>
    </row>
    <row r="83" spans="1:9" ht="51" x14ac:dyDescent="0.2">
      <c r="A83" s="18" t="s">
        <v>442</v>
      </c>
      <c r="B83" s="16"/>
      <c r="C83" s="19"/>
      <c r="D83" s="20"/>
      <c r="F83" s="15" t="s">
        <v>447</v>
      </c>
      <c r="G83" s="21" t="str">
        <f>IF(B83="Y","是","否")</f>
        <v>否</v>
      </c>
      <c r="H83" s="23">
        <f>C83</f>
        <v>0</v>
      </c>
      <c r="I83" s="20"/>
    </row>
    <row r="84" spans="1:9" ht="34" x14ac:dyDescent="0.2">
      <c r="A84" s="18" t="s">
        <v>443</v>
      </c>
      <c r="B84" s="16"/>
      <c r="C84" s="19"/>
      <c r="D84" s="20"/>
      <c r="F84" s="15" t="s">
        <v>448</v>
      </c>
      <c r="G84" s="21" t="str">
        <f>IF(B84="Y","是","否")</f>
        <v>否</v>
      </c>
      <c r="H84" s="23">
        <f>C84</f>
        <v>0</v>
      </c>
      <c r="I84" s="20"/>
    </row>
    <row r="85" spans="1:9" x14ac:dyDescent="0.2">
      <c r="A85" s="48" t="s">
        <v>449</v>
      </c>
      <c r="B85" s="48"/>
      <c r="C85" s="48"/>
      <c r="D85" s="48"/>
      <c r="F85" s="72" t="s">
        <v>450</v>
      </c>
      <c r="G85" s="73"/>
      <c r="H85" s="73"/>
      <c r="I85" s="74"/>
    </row>
    <row r="86" spans="1:9" ht="34" x14ac:dyDescent="0.2">
      <c r="A86" s="18" t="s">
        <v>451</v>
      </c>
      <c r="B86" s="16"/>
      <c r="C86" s="19"/>
      <c r="D86" s="20"/>
      <c r="F86" s="19" t="s">
        <v>652</v>
      </c>
      <c r="G86" s="21"/>
      <c r="H86" s="23"/>
      <c r="I86" s="20"/>
    </row>
    <row r="87" spans="1:9" ht="68" x14ac:dyDescent="0.2">
      <c r="A87" s="18" t="s">
        <v>452</v>
      </c>
      <c r="B87" s="16"/>
      <c r="C87" s="19"/>
      <c r="D87" s="20"/>
      <c r="F87" s="15" t="s">
        <v>653</v>
      </c>
      <c r="G87" s="21"/>
      <c r="H87" s="23"/>
      <c r="I87" s="20"/>
    </row>
    <row r="88" spans="1:9" ht="51" x14ac:dyDescent="0.2">
      <c r="A88" s="18" t="s">
        <v>453</v>
      </c>
      <c r="B88" s="16"/>
      <c r="C88" s="19"/>
      <c r="D88" s="20"/>
      <c r="F88" s="15" t="s">
        <v>654</v>
      </c>
      <c r="G88" s="21"/>
      <c r="H88" s="23"/>
      <c r="I88" s="20"/>
    </row>
    <row r="89" spans="1:9" ht="34" x14ac:dyDescent="0.2">
      <c r="A89" s="18" t="s">
        <v>454</v>
      </c>
      <c r="B89" s="16"/>
      <c r="C89" s="19"/>
      <c r="D89" s="20"/>
      <c r="F89" s="15" t="s">
        <v>655</v>
      </c>
      <c r="G89" s="21"/>
      <c r="H89" s="23"/>
      <c r="I89" s="20"/>
    </row>
    <row r="90" spans="1:9" ht="51" x14ac:dyDescent="0.2">
      <c r="A90" s="18" t="s">
        <v>455</v>
      </c>
      <c r="B90" s="16"/>
      <c r="C90" s="19"/>
      <c r="D90" s="20"/>
      <c r="F90" s="15" t="s">
        <v>656</v>
      </c>
      <c r="G90" s="21"/>
      <c r="H90" s="23"/>
      <c r="I90" s="20"/>
    </row>
    <row r="91" spans="1:9" x14ac:dyDescent="0.2">
      <c r="A91" s="48" t="s">
        <v>457</v>
      </c>
      <c r="B91" s="48"/>
      <c r="C91" s="48"/>
      <c r="D91" s="48"/>
      <c r="F91" s="72" t="s">
        <v>458</v>
      </c>
      <c r="G91" s="73"/>
      <c r="H91" s="73"/>
      <c r="I91" s="74"/>
    </row>
    <row r="92" spans="1:9" ht="34" x14ac:dyDescent="0.2">
      <c r="A92" s="18" t="s">
        <v>456</v>
      </c>
      <c r="B92" s="16"/>
      <c r="C92" s="19"/>
      <c r="D92" s="20"/>
      <c r="F92" s="19" t="s">
        <v>459</v>
      </c>
      <c r="G92" s="21" t="str">
        <f t="shared" ref="G92:G101" si="5">IF(B92="Y","是","否")</f>
        <v>否</v>
      </c>
      <c r="H92" s="23">
        <f t="shared" ref="H92:H101" si="6">C92</f>
        <v>0</v>
      </c>
      <c r="I92" s="20"/>
    </row>
    <row r="93" spans="1:9" ht="51" x14ac:dyDescent="0.2">
      <c r="A93" s="18" t="s">
        <v>474</v>
      </c>
      <c r="B93" s="16"/>
      <c r="C93" s="19"/>
      <c r="D93" s="20"/>
      <c r="F93" s="15" t="s">
        <v>657</v>
      </c>
      <c r="G93" s="21"/>
      <c r="H93" s="23"/>
      <c r="I93" s="20"/>
    </row>
    <row r="94" spans="1:9" ht="34" x14ac:dyDescent="0.2">
      <c r="A94" s="18" t="s">
        <v>475</v>
      </c>
      <c r="B94" s="16"/>
      <c r="C94" s="19"/>
      <c r="D94" s="20"/>
      <c r="F94" s="19" t="s">
        <v>658</v>
      </c>
      <c r="G94" s="21"/>
      <c r="H94" s="23"/>
      <c r="I94" s="20"/>
    </row>
    <row r="95" spans="1:9" ht="51" x14ac:dyDescent="0.2">
      <c r="A95" s="18" t="s">
        <v>19</v>
      </c>
      <c r="B95" s="16"/>
      <c r="C95" s="19"/>
      <c r="D95" s="20"/>
      <c r="F95" s="15" t="s">
        <v>659</v>
      </c>
      <c r="G95" s="21"/>
      <c r="H95" s="23"/>
      <c r="I95" s="20"/>
    </row>
    <row r="96" spans="1:9" ht="51" x14ac:dyDescent="0.2">
      <c r="A96" s="18" t="s">
        <v>460</v>
      </c>
      <c r="B96" s="16"/>
      <c r="C96" s="19"/>
      <c r="D96" s="20"/>
      <c r="F96" s="15" t="s">
        <v>469</v>
      </c>
      <c r="G96" s="21" t="str">
        <f t="shared" si="5"/>
        <v>否</v>
      </c>
      <c r="H96" s="23">
        <f t="shared" si="6"/>
        <v>0</v>
      </c>
      <c r="I96" s="20"/>
    </row>
    <row r="97" spans="1:9" ht="51" x14ac:dyDescent="0.2">
      <c r="A97" s="18" t="s">
        <v>461</v>
      </c>
      <c r="B97" s="16"/>
      <c r="C97" s="19"/>
      <c r="D97" s="20"/>
      <c r="F97" s="15" t="s">
        <v>470</v>
      </c>
      <c r="G97" s="21" t="str">
        <f t="shared" si="5"/>
        <v>否</v>
      </c>
      <c r="H97" s="23">
        <f t="shared" si="6"/>
        <v>0</v>
      </c>
      <c r="I97" s="20"/>
    </row>
    <row r="98" spans="1:9" ht="48" x14ac:dyDescent="0.2">
      <c r="A98" s="18" t="s">
        <v>462</v>
      </c>
      <c r="B98" s="16"/>
      <c r="C98" s="19"/>
      <c r="D98" s="20"/>
      <c r="F98" s="15" t="s">
        <v>471</v>
      </c>
      <c r="G98" s="21" t="str">
        <f t="shared" si="5"/>
        <v>否</v>
      </c>
      <c r="H98" s="23">
        <f t="shared" si="6"/>
        <v>0</v>
      </c>
      <c r="I98" s="20"/>
    </row>
    <row r="99" spans="1:9" ht="51" x14ac:dyDescent="0.2">
      <c r="A99" s="18" t="s">
        <v>468</v>
      </c>
      <c r="B99" s="16"/>
      <c r="C99" s="19"/>
      <c r="D99" s="20"/>
      <c r="F99" s="15" t="s">
        <v>472</v>
      </c>
      <c r="G99" s="21" t="str">
        <f t="shared" si="5"/>
        <v>否</v>
      </c>
      <c r="H99" s="23">
        <f t="shared" si="6"/>
        <v>0</v>
      </c>
      <c r="I99" s="20"/>
    </row>
    <row r="100" spans="1:9" ht="34" x14ac:dyDescent="0.2">
      <c r="A100" s="18" t="s">
        <v>20</v>
      </c>
      <c r="B100" s="16"/>
      <c r="C100" s="19"/>
      <c r="D100" s="20"/>
      <c r="F100" s="15" t="s">
        <v>465</v>
      </c>
      <c r="G100" s="21"/>
      <c r="H100" s="23"/>
      <c r="I100" s="20"/>
    </row>
    <row r="101" spans="1:9" ht="48" x14ac:dyDescent="0.2">
      <c r="A101" s="18" t="s">
        <v>463</v>
      </c>
      <c r="B101" s="16"/>
      <c r="C101" s="19"/>
      <c r="D101" s="20"/>
      <c r="F101" s="15" t="s">
        <v>473</v>
      </c>
      <c r="G101" s="21" t="str">
        <f t="shared" si="5"/>
        <v>否</v>
      </c>
      <c r="H101" s="23">
        <f t="shared" si="6"/>
        <v>0</v>
      </c>
      <c r="I101" s="20"/>
    </row>
    <row r="102" spans="1:9" x14ac:dyDescent="0.2">
      <c r="A102" s="36" t="s">
        <v>476</v>
      </c>
      <c r="B102" s="16"/>
      <c r="C102" s="19"/>
      <c r="D102" s="20"/>
      <c r="F102" s="72" t="s">
        <v>660</v>
      </c>
      <c r="G102" s="73"/>
      <c r="H102" s="73"/>
      <c r="I102" s="74"/>
    </row>
    <row r="103" spans="1:9" ht="119" x14ac:dyDescent="0.2">
      <c r="A103" s="18" t="s">
        <v>477</v>
      </c>
      <c r="B103" s="16"/>
      <c r="C103" s="19"/>
      <c r="D103" s="20"/>
      <c r="F103" s="15" t="s">
        <v>661</v>
      </c>
      <c r="G103" s="21" t="str">
        <f>IF(B103="Y","是","否")</f>
        <v>否</v>
      </c>
      <c r="H103" s="23">
        <f>C103</f>
        <v>0</v>
      </c>
      <c r="I103" s="20"/>
    </row>
    <row r="104" spans="1:9" x14ac:dyDescent="0.2">
      <c r="A104" s="50" t="s">
        <v>478</v>
      </c>
      <c r="B104" s="50"/>
      <c r="C104" s="50"/>
      <c r="D104" s="50"/>
      <c r="F104" s="68" t="s">
        <v>662</v>
      </c>
      <c r="G104" s="69"/>
      <c r="H104" s="69"/>
      <c r="I104" s="70"/>
    </row>
    <row r="105" spans="1:9" ht="34" x14ac:dyDescent="0.2">
      <c r="A105" s="18" t="s">
        <v>479</v>
      </c>
      <c r="B105" s="16"/>
      <c r="C105" s="19"/>
      <c r="D105" s="20"/>
      <c r="F105" s="19" t="s">
        <v>486</v>
      </c>
      <c r="G105" s="21" t="str">
        <f>IF(B105="Y","是","否")</f>
        <v>否</v>
      </c>
      <c r="H105" s="23">
        <f>C105</f>
        <v>0</v>
      </c>
      <c r="I105" s="20"/>
    </row>
    <row r="106" spans="1:9" ht="34" x14ac:dyDescent="0.2">
      <c r="A106" s="18" t="s">
        <v>480</v>
      </c>
      <c r="B106" s="16"/>
      <c r="C106" s="19"/>
      <c r="D106" s="20"/>
      <c r="F106" s="19" t="s">
        <v>487</v>
      </c>
      <c r="G106" s="21" t="str">
        <f>IF(B106="Y","是","否")</f>
        <v>否</v>
      </c>
      <c r="H106" s="23">
        <f>C106</f>
        <v>0</v>
      </c>
      <c r="I106" s="20"/>
    </row>
    <row r="107" spans="1:9" x14ac:dyDescent="0.2">
      <c r="A107" s="50" t="s">
        <v>481</v>
      </c>
      <c r="B107" s="50"/>
      <c r="C107" s="50"/>
      <c r="D107" s="50"/>
      <c r="F107" s="68" t="s">
        <v>582</v>
      </c>
      <c r="G107" s="69"/>
      <c r="H107" s="69"/>
      <c r="I107" s="70"/>
    </row>
    <row r="108" spans="1:9" x14ac:dyDescent="0.2">
      <c r="A108" s="20" t="s">
        <v>483</v>
      </c>
      <c r="B108" s="16"/>
      <c r="C108" s="19"/>
      <c r="D108" s="20"/>
      <c r="F108" s="19" t="s">
        <v>484</v>
      </c>
      <c r="G108" s="21" t="str">
        <f>IF(B108="Y","是","否")</f>
        <v>否</v>
      </c>
      <c r="H108" s="23">
        <f>C108</f>
        <v>0</v>
      </c>
      <c r="I108" s="20"/>
    </row>
    <row r="109" spans="1:9" x14ac:dyDescent="0.2">
      <c r="A109" s="20" t="s">
        <v>482</v>
      </c>
      <c r="B109" s="16"/>
      <c r="C109" s="19"/>
      <c r="D109" s="20"/>
      <c r="F109" s="19" t="s">
        <v>485</v>
      </c>
      <c r="G109" s="21" t="str">
        <f>IF(B109="Y","是","否")</f>
        <v>否</v>
      </c>
      <c r="H109" s="23">
        <f>C109</f>
        <v>0</v>
      </c>
      <c r="I109" s="20"/>
    </row>
    <row r="110" spans="1:9" x14ac:dyDescent="0.2">
      <c r="A110" s="1"/>
      <c r="G110" s="34"/>
      <c r="H110" s="35"/>
    </row>
    <row r="111" spans="1:9" x14ac:dyDescent="0.2">
      <c r="A111" s="1"/>
      <c r="G111" s="34"/>
      <c r="H111" s="35"/>
    </row>
    <row r="112" spans="1:9" x14ac:dyDescent="0.2">
      <c r="A112" s="1"/>
      <c r="G112" s="34"/>
      <c r="H112" s="35"/>
    </row>
    <row r="113" spans="1:8" x14ac:dyDescent="0.2">
      <c r="A113" s="1"/>
      <c r="G113" s="34"/>
      <c r="H113" s="35"/>
    </row>
    <row r="114" spans="1:8" x14ac:dyDescent="0.2">
      <c r="A114" s="1"/>
      <c r="G114" s="34"/>
      <c r="H114" s="35"/>
    </row>
    <row r="115" spans="1:8" x14ac:dyDescent="0.2">
      <c r="A115" s="1"/>
      <c r="G115" s="34"/>
      <c r="H115" s="35"/>
    </row>
    <row r="116" spans="1:8" x14ac:dyDescent="0.2">
      <c r="A116" s="1"/>
      <c r="G116" s="34"/>
      <c r="H116" s="35"/>
    </row>
    <row r="117" spans="1:8" x14ac:dyDescent="0.2">
      <c r="A117" s="1"/>
      <c r="G117" s="34"/>
      <c r="H117" s="35"/>
    </row>
    <row r="118" spans="1:8" x14ac:dyDescent="0.2">
      <c r="A118" s="1"/>
      <c r="G118" s="34"/>
      <c r="H118" s="35"/>
    </row>
    <row r="119" spans="1:8" x14ac:dyDescent="0.2">
      <c r="A119" s="1"/>
      <c r="G119" s="34"/>
      <c r="H119" s="35"/>
    </row>
    <row r="120" spans="1:8" x14ac:dyDescent="0.2">
      <c r="A120" s="1"/>
      <c r="G120" s="34"/>
      <c r="H120" s="35"/>
    </row>
    <row r="121" spans="1:8" x14ac:dyDescent="0.2">
      <c r="A121" s="1"/>
      <c r="G121" s="34"/>
      <c r="H121" s="35"/>
    </row>
    <row r="122" spans="1:8" x14ac:dyDescent="0.2">
      <c r="A122" s="1"/>
      <c r="G122" s="34"/>
      <c r="H122" s="35"/>
    </row>
    <row r="123" spans="1:8" x14ac:dyDescent="0.2">
      <c r="A123" s="1"/>
      <c r="G123" s="34"/>
      <c r="H123" s="35"/>
    </row>
    <row r="124" spans="1:8" x14ac:dyDescent="0.2">
      <c r="A124" s="1"/>
      <c r="G124" s="34"/>
      <c r="H124" s="35"/>
    </row>
    <row r="125" spans="1:8" x14ac:dyDescent="0.2">
      <c r="A125" s="1"/>
      <c r="G125" s="34"/>
      <c r="H125" s="35"/>
    </row>
    <row r="126" spans="1:8" x14ac:dyDescent="0.2">
      <c r="A126" s="1"/>
      <c r="G126" s="34"/>
      <c r="H126" s="35"/>
    </row>
    <row r="127" spans="1:8" x14ac:dyDescent="0.2">
      <c r="A127" s="1"/>
      <c r="G127" s="34"/>
      <c r="H127" s="35"/>
    </row>
    <row r="128" spans="1:8" x14ac:dyDescent="0.2">
      <c r="A128" s="1"/>
      <c r="G128" s="34"/>
      <c r="H128" s="35"/>
    </row>
    <row r="129" spans="1:8" x14ac:dyDescent="0.2">
      <c r="A129" s="1"/>
      <c r="G129" s="34"/>
      <c r="H129" s="35"/>
    </row>
    <row r="130" spans="1:8" x14ac:dyDescent="0.2">
      <c r="A130" s="1"/>
      <c r="G130" s="34"/>
      <c r="H130" s="35"/>
    </row>
    <row r="131" spans="1:8" x14ac:dyDescent="0.2">
      <c r="A131" s="1"/>
      <c r="G131" s="34"/>
      <c r="H131" s="35"/>
    </row>
    <row r="132" spans="1:8" x14ac:dyDescent="0.2">
      <c r="A132" s="1"/>
      <c r="G132" s="34"/>
      <c r="H132" s="35"/>
    </row>
    <row r="133" spans="1:8" x14ac:dyDescent="0.2">
      <c r="A133" s="1"/>
      <c r="G133" s="34"/>
      <c r="H133" s="35"/>
    </row>
    <row r="134" spans="1:8" x14ac:dyDescent="0.2">
      <c r="A134" s="1"/>
      <c r="G134" s="34"/>
      <c r="H134" s="35"/>
    </row>
    <row r="135" spans="1:8" x14ac:dyDescent="0.2">
      <c r="A135" s="1"/>
      <c r="G135" s="34"/>
      <c r="H135" s="35"/>
    </row>
    <row r="136" spans="1:8" x14ac:dyDescent="0.2">
      <c r="A136" s="1"/>
      <c r="G136" s="34"/>
      <c r="H136" s="35"/>
    </row>
    <row r="137" spans="1:8" x14ac:dyDescent="0.2">
      <c r="A137" s="1"/>
      <c r="G137" s="34"/>
      <c r="H137" s="35"/>
    </row>
    <row r="138" spans="1:8" x14ac:dyDescent="0.2">
      <c r="A138" s="1"/>
      <c r="G138" s="34"/>
      <c r="H138" s="35"/>
    </row>
    <row r="139" spans="1:8" x14ac:dyDescent="0.2">
      <c r="A139" s="1"/>
      <c r="G139" s="34"/>
      <c r="H139" s="35"/>
    </row>
    <row r="140" spans="1:8" x14ac:dyDescent="0.2">
      <c r="A140" s="1"/>
      <c r="G140" s="34"/>
      <c r="H140" s="35"/>
    </row>
    <row r="141" spans="1:8" x14ac:dyDescent="0.2">
      <c r="A141" s="1"/>
      <c r="G141" s="34"/>
      <c r="H141" s="35"/>
    </row>
    <row r="142" spans="1:8" x14ac:dyDescent="0.2">
      <c r="A142" s="1"/>
      <c r="G142" s="34"/>
      <c r="H142" s="35"/>
    </row>
    <row r="143" spans="1:8" x14ac:dyDescent="0.2">
      <c r="A143" s="1"/>
      <c r="G143" s="34"/>
      <c r="H143" s="35"/>
    </row>
    <row r="144" spans="1:8" x14ac:dyDescent="0.2">
      <c r="A144" s="1"/>
      <c r="G144" s="34"/>
      <c r="H144" s="35"/>
    </row>
    <row r="145" spans="1:8" x14ac:dyDescent="0.2">
      <c r="A145" s="1"/>
      <c r="G145" s="34"/>
      <c r="H145" s="35"/>
    </row>
    <row r="146" spans="1:8" x14ac:dyDescent="0.2">
      <c r="A146" s="1"/>
      <c r="G146" s="34"/>
      <c r="H146" s="35"/>
    </row>
    <row r="147" spans="1:8" x14ac:dyDescent="0.2">
      <c r="A147" s="1"/>
      <c r="G147" s="34"/>
      <c r="H147" s="35"/>
    </row>
    <row r="148" spans="1:8" x14ac:dyDescent="0.2">
      <c r="A148" s="1"/>
      <c r="G148" s="34"/>
      <c r="H148" s="35"/>
    </row>
    <row r="149" spans="1:8" x14ac:dyDescent="0.2">
      <c r="A149" s="1"/>
      <c r="G149" s="34"/>
      <c r="H149" s="35"/>
    </row>
    <row r="150" spans="1:8" x14ac:dyDescent="0.2">
      <c r="A150" s="1"/>
      <c r="G150" s="34"/>
      <c r="H150" s="35"/>
    </row>
    <row r="151" spans="1:8" x14ac:dyDescent="0.2">
      <c r="A151" s="1"/>
      <c r="G151" s="34"/>
      <c r="H151" s="35"/>
    </row>
    <row r="152" spans="1:8" x14ac:dyDescent="0.2">
      <c r="A152" s="1"/>
      <c r="G152" s="34"/>
      <c r="H152" s="35"/>
    </row>
    <row r="153" spans="1:8" x14ac:dyDescent="0.2">
      <c r="A153" s="1"/>
      <c r="G153" s="34"/>
      <c r="H153" s="35"/>
    </row>
    <row r="154" spans="1:8" x14ac:dyDescent="0.2">
      <c r="A154" s="1"/>
      <c r="G154" s="34"/>
      <c r="H154" s="35"/>
    </row>
    <row r="155" spans="1:8" x14ac:dyDescent="0.2">
      <c r="A155" s="1"/>
      <c r="G155" s="34"/>
      <c r="H155" s="35"/>
    </row>
    <row r="156" spans="1:8" x14ac:dyDescent="0.2">
      <c r="A156" s="1"/>
      <c r="G156" s="34"/>
      <c r="H156" s="35"/>
    </row>
    <row r="157" spans="1:8" x14ac:dyDescent="0.2">
      <c r="A157" s="1"/>
      <c r="G157" s="34"/>
      <c r="H157" s="35"/>
    </row>
    <row r="158" spans="1:8" x14ac:dyDescent="0.2">
      <c r="A158" s="1"/>
      <c r="G158" s="34"/>
      <c r="H158" s="35"/>
    </row>
    <row r="159" spans="1:8" x14ac:dyDescent="0.2">
      <c r="A159" s="1"/>
      <c r="G159" s="34"/>
      <c r="H159" s="35"/>
    </row>
    <row r="160" spans="1:8" x14ac:dyDescent="0.2">
      <c r="A160" s="1"/>
      <c r="G160" s="34"/>
      <c r="H160" s="35"/>
    </row>
    <row r="161" spans="1:9" x14ac:dyDescent="0.2">
      <c r="A161" s="1"/>
      <c r="G161" s="34"/>
      <c r="H161" s="35"/>
    </row>
    <row r="162" spans="1:9" x14ac:dyDescent="0.2">
      <c r="A162" s="1"/>
      <c r="G162" s="34"/>
      <c r="H162" s="35"/>
    </row>
    <row r="163" spans="1:9" x14ac:dyDescent="0.2">
      <c r="A163" s="1"/>
      <c r="G163" s="34"/>
      <c r="H163" s="35"/>
    </row>
    <row r="164" spans="1:9" x14ac:dyDescent="0.2">
      <c r="A164" s="1"/>
      <c r="G164" s="34"/>
      <c r="H164" s="35"/>
    </row>
    <row r="165" spans="1:9" x14ac:dyDescent="0.2">
      <c r="A165" s="1"/>
      <c r="G165" s="34"/>
      <c r="H165" s="35"/>
    </row>
    <row r="166" spans="1:9" x14ac:dyDescent="0.2">
      <c r="A166" s="1"/>
      <c r="G166" s="34"/>
      <c r="H166" s="35"/>
    </row>
    <row r="167" spans="1:9" x14ac:dyDescent="0.2">
      <c r="A167" s="1"/>
      <c r="G167" s="34"/>
      <c r="H167" s="35"/>
    </row>
    <row r="168" spans="1:9" x14ac:dyDescent="0.2">
      <c r="A168" s="1"/>
      <c r="G168" s="34"/>
      <c r="H168" s="35"/>
    </row>
    <row r="169" spans="1:9" ht="32" customHeight="1" x14ac:dyDescent="0.2"/>
    <row r="170" spans="1:9" ht="32" x14ac:dyDescent="0.2">
      <c r="A170" s="24" t="s">
        <v>209</v>
      </c>
      <c r="B170" s="13" t="s">
        <v>52</v>
      </c>
      <c r="C170" s="14" t="s">
        <v>87</v>
      </c>
      <c r="D170" s="14" t="s">
        <v>88</v>
      </c>
      <c r="F170" s="14" t="s">
        <v>210</v>
      </c>
      <c r="G170" s="13" t="s">
        <v>56</v>
      </c>
      <c r="H170" s="14" t="s">
        <v>57</v>
      </c>
      <c r="I170" s="14" t="s">
        <v>211</v>
      </c>
    </row>
    <row r="171" spans="1:9" x14ac:dyDescent="0.2">
      <c r="A171" s="48" t="s">
        <v>511</v>
      </c>
      <c r="B171" s="48"/>
      <c r="C171" s="48"/>
      <c r="D171" s="48"/>
      <c r="F171" s="72" t="s">
        <v>517</v>
      </c>
      <c r="G171" s="73"/>
      <c r="H171" s="73"/>
      <c r="I171" s="74"/>
    </row>
    <row r="172" spans="1:9" x14ac:dyDescent="0.2">
      <c r="A172" s="48" t="s">
        <v>512</v>
      </c>
      <c r="B172" s="48"/>
      <c r="C172" s="48"/>
      <c r="D172" s="48"/>
      <c r="F172" s="72" t="s">
        <v>518</v>
      </c>
      <c r="G172" s="73"/>
      <c r="H172" s="73"/>
      <c r="I172" s="74"/>
    </row>
    <row r="173" spans="1:9" ht="68" customHeight="1" x14ac:dyDescent="0.2">
      <c r="A173" s="47" t="s">
        <v>21</v>
      </c>
      <c r="B173" s="47"/>
      <c r="C173" s="47"/>
      <c r="D173" s="47"/>
      <c r="F173" s="71" t="s">
        <v>312</v>
      </c>
      <c r="G173" s="75"/>
      <c r="H173" s="75"/>
      <c r="I173" s="76"/>
    </row>
    <row r="174" spans="1:9" ht="68" x14ac:dyDescent="0.2">
      <c r="A174" s="18" t="s">
        <v>214</v>
      </c>
      <c r="B174" s="16"/>
      <c r="C174" s="19"/>
      <c r="D174" s="20"/>
      <c r="F174" s="15" t="s">
        <v>313</v>
      </c>
      <c r="G174" s="21" t="str">
        <f t="shared" ref="G174:G181" si="7">IF(B174="Y","是","否")</f>
        <v>否</v>
      </c>
      <c r="H174" s="23">
        <f t="shared" ref="H174:H181" si="8">C174</f>
        <v>0</v>
      </c>
      <c r="I174" s="20"/>
    </row>
    <row r="175" spans="1:9" ht="51" x14ac:dyDescent="0.2">
      <c r="A175" s="18" t="s">
        <v>488</v>
      </c>
      <c r="B175" s="16"/>
      <c r="C175" s="19"/>
      <c r="D175" s="20"/>
      <c r="F175" s="15" t="s">
        <v>489</v>
      </c>
      <c r="G175" s="21" t="str">
        <f t="shared" si="7"/>
        <v>否</v>
      </c>
      <c r="H175" s="23">
        <f t="shared" si="8"/>
        <v>0</v>
      </c>
      <c r="I175" s="20"/>
    </row>
    <row r="176" spans="1:9" ht="34" x14ac:dyDescent="0.2">
      <c r="A176" s="18" t="s">
        <v>490</v>
      </c>
      <c r="B176" s="16"/>
      <c r="C176" s="19"/>
      <c r="D176" s="20"/>
      <c r="F176" s="19" t="s">
        <v>491</v>
      </c>
      <c r="G176" s="21" t="str">
        <f t="shared" si="7"/>
        <v>否</v>
      </c>
      <c r="H176" s="23">
        <f t="shared" si="8"/>
        <v>0</v>
      </c>
      <c r="I176" s="20"/>
    </row>
    <row r="177" spans="1:9" ht="51" x14ac:dyDescent="0.2">
      <c r="A177" s="18" t="s">
        <v>492</v>
      </c>
      <c r="B177" s="16"/>
      <c r="C177" s="19"/>
      <c r="D177" s="20"/>
      <c r="F177" s="15" t="s">
        <v>663</v>
      </c>
      <c r="G177" s="21" t="str">
        <f t="shared" si="7"/>
        <v>否</v>
      </c>
      <c r="H177" s="23">
        <f t="shared" si="8"/>
        <v>0</v>
      </c>
      <c r="I177" s="20"/>
    </row>
    <row r="178" spans="1:9" ht="51" x14ac:dyDescent="0.2">
      <c r="A178" s="18" t="s">
        <v>493</v>
      </c>
      <c r="B178" s="16"/>
      <c r="C178" s="19"/>
      <c r="D178" s="20"/>
      <c r="F178" s="15" t="s">
        <v>581</v>
      </c>
      <c r="G178" s="21" t="str">
        <f t="shared" si="7"/>
        <v>否</v>
      </c>
      <c r="H178" s="23">
        <f t="shared" si="8"/>
        <v>0</v>
      </c>
      <c r="I178" s="20"/>
    </row>
    <row r="179" spans="1:9" ht="48" x14ac:dyDescent="0.2">
      <c r="A179" s="18" t="s">
        <v>494</v>
      </c>
      <c r="B179" s="16"/>
      <c r="C179" s="19"/>
      <c r="D179" s="20"/>
      <c r="F179" s="15" t="s">
        <v>580</v>
      </c>
      <c r="G179" s="21" t="str">
        <f t="shared" si="7"/>
        <v>否</v>
      </c>
      <c r="H179" s="23">
        <f t="shared" si="8"/>
        <v>0</v>
      </c>
      <c r="I179" s="20"/>
    </row>
    <row r="180" spans="1:9" ht="34" x14ac:dyDescent="0.2">
      <c r="A180" s="18" t="s">
        <v>221</v>
      </c>
      <c r="B180" s="16"/>
      <c r="C180" s="19"/>
      <c r="D180" s="20"/>
      <c r="F180" s="15" t="s">
        <v>314</v>
      </c>
      <c r="G180" s="21" t="str">
        <f t="shared" si="7"/>
        <v>否</v>
      </c>
      <c r="H180" s="23">
        <f t="shared" si="8"/>
        <v>0</v>
      </c>
      <c r="I180" s="20"/>
    </row>
    <row r="181" spans="1:9" ht="68" x14ac:dyDescent="0.2">
      <c r="A181" s="18" t="s">
        <v>222</v>
      </c>
      <c r="B181" s="16"/>
      <c r="C181" s="19"/>
      <c r="D181" s="20"/>
      <c r="F181" s="15" t="s">
        <v>315</v>
      </c>
      <c r="G181" s="21" t="str">
        <f t="shared" si="7"/>
        <v>否</v>
      </c>
      <c r="H181" s="23">
        <f t="shared" si="8"/>
        <v>0</v>
      </c>
      <c r="I181" s="20"/>
    </row>
    <row r="182" spans="1:9" ht="85" x14ac:dyDescent="0.2">
      <c r="A182" s="18" t="s">
        <v>495</v>
      </c>
      <c r="B182" s="16"/>
      <c r="C182" s="19"/>
      <c r="D182" s="20"/>
      <c r="F182" s="43" t="s">
        <v>664</v>
      </c>
      <c r="G182" s="44"/>
      <c r="H182" s="45"/>
      <c r="I182" s="46"/>
    </row>
    <row r="183" spans="1:9" ht="34" x14ac:dyDescent="0.2">
      <c r="A183" s="18" t="s">
        <v>496</v>
      </c>
      <c r="B183" s="16"/>
      <c r="C183" s="19"/>
      <c r="D183" s="20"/>
      <c r="F183" s="43" t="s">
        <v>665</v>
      </c>
      <c r="G183" s="44"/>
      <c r="H183" s="45"/>
      <c r="I183" s="46"/>
    </row>
    <row r="184" spans="1:9" x14ac:dyDescent="0.2">
      <c r="A184" s="49" t="s">
        <v>513</v>
      </c>
      <c r="B184" s="49"/>
      <c r="C184" s="49"/>
      <c r="D184" s="49"/>
      <c r="F184" s="72" t="s">
        <v>516</v>
      </c>
      <c r="G184" s="73"/>
      <c r="H184" s="73"/>
      <c r="I184" s="74"/>
    </row>
    <row r="185" spans="1:9" x14ac:dyDescent="0.2">
      <c r="A185" s="47" t="s">
        <v>22</v>
      </c>
      <c r="B185" s="47"/>
      <c r="C185" s="47"/>
      <c r="D185" s="47"/>
      <c r="F185" s="68" t="s">
        <v>316</v>
      </c>
      <c r="G185" s="69"/>
      <c r="H185" s="69"/>
      <c r="I185" s="70"/>
    </row>
    <row r="186" spans="1:9" ht="17" x14ac:dyDescent="0.2">
      <c r="A186" s="18" t="s">
        <v>224</v>
      </c>
      <c r="B186" s="29"/>
      <c r="C186" s="15"/>
      <c r="D186" s="18"/>
      <c r="F186" s="19" t="s">
        <v>318</v>
      </c>
      <c r="G186" s="21" t="str">
        <f t="shared" ref="G186:G202" si="9">IF(B186="Y","是","否")</f>
        <v>否</v>
      </c>
      <c r="H186" s="23">
        <f t="shared" ref="H186:H202" si="10">C186</f>
        <v>0</v>
      </c>
      <c r="I186" s="20"/>
    </row>
    <row r="187" spans="1:9" ht="34" x14ac:dyDescent="0.2">
      <c r="A187" s="18" t="s">
        <v>225</v>
      </c>
      <c r="B187" s="29"/>
      <c r="C187" s="15"/>
      <c r="D187" s="18"/>
      <c r="F187" s="19" t="s">
        <v>317</v>
      </c>
      <c r="G187" s="21" t="str">
        <f t="shared" si="9"/>
        <v>否</v>
      </c>
      <c r="H187" s="23">
        <f t="shared" si="10"/>
        <v>0</v>
      </c>
      <c r="I187" s="20"/>
    </row>
    <row r="188" spans="1:9" ht="34" x14ac:dyDescent="0.2">
      <c r="A188" s="18" t="s">
        <v>226</v>
      </c>
      <c r="B188" s="29"/>
      <c r="C188" s="15"/>
      <c r="D188" s="18"/>
      <c r="F188" s="19" t="s">
        <v>319</v>
      </c>
      <c r="G188" s="21" t="str">
        <f t="shared" si="9"/>
        <v>否</v>
      </c>
      <c r="H188" s="23">
        <f t="shared" si="10"/>
        <v>0</v>
      </c>
      <c r="I188" s="20"/>
    </row>
    <row r="189" spans="1:9" ht="32" x14ac:dyDescent="0.2">
      <c r="A189" s="15" t="s">
        <v>227</v>
      </c>
      <c r="B189" s="15"/>
      <c r="C189" s="15"/>
      <c r="D189" s="15"/>
      <c r="F189" s="19" t="s">
        <v>320</v>
      </c>
      <c r="G189" s="21" t="str">
        <f t="shared" si="9"/>
        <v>否</v>
      </c>
      <c r="H189" s="23">
        <f t="shared" si="10"/>
        <v>0</v>
      </c>
      <c r="I189" s="20"/>
    </row>
    <row r="190" spans="1:9" ht="32" x14ac:dyDescent="0.2">
      <c r="A190" s="15" t="s">
        <v>497</v>
      </c>
      <c r="B190" s="15"/>
      <c r="C190" s="15"/>
      <c r="D190" s="15"/>
      <c r="F190" s="71" t="s">
        <v>498</v>
      </c>
      <c r="G190" s="69"/>
      <c r="H190" s="69"/>
      <c r="I190" s="70"/>
    </row>
    <row r="191" spans="1:9" ht="32" x14ac:dyDescent="0.2">
      <c r="A191" s="15" t="s">
        <v>499</v>
      </c>
      <c r="B191" s="15"/>
      <c r="C191" s="15"/>
      <c r="D191" s="15"/>
      <c r="F191" s="19" t="s">
        <v>502</v>
      </c>
      <c r="G191" s="21" t="str">
        <f t="shared" si="9"/>
        <v>否</v>
      </c>
      <c r="H191" s="23">
        <f t="shared" si="10"/>
        <v>0</v>
      </c>
      <c r="I191" s="20"/>
    </row>
    <row r="192" spans="1:9" x14ac:dyDescent="0.2">
      <c r="A192" s="15" t="s">
        <v>500</v>
      </c>
      <c r="B192" s="15"/>
      <c r="C192" s="15"/>
      <c r="D192" s="15"/>
      <c r="F192" s="19" t="s">
        <v>501</v>
      </c>
      <c r="G192" s="21" t="str">
        <f t="shared" si="9"/>
        <v>否</v>
      </c>
      <c r="H192" s="23">
        <f t="shared" si="10"/>
        <v>0</v>
      </c>
      <c r="I192" s="20"/>
    </row>
    <row r="193" spans="1:9" ht="32" x14ac:dyDescent="0.2">
      <c r="A193" s="15" t="s">
        <v>503</v>
      </c>
      <c r="B193" s="15"/>
      <c r="C193" s="15"/>
      <c r="D193" s="15"/>
      <c r="F193" s="19" t="s">
        <v>666</v>
      </c>
      <c r="G193" s="21" t="str">
        <f t="shared" si="9"/>
        <v>否</v>
      </c>
      <c r="H193" s="23">
        <f t="shared" si="10"/>
        <v>0</v>
      </c>
      <c r="I193" s="20"/>
    </row>
    <row r="194" spans="1:9" ht="32" x14ac:dyDescent="0.2">
      <c r="A194" s="15" t="s">
        <v>504</v>
      </c>
      <c r="B194" s="15"/>
      <c r="C194" s="15"/>
      <c r="D194" s="15"/>
      <c r="F194" s="19" t="s">
        <v>667</v>
      </c>
      <c r="G194" s="21" t="str">
        <f t="shared" si="9"/>
        <v>否</v>
      </c>
      <c r="H194" s="23">
        <f t="shared" si="10"/>
        <v>0</v>
      </c>
      <c r="I194" s="20"/>
    </row>
    <row r="195" spans="1:9" ht="32" x14ac:dyDescent="0.2">
      <c r="A195" s="15" t="s">
        <v>505</v>
      </c>
      <c r="B195" s="15"/>
      <c r="C195" s="15"/>
      <c r="D195" s="15"/>
      <c r="F195" s="19" t="s">
        <v>668</v>
      </c>
      <c r="G195" s="21"/>
      <c r="H195" s="23"/>
      <c r="I195" s="20"/>
    </row>
    <row r="196" spans="1:9" x14ac:dyDescent="0.2">
      <c r="A196" s="15" t="s">
        <v>235</v>
      </c>
      <c r="B196" s="15"/>
      <c r="C196" s="15"/>
      <c r="D196" s="15"/>
      <c r="F196" s="19" t="s">
        <v>323</v>
      </c>
      <c r="G196" s="21" t="str">
        <f t="shared" si="9"/>
        <v>否</v>
      </c>
      <c r="H196" s="23">
        <f t="shared" si="10"/>
        <v>0</v>
      </c>
      <c r="I196" s="20"/>
    </row>
    <row r="197" spans="1:9" ht="32" x14ac:dyDescent="0.2">
      <c r="A197" s="15" t="s">
        <v>506</v>
      </c>
      <c r="B197" s="15"/>
      <c r="C197" s="15"/>
      <c r="D197" s="15"/>
      <c r="F197" s="19" t="s">
        <v>669</v>
      </c>
      <c r="G197" s="21" t="str">
        <f t="shared" si="9"/>
        <v>否</v>
      </c>
      <c r="H197" s="23">
        <f t="shared" si="10"/>
        <v>0</v>
      </c>
      <c r="I197" s="20"/>
    </row>
    <row r="198" spans="1:9" ht="48" x14ac:dyDescent="0.2">
      <c r="A198" s="15" t="s">
        <v>237</v>
      </c>
      <c r="B198" s="15"/>
      <c r="C198" s="15"/>
      <c r="D198" s="15"/>
      <c r="F198" s="15" t="s">
        <v>324</v>
      </c>
      <c r="G198" s="21" t="str">
        <f t="shared" si="9"/>
        <v>否</v>
      </c>
      <c r="H198" s="23">
        <f t="shared" si="10"/>
        <v>0</v>
      </c>
      <c r="I198" s="20"/>
    </row>
    <row r="199" spans="1:9" ht="32" x14ac:dyDescent="0.2">
      <c r="A199" s="15" t="s">
        <v>507</v>
      </c>
      <c r="B199" s="15"/>
      <c r="C199" s="15"/>
      <c r="D199" s="15"/>
      <c r="F199" s="15" t="s">
        <v>670</v>
      </c>
      <c r="G199" s="21" t="str">
        <f t="shared" si="9"/>
        <v>否</v>
      </c>
      <c r="H199" s="23">
        <f t="shared" si="10"/>
        <v>0</v>
      </c>
      <c r="I199" s="20"/>
    </row>
    <row r="200" spans="1:9" x14ac:dyDescent="0.2">
      <c r="A200" s="15" t="s">
        <v>508</v>
      </c>
      <c r="B200" s="15"/>
      <c r="C200" s="15"/>
      <c r="D200" s="15"/>
      <c r="F200" s="19" t="s">
        <v>509</v>
      </c>
      <c r="G200" s="21"/>
      <c r="H200" s="23"/>
      <c r="I200" s="20"/>
    </row>
    <row r="201" spans="1:9" ht="32" x14ac:dyDescent="0.2">
      <c r="A201" s="15" t="s">
        <v>510</v>
      </c>
      <c r="B201" s="15"/>
      <c r="C201" s="15"/>
      <c r="D201" s="15"/>
      <c r="F201" s="19" t="s">
        <v>520</v>
      </c>
      <c r="G201" s="21" t="str">
        <f t="shared" si="9"/>
        <v>否</v>
      </c>
      <c r="H201" s="23">
        <f t="shared" si="10"/>
        <v>0</v>
      </c>
      <c r="I201" s="20"/>
    </row>
    <row r="202" spans="1:9" x14ac:dyDescent="0.2">
      <c r="A202" s="15" t="s">
        <v>519</v>
      </c>
      <c r="B202" s="15"/>
      <c r="C202" s="15"/>
      <c r="D202" s="15"/>
      <c r="F202" s="19" t="s">
        <v>579</v>
      </c>
      <c r="G202" s="21" t="str">
        <f t="shared" si="9"/>
        <v>否</v>
      </c>
      <c r="H202" s="23">
        <f t="shared" si="10"/>
        <v>0</v>
      </c>
      <c r="I202" s="20"/>
    </row>
    <row r="203" spans="1:9" x14ac:dyDescent="0.2">
      <c r="A203" s="15" t="s">
        <v>521</v>
      </c>
      <c r="B203" s="15"/>
      <c r="C203" s="15"/>
      <c r="D203" s="15"/>
      <c r="F203" s="19" t="s">
        <v>578</v>
      </c>
      <c r="G203" s="21"/>
      <c r="H203" s="23"/>
      <c r="I203" s="20"/>
    </row>
    <row r="204" spans="1:9" ht="32" x14ac:dyDescent="0.2">
      <c r="A204" s="15" t="s">
        <v>522</v>
      </c>
      <c r="B204" s="15"/>
      <c r="C204" s="15"/>
      <c r="D204" s="15"/>
      <c r="F204" s="19" t="s">
        <v>671</v>
      </c>
      <c r="G204" s="21"/>
      <c r="H204" s="23"/>
      <c r="I204" s="20"/>
    </row>
    <row r="205" spans="1:9" ht="48" x14ac:dyDescent="0.2">
      <c r="A205" s="15" t="s">
        <v>523</v>
      </c>
      <c r="B205" s="15"/>
      <c r="C205" s="15"/>
      <c r="D205" s="15"/>
      <c r="F205" s="15" t="s">
        <v>672</v>
      </c>
      <c r="G205" s="21"/>
      <c r="H205" s="23"/>
      <c r="I205" s="20"/>
    </row>
    <row r="206" spans="1:9" x14ac:dyDescent="0.2">
      <c r="A206" s="15" t="s">
        <v>524</v>
      </c>
      <c r="B206" s="15"/>
      <c r="C206" s="15"/>
      <c r="D206" s="15"/>
      <c r="F206" s="68" t="s">
        <v>525</v>
      </c>
      <c r="G206" s="69"/>
      <c r="H206" s="69"/>
      <c r="I206" s="70"/>
    </row>
    <row r="207" spans="1:9" x14ac:dyDescent="0.2">
      <c r="A207" s="15" t="s">
        <v>526</v>
      </c>
      <c r="B207" s="15"/>
      <c r="C207" s="15"/>
      <c r="D207" s="15"/>
      <c r="F207" s="15" t="s">
        <v>527</v>
      </c>
      <c r="G207" s="21"/>
      <c r="H207" s="23"/>
      <c r="I207" s="20"/>
    </row>
    <row r="208" spans="1:9" x14ac:dyDescent="0.2">
      <c r="A208" s="15" t="s">
        <v>529</v>
      </c>
      <c r="B208" s="15"/>
      <c r="C208" s="15"/>
      <c r="D208" s="15"/>
      <c r="F208" s="15" t="s">
        <v>528</v>
      </c>
      <c r="G208" s="21"/>
      <c r="H208" s="23"/>
      <c r="I208" s="20"/>
    </row>
    <row r="209" spans="1:9" x14ac:dyDescent="0.2">
      <c r="A209" s="15" t="s">
        <v>530</v>
      </c>
      <c r="B209" s="15"/>
      <c r="C209" s="15"/>
      <c r="D209" s="15"/>
      <c r="F209" s="15" t="s">
        <v>531</v>
      </c>
      <c r="G209" s="21"/>
      <c r="H209" s="23"/>
      <c r="I209" s="20"/>
    </row>
    <row r="210" spans="1:9" x14ac:dyDescent="0.2">
      <c r="A210" s="15" t="s">
        <v>26</v>
      </c>
      <c r="B210" s="15"/>
      <c r="C210" s="15"/>
      <c r="D210" s="15"/>
      <c r="F210" s="19" t="s">
        <v>532</v>
      </c>
      <c r="G210" s="21"/>
      <c r="H210" s="23"/>
      <c r="I210" s="20"/>
    </row>
    <row r="211" spans="1:9" ht="16" customHeight="1" x14ac:dyDescent="0.2">
      <c r="A211" s="15" t="s">
        <v>514</v>
      </c>
      <c r="B211" s="15"/>
      <c r="C211" s="15"/>
      <c r="D211" s="15"/>
      <c r="F211" s="72" t="s">
        <v>515</v>
      </c>
      <c r="G211" s="73"/>
      <c r="H211" s="73"/>
      <c r="I211" s="74"/>
    </row>
    <row r="212" spans="1:9" ht="17" customHeight="1" x14ac:dyDescent="0.2">
      <c r="A212" s="15" t="s">
        <v>23</v>
      </c>
      <c r="B212" s="15"/>
      <c r="C212" s="15"/>
      <c r="D212" s="15"/>
      <c r="F212" s="68" t="s">
        <v>372</v>
      </c>
      <c r="G212" s="69"/>
      <c r="H212" s="69"/>
      <c r="I212" s="70"/>
    </row>
    <row r="213" spans="1:9" x14ac:dyDescent="0.2">
      <c r="A213" s="15" t="s">
        <v>248</v>
      </c>
      <c r="B213" s="15"/>
      <c r="C213" s="15"/>
      <c r="D213" s="15"/>
      <c r="F213" s="19" t="s">
        <v>373</v>
      </c>
      <c r="G213" s="21" t="str">
        <f t="shared" ref="G213:G220" si="11">IF(B213="Y","是","否")</f>
        <v>否</v>
      </c>
      <c r="H213" s="23">
        <f t="shared" ref="H213:H220" si="12">C213</f>
        <v>0</v>
      </c>
      <c r="I213" s="20"/>
    </row>
    <row r="214" spans="1:9" x14ac:dyDescent="0.2">
      <c r="A214" s="15" t="s">
        <v>249</v>
      </c>
      <c r="B214" s="15"/>
      <c r="C214" s="15"/>
      <c r="D214" s="15"/>
      <c r="F214" s="19" t="s">
        <v>374</v>
      </c>
      <c r="G214" s="21" t="str">
        <f t="shared" si="11"/>
        <v>否</v>
      </c>
      <c r="H214" s="23">
        <f t="shared" si="12"/>
        <v>0</v>
      </c>
      <c r="I214" s="20"/>
    </row>
    <row r="215" spans="1:9" x14ac:dyDescent="0.2">
      <c r="A215" s="15" t="s">
        <v>250</v>
      </c>
      <c r="B215" s="15"/>
      <c r="C215" s="15"/>
      <c r="D215" s="15"/>
      <c r="F215" s="19" t="s">
        <v>375</v>
      </c>
      <c r="G215" s="21" t="str">
        <f t="shared" si="11"/>
        <v>否</v>
      </c>
      <c r="H215" s="23">
        <f t="shared" si="12"/>
        <v>0</v>
      </c>
      <c r="I215" s="20"/>
    </row>
    <row r="216" spans="1:9" x14ac:dyDescent="0.2">
      <c r="A216" s="15" t="s">
        <v>251</v>
      </c>
      <c r="B216" s="15"/>
      <c r="C216" s="15"/>
      <c r="D216" s="15"/>
      <c r="F216" s="19" t="s">
        <v>376</v>
      </c>
      <c r="G216" s="21" t="str">
        <f t="shared" si="11"/>
        <v>否</v>
      </c>
      <c r="H216" s="23">
        <f t="shared" si="12"/>
        <v>0</v>
      </c>
      <c r="I216" s="20"/>
    </row>
    <row r="217" spans="1:9" x14ac:dyDescent="0.2">
      <c r="A217" s="15" t="s">
        <v>252</v>
      </c>
      <c r="B217" s="15"/>
      <c r="C217" s="15"/>
      <c r="D217" s="15"/>
      <c r="F217" s="19" t="s">
        <v>537</v>
      </c>
      <c r="G217" s="21" t="str">
        <f t="shared" si="11"/>
        <v>否</v>
      </c>
      <c r="H217" s="23">
        <f t="shared" si="12"/>
        <v>0</v>
      </c>
      <c r="I217" s="20"/>
    </row>
    <row r="218" spans="1:9" x14ac:dyDescent="0.2">
      <c r="A218" s="15" t="s">
        <v>533</v>
      </c>
      <c r="B218" s="15"/>
      <c r="C218" s="15"/>
      <c r="D218" s="15"/>
      <c r="F218" s="19" t="s">
        <v>536</v>
      </c>
      <c r="G218" s="21" t="str">
        <f t="shared" si="11"/>
        <v>否</v>
      </c>
      <c r="H218" s="23">
        <f t="shared" si="12"/>
        <v>0</v>
      </c>
      <c r="I218" s="20"/>
    </row>
    <row r="219" spans="1:9" ht="32" x14ac:dyDescent="0.2">
      <c r="A219" s="15" t="s">
        <v>534</v>
      </c>
      <c r="B219" s="15"/>
      <c r="C219" s="15"/>
      <c r="D219" s="15"/>
      <c r="F219" s="19" t="s">
        <v>535</v>
      </c>
      <c r="G219" s="21" t="str">
        <f t="shared" si="11"/>
        <v>否</v>
      </c>
      <c r="H219" s="23">
        <f t="shared" si="12"/>
        <v>0</v>
      </c>
      <c r="I219" s="20"/>
    </row>
    <row r="220" spans="1:9" ht="32" x14ac:dyDescent="0.2">
      <c r="A220" s="15" t="s">
        <v>257</v>
      </c>
      <c r="B220" s="15"/>
      <c r="C220" s="15"/>
      <c r="D220" s="15"/>
      <c r="F220" s="19" t="s">
        <v>377</v>
      </c>
      <c r="G220" s="21" t="str">
        <f t="shared" si="11"/>
        <v>否</v>
      </c>
      <c r="H220" s="23">
        <f t="shared" si="12"/>
        <v>0</v>
      </c>
      <c r="I220" s="20"/>
    </row>
    <row r="221" spans="1:9" x14ac:dyDescent="0.2">
      <c r="A221" s="15" t="s">
        <v>538</v>
      </c>
      <c r="B221" s="15"/>
      <c r="C221" s="15"/>
      <c r="D221" s="15"/>
      <c r="F221" s="72" t="s">
        <v>539</v>
      </c>
      <c r="G221" s="73"/>
      <c r="H221" s="73"/>
      <c r="I221" s="74"/>
    </row>
    <row r="222" spans="1:9" ht="17" customHeight="1" x14ac:dyDescent="0.2">
      <c r="A222" s="15" t="s">
        <v>540</v>
      </c>
      <c r="B222" s="15"/>
      <c r="C222" s="15"/>
      <c r="D222" s="15"/>
      <c r="F222" s="68" t="s">
        <v>541</v>
      </c>
      <c r="G222" s="69"/>
      <c r="H222" s="69"/>
      <c r="I222" s="70"/>
    </row>
    <row r="223" spans="1:9" x14ac:dyDescent="0.2">
      <c r="A223" s="15" t="s">
        <v>224</v>
      </c>
      <c r="B223" s="15"/>
      <c r="C223" s="15"/>
      <c r="D223" s="15"/>
      <c r="F223" s="19" t="s">
        <v>318</v>
      </c>
      <c r="G223" s="21" t="str">
        <f>IF(B223="Y","是","否")</f>
        <v>否</v>
      </c>
      <c r="H223" s="23">
        <f>C223</f>
        <v>0</v>
      </c>
      <c r="I223" s="20"/>
    </row>
    <row r="224" spans="1:9" x14ac:dyDescent="0.2">
      <c r="A224" s="15" t="s">
        <v>542</v>
      </c>
      <c r="B224" s="15"/>
      <c r="C224" s="15"/>
      <c r="D224" s="15"/>
      <c r="F224" s="19" t="s">
        <v>543</v>
      </c>
      <c r="G224" s="21" t="str">
        <f>IF(B224="Y","是","否")</f>
        <v>否</v>
      </c>
      <c r="H224" s="23">
        <f>C224</f>
        <v>0</v>
      </c>
      <c r="I224" s="20"/>
    </row>
    <row r="225" spans="1:9" x14ac:dyDescent="0.2">
      <c r="A225" s="15" t="s">
        <v>544</v>
      </c>
      <c r="B225" s="15"/>
      <c r="C225" s="15"/>
      <c r="D225" s="15"/>
      <c r="F225" s="19" t="s">
        <v>545</v>
      </c>
      <c r="G225" s="21"/>
      <c r="H225" s="23"/>
      <c r="I225" s="20"/>
    </row>
    <row r="226" spans="1:9" x14ac:dyDescent="0.2">
      <c r="A226" s="15" t="s">
        <v>546</v>
      </c>
      <c r="B226" s="15"/>
      <c r="C226" s="15"/>
      <c r="D226" s="15"/>
      <c r="F226" s="19" t="s">
        <v>547</v>
      </c>
      <c r="G226" s="21"/>
      <c r="H226" s="23"/>
      <c r="I226" s="20"/>
    </row>
    <row r="227" spans="1:9" x14ac:dyDescent="0.2">
      <c r="A227" s="15" t="s">
        <v>548</v>
      </c>
      <c r="B227" s="15"/>
      <c r="C227" s="15"/>
      <c r="D227" s="15"/>
      <c r="F227" s="19" t="s">
        <v>549</v>
      </c>
      <c r="G227" s="21"/>
      <c r="H227" s="23"/>
      <c r="I227" s="20"/>
    </row>
    <row r="228" spans="1:9" ht="17" customHeight="1" x14ac:dyDescent="0.2">
      <c r="A228" s="15" t="s">
        <v>550</v>
      </c>
      <c r="B228" s="15"/>
      <c r="C228" s="15"/>
      <c r="D228" s="15"/>
      <c r="F228" s="68" t="s">
        <v>551</v>
      </c>
      <c r="G228" s="69"/>
      <c r="H228" s="69"/>
      <c r="I228" s="70"/>
    </row>
    <row r="229" spans="1:9" ht="17" x14ac:dyDescent="0.2">
      <c r="A229" s="15" t="s">
        <v>552</v>
      </c>
      <c r="B229" s="15"/>
      <c r="C229" s="15"/>
      <c r="D229" s="15"/>
      <c r="F229" s="18" t="s">
        <v>553</v>
      </c>
      <c r="G229" s="21"/>
      <c r="H229" s="23"/>
      <c r="I229" s="20"/>
    </row>
    <row r="230" spans="1:9" ht="17" x14ac:dyDescent="0.2">
      <c r="A230" s="15" t="s">
        <v>554</v>
      </c>
      <c r="B230" s="15"/>
      <c r="C230" s="15"/>
      <c r="D230" s="15"/>
      <c r="F230" s="18" t="s">
        <v>555</v>
      </c>
      <c r="G230" s="21"/>
      <c r="H230" s="23"/>
      <c r="I230" s="20"/>
    </row>
    <row r="231" spans="1:9" ht="17" x14ac:dyDescent="0.2">
      <c r="A231" s="15" t="s">
        <v>556</v>
      </c>
      <c r="B231" s="15"/>
      <c r="C231" s="15"/>
      <c r="D231" s="15"/>
      <c r="F231" s="18" t="s">
        <v>557</v>
      </c>
      <c r="G231" s="21"/>
      <c r="H231" s="23"/>
      <c r="I231" s="20"/>
    </row>
    <row r="232" spans="1:9" ht="17" x14ac:dyDescent="0.2">
      <c r="A232" s="15" t="s">
        <v>558</v>
      </c>
      <c r="B232" s="15"/>
      <c r="C232" s="15"/>
      <c r="D232" s="15"/>
      <c r="F232" s="18" t="s">
        <v>559</v>
      </c>
      <c r="G232" s="21"/>
      <c r="H232" s="23"/>
      <c r="I232" s="20"/>
    </row>
    <row r="233" spans="1:9" ht="17" x14ac:dyDescent="0.2">
      <c r="A233" s="15" t="s">
        <v>560</v>
      </c>
      <c r="B233" s="15"/>
      <c r="C233" s="15"/>
      <c r="D233" s="15"/>
      <c r="F233" s="18" t="s">
        <v>561</v>
      </c>
      <c r="G233" s="21"/>
      <c r="H233" s="23"/>
      <c r="I233" s="20"/>
    </row>
    <row r="234" spans="1:9" ht="17" x14ac:dyDescent="0.2">
      <c r="A234" s="15" t="s">
        <v>562</v>
      </c>
      <c r="B234" s="15"/>
      <c r="C234" s="15"/>
      <c r="D234" s="15"/>
      <c r="F234" s="18" t="s">
        <v>563</v>
      </c>
      <c r="G234" s="21"/>
      <c r="H234" s="23"/>
      <c r="I234" s="20"/>
    </row>
    <row r="235" spans="1:9" ht="17" x14ac:dyDescent="0.2">
      <c r="A235" s="15" t="s">
        <v>564</v>
      </c>
      <c r="B235" s="15"/>
      <c r="C235" s="15"/>
      <c r="D235" s="15"/>
      <c r="F235" s="18" t="s">
        <v>565</v>
      </c>
      <c r="G235" s="21"/>
      <c r="H235" s="23"/>
      <c r="I235" s="20"/>
    </row>
    <row r="236" spans="1:9" ht="17" x14ac:dyDescent="0.2">
      <c r="A236" s="15" t="s">
        <v>566</v>
      </c>
      <c r="B236" s="15"/>
      <c r="C236" s="15"/>
      <c r="D236" s="15"/>
      <c r="F236" s="18" t="s">
        <v>567</v>
      </c>
      <c r="G236" s="21"/>
      <c r="H236" s="23"/>
      <c r="I236" s="20"/>
    </row>
    <row r="237" spans="1:9" x14ac:dyDescent="0.2">
      <c r="A237" s="15" t="s">
        <v>568</v>
      </c>
      <c r="B237" s="15"/>
      <c r="C237" s="15"/>
      <c r="D237" s="15"/>
      <c r="F237" s="19" t="s">
        <v>569</v>
      </c>
      <c r="G237" s="21"/>
      <c r="H237" s="23"/>
      <c r="I237" s="20"/>
    </row>
    <row r="238" spans="1:9" x14ac:dyDescent="0.2">
      <c r="A238" s="15" t="s">
        <v>570</v>
      </c>
      <c r="B238" s="15"/>
      <c r="C238" s="15"/>
      <c r="D238" s="15"/>
      <c r="F238" s="19" t="s">
        <v>571</v>
      </c>
      <c r="G238" s="21"/>
      <c r="H238" s="23"/>
      <c r="I238" s="20"/>
    </row>
    <row r="239" spans="1:9" ht="32" x14ac:dyDescent="0.2">
      <c r="A239" s="15" t="s">
        <v>572</v>
      </c>
      <c r="B239" s="15"/>
      <c r="C239" s="15"/>
      <c r="D239" s="15"/>
      <c r="F239" s="19" t="s">
        <v>573</v>
      </c>
      <c r="G239" s="21"/>
      <c r="H239" s="23"/>
      <c r="I239" s="20"/>
    </row>
    <row r="240" spans="1:9" ht="32" x14ac:dyDescent="0.2">
      <c r="A240" s="15" t="s">
        <v>574</v>
      </c>
      <c r="B240" s="15"/>
      <c r="C240" s="15"/>
      <c r="D240" s="15"/>
      <c r="F240" s="31" t="s">
        <v>575</v>
      </c>
      <c r="G240" s="21"/>
      <c r="H240" s="23"/>
      <c r="I240" s="20"/>
    </row>
    <row r="241" spans="1:9" x14ac:dyDescent="0.2">
      <c r="A241" s="15" t="s">
        <v>576</v>
      </c>
      <c r="B241" s="15"/>
      <c r="C241" s="15"/>
      <c r="D241" s="15"/>
      <c r="F241" s="19" t="s">
        <v>577</v>
      </c>
      <c r="G241" s="21"/>
      <c r="H241" s="23"/>
      <c r="I241" s="20"/>
    </row>
    <row r="242" spans="1:9" x14ac:dyDescent="0.2">
      <c r="A242" s="15" t="s">
        <v>583</v>
      </c>
      <c r="B242" s="15"/>
      <c r="C242" s="15"/>
      <c r="D242" s="15"/>
      <c r="F242" s="19" t="s">
        <v>584</v>
      </c>
      <c r="G242" s="21"/>
      <c r="H242" s="23"/>
      <c r="I242" s="20"/>
    </row>
    <row r="243" spans="1:9" x14ac:dyDescent="0.2">
      <c r="A243" s="15" t="s">
        <v>585</v>
      </c>
      <c r="B243" s="15"/>
      <c r="C243" s="15"/>
      <c r="D243" s="15"/>
      <c r="F243" s="19" t="s">
        <v>673</v>
      </c>
      <c r="G243" s="21"/>
      <c r="H243" s="23"/>
      <c r="I243" s="20"/>
    </row>
    <row r="244" spans="1:9" ht="48" x14ac:dyDescent="0.2">
      <c r="A244" s="15" t="s">
        <v>586</v>
      </c>
      <c r="B244" s="15"/>
      <c r="C244" s="15"/>
      <c r="D244" s="15"/>
      <c r="F244" s="15" t="s">
        <v>674</v>
      </c>
      <c r="G244" s="21"/>
      <c r="H244" s="23"/>
      <c r="I244" s="20"/>
    </row>
    <row r="245" spans="1:9" x14ac:dyDescent="0.2">
      <c r="A245" s="15" t="s">
        <v>587</v>
      </c>
      <c r="B245" s="15"/>
      <c r="C245" s="15"/>
      <c r="D245" s="15"/>
      <c r="F245" s="19" t="s">
        <v>675</v>
      </c>
      <c r="G245" s="21"/>
      <c r="H245" s="23"/>
      <c r="I245" s="20"/>
    </row>
    <row r="246" spans="1:9" x14ac:dyDescent="0.2">
      <c r="A246" s="15" t="s">
        <v>588</v>
      </c>
      <c r="B246" s="15"/>
      <c r="C246" s="15"/>
      <c r="D246" s="15"/>
      <c r="F246" s="19" t="s">
        <v>676</v>
      </c>
      <c r="G246" s="21"/>
      <c r="H246" s="23"/>
      <c r="I246" s="20"/>
    </row>
    <row r="247" spans="1:9" ht="32" x14ac:dyDescent="0.2">
      <c r="A247" s="15" t="s">
        <v>680</v>
      </c>
      <c r="B247" s="15"/>
      <c r="C247" s="15"/>
      <c r="D247" s="15"/>
      <c r="F247" s="19" t="s">
        <v>678</v>
      </c>
      <c r="G247" s="21"/>
      <c r="H247" s="23"/>
      <c r="I247" s="20"/>
    </row>
    <row r="248" spans="1:9" x14ac:dyDescent="0.2">
      <c r="A248" s="15" t="s">
        <v>681</v>
      </c>
      <c r="B248" s="15"/>
      <c r="C248" s="15"/>
      <c r="D248" s="15"/>
      <c r="F248" s="19" t="s">
        <v>679</v>
      </c>
      <c r="G248" s="21"/>
      <c r="H248" s="23"/>
      <c r="I248" s="20"/>
    </row>
    <row r="249" spans="1:9" x14ac:dyDescent="0.2">
      <c r="A249" s="15" t="s">
        <v>589</v>
      </c>
      <c r="B249" s="15"/>
      <c r="C249" s="15"/>
      <c r="D249" s="15"/>
      <c r="F249" s="19" t="s">
        <v>702</v>
      </c>
      <c r="G249" s="21"/>
      <c r="H249" s="23"/>
      <c r="I249" s="20"/>
    </row>
    <row r="250" spans="1:9" ht="32" x14ac:dyDescent="0.2">
      <c r="A250" s="15" t="s">
        <v>590</v>
      </c>
      <c r="B250" s="15"/>
      <c r="C250" s="15"/>
      <c r="D250" s="15"/>
      <c r="F250" s="19" t="s">
        <v>703</v>
      </c>
      <c r="G250" s="21"/>
      <c r="H250" s="23"/>
      <c r="I250" s="20"/>
    </row>
    <row r="251" spans="1:9" ht="32" x14ac:dyDescent="0.2">
      <c r="A251" s="15" t="s">
        <v>591</v>
      </c>
      <c r="B251" s="15"/>
      <c r="C251" s="15"/>
      <c r="D251" s="15"/>
      <c r="F251" s="19" t="s">
        <v>704</v>
      </c>
      <c r="G251" s="21"/>
      <c r="H251" s="23"/>
      <c r="I251" s="20"/>
    </row>
    <row r="252" spans="1:9" ht="32" x14ac:dyDescent="0.2">
      <c r="A252" s="15" t="s">
        <v>592</v>
      </c>
      <c r="B252" s="15"/>
      <c r="C252" s="15"/>
      <c r="D252" s="15"/>
      <c r="F252" s="68" t="s">
        <v>705</v>
      </c>
      <c r="G252" s="69"/>
      <c r="H252" s="69"/>
      <c r="I252" s="70"/>
    </row>
    <row r="253" spans="1:9" ht="32" x14ac:dyDescent="0.2">
      <c r="A253" s="15" t="s">
        <v>593</v>
      </c>
      <c r="B253" s="15"/>
      <c r="C253" s="15"/>
      <c r="D253" s="15"/>
      <c r="F253" s="15" t="s">
        <v>706</v>
      </c>
      <c r="G253" s="21"/>
      <c r="H253" s="23"/>
      <c r="I253" s="20"/>
    </row>
    <row r="254" spans="1:9" ht="48" x14ac:dyDescent="0.2">
      <c r="A254" s="15" t="s">
        <v>594</v>
      </c>
      <c r="B254" s="15"/>
      <c r="C254" s="15"/>
      <c r="D254" s="15"/>
      <c r="F254" s="15" t="s">
        <v>707</v>
      </c>
      <c r="G254" s="21"/>
      <c r="H254" s="23"/>
      <c r="I254" s="20"/>
    </row>
    <row r="255" spans="1:9" ht="48" x14ac:dyDescent="0.2">
      <c r="A255" s="15" t="s">
        <v>595</v>
      </c>
      <c r="B255" s="15"/>
      <c r="C255" s="15"/>
      <c r="D255" s="15"/>
      <c r="F255" s="15" t="s">
        <v>708</v>
      </c>
      <c r="G255" s="21"/>
      <c r="H255" s="23"/>
      <c r="I255" s="20"/>
    </row>
    <row r="256" spans="1:9" ht="32" x14ac:dyDescent="0.2">
      <c r="A256" s="15" t="s">
        <v>596</v>
      </c>
      <c r="B256" s="15"/>
      <c r="C256" s="15"/>
      <c r="D256" s="15"/>
      <c r="F256" s="15" t="s">
        <v>710</v>
      </c>
      <c r="G256" s="21"/>
      <c r="H256" s="23"/>
      <c r="I256" s="20"/>
    </row>
    <row r="257" spans="1:9" ht="32" x14ac:dyDescent="0.2">
      <c r="A257" s="15" t="s">
        <v>597</v>
      </c>
      <c r="B257" s="15"/>
      <c r="C257" s="15"/>
      <c r="D257" s="15"/>
      <c r="F257" s="15" t="s">
        <v>711</v>
      </c>
      <c r="G257" s="21"/>
      <c r="H257" s="23"/>
      <c r="I257" s="20"/>
    </row>
    <row r="258" spans="1:9" ht="64" x14ac:dyDescent="0.2">
      <c r="A258" s="15" t="s">
        <v>598</v>
      </c>
      <c r="B258" s="15"/>
      <c r="C258" s="15"/>
      <c r="D258" s="15"/>
      <c r="F258" s="15" t="s">
        <v>712</v>
      </c>
      <c r="G258" s="21"/>
      <c r="H258" s="23"/>
      <c r="I258" s="20"/>
    </row>
    <row r="259" spans="1:9" x14ac:dyDescent="0.2">
      <c r="A259" s="15" t="s">
        <v>599</v>
      </c>
      <c r="B259" s="15"/>
      <c r="C259" s="15"/>
      <c r="D259" s="15"/>
      <c r="F259" s="19" t="s">
        <v>713</v>
      </c>
      <c r="G259" s="21"/>
      <c r="H259" s="23"/>
      <c r="I259" s="20"/>
    </row>
    <row r="260" spans="1:9" ht="48" x14ac:dyDescent="0.2">
      <c r="A260" s="15" t="s">
        <v>600</v>
      </c>
      <c r="B260" s="15"/>
      <c r="C260" s="15"/>
      <c r="D260" s="15"/>
      <c r="F260" s="15" t="s">
        <v>714</v>
      </c>
      <c r="G260" s="21"/>
      <c r="H260" s="23"/>
      <c r="I260" s="20"/>
    </row>
    <row r="261" spans="1:9" x14ac:dyDescent="0.2">
      <c r="A261" s="15" t="s">
        <v>601</v>
      </c>
      <c r="B261" s="15"/>
      <c r="C261" s="15"/>
      <c r="D261" s="15"/>
      <c r="F261" s="19" t="s">
        <v>715</v>
      </c>
      <c r="G261" s="21"/>
      <c r="H261" s="23"/>
      <c r="I261" s="20"/>
    </row>
    <row r="262" spans="1:9" ht="48" x14ac:dyDescent="0.2">
      <c r="A262" s="15" t="s">
        <v>602</v>
      </c>
      <c r="B262" s="15"/>
      <c r="C262" s="15"/>
      <c r="D262" s="15"/>
      <c r="F262" s="15" t="s">
        <v>716</v>
      </c>
      <c r="G262" s="21"/>
      <c r="H262" s="23"/>
      <c r="I262" s="20"/>
    </row>
    <row r="263" spans="1:9" ht="32" x14ac:dyDescent="0.2">
      <c r="A263" s="15" t="s">
        <v>603</v>
      </c>
      <c r="B263" s="15"/>
      <c r="C263" s="15"/>
      <c r="D263" s="15"/>
      <c r="F263" s="68" t="s">
        <v>717</v>
      </c>
      <c r="G263" s="69"/>
      <c r="H263" s="69"/>
      <c r="I263" s="70"/>
    </row>
    <row r="264" spans="1:9" x14ac:dyDescent="0.2">
      <c r="A264" s="15" t="s">
        <v>27</v>
      </c>
      <c r="B264" s="15"/>
      <c r="C264" s="15"/>
      <c r="D264" s="15"/>
      <c r="F264" s="15" t="s">
        <v>718</v>
      </c>
      <c r="G264" s="21"/>
      <c r="H264" s="23"/>
      <c r="I264" s="20"/>
    </row>
    <row r="265" spans="1:9" x14ac:dyDescent="0.2">
      <c r="A265" s="15" t="s">
        <v>28</v>
      </c>
      <c r="B265" s="15"/>
      <c r="C265" s="15"/>
      <c r="D265" s="15"/>
      <c r="F265" s="15" t="s">
        <v>719</v>
      </c>
      <c r="G265" s="21"/>
      <c r="H265" s="23"/>
      <c r="I265" s="20"/>
    </row>
    <row r="266" spans="1:9" x14ac:dyDescent="0.2">
      <c r="A266" s="15" t="s">
        <v>29</v>
      </c>
      <c r="B266" s="15"/>
      <c r="C266" s="15"/>
      <c r="D266" s="15"/>
      <c r="F266" s="15" t="s">
        <v>720</v>
      </c>
      <c r="G266" s="21"/>
      <c r="H266" s="23"/>
      <c r="I266" s="20"/>
    </row>
    <row r="267" spans="1:9" x14ac:dyDescent="0.2">
      <c r="A267" s="15" t="s">
        <v>30</v>
      </c>
      <c r="B267" s="15"/>
      <c r="C267" s="15"/>
      <c r="D267" s="15"/>
      <c r="F267" s="15" t="s">
        <v>721</v>
      </c>
      <c r="G267" s="21"/>
      <c r="H267" s="23"/>
      <c r="I267" s="20"/>
    </row>
    <row r="268" spans="1:9" x14ac:dyDescent="0.2">
      <c r="A268" s="15" t="s">
        <v>604</v>
      </c>
      <c r="B268" s="15"/>
      <c r="C268" s="15"/>
      <c r="D268" s="15"/>
      <c r="F268" s="19" t="s">
        <v>722</v>
      </c>
      <c r="G268" s="21"/>
      <c r="H268" s="23"/>
      <c r="I268" s="20"/>
    </row>
    <row r="269" spans="1:9" ht="48" x14ac:dyDescent="0.2">
      <c r="A269" s="15" t="s">
        <v>605</v>
      </c>
      <c r="B269" s="15"/>
      <c r="C269" s="15"/>
      <c r="D269" s="15"/>
      <c r="F269" s="15" t="s">
        <v>724</v>
      </c>
      <c r="G269" s="21"/>
      <c r="H269" s="23"/>
      <c r="I269" s="20"/>
    </row>
    <row r="270" spans="1:9" ht="48" x14ac:dyDescent="0.2">
      <c r="A270" s="15" t="s">
        <v>606</v>
      </c>
      <c r="B270" s="15"/>
      <c r="C270" s="15"/>
      <c r="D270" s="15"/>
      <c r="F270" s="15" t="s">
        <v>725</v>
      </c>
      <c r="G270" s="21"/>
      <c r="H270" s="23"/>
      <c r="I270" s="20"/>
    </row>
    <row r="271" spans="1:9" ht="64" x14ac:dyDescent="0.2">
      <c r="A271" s="15" t="s">
        <v>607</v>
      </c>
      <c r="B271" s="15"/>
      <c r="C271" s="15"/>
      <c r="D271" s="15"/>
      <c r="F271" s="19"/>
      <c r="G271" s="21"/>
      <c r="H271" s="23"/>
      <c r="I271" s="20"/>
    </row>
    <row r="272" spans="1:9" x14ac:dyDescent="0.2">
      <c r="A272" s="15" t="s">
        <v>608</v>
      </c>
      <c r="B272" s="15"/>
      <c r="C272" s="15"/>
      <c r="D272" s="15"/>
      <c r="G272" s="21"/>
      <c r="H272" s="23"/>
      <c r="I272" s="20"/>
    </row>
    <row r="273" spans="1:9" x14ac:dyDescent="0.2">
      <c r="A273" s="15" t="s">
        <v>609</v>
      </c>
      <c r="B273" s="15"/>
      <c r="C273" s="15"/>
      <c r="D273" s="15"/>
      <c r="F273" s="19"/>
      <c r="G273" s="21"/>
      <c r="H273" s="23"/>
      <c r="I273" s="20"/>
    </row>
    <row r="274" spans="1:9" ht="32" x14ac:dyDescent="0.2">
      <c r="A274" s="15" t="s">
        <v>610</v>
      </c>
      <c r="B274" s="15"/>
      <c r="C274" s="15"/>
      <c r="D274" s="15"/>
      <c r="F274" s="19"/>
      <c r="G274" s="21"/>
      <c r="H274" s="23"/>
      <c r="I274" s="20"/>
    </row>
    <row r="275" spans="1:9" x14ac:dyDescent="0.2">
      <c r="A275" s="15" t="s">
        <v>611</v>
      </c>
      <c r="B275" s="15"/>
      <c r="C275" s="15"/>
      <c r="D275" s="15"/>
      <c r="F275" s="19"/>
      <c r="G275" s="21"/>
      <c r="H275" s="23"/>
      <c r="I275" s="20"/>
    </row>
    <row r="276" spans="1:9" ht="32" x14ac:dyDescent="0.2">
      <c r="A276" s="15" t="s">
        <v>612</v>
      </c>
      <c r="B276" s="15"/>
      <c r="C276" s="15"/>
      <c r="D276" s="15"/>
      <c r="F276" s="19"/>
      <c r="G276" s="21"/>
      <c r="H276" s="23"/>
      <c r="I276" s="20"/>
    </row>
    <row r="277" spans="1:9" ht="32" x14ac:dyDescent="0.2">
      <c r="A277" s="15" t="s">
        <v>613</v>
      </c>
      <c r="B277" s="15"/>
      <c r="C277" s="15"/>
      <c r="D277" s="15"/>
      <c r="F277" s="19"/>
      <c r="G277" s="21"/>
      <c r="H277" s="23"/>
      <c r="I277" s="20"/>
    </row>
    <row r="278" spans="1:9" x14ac:dyDescent="0.2">
      <c r="A278" s="15" t="s">
        <v>614</v>
      </c>
      <c r="B278" s="15"/>
      <c r="C278" s="15"/>
      <c r="D278" s="15"/>
      <c r="F278" s="19"/>
      <c r="G278" s="21"/>
      <c r="H278" s="23"/>
      <c r="I278" s="20"/>
    </row>
    <row r="279" spans="1:9" x14ac:dyDescent="0.2">
      <c r="A279" s="15" t="s">
        <v>615</v>
      </c>
      <c r="B279" s="15"/>
      <c r="C279" s="15"/>
      <c r="D279" s="15"/>
      <c r="F279" s="19"/>
      <c r="G279" s="21"/>
      <c r="H279" s="23"/>
      <c r="I279" s="20"/>
    </row>
    <row r="280" spans="1:9" x14ac:dyDescent="0.2">
      <c r="A280" s="15" t="s">
        <v>616</v>
      </c>
      <c r="B280" s="15"/>
      <c r="C280" s="15"/>
      <c r="D280" s="15"/>
      <c r="F280" s="19"/>
      <c r="G280" s="21"/>
      <c r="H280" s="23"/>
      <c r="I280" s="20"/>
    </row>
    <row r="281" spans="1:9" ht="48" x14ac:dyDescent="0.2">
      <c r="A281" s="15" t="s">
        <v>617</v>
      </c>
      <c r="B281" s="15"/>
      <c r="C281" s="15"/>
      <c r="D281" s="15"/>
      <c r="F281" s="19"/>
      <c r="G281" s="21"/>
      <c r="H281" s="23"/>
      <c r="I281" s="20"/>
    </row>
    <row r="282" spans="1:9" ht="32" x14ac:dyDescent="0.2">
      <c r="A282" s="15" t="s">
        <v>618</v>
      </c>
      <c r="B282" s="15"/>
      <c r="C282" s="15"/>
      <c r="D282" s="15"/>
      <c r="F282" s="19"/>
      <c r="G282" s="21"/>
      <c r="H282" s="23"/>
      <c r="I282" s="20"/>
    </row>
    <row r="283" spans="1:9" ht="32" x14ac:dyDescent="0.2">
      <c r="A283" s="15" t="s">
        <v>619</v>
      </c>
      <c r="B283" s="15"/>
      <c r="C283" s="15"/>
      <c r="D283" s="15"/>
      <c r="F283" s="19"/>
      <c r="G283" s="21"/>
      <c r="H283" s="23"/>
      <c r="I283" s="20"/>
    </row>
    <row r="284" spans="1:9" ht="32" x14ac:dyDescent="0.2">
      <c r="A284" s="15" t="s">
        <v>620</v>
      </c>
      <c r="B284" s="15"/>
      <c r="C284" s="15"/>
      <c r="D284" s="15"/>
      <c r="F284" s="19"/>
      <c r="G284" s="21"/>
      <c r="H284" s="23"/>
      <c r="I284" s="20"/>
    </row>
    <row r="285" spans="1:9" ht="48" x14ac:dyDescent="0.2">
      <c r="A285" s="15" t="s">
        <v>621</v>
      </c>
      <c r="B285" s="15"/>
      <c r="C285" s="15"/>
      <c r="D285" s="15"/>
      <c r="F285" s="19"/>
      <c r="G285" s="21"/>
      <c r="H285" s="23"/>
      <c r="I285" s="20"/>
    </row>
    <row r="286" spans="1:9" x14ac:dyDescent="0.2">
      <c r="A286" s="15" t="s">
        <v>622</v>
      </c>
      <c r="B286" s="15"/>
      <c r="C286" s="15"/>
      <c r="D286" s="15"/>
      <c r="F286" s="19"/>
      <c r="G286" s="21"/>
      <c r="H286" s="23"/>
      <c r="I286" s="20"/>
    </row>
    <row r="287" spans="1:9" ht="32" x14ac:dyDescent="0.2">
      <c r="A287" s="15" t="s">
        <v>623</v>
      </c>
      <c r="B287" s="15"/>
      <c r="C287" s="15"/>
      <c r="D287" s="15"/>
      <c r="F287" s="19"/>
      <c r="G287" s="21"/>
      <c r="H287" s="23"/>
      <c r="I287" s="20"/>
    </row>
    <row r="288" spans="1:9" ht="32" x14ac:dyDescent="0.2">
      <c r="A288" s="15" t="s">
        <v>624</v>
      </c>
      <c r="B288" s="15"/>
      <c r="C288" s="15"/>
      <c r="D288" s="15"/>
      <c r="F288" s="19"/>
      <c r="G288" s="21"/>
      <c r="H288" s="23"/>
      <c r="I288" s="20"/>
    </row>
    <row r="289" spans="1:9" ht="32" x14ac:dyDescent="0.2">
      <c r="A289" s="15" t="s">
        <v>625</v>
      </c>
      <c r="B289" s="15"/>
      <c r="C289" s="15"/>
      <c r="D289" s="15"/>
      <c r="F289" s="19"/>
      <c r="G289" s="21"/>
      <c r="H289" s="23"/>
      <c r="I289" s="20"/>
    </row>
    <row r="290" spans="1:9" x14ac:dyDescent="0.2">
      <c r="A290" s="15" t="s">
        <v>626</v>
      </c>
      <c r="B290" s="15"/>
      <c r="C290" s="15"/>
      <c r="D290" s="15"/>
      <c r="F290" s="19"/>
      <c r="G290" s="21"/>
      <c r="H290" s="23"/>
      <c r="I290" s="20"/>
    </row>
    <row r="291" spans="1:9" ht="48" x14ac:dyDescent="0.2">
      <c r="A291" s="15" t="s">
        <v>627</v>
      </c>
      <c r="B291" s="15"/>
      <c r="C291" s="15"/>
      <c r="D291" s="15"/>
      <c r="F291" s="19"/>
      <c r="G291" s="21"/>
      <c r="H291" s="23"/>
      <c r="I291" s="20"/>
    </row>
    <row r="292" spans="1:9" ht="64" x14ac:dyDescent="0.2">
      <c r="A292" s="15" t="s">
        <v>628</v>
      </c>
      <c r="B292" s="15"/>
      <c r="C292" s="15"/>
      <c r="D292" s="15"/>
      <c r="F292" s="19"/>
      <c r="G292" s="21"/>
      <c r="H292" s="23"/>
      <c r="I292" s="20"/>
    </row>
    <row r="293" spans="1:9" ht="32" x14ac:dyDescent="0.2">
      <c r="A293" s="15" t="s">
        <v>629</v>
      </c>
      <c r="B293" s="15"/>
      <c r="C293" s="15"/>
      <c r="D293" s="15"/>
      <c r="F293" s="19"/>
      <c r="G293" s="21"/>
      <c r="H293" s="23"/>
      <c r="I293" s="20"/>
    </row>
    <row r="294" spans="1:9" x14ac:dyDescent="0.2">
      <c r="A294" s="2"/>
      <c r="B294" s="29"/>
      <c r="C294" s="15"/>
      <c r="D294" s="18"/>
      <c r="F294" s="19"/>
      <c r="G294" s="21"/>
      <c r="H294" s="23"/>
      <c r="I294" s="20"/>
    </row>
  </sheetData>
  <mergeCells count="69">
    <mergeCell ref="F252:I252"/>
    <mergeCell ref="F263:I263"/>
    <mergeCell ref="A6:D6"/>
    <mergeCell ref="F6:I6"/>
    <mergeCell ref="A7:D7"/>
    <mergeCell ref="F7:I7"/>
    <mergeCell ref="A14:D14"/>
    <mergeCell ref="F14:H14"/>
    <mergeCell ref="A43:D43"/>
    <mergeCell ref="F43:I43"/>
    <mergeCell ref="A44:D44"/>
    <mergeCell ref="F44:I44"/>
    <mergeCell ref="A19:D19"/>
    <mergeCell ref="F19:H19"/>
    <mergeCell ref="A37:D37"/>
    <mergeCell ref="F37:H37"/>
    <mergeCell ref="A28:D28"/>
    <mergeCell ref="F28:I28"/>
    <mergeCell ref="F34:I34"/>
    <mergeCell ref="F104:I104"/>
    <mergeCell ref="A107:D107"/>
    <mergeCell ref="F107:I107"/>
    <mergeCell ref="A71:D71"/>
    <mergeCell ref="F71:I71"/>
    <mergeCell ref="A74:D74"/>
    <mergeCell ref="F74:I74"/>
    <mergeCell ref="A91:D91"/>
    <mergeCell ref="F91:I91"/>
    <mergeCell ref="A85:D85"/>
    <mergeCell ref="F85:I85"/>
    <mergeCell ref="A80:D80"/>
    <mergeCell ref="F228:I228"/>
    <mergeCell ref="A76:D76"/>
    <mergeCell ref="F76:I76"/>
    <mergeCell ref="F206:I206"/>
    <mergeCell ref="F222:I222"/>
    <mergeCell ref="F211:I211"/>
    <mergeCell ref="F212:I212"/>
    <mergeCell ref="F221:I221"/>
    <mergeCell ref="A184:D184"/>
    <mergeCell ref="F184:I184"/>
    <mergeCell ref="F80:I80"/>
    <mergeCell ref="F172:I172"/>
    <mergeCell ref="A173:D173"/>
    <mergeCell ref="F173:I173"/>
    <mergeCell ref="F102:I102"/>
    <mergeCell ref="A104:D104"/>
    <mergeCell ref="A185:D185"/>
    <mergeCell ref="F185:I185"/>
    <mergeCell ref="F190:I190"/>
    <mergeCell ref="A171:D171"/>
    <mergeCell ref="F171:I171"/>
    <mergeCell ref="A172:D172"/>
    <mergeCell ref="P43:S43"/>
    <mergeCell ref="K44:N44"/>
    <mergeCell ref="P44:S44"/>
    <mergeCell ref="K54:N54"/>
    <mergeCell ref="P54:S54"/>
    <mergeCell ref="K43:N43"/>
    <mergeCell ref="P59:S59"/>
    <mergeCell ref="A53:D53"/>
    <mergeCell ref="A56:D56"/>
    <mergeCell ref="F53:I53"/>
    <mergeCell ref="F56:I56"/>
    <mergeCell ref="F58:I58"/>
    <mergeCell ref="K57:N57"/>
    <mergeCell ref="P57:S57"/>
    <mergeCell ref="K59:N59"/>
    <mergeCell ref="A58:D58"/>
  </mergeCells>
  <dataValidations count="1">
    <dataValidation type="list" allowBlank="1" showInputMessage="1" showErrorMessage="1" sqref="B4:B5 B8:B13 B15:B18 B20:B25" xr:uid="{00000000-0002-0000-0200-000000000000}">
      <formula1>"Y,N"</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EMDN</vt:lpstr>
      <vt:lpstr>A01-Needles</vt:lpstr>
      <vt:lpstr>IVDR</vt:lpstr>
      <vt:lpstr>A</vt:lpstr>
      <vt:lpstr>B</vt:lpstr>
      <vt:lpstr>C0</vt:lpstr>
      <vt:lpstr>IVDR!Standards</vt:lpstr>
      <vt:lpstr>Standards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Yen-Hua Ho</dc:creator>
  <cp:lastModifiedBy>Yen-Hua Ho</cp:lastModifiedBy>
  <dcterms:created xsi:type="dcterms:W3CDTF">2024-05-05T16:44:34Z</dcterms:created>
  <dcterms:modified xsi:type="dcterms:W3CDTF">2024-06-28T23:28:45Z</dcterms:modified>
</cp:coreProperties>
</file>