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OLLA/Library/CloudStorage/GoogleDrive-pedro.colla@gmail.com/Mi unidad/MyGoogle/Academy/UADER/IS2/contenidos/"/>
    </mc:Choice>
  </mc:AlternateContent>
  <xr:revisionPtr revIDLastSave="0" documentId="13_ncr:1_{BD3AFD74-A279-7C46-AF24-8F5DA73416C0}" xr6:coauthVersionLast="47" xr6:coauthVersionMax="47" xr10:uidLastSave="{00000000-0000-0000-0000-000000000000}"/>
  <bookViews>
    <workbookView xWindow="1880" yWindow="2260" windowWidth="26840" windowHeight="15220" xr2:uid="{DC97548A-23B4-AB45-9FE3-E50F2EAD39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E8" i="1"/>
  <c r="E7" i="1"/>
  <c r="C7" i="1" s="1"/>
  <c r="K9" i="1"/>
  <c r="J9" i="1"/>
  <c r="I9" i="1"/>
  <c r="J8" i="1"/>
  <c r="C1" i="1"/>
  <c r="C2" i="1" s="1"/>
  <c r="D6" i="1" s="1"/>
  <c r="P6" i="1"/>
  <c r="P9" i="1" s="1"/>
  <c r="O6" i="1"/>
  <c r="O9" i="1" s="1"/>
  <c r="N6" i="1"/>
  <c r="N9" i="1" s="1"/>
  <c r="M6" i="1"/>
  <c r="M9" i="1" s="1"/>
  <c r="L6" i="1"/>
  <c r="L9" i="1" s="1"/>
  <c r="K6" i="1"/>
  <c r="J6" i="1"/>
  <c r="I6" i="1"/>
  <c r="H6" i="1"/>
  <c r="H9" i="1" s="1"/>
  <c r="G6" i="1"/>
  <c r="G9" i="1" s="1"/>
  <c r="F6" i="1"/>
  <c r="F9" i="1" s="1"/>
  <c r="E6" i="1"/>
  <c r="E4" i="1"/>
  <c r="F4" i="1" s="1"/>
  <c r="D7" i="1" l="1"/>
  <c r="E9" i="1"/>
  <c r="C9" i="1" s="1"/>
  <c r="C8" i="1"/>
  <c r="C6" i="1"/>
  <c r="D8" i="1"/>
  <c r="D9" i="1" s="1"/>
  <c r="D10" i="1" s="1"/>
  <c r="G4" i="1"/>
  <c r="F5" i="1"/>
  <c r="E5" i="1"/>
  <c r="C10" i="1" l="1"/>
  <c r="H4" i="1"/>
  <c r="G5" i="1"/>
  <c r="I4" i="1" l="1"/>
  <c r="H5" i="1"/>
  <c r="J4" i="1" l="1"/>
  <c r="I5" i="1"/>
  <c r="K4" i="1" l="1"/>
  <c r="J5" i="1"/>
  <c r="L4" i="1" l="1"/>
  <c r="K5" i="1"/>
  <c r="M4" i="1" l="1"/>
  <c r="L5" i="1"/>
  <c r="N4" i="1" l="1"/>
  <c r="M5" i="1"/>
  <c r="O4" i="1" l="1"/>
  <c r="N5" i="1"/>
  <c r="P4" i="1" l="1"/>
  <c r="O5" i="1"/>
  <c r="Q4" i="1" l="1"/>
  <c r="P5" i="1"/>
  <c r="Q5" i="1" l="1"/>
  <c r="R4" i="1"/>
  <c r="R5" i="1" l="1"/>
  <c r="S4" i="1"/>
  <c r="S5" i="1" l="1"/>
  <c r="T4" i="1"/>
  <c r="T5" i="1" l="1"/>
  <c r="U4" i="1"/>
  <c r="U5" i="1" s="1"/>
</calcChain>
</file>

<file path=xl/sharedStrings.xml><?xml version="1.0" encoding="utf-8"?>
<sst xmlns="http://schemas.openxmlformats.org/spreadsheetml/2006/main" count="11" uniqueCount="11">
  <si>
    <t>Gastos Operativos</t>
  </si>
  <si>
    <t>Inversión Inicial</t>
  </si>
  <si>
    <t>Costo de oportunidad</t>
  </si>
  <si>
    <t>TEA</t>
  </si>
  <si>
    <t>TEM</t>
  </si>
  <si>
    <t>V.Econ</t>
  </si>
  <si>
    <t>Pagos</t>
  </si>
  <si>
    <t>Resultado del proyecto</t>
  </si>
  <si>
    <t>Rentabilidad</t>
  </si>
  <si>
    <t>Base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</si>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</sst>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_);[Red]\(&quot;$&quot;\ #,##0.0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8" fontId="0" fillId="0" borderId="0" xfId="0" applyNumberFormat="1"/>
    <xf numFmtId="0" fontId="0" fillId="0" borderId="0" xfId="0" applyFont="1" applyAlignment="1">
      <alignment horizontal="center" textRotation="255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8" fontId="0" fillId="0" borderId="8" xfId="0" applyNumberFormat="1" applyBorder="1"/>
    <xf numFmtId="8" fontId="0" fillId="0" borderId="0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11" xfId="0" applyNumberFormat="1" applyBorder="1"/>
    <xf numFmtId="8" fontId="0" fillId="0" borderId="12" xfId="0" applyNumberFormat="1" applyBorder="1"/>
    <xf numFmtId="0" fontId="0" fillId="0" borderId="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18DE-998A-104A-992E-7E67090E6481}">
  <dimension ref="A1:U11"/>
  <sheetViews>
    <sheetView tabSelected="1" workbookViewId="0">
      <selection activeCell="N13" sqref="N13"/>
    </sheetView>
  </sheetViews>
  <sheetFormatPr baseColWidth="10" defaultRowHeight="16" x14ac:dyDescent="0.2"/>
  <cols>
    <col min="1" max="1" width="4.6640625" customWidth="1"/>
    <col min="2" max="2" width="30.33203125" customWidth="1"/>
    <col min="3" max="3" width="11" customWidth="1"/>
    <col min="4" max="4" width="10" customWidth="1"/>
    <col min="5" max="5" width="9.5" bestFit="1" customWidth="1"/>
    <col min="6" max="24" width="8.83203125" customWidth="1"/>
  </cols>
  <sheetData>
    <row r="1" spans="1:21" x14ac:dyDescent="0.2">
      <c r="B1" t="s">
        <v>2</v>
      </c>
      <c r="C1" s="2">
        <f>0.15</f>
        <v>0.15</v>
      </c>
      <c r="D1" t="s">
        <v>3</v>
      </c>
    </row>
    <row r="2" spans="1:21" x14ac:dyDescent="0.2">
      <c r="C2" s="3">
        <f>((1+C1)^(1/12))-1</f>
        <v>1.171491691985338E-2</v>
      </c>
      <c r="D2" t="s">
        <v>4</v>
      </c>
    </row>
    <row r="3" spans="1:21" ht="17" thickBot="1" x14ac:dyDescent="0.25">
      <c r="D3" s="1"/>
    </row>
    <row r="4" spans="1:21" x14ac:dyDescent="0.2">
      <c r="C4" s="7" t="s">
        <v>5</v>
      </c>
      <c r="D4" s="9" t="s">
        <v>10</v>
      </c>
      <c r="E4" s="7">
        <f>1</f>
        <v>1</v>
      </c>
      <c r="F4" s="8">
        <f>E4+1</f>
        <v>2</v>
      </c>
      <c r="G4" s="8">
        <f t="shared" ref="G4:U4" si="0">F4+1</f>
        <v>3</v>
      </c>
      <c r="H4" s="8">
        <f t="shared" si="0"/>
        <v>4</v>
      </c>
      <c r="I4" s="8">
        <f t="shared" si="0"/>
        <v>5</v>
      </c>
      <c r="J4" s="8">
        <f t="shared" si="0"/>
        <v>6</v>
      </c>
      <c r="K4" s="8">
        <f t="shared" si="0"/>
        <v>7</v>
      </c>
      <c r="L4" s="8">
        <f t="shared" si="0"/>
        <v>8</v>
      </c>
      <c r="M4" s="8">
        <f t="shared" si="0"/>
        <v>9</v>
      </c>
      <c r="N4" s="8">
        <f t="shared" si="0"/>
        <v>10</v>
      </c>
      <c r="O4" s="8">
        <f t="shared" si="0"/>
        <v>11</v>
      </c>
      <c r="P4" s="8">
        <f t="shared" si="0"/>
        <v>12</v>
      </c>
      <c r="Q4" s="8">
        <f t="shared" si="0"/>
        <v>13</v>
      </c>
      <c r="R4" s="8">
        <f t="shared" si="0"/>
        <v>14</v>
      </c>
      <c r="S4" s="8">
        <f t="shared" si="0"/>
        <v>15</v>
      </c>
      <c r="T4" s="8">
        <f t="shared" si="0"/>
        <v>16</v>
      </c>
      <c r="U4" s="9">
        <f t="shared" si="0"/>
        <v>17</v>
      </c>
    </row>
    <row r="5" spans="1:21" x14ac:dyDescent="0.2">
      <c r="C5" s="10"/>
      <c r="D5" s="11"/>
      <c r="E5" s="10" t="str">
        <f>CONCATENATE("Mes ",E4)</f>
        <v>Mes 1</v>
      </c>
      <c r="F5" s="6" t="str">
        <f t="shared" ref="F5:U5" si="1">CONCATENATE("Mes ",F4)</f>
        <v>Mes 2</v>
      </c>
      <c r="G5" s="6" t="str">
        <f t="shared" si="1"/>
        <v>Mes 3</v>
      </c>
      <c r="H5" s="6" t="str">
        <f t="shared" si="1"/>
        <v>Mes 4</v>
      </c>
      <c r="I5" s="6" t="str">
        <f t="shared" si="1"/>
        <v>Mes 5</v>
      </c>
      <c r="J5" s="6" t="str">
        <f t="shared" si="1"/>
        <v>Mes 6</v>
      </c>
      <c r="K5" s="6" t="str">
        <f t="shared" si="1"/>
        <v>Mes 7</v>
      </c>
      <c r="L5" s="6" t="str">
        <f t="shared" si="1"/>
        <v>Mes 8</v>
      </c>
      <c r="M5" s="6" t="str">
        <f t="shared" si="1"/>
        <v>Mes 9</v>
      </c>
      <c r="N5" s="6" t="str">
        <f t="shared" si="1"/>
        <v>Mes 10</v>
      </c>
      <c r="O5" s="6" t="str">
        <f t="shared" si="1"/>
        <v>Mes 11</v>
      </c>
      <c r="P5" s="6" t="str">
        <f t="shared" si="1"/>
        <v>Mes 12</v>
      </c>
      <c r="Q5" s="6" t="str">
        <f t="shared" si="1"/>
        <v>Mes 13</v>
      </c>
      <c r="R5" s="6" t="str">
        <f t="shared" si="1"/>
        <v>Mes 14</v>
      </c>
      <c r="S5" s="6" t="str">
        <f t="shared" si="1"/>
        <v>Mes 15</v>
      </c>
      <c r="T5" s="6" t="str">
        <f t="shared" si="1"/>
        <v>Mes 16</v>
      </c>
      <c r="U5" s="11" t="str">
        <f t="shared" si="1"/>
        <v>Mes 17</v>
      </c>
    </row>
    <row r="6" spans="1:21" x14ac:dyDescent="0.2">
      <c r="A6" s="5" t="s">
        <v>9</v>
      </c>
      <c r="B6" t="s">
        <v>0</v>
      </c>
      <c r="C6" s="12">
        <f>SUM(E6:U6)</f>
        <v>-600</v>
      </c>
      <c r="D6" s="14">
        <f>NPV($C$2,E6:U6)</f>
        <v>-556.70383111145929</v>
      </c>
      <c r="E6" s="12">
        <f>-50</f>
        <v>-50</v>
      </c>
      <c r="F6" s="13">
        <f t="shared" ref="F6:P6" si="2">-50</f>
        <v>-50</v>
      </c>
      <c r="G6" s="13">
        <f t="shared" si="2"/>
        <v>-50</v>
      </c>
      <c r="H6" s="13">
        <f t="shared" si="2"/>
        <v>-50</v>
      </c>
      <c r="I6" s="13">
        <f t="shared" si="2"/>
        <v>-50</v>
      </c>
      <c r="J6" s="13">
        <f t="shared" si="2"/>
        <v>-50</v>
      </c>
      <c r="K6" s="13">
        <f t="shared" si="2"/>
        <v>-50</v>
      </c>
      <c r="L6" s="13">
        <f t="shared" si="2"/>
        <v>-50</v>
      </c>
      <c r="M6" s="13">
        <f t="shared" si="2"/>
        <v>-50</v>
      </c>
      <c r="N6" s="13">
        <f t="shared" si="2"/>
        <v>-50</v>
      </c>
      <c r="O6" s="13">
        <f t="shared" si="2"/>
        <v>-50</v>
      </c>
      <c r="P6" s="13">
        <f t="shared" si="2"/>
        <v>-50</v>
      </c>
      <c r="Q6" s="13"/>
      <c r="R6" s="13"/>
      <c r="S6" s="13"/>
      <c r="T6" s="13"/>
      <c r="U6" s="14"/>
    </row>
    <row r="7" spans="1:21" x14ac:dyDescent="0.2">
      <c r="A7" s="5"/>
      <c r="B7" t="s">
        <v>1</v>
      </c>
      <c r="C7" s="12">
        <f>SUM(E7:U7)</f>
        <v>-100</v>
      </c>
      <c r="D7" s="14">
        <f>NPV($C$2,E7:U7)</f>
        <v>-98.84207332283691</v>
      </c>
      <c r="E7" s="12">
        <f>-100</f>
        <v>-100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</row>
    <row r="8" spans="1:21" x14ac:dyDescent="0.2">
      <c r="A8" s="5"/>
      <c r="B8" t="s">
        <v>6</v>
      </c>
      <c r="C8" s="12">
        <f>SUM(E8:U8)</f>
        <v>800</v>
      </c>
      <c r="D8" s="14">
        <f>NPV($C$2,E8:U8)</f>
        <v>775.9373591507989</v>
      </c>
      <c r="E8" s="12">
        <f>100</f>
        <v>100</v>
      </c>
      <c r="F8" s="13"/>
      <c r="G8" s="13"/>
      <c r="H8" s="13"/>
      <c r="I8" s="13"/>
      <c r="J8" s="13">
        <f>100</f>
        <v>100</v>
      </c>
      <c r="K8" s="13"/>
      <c r="L8" s="13"/>
      <c r="M8" s="13"/>
      <c r="N8" s="13"/>
      <c r="O8" s="13"/>
      <c r="P8" s="13">
        <f>600</f>
        <v>600</v>
      </c>
      <c r="Q8" s="13"/>
      <c r="R8" s="13"/>
      <c r="S8" s="13"/>
      <c r="T8" s="13"/>
      <c r="U8" s="14"/>
    </row>
    <row r="9" spans="1:21" ht="17" thickBot="1" x14ac:dyDescent="0.25">
      <c r="A9" s="5"/>
      <c r="B9" s="18" t="s">
        <v>7</v>
      </c>
      <c r="C9" s="15">
        <f>SUM(E9:U9)</f>
        <v>100</v>
      </c>
      <c r="D9" s="17">
        <f>SUM(D6:D8)</f>
        <v>120.39145471650272</v>
      </c>
      <c r="E9" s="15">
        <f t="shared" ref="E9:P9" si="3">SUM(E6:E8)</f>
        <v>-50</v>
      </c>
      <c r="F9" s="16">
        <f t="shared" si="3"/>
        <v>-50</v>
      </c>
      <c r="G9" s="16">
        <f t="shared" si="3"/>
        <v>-50</v>
      </c>
      <c r="H9" s="16">
        <f t="shared" si="3"/>
        <v>-50</v>
      </c>
      <c r="I9" s="16">
        <f t="shared" si="3"/>
        <v>-50</v>
      </c>
      <c r="J9" s="16">
        <f t="shared" si="3"/>
        <v>50</v>
      </c>
      <c r="K9" s="16">
        <f t="shared" si="3"/>
        <v>-50</v>
      </c>
      <c r="L9" s="16">
        <f t="shared" si="3"/>
        <v>-50</v>
      </c>
      <c r="M9" s="16">
        <f t="shared" si="3"/>
        <v>-50</v>
      </c>
      <c r="N9" s="16">
        <f t="shared" si="3"/>
        <v>-50</v>
      </c>
      <c r="O9" s="16">
        <f t="shared" si="3"/>
        <v>-50</v>
      </c>
      <c r="P9" s="16">
        <f t="shared" si="3"/>
        <v>550</v>
      </c>
      <c r="Q9" s="16"/>
      <c r="R9" s="16"/>
      <c r="S9" s="16"/>
      <c r="T9" s="16"/>
      <c r="U9" s="17"/>
    </row>
    <row r="10" spans="1:21" x14ac:dyDescent="0.2">
      <c r="A10" s="5"/>
      <c r="B10" t="s">
        <v>8</v>
      </c>
      <c r="C10" s="1">
        <f>C9/-(C7+C6)</f>
        <v>0.14285714285714285</v>
      </c>
      <c r="D10" s="1">
        <f>D9/-(D7+D6)</f>
        <v>0.18365068548539651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mergeCells count="1">
    <mergeCell ref="A6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Colla</dc:creator>
  <cp:lastModifiedBy>Pedro Colla</cp:lastModifiedBy>
  <dcterms:created xsi:type="dcterms:W3CDTF">2025-08-04T20:11:38Z</dcterms:created>
  <dcterms:modified xsi:type="dcterms:W3CDTF">2025-08-04T20:37:27Z</dcterms:modified>
</cp:coreProperties>
</file>