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2426919\Documents\Personal\"/>
    </mc:Choice>
  </mc:AlternateContent>
  <bookViews>
    <workbookView xWindow="0" yWindow="0" windowWidth="20430" windowHeight="7470" firstSheet="3" activeTab="4"/>
  </bookViews>
  <sheets>
    <sheet name="Consumption by fuel" sheetId="1" r:id="rId1"/>
    <sheet name="Production" sheetId="2" r:id="rId2"/>
    <sheet name="Oil - Crude prices since 1861" sheetId="3" r:id="rId3"/>
    <sheet name="Cons Prod History (Tonnes)" sheetId="4" r:id="rId4"/>
    <sheet name="Reserves - Oil, Gas, Coal" sheetId="6" r:id="rId5"/>
  </sheets>
  <externalReferences>
    <externalReference r:id="rId6"/>
  </externalReferences>
  <definedNames>
    <definedName name="\I" localSheetId="3">#REF!</definedName>
    <definedName name="\I" localSheetId="1">#REF!</definedName>
    <definedName name="\I" localSheetId="4">#REF!</definedName>
    <definedName name="\I">#REF!</definedName>
    <definedName name="\P" localSheetId="3">#REF!</definedName>
    <definedName name="\P" localSheetId="1">#REF!</definedName>
    <definedName name="\P" localSheetId="4">#REF!</definedName>
    <definedName name="\P">#REF!</definedName>
    <definedName name="aa" localSheetId="3">'[1]Oil Consumption – Barrels'!#REF!</definedName>
    <definedName name="aa" localSheetId="1">'[1]Oil Consumption – Barrels'!#REF!</definedName>
    <definedName name="aa" localSheetId="4">'[1]Oil Consumption – Barrels'!#REF!</definedName>
    <definedName name="aa">'[1]Oil Consumption – Barrels'!#REF!</definedName>
    <definedName name="INIT" localSheetId="3">#REF!</definedName>
    <definedName name="INIT" localSheetId="1">#REF!</definedName>
    <definedName name="INIT" localSheetId="4">#REF!</definedName>
    <definedName name="INIT">#REF!</definedName>
    <definedName name="LEAP" localSheetId="3">#REF!</definedName>
    <definedName name="LEAP" localSheetId="1">#REF!</definedName>
    <definedName name="LEAP" localSheetId="4">#REF!</definedName>
    <definedName name="LEAP">#REF!</definedName>
    <definedName name="NONLEAP" localSheetId="3">#REF!</definedName>
    <definedName name="NONLEAP" localSheetId="1">#REF!</definedName>
    <definedName name="NONLEAP" localSheetId="4">#REF!</definedName>
    <definedName name="NONLEAP">#REF!</definedName>
    <definedName name="Print1" localSheetId="3">#REF!</definedName>
    <definedName name="Print1" localSheetId="1">#REF!</definedName>
    <definedName name="Print1" localSheetId="4">#REF!</definedName>
    <definedName name="Print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61" i="4" l="1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C625" i="2"/>
  <c r="C562" i="2"/>
  <c r="C499" i="2"/>
  <c r="C436" i="2"/>
  <c r="C373" i="2"/>
  <c r="C310" i="2"/>
  <c r="C247" i="2"/>
  <c r="C184" i="2"/>
  <c r="C121" i="2"/>
  <c r="C58" i="2"/>
  <c r="C555" i="1"/>
  <c r="C499" i="1"/>
  <c r="C443" i="1"/>
  <c r="C387" i="1"/>
  <c r="C331" i="1"/>
  <c r="C275" i="1"/>
  <c r="C219" i="1"/>
  <c r="C163" i="1"/>
  <c r="C107" i="1"/>
  <c r="C51" i="1"/>
</calcChain>
</file>

<file path=xl/sharedStrings.xml><?xml version="1.0" encoding="utf-8"?>
<sst xmlns="http://schemas.openxmlformats.org/spreadsheetml/2006/main" count="5637" uniqueCount="224">
  <si>
    <t>Energy Type &amp; Zone</t>
  </si>
  <si>
    <t>Year</t>
  </si>
  <si>
    <t>(Million tonnes oil equivalent)</t>
  </si>
  <si>
    <t>Liquids (North America)</t>
  </si>
  <si>
    <t>Liquids (S &amp; C America)</t>
  </si>
  <si>
    <t>Liquids (Europe)</t>
  </si>
  <si>
    <t>Liquids (CIS)</t>
  </si>
  <si>
    <t>Liquids (Middle East)</t>
  </si>
  <si>
    <t>Liquids (Africa)</t>
  </si>
  <si>
    <t>Liquids (Asia Pacific)</t>
  </si>
  <si>
    <t>Total Liquids Consumption (Includes oil, biofuels, gas-to-liquids and coal-to-liquids)</t>
  </si>
  <si>
    <t>Of which Biofuels</t>
  </si>
  <si>
    <t>Natural Gas (North America)</t>
  </si>
  <si>
    <t>Natural Gas (S &amp; C America)</t>
  </si>
  <si>
    <t>Natural Gas (Europe)</t>
  </si>
  <si>
    <t>Natural Gas (CIS)</t>
  </si>
  <si>
    <t>Natural Gas (Middle East)</t>
  </si>
  <si>
    <t>Natural Gas (Africa)</t>
  </si>
  <si>
    <t>Natural Gas (Asia Pacific)</t>
  </si>
  <si>
    <t>Total Natural Gas Consumption</t>
  </si>
  <si>
    <t>Coal (North America)</t>
  </si>
  <si>
    <t>Coal (S &amp; C America)</t>
  </si>
  <si>
    <t>Coal (Europe)</t>
  </si>
  <si>
    <t>Coal (CIS)</t>
  </si>
  <si>
    <t>Coal (Middle East)</t>
  </si>
  <si>
    <t>Coal (Africa)</t>
  </si>
  <si>
    <t>Coal (Asia Pacific)</t>
  </si>
  <si>
    <t>Total Coal Consumption</t>
  </si>
  <si>
    <t>Nuclear Energy (North America)</t>
  </si>
  <si>
    <t>Nuclear Energy (S &amp; C America)</t>
  </si>
  <si>
    <t>Nuclear Energy (Europe)</t>
  </si>
  <si>
    <t>Nuclear Energy (CIS)</t>
  </si>
  <si>
    <t>Nuclear Energy (Middle East)</t>
  </si>
  <si>
    <t>Nuclear Energy (Africa)</t>
  </si>
  <si>
    <t>Nuclear Energy (Asia Pacific)</t>
  </si>
  <si>
    <t>Total Nuclear Energy Consumption</t>
  </si>
  <si>
    <t>Hydroelectricity (North America)</t>
  </si>
  <si>
    <t>Hydroelectricity (S &amp; C America)</t>
  </si>
  <si>
    <t>Hydroelectricity (Europe)</t>
  </si>
  <si>
    <t>Hydroelectricity (CIS)</t>
  </si>
  <si>
    <t>Hydroelectricity (Middle East)</t>
  </si>
  <si>
    <t>Hydroelectricity (Africa)</t>
  </si>
  <si>
    <t>Hydroelectricity (Asia Pacific)</t>
  </si>
  <si>
    <t>Total Hydroelectricity Consumption</t>
  </si>
  <si>
    <t>Renewables (North America)</t>
  </si>
  <si>
    <t>Renewables (S &amp; C America)</t>
  </si>
  <si>
    <t>Renewables (Europe)</t>
  </si>
  <si>
    <t>Renewables (CIS)</t>
  </si>
  <si>
    <t>Renewables (Middle East)</t>
  </si>
  <si>
    <t>Renewables (Africa)</t>
  </si>
  <si>
    <t>Renewables (Asia Pacific)</t>
  </si>
  <si>
    <r>
      <t>Total Renewables Consumption</t>
    </r>
    <r>
      <rPr>
        <sz val="8"/>
        <color indexed="61"/>
        <rFont val="Wingdings"/>
        <charset val="2"/>
      </rPr>
      <t xml:space="preserve">w </t>
    </r>
  </si>
  <si>
    <t>Total Energy Consumption</t>
  </si>
  <si>
    <t>OECD</t>
  </si>
  <si>
    <t>Non-OECD</t>
  </si>
  <si>
    <t>European Union</t>
  </si>
  <si>
    <t>US</t>
  </si>
  <si>
    <t>China</t>
  </si>
  <si>
    <t>India</t>
  </si>
  <si>
    <t>Oil (North America)</t>
  </si>
  <si>
    <t>Oil (S &amp; C America)</t>
  </si>
  <si>
    <t>Oil (Europe)</t>
  </si>
  <si>
    <t>Oil (CIS)</t>
  </si>
  <si>
    <t>Oil (Middle East)</t>
  </si>
  <si>
    <t>Oil (Africa)</t>
  </si>
  <si>
    <t>Oil (Asia Pacific)</t>
  </si>
  <si>
    <t xml:space="preserve">Total Oil Production^ </t>
  </si>
  <si>
    <t>Total Natural Gas Production</t>
  </si>
  <si>
    <t>Total Coal Production</t>
  </si>
  <si>
    <t>Total Nuclear Energy Production</t>
  </si>
  <si>
    <t>Total Hydroelectricity Production</t>
  </si>
  <si>
    <t>Biofuels (North America)</t>
  </si>
  <si>
    <t>Biofuels (S &amp; C America)</t>
  </si>
  <si>
    <t>Biofuels (Europe)</t>
  </si>
  <si>
    <t>Biofuels (CIS)</t>
  </si>
  <si>
    <t>Biofuels (Middle East)</t>
  </si>
  <si>
    <t>Biofuels (Africa)</t>
  </si>
  <si>
    <t>Biofuels (Asia Pacific)</t>
  </si>
  <si>
    <t>Total Biofuels Production</t>
  </si>
  <si>
    <r>
      <t>Total Renewables Production</t>
    </r>
    <r>
      <rPr>
        <b/>
        <sz val="8"/>
        <color indexed="61"/>
        <rFont val="Wingdings"/>
        <charset val="2"/>
      </rPr>
      <t xml:space="preserve">w </t>
    </r>
  </si>
  <si>
    <t>Total Energy Production</t>
  </si>
  <si>
    <t>Year (US dollars per barrel)</t>
  </si>
  <si>
    <t>$ money of the day</t>
  </si>
  <si>
    <t>$ 2016</t>
  </si>
  <si>
    <t>Country/Zone</t>
  </si>
  <si>
    <t>Oil Consumption (in million tonnes)</t>
  </si>
  <si>
    <t>Oil Production (in million tonnes)</t>
  </si>
  <si>
    <t>Gas Consumption (Million tonnes oil equivalent)</t>
  </si>
  <si>
    <t>Gas Production (Million tonnes oil equivalent)</t>
  </si>
  <si>
    <t>Coal Consumption (Million tonnes oil equivalent)</t>
  </si>
  <si>
    <t>Coal Production (Million tonnes oil equivalent)</t>
  </si>
  <si>
    <t>Nuclear Consumption (Million tonnes oil equivalent)</t>
  </si>
  <si>
    <t>Hydro Consumption (Million tonnes oil equivalent)</t>
  </si>
  <si>
    <t>Other renewables Consumption (Million tonnes oil equivalent)</t>
  </si>
  <si>
    <t>Solar Consumption (Million tonnes oil equivalent)</t>
  </si>
  <si>
    <t>Wind Consumption (Million tonnes oil equivalent)</t>
  </si>
  <si>
    <t>Biofuels Production (Thousand tonnes of oil equivalent)</t>
  </si>
  <si>
    <t>Carbon Dioxide Emissions  (Million tonnes carbon dioxide)</t>
  </si>
  <si>
    <t>no data</t>
  </si>
  <si>
    <t>Canada</t>
  </si>
  <si>
    <t>Mexico</t>
  </si>
  <si>
    <t>Total North America</t>
  </si>
  <si>
    <t>Argentina</t>
  </si>
  <si>
    <t>Brazil</t>
  </si>
  <si>
    <t>Chile</t>
  </si>
  <si>
    <t>does not produce oil</t>
  </si>
  <si>
    <t>Colombia</t>
  </si>
  <si>
    <t>Ecuador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</si>
  <si>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</si>
  <si>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</si>
  <si>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</si>
  <si>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</si>
  <si>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</si>
  <si>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</si>
  <si>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Azerbaijan</t>
  </si>
  <si>
    <t>n/a</t>
  </si>
  <si>
    <t>Belarus</t>
  </si>
  <si>
    <t>Belgium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</si>
  <si>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</si>
  <si>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</si>
  <si>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</si>
  <si>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</si>
  <si>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</si>
  <si>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</si>
  <si>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</si>
  <si>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</si>
  <si>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</si>
  <si>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</si>
  <si>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</si>
  <si>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</si>
  <si>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</si>
  <si>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</si>
  <si>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</si>
  <si>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</si>
  <si>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</si>
  <si>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Russian Federation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</si>
  <si>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</si>
  <si>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</si>
  <si>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</si>
  <si>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</si>
  <si>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</si>
  <si>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</si>
  <si>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</si>
  <si>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</si>
  <si>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USSR</t>
  </si>
  <si>
    <t>Uzbekistan</t>
  </si>
  <si>
    <t>Other Europe &amp; Eurasia</t>
  </si>
  <si>
    <t>Total Europe &amp; Eurasia</t>
  </si>
  <si>
    <t>Iran</t>
  </si>
  <si>
    <t>Israel</t>
  </si>
  <si>
    <t>Kuwait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</si>
  <si>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</si>
  <si>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</si>
  <si>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</si>
  <si>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</si>
  <si>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</si>
  <si>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</si>
  <si>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</si>
  <si>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South Africa</t>
  </si>
  <si>
    <t>Other Africa</t>
  </si>
  <si>
    <t>Total Africa</t>
  </si>
  <si>
    <t>Australia</t>
  </si>
  <si>
    <t>Bangladesh</t>
  </si>
  <si>
    <t>China Hong Kong SAR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</si>
  <si>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</si>
  <si>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</si>
  <si>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</si>
  <si>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</si>
  <si>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</si>
  <si>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</si>
  <si>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</si>
  <si>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</si>
  <si>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</si>
  <si>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</si>
  <si>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</si>
  <si>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</si>
  <si>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</si>
  <si>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</si>
  <si>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European Union (Excludes Estonia, Latvia and Lithuania prior to 1985 and Slovenia prior to 1990)</t>
  </si>
  <si>
    <t>CIS</t>
  </si>
  <si>
    <t>does not produce gas</t>
  </si>
  <si>
    <t>does not produce coal</t>
  </si>
  <si>
    <t>Growth rate per annum (2016)</t>
  </si>
  <si>
    <t>Growth rate per annum (2005-15)</t>
  </si>
  <si>
    <t>Share (2016)</t>
  </si>
  <si>
    <t>Country (Total proved reserves)</t>
  </si>
  <si>
    <t>Oil at end 1996 (thousand million barrels)</t>
  </si>
  <si>
    <t>Oil at end 2006 (thousand million barrels)</t>
  </si>
  <si>
    <t>Oil at end 2015 (thousand million barrels)</t>
  </si>
  <si>
    <t>Oil at end 2016 (thousand million barrels)</t>
  </si>
  <si>
    <t>Oil at end 2016 (thousand million tonnes)</t>
  </si>
  <si>
    <t>Oil Share of total at end of 2016</t>
  </si>
  <si>
    <t>Oil R/P ratio at end of 2016</t>
  </si>
  <si>
    <t>Gas at end 1996 (trillion cubic metres)</t>
  </si>
  <si>
    <t>Gas at end 2006 (trillion cubic metres)</t>
  </si>
  <si>
    <t>Gas at end 2015 (trillion cubic metres)</t>
  </si>
  <si>
    <t>Gas at end 2016 (trillion cubic metres)</t>
  </si>
  <si>
    <t>Gas Share of total (2016)</t>
  </si>
  <si>
    <t>Gas R/P ratio (2016)</t>
  </si>
  <si>
    <t>Coal  (Million tonnes of proved reserves at end of 2016)</t>
  </si>
  <si>
    <t>Share of Total</t>
  </si>
  <si>
    <t>R/P ratio</t>
  </si>
  <si>
    <t>Iraq</t>
  </si>
  <si>
    <t>Oman</t>
  </si>
  <si>
    <t>Syria</t>
  </si>
  <si>
    <t>Yemen</t>
  </si>
  <si>
    <t>Angola</t>
  </si>
  <si>
    <t>Chad</t>
  </si>
  <si>
    <t xml:space="preserve">Republic of Congo </t>
  </si>
  <si>
    <t>Equatorial Guinea</t>
  </si>
  <si>
    <t>Gabon</t>
  </si>
  <si>
    <t>Libya</t>
  </si>
  <si>
    <t>Nigeria</t>
  </si>
  <si>
    <t>South Sudan</t>
  </si>
  <si>
    <t>Sudan</t>
  </si>
  <si>
    <t>Tunisia</t>
  </si>
  <si>
    <t>Brunei</t>
  </si>
  <si>
    <t>OPEC</t>
  </si>
  <si>
    <t xml:space="preserve">Non-OPEC </t>
  </si>
  <si>
    <t>European Union #</t>
  </si>
  <si>
    <t>Venezuela: Orinoco Belt</t>
  </si>
  <si>
    <t xml:space="preserve"> </t>
  </si>
  <si>
    <t>does not have coal reserves</t>
  </si>
  <si>
    <t>does not have gas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</si>
</sst>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"/>
    <numFmt numFmtId="165" formatCode="[&gt;0.05]0.0;[=0]\-;\^"/>
    <numFmt numFmtId="166" formatCode="[&lt;-0.0005]\-0.0%;[&gt;0.0005]0.0%;#\♦"/>
    <numFmt numFmtId="167" formatCode="0.0%"/>
    <numFmt numFmtId="168" formatCode="_(* #,##0.0_);_(* \(#,##0.0\);_(* &quot;-&quot;??_);_(@_)"/>
    <numFmt numFmtId="169" formatCode="[&lt;500]0.0;[=0]\-;&quot;*&quot;"/>
    <numFmt numFmtId="170" formatCode="[&lt;=500]0;[=0]\-;&quot;*&quot;"/>
  </numFmts>
  <fonts count="19">
    <font>
      <sz val="8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61"/>
      <name val="Arial"/>
      <family val="2"/>
    </font>
    <font>
      <b/>
      <sz val="8"/>
      <color indexed="61"/>
      <name val="Arial"/>
      <family val="2"/>
    </font>
    <font>
      <i/>
      <sz val="8"/>
      <name val="Arial"/>
      <family val="2"/>
    </font>
    <font>
      <sz val="8"/>
      <color indexed="61"/>
      <name val="Wingdings"/>
      <charset val="2"/>
    </font>
    <font>
      <b/>
      <sz val="8"/>
      <color indexed="9"/>
      <name val="Arial"/>
      <family val="2"/>
    </font>
    <font>
      <b/>
      <i/>
      <sz val="8"/>
      <name val="Arial"/>
      <family val="2"/>
    </font>
    <font>
      <b/>
      <sz val="8"/>
      <color indexed="61"/>
      <name val="Wingdings"/>
      <charset val="2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9"/>
      <name val="Geneva"/>
    </font>
    <font>
      <b/>
      <sz val="10"/>
      <color rgb="FF008000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4999542222357860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Fill="0" applyBorder="0"/>
    <xf numFmtId="167" fontId="14" fillId="0" borderId="0" applyFont="0" applyFill="0" applyBorder="0" applyAlignment="0" applyProtection="0"/>
    <xf numFmtId="0" fontId="1" fillId="0" borderId="0"/>
    <xf numFmtId="0" fontId="2" fillId="0" borderId="0" applyFill="0" applyBorder="0"/>
    <xf numFmtId="43" fontId="14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2" quotePrefix="1" applyFont="1" applyAlignment="1">
      <alignment horizontal="left"/>
    </xf>
    <xf numFmtId="1" fontId="2" fillId="0" borderId="0" xfId="2" applyNumberFormat="1" applyFont="1"/>
    <xf numFmtId="1" fontId="3" fillId="0" borderId="0" xfId="2" applyNumberFormat="1" applyFont="1"/>
    <xf numFmtId="0" fontId="2" fillId="0" borderId="0" xfId="2" applyFont="1"/>
    <xf numFmtId="164" fontId="2" fillId="0" borderId="0" xfId="2" applyNumberFormat="1" applyFont="1" applyFill="1"/>
    <xf numFmtId="164" fontId="2" fillId="0" borderId="0" xfId="2" applyNumberFormat="1" applyFont="1"/>
    <xf numFmtId="164" fontId="3" fillId="0" borderId="0" xfId="2" applyNumberFormat="1" applyFont="1"/>
    <xf numFmtId="0" fontId="4" fillId="0" borderId="0" xfId="2" applyFont="1"/>
    <xf numFmtId="164" fontId="4" fillId="0" borderId="0" xfId="2" applyNumberFormat="1" applyFont="1"/>
    <xf numFmtId="0" fontId="2" fillId="0" borderId="0" xfId="2" applyFont="1" applyBorder="1"/>
    <xf numFmtId="164" fontId="2" fillId="0" borderId="0" xfId="2" applyNumberFormat="1" applyFont="1" applyFill="1" applyBorder="1"/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right"/>
    </xf>
    <xf numFmtId="164" fontId="5" fillId="0" borderId="1" xfId="2" applyNumberFormat="1" applyFont="1" applyFill="1" applyBorder="1"/>
    <xf numFmtId="0" fontId="6" fillId="0" borderId="0" xfId="2" applyFont="1"/>
    <xf numFmtId="164" fontId="6" fillId="0" borderId="0" xfId="2" applyNumberFormat="1" applyFont="1" applyFill="1"/>
    <xf numFmtId="0" fontId="5" fillId="0" borderId="1" xfId="2" applyFont="1" applyBorder="1"/>
    <xf numFmtId="0" fontId="8" fillId="2" borderId="2" xfId="2" applyFont="1" applyFill="1" applyBorder="1"/>
    <xf numFmtId="164" fontId="8" fillId="2" borderId="2" xfId="2" applyNumberFormat="1" applyFont="1" applyFill="1" applyBorder="1"/>
    <xf numFmtId="0" fontId="2" fillId="0" borderId="1" xfId="2" quotePrefix="1" applyFont="1" applyBorder="1" applyAlignment="1">
      <alignment horizontal="left"/>
    </xf>
    <xf numFmtId="164" fontId="2" fillId="0" borderId="1" xfId="2" applyNumberFormat="1" applyFont="1" applyFill="1" applyBorder="1"/>
    <xf numFmtId="164" fontId="5" fillId="0" borderId="0" xfId="2" applyNumberFormat="1" applyFont="1"/>
    <xf numFmtId="0" fontId="3" fillId="0" borderId="0" xfId="2" applyFont="1"/>
    <xf numFmtId="164" fontId="3" fillId="0" borderId="0" xfId="2" applyNumberFormat="1" applyFont="1" applyFill="1"/>
    <xf numFmtId="164" fontId="3" fillId="0" borderId="0" xfId="2" applyNumberFormat="1" applyFont="1" applyFill="1" applyBorder="1"/>
    <xf numFmtId="164" fontId="9" fillId="0" borderId="0" xfId="2" applyNumberFormat="1" applyFont="1" applyFill="1"/>
    <xf numFmtId="164" fontId="3" fillId="0" borderId="1" xfId="2" applyNumberFormat="1" applyFont="1" applyFill="1" applyBorder="1"/>
    <xf numFmtId="1" fontId="2" fillId="0" borderId="0" xfId="2" applyNumberFormat="1" applyFont="1" applyFill="1"/>
    <xf numFmtId="1" fontId="2" fillId="0" borderId="0" xfId="2" applyNumberFormat="1" applyFont="1" applyFill="1" applyBorder="1"/>
    <xf numFmtId="0" fontId="5" fillId="0" borderId="1" xfId="2" quotePrefix="1" applyFont="1" applyBorder="1" applyAlignment="1">
      <alignment horizontal="left"/>
    </xf>
    <xf numFmtId="1" fontId="5" fillId="0" borderId="1" xfId="2" applyNumberFormat="1" applyFont="1" applyFill="1" applyBorder="1"/>
    <xf numFmtId="0" fontId="2" fillId="0" borderId="0" xfId="2" applyFont="1" applyFill="1"/>
    <xf numFmtId="0" fontId="2" fillId="0" borderId="0" xfId="2" applyFont="1" applyFill="1" applyBorder="1"/>
    <xf numFmtId="0" fontId="5" fillId="0" borderId="1" xfId="2" applyFont="1" applyFill="1" applyBorder="1"/>
    <xf numFmtId="1" fontId="8" fillId="2" borderId="2" xfId="2" applyNumberFormat="1" applyFont="1" applyFill="1" applyBorder="1"/>
    <xf numFmtId="1" fontId="2" fillId="0" borderId="1" xfId="2" applyNumberFormat="1" applyFont="1" applyFill="1" applyBorder="1"/>
    <xf numFmtId="0" fontId="2" fillId="3" borderId="1" xfId="0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Border="1"/>
    <xf numFmtId="2" fontId="11" fillId="3" borderId="0" xfId="0" applyNumberFormat="1" applyFont="1" applyFill="1" applyBorder="1"/>
    <xf numFmtId="2" fontId="2" fillId="3" borderId="0" xfId="0" applyNumberFormat="1" applyFont="1" applyFill="1" applyBorder="1"/>
    <xf numFmtId="0" fontId="2" fillId="0" borderId="0" xfId="0" applyFont="1" applyFill="1"/>
    <xf numFmtId="0" fontId="2" fillId="0" borderId="0" xfId="0" applyFont="1"/>
    <xf numFmtId="0" fontId="2" fillId="0" borderId="0" xfId="0" applyFont="1" applyFill="1" applyBorder="1"/>
    <xf numFmtId="2" fontId="11" fillId="0" borderId="0" xfId="0" applyNumberFormat="1" applyFont="1" applyFill="1" applyBorder="1"/>
    <xf numFmtId="2" fontId="2" fillId="0" borderId="0" xfId="0" applyNumberFormat="1" applyFont="1" applyFill="1" applyBorder="1"/>
    <xf numFmtId="2" fontId="11" fillId="0" borderId="0" xfId="0" applyNumberFormat="1" applyFont="1" applyAlignment="1"/>
    <xf numFmtId="0" fontId="2" fillId="0" borderId="0" xfId="0" applyFont="1" applyBorder="1"/>
    <xf numFmtId="2" fontId="11" fillId="0" borderId="0" xfId="0" applyNumberFormat="1" applyFont="1" applyBorder="1" applyAlignment="1"/>
    <xf numFmtId="0" fontId="2" fillId="0" borderId="1" xfId="0" applyFont="1" applyFill="1" applyBorder="1"/>
    <xf numFmtId="2" fontId="11" fillId="0" borderId="1" xfId="0" applyNumberFormat="1" applyFont="1" applyBorder="1" applyAlignment="1"/>
    <xf numFmtId="2" fontId="2" fillId="0" borderId="1" xfId="0" applyNumberFormat="1" applyFont="1" applyFill="1" applyBorder="1"/>
    <xf numFmtId="2" fontId="2" fillId="0" borderId="0" xfId="0" applyNumberFormat="1" applyFont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3" borderId="0" xfId="0" applyNumberFormat="1" applyFill="1" applyAlignment="1">
      <alignment horizontal="right"/>
    </xf>
    <xf numFmtId="0" fontId="0" fillId="0" borderId="0" xfId="0" applyFill="1"/>
    <xf numFmtId="0" fontId="3" fillId="0" borderId="1" xfId="0" applyFont="1" applyBorder="1"/>
    <xf numFmtId="165" fontId="3" fillId="0" borderId="1" xfId="0" applyNumberFormat="1" applyFont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8" fillId="4" borderId="0" xfId="0" applyFont="1" applyFill="1"/>
    <xf numFmtId="165" fontId="12" fillId="5" borderId="0" xfId="0" applyNumberFormat="1" applyFont="1" applyFill="1" applyAlignment="1">
      <alignment horizontal="right"/>
    </xf>
    <xf numFmtId="165" fontId="12" fillId="6" borderId="0" xfId="0" applyNumberFormat="1" applyFont="1" applyFill="1" applyBorder="1" applyAlignment="1">
      <alignment horizontal="right"/>
    </xf>
    <xf numFmtId="165" fontId="12" fillId="7" borderId="0" xfId="0" applyNumberFormat="1" applyFont="1" applyFill="1" applyAlignment="1">
      <alignment horizontal="right"/>
    </xf>
    <xf numFmtId="165" fontId="12" fillId="8" borderId="0" xfId="0" applyNumberFormat="1" applyFont="1" applyFill="1" applyAlignment="1">
      <alignment horizontal="right"/>
    </xf>
    <xf numFmtId="165" fontId="12" fillId="9" borderId="2" xfId="0" applyNumberFormat="1" applyFont="1" applyFill="1" applyBorder="1" applyAlignment="1">
      <alignment horizontal="right"/>
    </xf>
    <xf numFmtId="165" fontId="12" fillId="10" borderId="0" xfId="0" applyNumberFormat="1" applyFont="1" applyFill="1" applyBorder="1" applyAlignment="1">
      <alignment horizontal="right"/>
    </xf>
    <xf numFmtId="165" fontId="12" fillId="10" borderId="0" xfId="0" applyNumberFormat="1" applyFont="1" applyFill="1" applyAlignment="1">
      <alignment horizontal="right"/>
    </xf>
    <xf numFmtId="164" fontId="12" fillId="11" borderId="0" xfId="0" applyNumberFormat="1" applyFont="1" applyFill="1" applyAlignment="1">
      <alignment horizontal="right"/>
    </xf>
    <xf numFmtId="0" fontId="13" fillId="0" borderId="0" xfId="0" applyFont="1"/>
    <xf numFmtId="165" fontId="0" fillId="3" borderId="0" xfId="0" applyNumberFormat="1" applyFill="1" applyBorder="1" applyAlignment="1">
      <alignment horizontal="right"/>
    </xf>
    <xf numFmtId="0" fontId="2" fillId="0" borderId="1" xfId="0" applyFont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5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3" fillId="3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3" borderId="0" xfId="0" applyNumberFormat="1" applyFill="1" applyAlignment="1">
      <alignment horizontal="right"/>
    </xf>
    <xf numFmtId="166" fontId="0" fillId="0" borderId="0" xfId="0" applyNumberFormat="1" applyBorder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6" fontId="12" fillId="5" borderId="0" xfId="0" applyNumberFormat="1" applyFont="1" applyFill="1" applyAlignment="1">
      <alignment horizontal="right"/>
    </xf>
    <xf numFmtId="166" fontId="12" fillId="6" borderId="0" xfId="0" applyNumberFormat="1" applyFont="1" applyFill="1" applyBorder="1" applyAlignment="1">
      <alignment horizontal="right"/>
    </xf>
    <xf numFmtId="166" fontId="12" fillId="7" borderId="0" xfId="0" applyNumberFormat="1" applyFont="1" applyFill="1" applyAlignment="1">
      <alignment horizontal="right"/>
    </xf>
    <xf numFmtId="166" fontId="12" fillId="8" borderId="0" xfId="0" applyNumberFormat="1" applyFont="1" applyFill="1" applyAlignment="1">
      <alignment horizontal="right"/>
    </xf>
    <xf numFmtId="166" fontId="12" fillId="9" borderId="2" xfId="0" applyNumberFormat="1" applyFont="1" applyFill="1" applyBorder="1" applyAlignment="1">
      <alignment horizontal="right"/>
    </xf>
    <xf numFmtId="166" fontId="12" fillId="10" borderId="0" xfId="0" applyNumberFormat="1" applyFont="1" applyFill="1" applyBorder="1" applyAlignment="1">
      <alignment horizontal="right"/>
    </xf>
    <xf numFmtId="166" fontId="12" fillId="10" borderId="0" xfId="0" applyNumberFormat="1" applyFont="1" applyFill="1" applyAlignment="1">
      <alignment horizontal="right"/>
    </xf>
    <xf numFmtId="167" fontId="12" fillId="11" borderId="0" xfId="1" applyNumberFormat="1" applyFont="1" applyFill="1" applyAlignment="1">
      <alignment horizontal="right"/>
    </xf>
    <xf numFmtId="166" fontId="0" fillId="3" borderId="0" xfId="0" applyNumberForma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0" fontId="0" fillId="0" borderId="0" xfId="0" applyFont="1"/>
    <xf numFmtId="0" fontId="15" fillId="0" borderId="0" xfId="3" applyFont="1" applyFill="1"/>
    <xf numFmtId="0" fontId="3" fillId="0" borderId="0" xfId="3" applyFont="1" applyFill="1" applyAlignment="1">
      <alignment horizontal="right"/>
    </xf>
    <xf numFmtId="0" fontId="16" fillId="0" borderId="0" xfId="3" applyFont="1" applyFill="1"/>
    <xf numFmtId="168" fontId="3" fillId="0" borderId="0" xfId="4" applyNumberFormat="1" applyFont="1" applyFill="1" applyAlignment="1">
      <alignment horizontal="right"/>
    </xf>
    <xf numFmtId="0" fontId="2" fillId="0" borderId="0" xfId="3" applyFont="1" applyFill="1"/>
    <xf numFmtId="0" fontId="13" fillId="0" borderId="0" xfId="3" applyFont="1" applyFill="1"/>
    <xf numFmtId="165" fontId="13" fillId="0" borderId="0" xfId="3" applyNumberFormat="1" applyFont="1" applyFill="1" applyAlignment="1">
      <alignment horizontal="right"/>
    </xf>
    <xf numFmtId="165" fontId="2" fillId="0" borderId="0" xfId="3" applyNumberFormat="1" applyFont="1" applyFill="1" applyAlignment="1">
      <alignment horizontal="right"/>
    </xf>
    <xf numFmtId="165" fontId="2" fillId="0" borderId="3" xfId="3" applyNumberFormat="1" applyFont="1" applyFill="1" applyBorder="1" applyAlignment="1">
      <alignment horizontal="right"/>
    </xf>
    <xf numFmtId="165" fontId="3" fillId="0" borderId="0" xfId="3" applyNumberFormat="1" applyFont="1" applyFill="1" applyAlignment="1">
      <alignment horizontal="right"/>
    </xf>
    <xf numFmtId="166" fontId="2" fillId="0" borderId="0" xfId="3" applyNumberFormat="1" applyFont="1" applyFill="1" applyAlignment="1">
      <alignment horizontal="right"/>
    </xf>
    <xf numFmtId="169" fontId="2" fillId="0" borderId="0" xfId="3" applyNumberFormat="1" applyFont="1" applyFill="1" applyAlignment="1">
      <alignment horizontal="right"/>
    </xf>
    <xf numFmtId="169" fontId="2" fillId="0" borderId="3" xfId="3" applyNumberFormat="1" applyFont="1" applyFill="1" applyBorder="1" applyAlignment="1">
      <alignment horizontal="right"/>
    </xf>
    <xf numFmtId="0" fontId="13" fillId="0" borderId="0" xfId="3" applyFont="1" applyFill="1" applyBorder="1"/>
    <xf numFmtId="165" fontId="13" fillId="0" borderId="0" xfId="3" applyNumberFormat="1" applyFont="1" applyFill="1" applyBorder="1" applyAlignment="1">
      <alignment horizontal="right"/>
    </xf>
    <xf numFmtId="165" fontId="2" fillId="0" borderId="0" xfId="3" applyNumberFormat="1" applyFont="1" applyFill="1" applyBorder="1" applyAlignment="1">
      <alignment horizontal="right"/>
    </xf>
    <xf numFmtId="165" fontId="3" fillId="0" borderId="0" xfId="3" applyNumberFormat="1" applyFont="1" applyFill="1" applyBorder="1" applyAlignment="1">
      <alignment horizontal="right"/>
    </xf>
    <xf numFmtId="166" fontId="2" fillId="0" borderId="0" xfId="3" applyNumberFormat="1" applyFont="1" applyFill="1" applyBorder="1" applyAlignment="1">
      <alignment horizontal="right"/>
    </xf>
    <xf numFmtId="169" fontId="2" fillId="0" borderId="0" xfId="3" applyNumberFormat="1" applyFont="1" applyFill="1" applyBorder="1" applyAlignment="1">
      <alignment horizontal="right"/>
    </xf>
    <xf numFmtId="168" fontId="3" fillId="0" borderId="0" xfId="4" applyNumberFormat="1" applyFont="1" applyFill="1" applyBorder="1" applyAlignment="1">
      <alignment horizontal="right"/>
    </xf>
    <xf numFmtId="0" fontId="3" fillId="0" borderId="1" xfId="3" applyFont="1" applyFill="1" applyBorder="1"/>
    <xf numFmtId="165" fontId="16" fillId="0" borderId="1" xfId="3" applyNumberFormat="1" applyFont="1" applyFill="1" applyBorder="1" applyAlignment="1">
      <alignment horizontal="right"/>
    </xf>
    <xf numFmtId="165" fontId="3" fillId="0" borderId="1" xfId="3" applyNumberFormat="1" applyFont="1" applyFill="1" applyBorder="1" applyAlignment="1">
      <alignment horizontal="right"/>
    </xf>
    <xf numFmtId="165" fontId="3" fillId="0" borderId="4" xfId="3" applyNumberFormat="1" applyFont="1" applyFill="1" applyBorder="1" applyAlignment="1">
      <alignment horizontal="right"/>
    </xf>
    <xf numFmtId="166" fontId="3" fillId="0" borderId="1" xfId="3" applyNumberFormat="1" applyFont="1" applyFill="1" applyBorder="1" applyAlignment="1">
      <alignment horizontal="right"/>
    </xf>
    <xf numFmtId="169" fontId="3" fillId="0" borderId="1" xfId="3" applyNumberFormat="1" applyFont="1" applyFill="1" applyBorder="1" applyAlignment="1">
      <alignment horizontal="right"/>
    </xf>
    <xf numFmtId="169" fontId="3" fillId="0" borderId="4" xfId="3" applyNumberFormat="1" applyFont="1" applyFill="1" applyBorder="1" applyAlignment="1">
      <alignment horizontal="right"/>
    </xf>
    <xf numFmtId="168" fontId="3" fillId="0" borderId="1" xfId="4" applyNumberFormat="1" applyFont="1" applyFill="1" applyBorder="1" applyAlignment="1">
      <alignment horizontal="right"/>
    </xf>
    <xf numFmtId="165" fontId="13" fillId="0" borderId="0" xfId="3" applyNumberFormat="1" applyFont="1" applyAlignment="1">
      <alignment horizontal="right"/>
    </xf>
    <xf numFmtId="0" fontId="13" fillId="0" borderId="0" xfId="3" applyFont="1"/>
    <xf numFmtId="0" fontId="13" fillId="0" borderId="0" xfId="3" applyFont="1" applyBorder="1"/>
    <xf numFmtId="165" fontId="13" fillId="0" borderId="0" xfId="3" applyNumberFormat="1" applyFont="1" applyBorder="1" applyAlignment="1">
      <alignment horizontal="right"/>
    </xf>
    <xf numFmtId="0" fontId="3" fillId="0" borderId="1" xfId="3" applyFont="1" applyBorder="1"/>
    <xf numFmtId="165" fontId="16" fillId="0" borderId="1" xfId="3" applyNumberFormat="1" applyFont="1" applyBorder="1" applyAlignment="1">
      <alignment horizontal="right"/>
    </xf>
    <xf numFmtId="0" fontId="17" fillId="0" borderId="0" xfId="3" applyFont="1" applyFill="1"/>
    <xf numFmtId="165" fontId="18" fillId="0" borderId="1" xfId="3" applyNumberFormat="1" applyFont="1" applyFill="1" applyBorder="1" applyAlignment="1">
      <alignment horizontal="right"/>
    </xf>
    <xf numFmtId="165" fontId="18" fillId="0" borderId="4" xfId="3" applyNumberFormat="1" applyFont="1" applyFill="1" applyBorder="1" applyAlignment="1">
      <alignment horizontal="right"/>
    </xf>
    <xf numFmtId="166" fontId="18" fillId="0" borderId="1" xfId="3" applyNumberFormat="1" applyFont="1" applyFill="1" applyBorder="1" applyAlignment="1">
      <alignment horizontal="right"/>
    </xf>
    <xf numFmtId="169" fontId="18" fillId="0" borderId="1" xfId="3" applyNumberFormat="1" applyFont="1" applyFill="1" applyBorder="1" applyAlignment="1">
      <alignment horizontal="right"/>
    </xf>
    <xf numFmtId="169" fontId="18" fillId="0" borderId="4" xfId="3" applyNumberFormat="1" applyFont="1" applyFill="1" applyBorder="1" applyAlignment="1">
      <alignment horizontal="right"/>
    </xf>
    <xf numFmtId="168" fontId="18" fillId="0" borderId="1" xfId="4" applyNumberFormat="1" applyFont="1" applyFill="1" applyBorder="1" applyAlignment="1">
      <alignment horizontal="right"/>
    </xf>
    <xf numFmtId="0" fontId="8" fillId="4" borderId="0" xfId="3" applyFont="1" applyFill="1"/>
    <xf numFmtId="165" fontId="12" fillId="5" borderId="0" xfId="3" applyNumberFormat="1" applyFont="1" applyFill="1" applyAlignment="1">
      <alignment horizontal="right"/>
    </xf>
    <xf numFmtId="165" fontId="12" fillId="5" borderId="3" xfId="3" applyNumberFormat="1" applyFont="1" applyFill="1" applyBorder="1" applyAlignment="1">
      <alignment horizontal="right"/>
    </xf>
    <xf numFmtId="166" fontId="12" fillId="5" borderId="0" xfId="3" applyNumberFormat="1" applyFont="1" applyFill="1" applyAlignment="1">
      <alignment horizontal="right"/>
    </xf>
    <xf numFmtId="169" fontId="12" fillId="5" borderId="0" xfId="3" applyNumberFormat="1" applyFont="1" applyFill="1" applyAlignment="1">
      <alignment horizontal="right"/>
    </xf>
    <xf numFmtId="165" fontId="12" fillId="6" borderId="0" xfId="3" applyNumberFormat="1" applyFont="1" applyFill="1" applyBorder="1" applyAlignment="1">
      <alignment horizontal="right"/>
    </xf>
    <xf numFmtId="166" fontId="12" fillId="6" borderId="0" xfId="1" applyNumberFormat="1" applyFont="1" applyFill="1" applyBorder="1" applyAlignment="1">
      <alignment horizontal="right"/>
    </xf>
    <xf numFmtId="169" fontId="12" fillId="6" borderId="3" xfId="3" applyNumberFormat="1" applyFont="1" applyFill="1" applyBorder="1" applyAlignment="1">
      <alignment horizontal="right"/>
    </xf>
    <xf numFmtId="168" fontId="12" fillId="7" borderId="0" xfId="4" applyNumberFormat="1" applyFont="1" applyFill="1"/>
    <xf numFmtId="166" fontId="12" fillId="7" borderId="0" xfId="3" applyNumberFormat="1" applyFont="1" applyFill="1"/>
    <xf numFmtId="170" fontId="12" fillId="12" borderId="0" xfId="3" applyNumberFormat="1" applyFont="1" applyFill="1" applyBorder="1"/>
    <xf numFmtId="0" fontId="13" fillId="0" borderId="1" xfId="3" applyFont="1" applyBorder="1"/>
    <xf numFmtId="165" fontId="13" fillId="0" borderId="1" xfId="3" applyNumberFormat="1" applyFont="1" applyBorder="1" applyAlignment="1">
      <alignment horizontal="right"/>
    </xf>
    <xf numFmtId="165" fontId="2" fillId="0" borderId="1" xfId="3" applyNumberFormat="1" applyFont="1" applyFill="1" applyBorder="1" applyAlignment="1">
      <alignment horizontal="right"/>
    </xf>
    <xf numFmtId="165" fontId="2" fillId="0" borderId="4" xfId="3" applyNumberFormat="1" applyFont="1" applyFill="1" applyBorder="1" applyAlignment="1">
      <alignment horizontal="right"/>
    </xf>
    <xf numFmtId="166" fontId="2" fillId="0" borderId="1" xfId="3" applyNumberFormat="1" applyFont="1" applyFill="1" applyBorder="1" applyAlignment="1">
      <alignment horizontal="right"/>
    </xf>
    <xf numFmtId="169" fontId="2" fillId="0" borderId="1" xfId="3" applyNumberFormat="1" applyFont="1" applyFill="1" applyBorder="1" applyAlignment="1">
      <alignment horizontal="right"/>
    </xf>
    <xf numFmtId="169" fontId="2" fillId="0" borderId="4" xfId="3" applyNumberFormat="1" applyFont="1" applyFill="1" applyBorder="1" applyAlignment="1">
      <alignment horizontal="right"/>
    </xf>
    <xf numFmtId="168" fontId="3" fillId="0" borderId="0" xfId="4" applyNumberFormat="1" applyFont="1" applyFill="1"/>
  </cellXfs>
  <cellStyles count="5">
    <cellStyle name="_x0013_" xfId="2"/>
    <cellStyle name="Comma 2" xfId="4"/>
    <cellStyle name="Normal" xfId="0" builtinId="0"/>
    <cellStyle name="Normal 2" xfId="3"/>
    <cellStyle name="Percent" xfId="1" builtinId="5"/>
  </cellStyles>
  <dxfs count="74"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  <dxf>
      <numFmt numFmtId="171" formatCode="[&gt;0.0005]0.0%;[=0]\-;#\♦"/>
    </dxf>
    <dxf>
      <numFmt numFmtId="172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2%20bp-statistical-review-of-world-energy-2017-underpinning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 by fuel"/>
      <sheetName val="Production"/>
      <sheetName val="Oil - Crude prices since 1861"/>
      <sheetName val="Cons Prod History (Tonnes)"/>
      <sheetName val="Contents"/>
      <sheetName val="Primary Energy Consumption"/>
      <sheetName val="Primary Energy - Cons by fuel"/>
      <sheetName val="Oil – Proved reserves"/>
      <sheetName val="Oil Production – Tonnes"/>
      <sheetName val="Oil Consumption – Tonnes"/>
      <sheetName val="Oil - Proved reserves history"/>
      <sheetName val="Oil Production – Barrels"/>
      <sheetName val="Oil Consumption – Barrels"/>
      <sheetName val="Oil – Spot crude prices"/>
      <sheetName val="Oil - Refinery throughput"/>
      <sheetName val="Oil - Refinery capacities"/>
      <sheetName val="Oil - Trade movements"/>
      <sheetName val="Oil - Inter-area movements "/>
      <sheetName val="Oil - Trade 2015 - 2016"/>
      <sheetName val="Gas – Proved reserves"/>
      <sheetName val="Gas - Proved reserves history "/>
      <sheetName val="Gas Production – tonnes"/>
      <sheetName val="Gas Consumption – tonnes"/>
      <sheetName val="Gas - Trade - pipeline"/>
      <sheetName val="Gas – Trade movements LNG"/>
      <sheetName val="Gas - Trade 2015-2016"/>
      <sheetName val="Gas - Prices "/>
      <sheetName val="Coal - Reserves"/>
      <sheetName val="Coal - Prices"/>
      <sheetName val="Coal Production - Tonnes"/>
      <sheetName val=" Coal Production - Mtoe"/>
      <sheetName val="Coal Consumption -  Mtoe"/>
      <sheetName val="Nuclear Consumption - TWh"/>
      <sheetName val="Nuclear Consumption - Mtoe"/>
      <sheetName val="Hydro Consumption - TWh"/>
      <sheetName val=" Hydro Consumption - Mtoe"/>
      <sheetName val="Other renewables -TWh"/>
      <sheetName val="Other renewables - Mtoe"/>
      <sheetName val="Solar Consumption - TWh"/>
      <sheetName val="Solar Consumption - Mtoe"/>
      <sheetName val="Wind Consump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1">
          <cell r="A1" t="str">
            <v>Country (Thousand tonnes of oil equivalent)</v>
          </cell>
          <cell r="B1">
            <v>1990</v>
          </cell>
          <cell r="C1">
            <v>1991</v>
          </cell>
          <cell r="D1">
            <v>1992</v>
          </cell>
          <cell r="E1">
            <v>1993</v>
          </cell>
          <cell r="F1">
            <v>1994</v>
          </cell>
          <cell r="G1">
            <v>1995</v>
          </cell>
          <cell r="H1">
            <v>1996</v>
          </cell>
          <cell r="I1">
            <v>1997</v>
          </cell>
          <cell r="J1">
            <v>1998</v>
          </cell>
          <cell r="K1">
            <v>1999</v>
          </cell>
          <cell r="L1">
            <v>2000</v>
          </cell>
          <cell r="M1">
            <v>2001</v>
          </cell>
          <cell r="N1">
            <v>2002</v>
          </cell>
          <cell r="O1">
            <v>2003</v>
          </cell>
          <cell r="P1">
            <v>2004</v>
          </cell>
          <cell r="Q1">
            <v>2005</v>
          </cell>
          <cell r="R1">
            <v>2006</v>
          </cell>
          <cell r="S1">
            <v>2007</v>
          </cell>
          <cell r="T1">
            <v>2008</v>
          </cell>
          <cell r="U1">
            <v>2009</v>
          </cell>
          <cell r="V1">
            <v>2010</v>
          </cell>
          <cell r="W1">
            <v>2011</v>
          </cell>
          <cell r="X1">
            <v>2012</v>
          </cell>
          <cell r="Y1">
            <v>2013</v>
          </cell>
          <cell r="Z1">
            <v>2014</v>
          </cell>
          <cell r="AA1">
            <v>2015</v>
          </cell>
          <cell r="AB1">
            <v>2016</v>
          </cell>
          <cell r="AC1" t="str">
            <v>Growth rate per annum (2016)</v>
          </cell>
          <cell r="AD1" t="str">
            <v>Growth rate per annum (2005-15)</v>
          </cell>
          <cell r="AE1" t="str">
            <v>Share (2016)</v>
          </cell>
        </row>
        <row r="2">
          <cell r="A2" t="str">
            <v>US</v>
          </cell>
          <cell r="B2">
            <v>1519.2842237821983</v>
          </cell>
          <cell r="C2">
            <v>1760.4404511340626</v>
          </cell>
          <cell r="D2">
            <v>2001.5966784859199</v>
          </cell>
          <cell r="E2">
            <v>2345.6271417721691</v>
          </cell>
          <cell r="F2">
            <v>2619.1584687034692</v>
          </cell>
          <cell r="G2">
            <v>2758.7831959607515</v>
          </cell>
          <cell r="H2">
            <v>1978.1307630619744</v>
          </cell>
          <cell r="I2">
            <v>2617.8782908863172</v>
          </cell>
          <cell r="J2">
            <v>2855.0525678105237</v>
          </cell>
          <cell r="K2">
            <v>2976.9254960033145</v>
          </cell>
          <cell r="L2">
            <v>3296.6285695398592</v>
          </cell>
          <cell r="M2">
            <v>3612.4123328511614</v>
          </cell>
          <cell r="N2">
            <v>4380.0511587193714</v>
          </cell>
          <cell r="O2">
            <v>5740.9581834082492</v>
          </cell>
          <cell r="P2">
            <v>7001.1879716258081</v>
          </cell>
          <cell r="Q2">
            <v>8203.9659271632845</v>
          </cell>
          <cell r="R2">
            <v>10670.470886785577</v>
          </cell>
          <cell r="S2">
            <v>14708.728883685882</v>
          </cell>
          <cell r="T2">
            <v>20933.77825350811</v>
          </cell>
          <cell r="U2">
            <v>23761.025344611604</v>
          </cell>
          <cell r="V2">
            <v>28043.87198551773</v>
          </cell>
          <cell r="W2">
            <v>31183.732273512571</v>
          </cell>
          <cell r="X2">
            <v>29807.802474620279</v>
          </cell>
          <cell r="Y2">
            <v>31057.062250790324</v>
          </cell>
          <cell r="Z2">
            <v>32890.41501723836</v>
          </cell>
          <cell r="AA2">
            <v>33848.558881004465</v>
          </cell>
          <cell r="AB2">
            <v>35778.686074311772</v>
          </cell>
          <cell r="AC2">
            <v>5.4134393929987423E-2</v>
          </cell>
          <cell r="AD2">
            <v>0.15226304487882247</v>
          </cell>
          <cell r="AE2">
            <v>0.43470067868927487</v>
          </cell>
        </row>
        <row r="3">
          <cell r="A3" t="str">
            <v>Canada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52.956689036153065</v>
          </cell>
          <cell r="L3">
            <v>115.57445333240656</v>
          </cell>
          <cell r="M3">
            <v>121.48887484764495</v>
          </cell>
          <cell r="N3">
            <v>124.60397420271286</v>
          </cell>
          <cell r="O3">
            <v>124.60397420271286</v>
          </cell>
          <cell r="P3">
            <v>124.94535495395351</v>
          </cell>
          <cell r="Q3">
            <v>146.18916323247348</v>
          </cell>
          <cell r="R3">
            <v>173.56353806094023</v>
          </cell>
          <cell r="S3">
            <v>502.88204387527117</v>
          </cell>
          <cell r="T3">
            <v>546.31830490505126</v>
          </cell>
          <cell r="U3">
            <v>786.15617232654495</v>
          </cell>
          <cell r="V3">
            <v>808.70198565394207</v>
          </cell>
          <cell r="W3">
            <v>950.42871854465875</v>
          </cell>
          <cell r="X3">
            <v>1017.2111799816241</v>
          </cell>
          <cell r="Y3">
            <v>1055.8642088930608</v>
          </cell>
          <cell r="Z3">
            <v>1188.423681521321</v>
          </cell>
          <cell r="AA3">
            <v>1142.3383872359755</v>
          </cell>
          <cell r="AB3">
            <v>1159.6846241508756</v>
          </cell>
          <cell r="AC3">
            <v>1.2411120775472462E-2</v>
          </cell>
          <cell r="AD3">
            <v>0.22825335497578636</v>
          </cell>
          <cell r="AE3">
            <v>1.4089832481183402E-2</v>
          </cell>
        </row>
        <row r="4">
          <cell r="A4" t="str">
            <v>Mexico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4.5623958047444564</v>
          </cell>
          <cell r="T4">
            <v>4.5748955192780087</v>
          </cell>
          <cell r="U4">
            <v>4.6558487853964916</v>
          </cell>
          <cell r="V4">
            <v>13.907693869947956</v>
          </cell>
          <cell r="W4">
            <v>12.614471993100304</v>
          </cell>
          <cell r="X4">
            <v>15.310997103752449</v>
          </cell>
          <cell r="Y4">
            <v>58.242903727116598</v>
          </cell>
          <cell r="Z4">
            <v>58.242903727116598</v>
          </cell>
          <cell r="AA4">
            <v>58.242903727116598</v>
          </cell>
          <cell r="AB4">
            <v>58.402473326368955</v>
          </cell>
          <cell r="AC4">
            <v>0</v>
          </cell>
          <cell r="AD4">
            <v>0</v>
          </cell>
          <cell r="AE4">
            <v>7.0957314473134151E-4</v>
          </cell>
        </row>
        <row r="5">
          <cell r="A5" t="str">
            <v>Total North America</v>
          </cell>
          <cell r="B5">
            <v>1519.2842237821983</v>
          </cell>
          <cell r="C5">
            <v>1760.4404511340626</v>
          </cell>
          <cell r="D5">
            <v>2001.5966784859199</v>
          </cell>
          <cell r="E5">
            <v>2345.6271417721691</v>
          </cell>
          <cell r="F5">
            <v>2619.1584687034692</v>
          </cell>
          <cell r="G5">
            <v>2758.7831959607515</v>
          </cell>
          <cell r="H5">
            <v>1978.1307630619744</v>
          </cell>
          <cell r="I5">
            <v>2617.8782908863172</v>
          </cell>
          <cell r="J5">
            <v>2855.0525678105237</v>
          </cell>
          <cell r="K5">
            <v>3029.8821850394675</v>
          </cell>
          <cell r="L5">
            <v>3412.2030228722656</v>
          </cell>
          <cell r="M5">
            <v>3733.9012076988065</v>
          </cell>
          <cell r="N5">
            <v>4504.6551329220847</v>
          </cell>
          <cell r="O5">
            <v>5865.5621576109625</v>
          </cell>
          <cell r="P5">
            <v>7126.1333265797621</v>
          </cell>
          <cell r="Q5">
            <v>8350.1550903957577</v>
          </cell>
          <cell r="R5">
            <v>10844.034424846517</v>
          </cell>
          <cell r="S5">
            <v>15216.173323365898</v>
          </cell>
          <cell r="T5">
            <v>21484.671453932438</v>
          </cell>
          <cell r="U5">
            <v>24551.837365723546</v>
          </cell>
          <cell r="V5">
            <v>28866.481665041618</v>
          </cell>
          <cell r="W5">
            <v>32146.77546405033</v>
          </cell>
          <cell r="X5">
            <v>30840.324651705654</v>
          </cell>
          <cell r="Y5">
            <v>32171.169363410503</v>
          </cell>
          <cell r="Z5">
            <v>34137.081602486796</v>
          </cell>
          <cell r="AA5">
            <v>35049.140171967556</v>
          </cell>
          <cell r="AB5">
            <v>36996.77317178902</v>
          </cell>
          <cell r="AC5">
            <v>5.2684571177982864E-2</v>
          </cell>
          <cell r="AD5">
            <v>0.15424574605056685</v>
          </cell>
          <cell r="AE5">
            <v>0.44950008431518967</v>
          </cell>
        </row>
        <row r="6">
          <cell r="A6" t="str">
            <v>Argentina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4.5748955192780087</v>
          </cell>
          <cell r="M6">
            <v>9.1247916094888968</v>
          </cell>
          <cell r="N6">
            <v>9.1247916094888968</v>
          </cell>
          <cell r="O6">
            <v>9.1247916094888968</v>
          </cell>
          <cell r="P6">
            <v>9.149791038556053</v>
          </cell>
          <cell r="Q6">
            <v>9.1247916094888968</v>
          </cell>
          <cell r="R6">
            <v>30.489474183534604</v>
          </cell>
          <cell r="S6">
            <v>173.1400480652035</v>
          </cell>
          <cell r="T6">
            <v>635.34271056799014</v>
          </cell>
          <cell r="U6">
            <v>1054.5144269600053</v>
          </cell>
          <cell r="V6">
            <v>1670.2012695093035</v>
          </cell>
          <cell r="W6">
            <v>2234.1504718643851</v>
          </cell>
          <cell r="X6">
            <v>2294.8457273980089</v>
          </cell>
          <cell r="Y6">
            <v>2013.5286550678197</v>
          </cell>
          <cell r="Z6">
            <v>2643.999070750931</v>
          </cell>
          <cell r="AA6">
            <v>2037.7558957103276</v>
          </cell>
          <cell r="AB6">
            <v>2827.7085411197104</v>
          </cell>
          <cell r="AC6">
            <v>0.38386671702704889</v>
          </cell>
          <cell r="AD6">
            <v>0.7174848718423561</v>
          </cell>
          <cell r="AE6">
            <v>3.4355840217473448E-2</v>
          </cell>
        </row>
        <row r="7">
          <cell r="A7" t="str">
            <v>Brazil</v>
          </cell>
          <cell r="B7">
            <v>6182.9209024988259</v>
          </cell>
          <cell r="C7">
            <v>6904.3869289754748</v>
          </cell>
          <cell r="D7">
            <v>6316.0485621463085</v>
          </cell>
          <cell r="E7">
            <v>6116.8938777543053</v>
          </cell>
          <cell r="F7">
            <v>6717.0419563264231</v>
          </cell>
          <cell r="G7">
            <v>6841.5807347063437</v>
          </cell>
          <cell r="H7">
            <v>7587.2029897480988</v>
          </cell>
          <cell r="I7">
            <v>8317.2578974923599</v>
          </cell>
          <cell r="J7">
            <v>7580.2245237181733</v>
          </cell>
          <cell r="K7">
            <v>6968.266733403103</v>
          </cell>
          <cell r="L7">
            <v>5743.8143476938203</v>
          </cell>
          <cell r="M7">
            <v>6155.007038379189</v>
          </cell>
          <cell r="N7">
            <v>6756.7655321889779</v>
          </cell>
          <cell r="O7">
            <v>7767.730537890995</v>
          </cell>
          <cell r="P7">
            <v>7863.1208004690388</v>
          </cell>
          <cell r="Q7">
            <v>8610.8715865309678</v>
          </cell>
          <cell r="R7">
            <v>9590.19600007402</v>
          </cell>
          <cell r="S7">
            <v>12426.545952004548</v>
          </cell>
          <cell r="T7">
            <v>15486.447041725507</v>
          </cell>
          <cell r="U7">
            <v>15276.848392895592</v>
          </cell>
          <cell r="V7">
            <v>16865.936311018246</v>
          </cell>
          <cell r="W7">
            <v>14402.534481730743</v>
          </cell>
          <cell r="X7">
            <v>14738.902148612713</v>
          </cell>
          <cell r="Y7">
            <v>17113.641572249981</v>
          </cell>
          <cell r="Z7">
            <v>18004.650060213942</v>
          </cell>
          <cell r="AA7">
            <v>19332.000616069046</v>
          </cell>
          <cell r="AB7">
            <v>18551.603535499598</v>
          </cell>
          <cell r="AC7">
            <v>-4.2990093908462979E-2</v>
          </cell>
          <cell r="AD7">
            <v>8.423386709140801E-2</v>
          </cell>
          <cell r="AE7">
            <v>0.22539661269020347</v>
          </cell>
        </row>
        <row r="8">
          <cell r="A8" t="str">
            <v>Colombia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15.575496775339143</v>
          </cell>
          <cell r="R8">
            <v>144.40056631118085</v>
          </cell>
          <cell r="S8">
            <v>154.69123532669752</v>
          </cell>
          <cell r="T8">
            <v>157.50927903354153</v>
          </cell>
          <cell r="U8">
            <v>319.56865888770187</v>
          </cell>
          <cell r="V8">
            <v>454.81111198513696</v>
          </cell>
          <cell r="W8">
            <v>572.40543808407426</v>
          </cell>
          <cell r="X8">
            <v>627.42021649170135</v>
          </cell>
          <cell r="Y8">
            <v>649.89470896622311</v>
          </cell>
          <cell r="Z8">
            <v>676.07481489052793</v>
          </cell>
          <cell r="AA8">
            <v>693.40542856821503</v>
          </cell>
          <cell r="AB8">
            <v>625.69744696116663</v>
          </cell>
          <cell r="AC8">
            <v>-0.10011103838110991</v>
          </cell>
          <cell r="AD8">
            <v>0.46168750005538484</v>
          </cell>
          <cell r="AE8">
            <v>7.6020428554375765E-3</v>
          </cell>
        </row>
        <row r="9">
          <cell r="A9" t="str">
            <v>Other S. &amp; Cent. America</v>
          </cell>
          <cell r="B9">
            <v>71.141788391220857</v>
          </cell>
          <cell r="C9">
            <v>69.796689036153069</v>
          </cell>
          <cell r="D9">
            <v>68.318141981581334</v>
          </cell>
          <cell r="E9">
            <v>54.68119226081393</v>
          </cell>
          <cell r="F9">
            <v>49.591192260813926</v>
          </cell>
          <cell r="G9">
            <v>44.236092905746069</v>
          </cell>
          <cell r="H9">
            <v>41.969972612337159</v>
          </cell>
          <cell r="I9">
            <v>37.266092905746071</v>
          </cell>
          <cell r="J9">
            <v>30.285894195610428</v>
          </cell>
          <cell r="K9">
            <v>35.095894195610427</v>
          </cell>
          <cell r="L9">
            <v>34.455810759494014</v>
          </cell>
          <cell r="M9">
            <v>32.955019750165256</v>
          </cell>
          <cell r="N9">
            <v>134.91031345949045</v>
          </cell>
          <cell r="O9">
            <v>165.92173768957028</v>
          </cell>
          <cell r="P9">
            <v>163.27426395212873</v>
          </cell>
          <cell r="Q9">
            <v>201.82843432152939</v>
          </cell>
          <cell r="R9">
            <v>513.23508435459462</v>
          </cell>
          <cell r="S9">
            <v>596.46787659140591</v>
          </cell>
          <cell r="T9">
            <v>805.88241333400163</v>
          </cell>
          <cell r="U9">
            <v>634.38349217065297</v>
          </cell>
          <cell r="V9">
            <v>229.13329217651841</v>
          </cell>
          <cell r="W9">
            <v>309.62509319018801</v>
          </cell>
          <cell r="X9">
            <v>299.76296555458964</v>
          </cell>
          <cell r="Y9">
            <v>354.34295045140567</v>
          </cell>
          <cell r="Z9">
            <v>377.86104269516073</v>
          </cell>
          <cell r="AA9">
            <v>379.27323234124242</v>
          </cell>
          <cell r="AB9">
            <v>373.07407558928873</v>
          </cell>
          <cell r="AC9">
            <v>-1.9032413077966992E-2</v>
          </cell>
          <cell r="AD9">
            <v>6.511618526094054E-2</v>
          </cell>
          <cell r="AE9">
            <v>4.5327420219736844E-3</v>
          </cell>
        </row>
        <row r="10">
          <cell r="A10" t="str">
            <v>Total S. &amp; Cent. America</v>
          </cell>
          <cell r="B10">
            <v>6254.0626908900467</v>
          </cell>
          <cell r="C10">
            <v>6974.1836180116279</v>
          </cell>
          <cell r="D10">
            <v>6384.3667041278904</v>
          </cell>
          <cell r="E10">
            <v>6171.5750700151193</v>
          </cell>
          <cell r="F10">
            <v>6766.633148587237</v>
          </cell>
          <cell r="G10">
            <v>6885.8168276120905</v>
          </cell>
          <cell r="H10">
            <v>7629.172962360436</v>
          </cell>
          <cell r="I10">
            <v>8354.5239903981055</v>
          </cell>
          <cell r="J10">
            <v>7610.5104179137834</v>
          </cell>
          <cell r="K10">
            <v>7003.3626275987135</v>
          </cell>
          <cell r="L10">
            <v>5782.8450539725918</v>
          </cell>
          <cell r="M10">
            <v>6197.0868497388437</v>
          </cell>
          <cell r="N10">
            <v>6900.8006372579575</v>
          </cell>
          <cell r="O10">
            <v>7942.7770671900535</v>
          </cell>
          <cell r="P10">
            <v>8035.5448554597233</v>
          </cell>
          <cell r="Q10">
            <v>8837.4003092373259</v>
          </cell>
          <cell r="R10">
            <v>10278.321124923332</v>
          </cell>
          <cell r="S10">
            <v>13350.845111987854</v>
          </cell>
          <cell r="T10">
            <v>17085.181444661041</v>
          </cell>
          <cell r="U10">
            <v>17285.314970913954</v>
          </cell>
          <cell r="V10">
            <v>19220.081984689205</v>
          </cell>
          <cell r="W10">
            <v>17518.715484869394</v>
          </cell>
          <cell r="X10">
            <v>17960.931058057013</v>
          </cell>
          <cell r="Y10">
            <v>20131.407886735429</v>
          </cell>
          <cell r="Z10">
            <v>21702.584988550563</v>
          </cell>
          <cell r="AA10">
            <v>22442.435172688831</v>
          </cell>
          <cell r="AB10">
            <v>22378.083599169764</v>
          </cell>
          <cell r="AC10">
            <v>-5.5918120056575038E-3</v>
          </cell>
          <cell r="AD10">
            <v>9.7676951418404379E-2</v>
          </cell>
          <cell r="AE10">
            <v>0.27188723778508816</v>
          </cell>
        </row>
        <row r="11">
          <cell r="A11" t="str">
            <v>Austria</v>
          </cell>
          <cell r="B11">
            <v>6.3</v>
          </cell>
          <cell r="C11">
            <v>6.9</v>
          </cell>
          <cell r="D11">
            <v>7.7</v>
          </cell>
          <cell r="E11">
            <v>8.6999999999999993</v>
          </cell>
          <cell r="F11">
            <v>5.8</v>
          </cell>
          <cell r="G11">
            <v>11.2</v>
          </cell>
          <cell r="H11">
            <v>12.2</v>
          </cell>
          <cell r="I11">
            <v>13.2</v>
          </cell>
          <cell r="J11">
            <v>14.2</v>
          </cell>
          <cell r="K11">
            <v>15.6</v>
          </cell>
          <cell r="L11">
            <v>18.299582077112017</v>
          </cell>
          <cell r="M11">
            <v>18.249583218977794</v>
          </cell>
          <cell r="N11">
            <v>22.811979023722284</v>
          </cell>
          <cell r="O11">
            <v>27.374374828466777</v>
          </cell>
          <cell r="P11">
            <v>50.323850712058025</v>
          </cell>
          <cell r="Q11">
            <v>72.998332875911359</v>
          </cell>
          <cell r="R11">
            <v>109.49749931386711</v>
          </cell>
          <cell r="S11">
            <v>221.91469202861575</v>
          </cell>
          <cell r="T11">
            <v>268.70810643134496</v>
          </cell>
          <cell r="U11">
            <v>372.90116344612989</v>
          </cell>
          <cell r="V11">
            <v>390.79005445686442</v>
          </cell>
          <cell r="W11">
            <v>389.54093818668196</v>
          </cell>
          <cell r="X11">
            <v>389.54093818668196</v>
          </cell>
          <cell r="Y11">
            <v>374.36228145600455</v>
          </cell>
          <cell r="Z11">
            <v>329.29206076239609</v>
          </cell>
          <cell r="AA11">
            <v>381.06907423330466</v>
          </cell>
          <cell r="AB11">
            <v>419.43250214961307</v>
          </cell>
          <cell r="AC11">
            <v>9.7665856375662496E-2</v>
          </cell>
          <cell r="AD11">
            <v>0.1796932006613543</v>
          </cell>
          <cell r="AE11">
            <v>5.095983484974434E-3</v>
          </cell>
        </row>
        <row r="12">
          <cell r="A12" t="str">
            <v>Belgium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0.91247916094888959</v>
          </cell>
          <cell r="R12">
            <v>22.355739443247852</v>
          </cell>
          <cell r="S12">
            <v>145.99666575182252</v>
          </cell>
          <cell r="T12">
            <v>282.36951499918109</v>
          </cell>
          <cell r="U12">
            <v>485.72872151826016</v>
          </cell>
          <cell r="V12">
            <v>602.67942158153051</v>
          </cell>
          <cell r="W12">
            <v>664.35702684627881</v>
          </cell>
          <cell r="X12">
            <v>562.20980223559764</v>
          </cell>
          <cell r="Y12">
            <v>546.92605331040409</v>
          </cell>
          <cell r="Z12">
            <v>573.59558612783042</v>
          </cell>
          <cell r="AA12">
            <v>556.49183147033546</v>
          </cell>
          <cell r="AB12">
            <v>558.01646662504936</v>
          </cell>
          <cell r="AC12">
            <v>0</v>
          </cell>
          <cell r="AD12">
            <v>0.89899396214077343</v>
          </cell>
          <cell r="AE12">
            <v>6.7797385364539572E-3</v>
          </cell>
        </row>
        <row r="13">
          <cell r="A13" t="str">
            <v>Finland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1.561816936924417</v>
          </cell>
          <cell r="Q13">
            <v>6.8532185811492283</v>
          </cell>
          <cell r="R13">
            <v>12.460397420271288</v>
          </cell>
          <cell r="S13">
            <v>53.632212890828711</v>
          </cell>
          <cell r="T13">
            <v>101.31103317308759</v>
          </cell>
          <cell r="U13">
            <v>231.2</v>
          </cell>
          <cell r="V13">
            <v>300.60000000000002</v>
          </cell>
          <cell r="W13">
            <v>207.50000000000003</v>
          </cell>
          <cell r="X13">
            <v>263.39999999999998</v>
          </cell>
          <cell r="Y13">
            <v>330.1</v>
          </cell>
          <cell r="Z13">
            <v>367.09999999999997</v>
          </cell>
          <cell r="AA13">
            <v>444.59999999999997</v>
          </cell>
          <cell r="AB13">
            <v>445.81808219178077</v>
          </cell>
          <cell r="AC13">
            <v>0</v>
          </cell>
          <cell r="AD13">
            <v>0.51777532287785855</v>
          </cell>
          <cell r="AE13">
            <v>5.416560644463126E-3</v>
          </cell>
        </row>
        <row r="14">
          <cell r="A14" t="str">
            <v>France</v>
          </cell>
          <cell r="B14">
            <v>0</v>
          </cell>
          <cell r="C14">
            <v>0</v>
          </cell>
          <cell r="D14">
            <v>3.1236338738488341</v>
          </cell>
          <cell r="E14">
            <v>27.527894305624351</v>
          </cell>
          <cell r="F14">
            <v>77.944583891846733</v>
          </cell>
          <cell r="G14">
            <v>157.48026746880288</v>
          </cell>
          <cell r="H14">
            <v>243.86509839003395</v>
          </cell>
          <cell r="I14">
            <v>281.42289185926325</v>
          </cell>
          <cell r="J14">
            <v>268.67494448642344</v>
          </cell>
          <cell r="K14">
            <v>283.23444148179033</v>
          </cell>
          <cell r="L14">
            <v>332.3915131143786</v>
          </cell>
          <cell r="M14">
            <v>331.48333958128006</v>
          </cell>
          <cell r="N14">
            <v>354.29531860500163</v>
          </cell>
          <cell r="O14">
            <v>386.01158278249869</v>
          </cell>
          <cell r="P14">
            <v>405.36873083983699</v>
          </cell>
          <cell r="Q14">
            <v>461.11873147523022</v>
          </cell>
          <cell r="R14">
            <v>682.06235542308877</v>
          </cell>
          <cell r="S14">
            <v>1153.3515817070463</v>
          </cell>
          <cell r="T14">
            <v>2064.412738339714</v>
          </cell>
          <cell r="U14">
            <v>2408.3834909716252</v>
          </cell>
          <cell r="V14">
            <v>2353.4202732397057</v>
          </cell>
          <cell r="W14">
            <v>1935.2512658832522</v>
          </cell>
          <cell r="X14">
            <v>2145.0033438425526</v>
          </cell>
          <cell r="Y14">
            <v>2306.3771854399542</v>
          </cell>
          <cell r="Z14">
            <v>2540.9</v>
          </cell>
          <cell r="AA14">
            <v>2519</v>
          </cell>
          <cell r="AB14">
            <v>2225.9158215145544</v>
          </cell>
          <cell r="AC14">
            <v>-0.11876376169221858</v>
          </cell>
          <cell r="AD14">
            <v>0.18506327697308267</v>
          </cell>
          <cell r="AE14">
            <v>2.7044232879538024E-2</v>
          </cell>
        </row>
        <row r="15">
          <cell r="A15" t="str">
            <v>Germany</v>
          </cell>
          <cell r="B15">
            <v>0</v>
          </cell>
          <cell r="C15">
            <v>0</v>
          </cell>
          <cell r="D15">
            <v>4.4000000000000004</v>
          </cell>
          <cell r="E15">
            <v>4.4000000000000004</v>
          </cell>
          <cell r="F15">
            <v>24.9</v>
          </cell>
          <cell r="G15">
            <v>31.1</v>
          </cell>
          <cell r="H15">
            <v>48.9</v>
          </cell>
          <cell r="I15">
            <v>80</v>
          </cell>
          <cell r="J15">
            <v>88.9</v>
          </cell>
          <cell r="K15">
            <v>115.5</v>
          </cell>
          <cell r="L15">
            <v>196.7205073289546</v>
          </cell>
          <cell r="M15">
            <v>246.369373456201</v>
          </cell>
          <cell r="N15">
            <v>401.49083081751218</v>
          </cell>
          <cell r="O15">
            <v>638.73541266422455</v>
          </cell>
          <cell r="P15">
            <v>927.47363935100054</v>
          </cell>
          <cell r="Q15">
            <v>1592.8133975075675</v>
          </cell>
          <cell r="R15">
            <v>2602.9631707421345</v>
          </cell>
          <cell r="S15">
            <v>3243.1451227667912</v>
          </cell>
          <cell r="T15">
            <v>2804.9942676984811</v>
          </cell>
          <cell r="U15">
            <v>2834.0403171873509</v>
          </cell>
          <cell r="V15">
            <v>3022.4156873984912</v>
          </cell>
          <cell r="W15">
            <v>2966.5424668004207</v>
          </cell>
          <cell r="X15">
            <v>3031.4727237986053</v>
          </cell>
          <cell r="Y15">
            <v>2769.9866246297888</v>
          </cell>
          <cell r="Z15">
            <v>3460.226765071176</v>
          </cell>
          <cell r="AA15">
            <v>3191.2659357982234</v>
          </cell>
          <cell r="AB15">
            <v>3198.0101748351963</v>
          </cell>
          <cell r="AC15">
            <v>-6.2467175135549891E-4</v>
          </cell>
          <cell r="AD15">
            <v>7.1963035037221346E-2</v>
          </cell>
          <cell r="AE15">
            <v>3.8854897873239119E-2</v>
          </cell>
        </row>
        <row r="16">
          <cell r="A16" t="str">
            <v>Italy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73.198328308448069</v>
          </cell>
          <cell r="M16">
            <v>127.74708253284525</v>
          </cell>
          <cell r="N16">
            <v>187.05822799452312</v>
          </cell>
          <cell r="O16">
            <v>241.80697765145666</v>
          </cell>
          <cell r="P16">
            <v>283.64352219523636</v>
          </cell>
          <cell r="Q16">
            <v>354.41957632039163</v>
          </cell>
          <cell r="R16">
            <v>593.64656174854667</v>
          </cell>
          <cell r="S16">
            <v>447.56131898863873</v>
          </cell>
          <cell r="T16">
            <v>622.53982285794223</v>
          </cell>
          <cell r="U16">
            <v>771.61474156873987</v>
          </cell>
          <cell r="V16">
            <v>678.04472389414343</v>
          </cell>
          <cell r="W16">
            <v>486.37130027706121</v>
          </cell>
          <cell r="X16">
            <v>298.08559281551538</v>
          </cell>
          <cell r="Y16">
            <v>457.00296168911819</v>
          </cell>
          <cell r="Z16">
            <v>585.35635807776816</v>
          </cell>
          <cell r="AA16">
            <v>581.82143880768126</v>
          </cell>
          <cell r="AB16">
            <v>583.41547014688069</v>
          </cell>
          <cell r="AC16">
            <v>0</v>
          </cell>
          <cell r="AD16">
            <v>5.0817270151536587E-2</v>
          </cell>
          <cell r="AE16">
            <v>7.0883290768119639E-3</v>
          </cell>
        </row>
        <row r="17">
          <cell r="A17" t="str">
            <v>Netherlands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6.2472677476976681</v>
          </cell>
          <cell r="Q17">
            <v>3.1150993550678279</v>
          </cell>
          <cell r="R17">
            <v>23.34240947740518</v>
          </cell>
          <cell r="S17">
            <v>81.876373363905614</v>
          </cell>
          <cell r="T17">
            <v>78.081112066494711</v>
          </cell>
          <cell r="U17">
            <v>242.14197000095538</v>
          </cell>
          <cell r="V17">
            <v>390.72849313645111</v>
          </cell>
          <cell r="W17">
            <v>674.40001589539906</v>
          </cell>
          <cell r="X17">
            <v>1276.3442300815195</v>
          </cell>
          <cell r="Y17">
            <v>1494.9651284990925</v>
          </cell>
          <cell r="Z17">
            <v>1755.6665528167719</v>
          </cell>
          <cell r="AA17">
            <v>1675.2471394222937</v>
          </cell>
          <cell r="AB17">
            <v>1679.8368576124919</v>
          </cell>
          <cell r="AC17">
            <v>0</v>
          </cell>
          <cell r="AD17">
            <v>0.87525658086469171</v>
          </cell>
          <cell r="AE17">
            <v>2.0409531545533578E-2</v>
          </cell>
        </row>
        <row r="18">
          <cell r="A18" t="str">
            <v>Poland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31.150993550678287</v>
          </cell>
          <cell r="P18">
            <v>6.2472677476976681</v>
          </cell>
          <cell r="Q18">
            <v>117.05073675829013</v>
          </cell>
          <cell r="R18">
            <v>153.54990319624551</v>
          </cell>
          <cell r="S18">
            <v>103.36354934405674</v>
          </cell>
          <cell r="T18">
            <v>290.04001624152096</v>
          </cell>
          <cell r="U18">
            <v>408.48904175026274</v>
          </cell>
          <cell r="V18">
            <v>438.92437422375087</v>
          </cell>
          <cell r="W18">
            <v>413.90505636763163</v>
          </cell>
          <cell r="X18">
            <v>651.55290436610289</v>
          </cell>
          <cell r="Y18">
            <v>696.56135234546673</v>
          </cell>
          <cell r="Z18">
            <v>749.51313891277346</v>
          </cell>
          <cell r="AA18">
            <v>939.51370736600757</v>
          </cell>
          <cell r="AB18">
            <v>898.46258240183442</v>
          </cell>
          <cell r="AC18">
            <v>-4.6306871759281942E-2</v>
          </cell>
          <cell r="AD18">
            <v>0.23155240571588909</v>
          </cell>
          <cell r="AE18">
            <v>1.0916060291755941E-2</v>
          </cell>
        </row>
        <row r="19">
          <cell r="A19" t="str">
            <v>Portugal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0.91247916094888959</v>
          </cell>
          <cell r="R19">
            <v>70.311585099755888</v>
          </cell>
          <cell r="S19">
            <v>162.15199999999999</v>
          </cell>
          <cell r="T19">
            <v>149.00299999999999</v>
          </cell>
          <cell r="U19">
            <v>225.744</v>
          </cell>
          <cell r="V19">
            <v>283.98999999999995</v>
          </cell>
          <cell r="W19">
            <v>330.27299999999997</v>
          </cell>
          <cell r="X19">
            <v>275.60699999999997</v>
          </cell>
          <cell r="Y19">
            <v>274.40500000000003</v>
          </cell>
          <cell r="Z19">
            <v>301.21600000000001</v>
          </cell>
          <cell r="AA19">
            <v>320.67799999999994</v>
          </cell>
          <cell r="AB19">
            <v>297.52089901595491</v>
          </cell>
          <cell r="AC19">
            <v>-7.4747876733783247E-2</v>
          </cell>
          <cell r="AD19">
            <v>0.79715121627417496</v>
          </cell>
          <cell r="AE19">
            <v>3.6147927975291533E-3</v>
          </cell>
        </row>
        <row r="20">
          <cell r="A20" t="str">
            <v>Spain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73.198328308448069</v>
          </cell>
          <cell r="M20">
            <v>72.998332875911359</v>
          </cell>
          <cell r="N20">
            <v>130.73792417252344</v>
          </cell>
          <cell r="O20">
            <v>184.70089674692395</v>
          </cell>
          <cell r="P20">
            <v>225.59305637806975</v>
          </cell>
          <cell r="Q20">
            <v>301.75163350521393</v>
          </cell>
          <cell r="R20">
            <v>272.80570451168143</v>
          </cell>
          <cell r="S20">
            <v>377.7408080208042</v>
          </cell>
          <cell r="T20">
            <v>384.13853975988451</v>
          </cell>
          <cell r="U20">
            <v>1001.0055412248017</v>
          </cell>
          <cell r="V20">
            <v>1311.9231871596448</v>
          </cell>
          <cell r="W20">
            <v>850.97926817617281</v>
          </cell>
          <cell r="X20">
            <v>619.69284417693711</v>
          </cell>
          <cell r="Y20">
            <v>749.14015477214093</v>
          </cell>
          <cell r="Z20">
            <v>1029.855737078437</v>
          </cell>
          <cell r="AA20">
            <v>1121.715868921372</v>
          </cell>
          <cell r="AB20">
            <v>1147.8456100124201</v>
          </cell>
          <cell r="AC20">
            <v>2.0498551849736923E-2</v>
          </cell>
          <cell r="AD20">
            <v>0.1403110253339126</v>
          </cell>
          <cell r="AE20">
            <v>1.3945991886525748E-2</v>
          </cell>
        </row>
        <row r="21">
          <cell r="A21" t="str">
            <v>Sweden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15.197834903117966</v>
          </cell>
          <cell r="N21">
            <v>33.888431033524967</v>
          </cell>
          <cell r="O21">
            <v>34.800910194473857</v>
          </cell>
          <cell r="P21">
            <v>46.633397524742037</v>
          </cell>
          <cell r="Q21">
            <v>51.611390970949572</v>
          </cell>
          <cell r="R21">
            <v>91.496291615881802</v>
          </cell>
          <cell r="S21">
            <v>149.72649032601745</v>
          </cell>
          <cell r="T21">
            <v>183.10177585543016</v>
          </cell>
          <cell r="U21">
            <v>254.45298065203497</v>
          </cell>
          <cell r="V21">
            <v>339.27491089549449</v>
          </cell>
          <cell r="W21">
            <v>400.30565299225907</v>
          </cell>
          <cell r="X21">
            <v>490.56185457194277</v>
          </cell>
          <cell r="Y21">
            <v>635.09857081628149</v>
          </cell>
          <cell r="Z21">
            <v>788.92700869399073</v>
          </cell>
          <cell r="AA21">
            <v>222.06768892710426</v>
          </cell>
          <cell r="AB21">
            <v>211.3747253272189</v>
          </cell>
          <cell r="AC21">
            <v>-5.075249905229251E-2</v>
          </cell>
          <cell r="AD21">
            <v>0.15710822563306248</v>
          </cell>
          <cell r="AE21">
            <v>2.5681417245635558E-3</v>
          </cell>
        </row>
        <row r="22">
          <cell r="A22" t="str">
            <v>United Kingdom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2.7374374828466781</v>
          </cell>
          <cell r="O22">
            <v>9.1247916094888968</v>
          </cell>
          <cell r="P22">
            <v>9.149791038556053</v>
          </cell>
          <cell r="Q22">
            <v>41.06156224270017</v>
          </cell>
          <cell r="R22">
            <v>228.11979023722284</v>
          </cell>
          <cell r="S22">
            <v>374.33696244476022</v>
          </cell>
          <cell r="T22">
            <v>289.10286004647651</v>
          </cell>
          <cell r="U22">
            <v>220</v>
          </cell>
          <cell r="V22">
            <v>304</v>
          </cell>
          <cell r="W22">
            <v>321.65033637576772</v>
          </cell>
          <cell r="X22">
            <v>302.80633075129708</v>
          </cell>
          <cell r="Y22">
            <v>517.1483778177053</v>
          </cell>
          <cell r="Z22">
            <v>403.2411388172352</v>
          </cell>
          <cell r="AA22">
            <v>309.94761392949272</v>
          </cell>
          <cell r="AB22">
            <v>350.50478581657785</v>
          </cell>
          <cell r="AC22">
            <v>0.12776194027055054</v>
          </cell>
          <cell r="AD22">
            <v>0.22401089319631384</v>
          </cell>
          <cell r="AE22">
            <v>4.2585316845298983E-3</v>
          </cell>
        </row>
        <row r="23">
          <cell r="A23" t="str">
            <v>Other Europe &amp; Eurasia</v>
          </cell>
          <cell r="B23">
            <v>0</v>
          </cell>
          <cell r="C23">
            <v>0</v>
          </cell>
          <cell r="D23">
            <v>3.0046813795738991</v>
          </cell>
          <cell r="E23">
            <v>4.948886978121716</v>
          </cell>
          <cell r="F23">
            <v>8.1303143211999629</v>
          </cell>
          <cell r="G23">
            <v>10.428011846756473</v>
          </cell>
          <cell r="H23">
            <v>17.321104423426007</v>
          </cell>
          <cell r="I23">
            <v>25.846214689198501</v>
          </cell>
          <cell r="J23">
            <v>15.182808892193396</v>
          </cell>
          <cell r="K23">
            <v>28.297488020637061</v>
          </cell>
          <cell r="L23">
            <v>60.821474044979489</v>
          </cell>
          <cell r="M23">
            <v>118.64858574919363</v>
          </cell>
          <cell r="N23">
            <v>133.80520971076754</v>
          </cell>
          <cell r="O23">
            <v>144.10452398533795</v>
          </cell>
          <cell r="P23">
            <v>167.57197831561035</v>
          </cell>
          <cell r="Q23">
            <v>302.17653053429189</v>
          </cell>
          <cell r="R23">
            <v>406.82760721333773</v>
          </cell>
          <cell r="S23">
            <v>506.34657883724907</v>
          </cell>
          <cell r="T23">
            <v>964.49411522703656</v>
          </cell>
          <cell r="U23">
            <v>1190.1879048135277</v>
          </cell>
          <cell r="V23">
            <v>1186.7959183047749</v>
          </cell>
          <cell r="W23">
            <v>1235.1108010618566</v>
          </cell>
          <cell r="X23">
            <v>1428.1406291147111</v>
          </cell>
          <cell r="Y23">
            <v>1351.1707387806671</v>
          </cell>
          <cell r="Z23">
            <v>1560.3331356543115</v>
          </cell>
          <cell r="AA23">
            <v>1748.7591912150003</v>
          </cell>
          <cell r="AB23">
            <v>1760.7231811902229</v>
          </cell>
          <cell r="AC23">
            <v>4.0904836622830398E-3</v>
          </cell>
          <cell r="AD23">
            <v>0.19191950822362136</v>
          </cell>
          <cell r="AE23">
            <v>2.1392276962257113E-2</v>
          </cell>
        </row>
        <row r="24">
          <cell r="A24" t="str">
            <v>Total Europe &amp; Eurasia</v>
          </cell>
          <cell r="B24">
            <v>6.3</v>
          </cell>
          <cell r="C24">
            <v>6.9</v>
          </cell>
          <cell r="D24">
            <v>18.228315253422732</v>
          </cell>
          <cell r="E24">
            <v>45.576781283746072</v>
          </cell>
          <cell r="F24">
            <v>116.77489821304668</v>
          </cell>
          <cell r="G24">
            <v>210.20827931555934</v>
          </cell>
          <cell r="H24">
            <v>322.28620281345997</v>
          </cell>
          <cell r="I24">
            <v>400.46910654846175</v>
          </cell>
          <cell r="J24">
            <v>386.95775337861681</v>
          </cell>
          <cell r="K24">
            <v>442.6319295024274</v>
          </cell>
          <cell r="L24">
            <v>754.62973318232093</v>
          </cell>
          <cell r="M24">
            <v>930.69413231752731</v>
          </cell>
          <cell r="N24">
            <v>1266.8253588404216</v>
          </cell>
          <cell r="O24">
            <v>1697.8104640135496</v>
          </cell>
          <cell r="P24">
            <v>2129.8143187874298</v>
          </cell>
          <cell r="Q24">
            <v>3306.7951684486607</v>
          </cell>
          <cell r="R24">
            <v>5269.4390154426874</v>
          </cell>
          <cell r="S24">
            <v>7021.1443564705378</v>
          </cell>
          <cell r="T24">
            <v>8482.296902696593</v>
          </cell>
          <cell r="U24">
            <v>10645.889873133689</v>
          </cell>
          <cell r="V24">
            <v>11603.587044290849</v>
          </cell>
          <cell r="W24">
            <v>10876.187128862783</v>
          </cell>
          <cell r="X24">
            <v>11734.418193941463</v>
          </cell>
          <cell r="Y24">
            <v>12503.244429556624</v>
          </cell>
          <cell r="Z24">
            <v>14445.223482012692</v>
          </cell>
          <cell r="AA24">
            <v>14012.177490090817</v>
          </cell>
          <cell r="AB24">
            <v>13776.877158839796</v>
          </cell>
          <cell r="AC24">
            <v>-1.9478919126965644E-2</v>
          </cell>
          <cell r="AD24">
            <v>0.15534006348253282</v>
          </cell>
          <cell r="AE24">
            <v>0.1673850693881756</v>
          </cell>
        </row>
        <row r="25">
          <cell r="A25" t="str">
            <v>Total Middle East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4.5623958047444564</v>
          </cell>
          <cell r="W25">
            <v>4.5623958047444564</v>
          </cell>
          <cell r="X25">
            <v>4.5748955192780087</v>
          </cell>
          <cell r="Y25">
            <v>4.5623958047444564</v>
          </cell>
          <cell r="Z25">
            <v>4.5623958047444564</v>
          </cell>
          <cell r="AA25">
            <v>4.5623958047444564</v>
          </cell>
          <cell r="AB25">
            <v>4.5748955192780087</v>
          </cell>
          <cell r="AC25">
            <v>0</v>
          </cell>
          <cell r="AD25">
            <v>0</v>
          </cell>
          <cell r="AE25">
            <v>5.5583656231314731E-5</v>
          </cell>
        </row>
        <row r="26">
          <cell r="A26" t="str">
            <v>Total Africa</v>
          </cell>
          <cell r="B26">
            <v>6.2301987101356557</v>
          </cell>
          <cell r="C26">
            <v>6.2301987101356557</v>
          </cell>
          <cell r="D26">
            <v>6.2472677476976681</v>
          </cell>
          <cell r="E26">
            <v>6.2301987101356557</v>
          </cell>
          <cell r="F26">
            <v>6.2301987101356557</v>
          </cell>
          <cell r="G26">
            <v>6.2301987101356557</v>
          </cell>
          <cell r="H26">
            <v>6.2472677476976681</v>
          </cell>
          <cell r="I26">
            <v>9.3452980652034991</v>
          </cell>
          <cell r="J26">
            <v>9.3452980652034991</v>
          </cell>
          <cell r="K26">
            <v>6.2301987101356557</v>
          </cell>
          <cell r="L26">
            <v>6.2472677476976681</v>
          </cell>
          <cell r="M26">
            <v>6.2301987101356557</v>
          </cell>
          <cell r="N26">
            <v>6.2301987101356557</v>
          </cell>
          <cell r="O26">
            <v>6.2301987101356557</v>
          </cell>
          <cell r="P26">
            <v>6.2472677476976681</v>
          </cell>
          <cell r="Q26">
            <v>6.2301987101356557</v>
          </cell>
          <cell r="R26">
            <v>9.3452980652034832</v>
          </cell>
          <cell r="S26">
            <v>6.2301987101356557</v>
          </cell>
          <cell r="T26">
            <v>11.429604605221604</v>
          </cell>
          <cell r="U26">
            <v>18.124103322075232</v>
          </cell>
          <cell r="V26">
            <v>7.5535981489346833</v>
          </cell>
          <cell r="W26">
            <v>7.5535981489346833</v>
          </cell>
          <cell r="X26">
            <v>22.806560522160254</v>
          </cell>
          <cell r="Y26">
            <v>32.205725958148257</v>
          </cell>
          <cell r="Z26">
            <v>40.257157447537317</v>
          </cell>
          <cell r="AA26">
            <v>40.257157447537317</v>
          </cell>
          <cell r="AB26">
            <v>40.367451029585368</v>
          </cell>
          <cell r="AC26">
            <v>0</v>
          </cell>
          <cell r="AD26">
            <v>0.2051306188887041</v>
          </cell>
          <cell r="AE26">
            <v>4.9045284455305059E-4</v>
          </cell>
        </row>
        <row r="27">
          <cell r="A27" t="str">
            <v>Australia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4.5748955192780087</v>
          </cell>
          <cell r="Q27">
            <v>21.585189029760187</v>
          </cell>
          <cell r="R27">
            <v>58.745874834859578</v>
          </cell>
          <cell r="S27">
            <v>75.548161604160754</v>
          </cell>
          <cell r="T27">
            <v>119.26490651972291</v>
          </cell>
          <cell r="U27">
            <v>173.64605453777966</v>
          </cell>
          <cell r="V27">
            <v>221.95851166791422</v>
          </cell>
          <cell r="W27">
            <v>222.80997518290573</v>
          </cell>
          <cell r="X27">
            <v>238.67840393481515</v>
          </cell>
          <cell r="Y27">
            <v>201.60311075183665</v>
          </cell>
          <cell r="Z27">
            <v>168.60636318107623</v>
          </cell>
          <cell r="AA27">
            <v>156.91555751306848</v>
          </cell>
          <cell r="AB27">
            <v>143.99063066318016</v>
          </cell>
          <cell r="AC27">
            <v>-8.4875866259781274E-2</v>
          </cell>
          <cell r="AD27">
            <v>0.21941354505769706</v>
          </cell>
          <cell r="AE27">
            <v>1.7494444805540598E-3</v>
          </cell>
        </row>
        <row r="28">
          <cell r="A28" t="str">
            <v>China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4.5623958047444564</v>
          </cell>
          <cell r="N28">
            <v>160.3173635581359</v>
          </cell>
          <cell r="O28">
            <v>434.44610680410432</v>
          </cell>
          <cell r="P28">
            <v>541.83992182127781</v>
          </cell>
          <cell r="Q28">
            <v>681.32473293699604</v>
          </cell>
          <cell r="R28">
            <v>925.25160847029554</v>
          </cell>
          <cell r="S28">
            <v>982.40649665663909</v>
          </cell>
          <cell r="T28">
            <v>1193.8335779694339</v>
          </cell>
          <cell r="U28">
            <v>1224.1725868616738</v>
          </cell>
          <cell r="V28">
            <v>1584.1861173489456</v>
          </cell>
          <cell r="W28">
            <v>1970.1175873708048</v>
          </cell>
          <cell r="X28">
            <v>2102.677059999065</v>
          </cell>
          <cell r="Y28">
            <v>2346.0050213426125</v>
          </cell>
          <cell r="Z28">
            <v>2608.5503567591454</v>
          </cell>
          <cell r="AA28">
            <v>2653.2164223468103</v>
          </cell>
          <cell r="AB28">
            <v>2053.2652247386341</v>
          </cell>
          <cell r="AC28">
            <v>-0.22823664394018428</v>
          </cell>
          <cell r="AD28">
            <v>0.1456233378673637</v>
          </cell>
          <cell r="AE28">
            <v>2.4946578107120712E-2</v>
          </cell>
        </row>
        <row r="29">
          <cell r="A29" t="str">
            <v>India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90.585382341616565</v>
          </cell>
          <cell r="M29">
            <v>93.452980652034981</v>
          </cell>
          <cell r="N29">
            <v>99.683179362170165</v>
          </cell>
          <cell r="O29">
            <v>102.79827871723808</v>
          </cell>
          <cell r="P29">
            <v>109.32718558470907</v>
          </cell>
          <cell r="Q29">
            <v>124.38346774699868</v>
          </cell>
          <cell r="R29">
            <v>145.96865677675859</v>
          </cell>
          <cell r="S29">
            <v>149.30426258754142</v>
          </cell>
          <cell r="T29">
            <v>169.43764095526774</v>
          </cell>
          <cell r="U29">
            <v>76.887334782811166</v>
          </cell>
          <cell r="V29">
            <v>122.60314190069786</v>
          </cell>
          <cell r="W29">
            <v>210.3907579857503</v>
          </cell>
          <cell r="X29">
            <v>228.53476966351249</v>
          </cell>
          <cell r="Y29">
            <v>267.74582074079291</v>
          </cell>
          <cell r="Z29">
            <v>348.68231744375544</v>
          </cell>
          <cell r="AA29">
            <v>409.79782340146187</v>
          </cell>
          <cell r="AB29">
            <v>505.37662840636739</v>
          </cell>
          <cell r="AC29">
            <v>0.22986455555791707</v>
          </cell>
          <cell r="AD29">
            <v>0.12662841029107197</v>
          </cell>
          <cell r="AE29">
            <v>6.1401797401295774E-3</v>
          </cell>
        </row>
        <row r="30">
          <cell r="A30" t="str">
            <v>Indonesia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8.8372981752173523</v>
          </cell>
          <cell r="R30">
            <v>44.186490876086744</v>
          </cell>
          <cell r="S30">
            <v>216.51380529282511</v>
          </cell>
          <cell r="T30">
            <v>530.23789051304095</v>
          </cell>
          <cell r="U30">
            <v>468.70516272205356</v>
          </cell>
          <cell r="V30">
            <v>723.08800639409958</v>
          </cell>
          <cell r="W30">
            <v>1110.0303226944061</v>
          </cell>
          <cell r="X30">
            <v>1396.6214711198752</v>
          </cell>
          <cell r="Y30">
            <v>1750.1133981285695</v>
          </cell>
          <cell r="Z30">
            <v>2547.3164657244415</v>
          </cell>
          <cell r="AA30">
            <v>1354.2812120700992</v>
          </cell>
          <cell r="AB30">
            <v>2503.2085679601018</v>
          </cell>
          <cell r="AC30">
            <v>0.84331671889048154</v>
          </cell>
          <cell r="AD30">
            <v>0.65401306038402618</v>
          </cell>
          <cell r="AE30">
            <v>3.0413259478925554E-2</v>
          </cell>
        </row>
        <row r="31">
          <cell r="A31" t="str">
            <v>South Korea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0.91247916094888959</v>
          </cell>
          <cell r="O31">
            <v>1.8249583218977792</v>
          </cell>
          <cell r="P31">
            <v>4.5748955192780087</v>
          </cell>
          <cell r="Q31">
            <v>9.1247916094888968</v>
          </cell>
          <cell r="R31">
            <v>41.06156224270017</v>
          </cell>
          <cell r="S31">
            <v>77.560728680655842</v>
          </cell>
          <cell r="T31">
            <v>146.39665661689648</v>
          </cell>
          <cell r="U31">
            <v>357.7248163951212</v>
          </cell>
          <cell r="V31">
            <v>511.03545199303056</v>
          </cell>
          <cell r="W31">
            <v>309.30543613260733</v>
          </cell>
          <cell r="X31">
            <v>282.96897806080545</v>
          </cell>
          <cell r="Y31">
            <v>320.6354357062425</v>
          </cell>
          <cell r="Z31">
            <v>336.80931465762836</v>
          </cell>
          <cell r="AA31">
            <v>385.11553041356035</v>
          </cell>
          <cell r="AB31">
            <v>404.37130693423808</v>
          </cell>
          <cell r="AC31">
            <v>4.7131147540982798E-2</v>
          </cell>
          <cell r="AD31">
            <v>0.45390760345533043</v>
          </cell>
          <cell r="AE31">
            <v>4.9129943229801413E-3</v>
          </cell>
        </row>
        <row r="32">
          <cell r="A32" t="str">
            <v>Thailand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3.1236338738488341</v>
          </cell>
          <cell r="Q32">
            <v>55.630775479791723</v>
          </cell>
          <cell r="R32">
            <v>86.781769030470073</v>
          </cell>
          <cell r="S32">
            <v>148.20173030896854</v>
          </cell>
          <cell r="T32">
            <v>525.07259319138905</v>
          </cell>
          <cell r="U32">
            <v>655.53553387040051</v>
          </cell>
          <cell r="V32">
            <v>700.40399635825645</v>
          </cell>
          <cell r="W32">
            <v>765.15083270508876</v>
          </cell>
          <cell r="X32">
            <v>1053.9194078650407</v>
          </cell>
          <cell r="Y32">
            <v>1330.3435723098114</v>
          </cell>
          <cell r="Z32">
            <v>1490.1622125691943</v>
          </cell>
          <cell r="AA32">
            <v>1603.2869591395638</v>
          </cell>
          <cell r="AB32">
            <v>1610.1649147312053</v>
          </cell>
          <cell r="AC32">
            <v>1.5459477712269631E-3</v>
          </cell>
          <cell r="AD32">
            <v>0.3994894039664878</v>
          </cell>
          <cell r="AE32">
            <v>1.9563037607964399E-2</v>
          </cell>
        </row>
        <row r="33">
          <cell r="A33" t="str">
            <v>Other Asia Pacific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10.008521427010631</v>
          </cell>
          <cell r="R33">
            <v>144.43364127802209</v>
          </cell>
          <cell r="S33">
            <v>226.57275399822055</v>
          </cell>
          <cell r="T33">
            <v>389.71472470454455</v>
          </cell>
          <cell r="U33">
            <v>478.18960604479389</v>
          </cell>
          <cell r="V33">
            <v>442.59802164583942</v>
          </cell>
          <cell r="W33">
            <v>692.0926875188818</v>
          </cell>
          <cell r="X33">
            <v>996.76364864167681</v>
          </cell>
          <cell r="Y33">
            <v>1233.9733287932063</v>
          </cell>
          <cell r="Z33">
            <v>1873.4076458917634</v>
          </cell>
          <cell r="AA33">
            <v>1912.9980981191027</v>
          </cell>
          <cell r="AB33">
            <v>1889.434174583434</v>
          </cell>
          <cell r="AC33">
            <v>-1.5016382932664163E-2</v>
          </cell>
          <cell r="AD33">
            <v>0.69096438846626285</v>
          </cell>
          <cell r="AE33">
            <v>2.2956078273087554E-2</v>
          </cell>
        </row>
        <row r="34">
          <cell r="A34" t="str">
            <v>Total Asia Pacific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90.585382341616565</v>
          </cell>
          <cell r="M34">
            <v>98.015376456779435</v>
          </cell>
          <cell r="N34">
            <v>260.91302208125495</v>
          </cell>
          <cell r="O34">
            <v>539.06934384324006</v>
          </cell>
          <cell r="P34">
            <v>663.44053231839166</v>
          </cell>
          <cell r="Q34">
            <v>910.89477640526343</v>
          </cell>
          <cell r="R34">
            <v>1446.4296035091925</v>
          </cell>
          <cell r="S34">
            <v>1876.1079391290109</v>
          </cell>
          <cell r="T34">
            <v>3073.9579904702955</v>
          </cell>
          <cell r="U34">
            <v>3434.8610952146337</v>
          </cell>
          <cell r="V34">
            <v>4305.8732473087839</v>
          </cell>
          <cell r="W34">
            <v>5279.8975995904448</v>
          </cell>
          <cell r="X34">
            <v>6300.1637392847906</v>
          </cell>
          <cell r="Y34">
            <v>7450.419687773071</v>
          </cell>
          <cell r="Z34">
            <v>9373.5346762270037</v>
          </cell>
          <cell r="AA34">
            <v>8475.6116030036646</v>
          </cell>
          <cell r="AB34">
            <v>9109.8114480171589</v>
          </cell>
          <cell r="AC34">
            <v>7.1889755965740543E-2</v>
          </cell>
          <cell r="AD34">
            <v>0.24988565458739953</v>
          </cell>
          <cell r="AE34">
            <v>0.11068157201076197</v>
          </cell>
        </row>
        <row r="35">
          <cell r="A35" t="str">
            <v>Total World</v>
          </cell>
          <cell r="B35">
            <v>7785.8771133823811</v>
          </cell>
          <cell r="C35">
            <v>8747.7542678558257</v>
          </cell>
          <cell r="D35">
            <v>8410.4389656149306</v>
          </cell>
          <cell r="E35">
            <v>8569.0091917811696</v>
          </cell>
          <cell r="F35">
            <v>9508.7967142138878</v>
          </cell>
          <cell r="G35">
            <v>9861.0385015985376</v>
          </cell>
          <cell r="H35">
            <v>9935.8371959835677</v>
          </cell>
          <cell r="I35">
            <v>11382.216685898091</v>
          </cell>
          <cell r="J35">
            <v>10861.866037168127</v>
          </cell>
          <cell r="K35">
            <v>10482.106940850745</v>
          </cell>
          <cell r="L35">
            <v>10046.510460116493</v>
          </cell>
          <cell r="M35">
            <v>10965.927764922093</v>
          </cell>
          <cell r="N35">
            <v>12939.424349811856</v>
          </cell>
          <cell r="O35">
            <v>16051.449231367946</v>
          </cell>
          <cell r="P35">
            <v>17961.180300893004</v>
          </cell>
          <cell r="Q35">
            <v>21411.475543197132</v>
          </cell>
          <cell r="R35">
            <v>27847.569466786921</v>
          </cell>
          <cell r="S35">
            <v>37470.500929663416</v>
          </cell>
          <cell r="T35">
            <v>50137.537396365595</v>
          </cell>
          <cell r="U35">
            <v>55936.027408307898</v>
          </cell>
          <cell r="V35">
            <v>64008.139935284133</v>
          </cell>
          <cell r="W35">
            <v>65833.69167132664</v>
          </cell>
          <cell r="X35">
            <v>66863.219099030335</v>
          </cell>
          <cell r="Y35">
            <v>72293.00948923851</v>
          </cell>
          <cell r="Z35">
            <v>79703.244302529332</v>
          </cell>
          <cell r="AA35">
            <v>80024.183991003127</v>
          </cell>
          <cell r="AB35">
            <v>82306.487724364619</v>
          </cell>
          <cell r="AC35">
            <v>2.5710010608690492E-2</v>
          </cell>
          <cell r="AD35">
            <v>0.14092596992200623</v>
          </cell>
          <cell r="AE35">
            <v>1</v>
          </cell>
        </row>
        <row r="36">
          <cell r="A36" t="str">
            <v>OECD</v>
          </cell>
          <cell r="B36">
            <v>1525.5842237821983</v>
          </cell>
          <cell r="C36">
            <v>1767.3404511340627</v>
          </cell>
          <cell r="D36">
            <v>2019.8249937393427</v>
          </cell>
          <cell r="E36">
            <v>2391.2039230559149</v>
          </cell>
          <cell r="F36">
            <v>2735.9333669165162</v>
          </cell>
          <cell r="G36">
            <v>2968.9914752763107</v>
          </cell>
          <cell r="H36">
            <v>2300.416965875434</v>
          </cell>
          <cell r="I36">
            <v>3018.3473974347789</v>
          </cell>
          <cell r="J36">
            <v>3242.0103211891405</v>
          </cell>
          <cell r="K36">
            <v>3472.5141145418947</v>
          </cell>
          <cell r="L36">
            <v>4166.8327560545868</v>
          </cell>
          <cell r="M36">
            <v>4664.5953400163353</v>
          </cell>
          <cell r="N36">
            <v>5772.3929709234562</v>
          </cell>
          <cell r="O36">
            <v>7565.197579946409</v>
          </cell>
          <cell r="P36">
            <v>9253.0258195892311</v>
          </cell>
          <cell r="Q36">
            <v>11668.27767064802</v>
          </cell>
          <cell r="R36">
            <v>16173.996497903529</v>
          </cell>
          <cell r="S36">
            <v>22280.528416340665</v>
          </cell>
          <cell r="T36">
            <v>29996.527416467539</v>
          </cell>
          <cell r="U36">
            <v>35389.0503701458</v>
          </cell>
          <cell r="V36">
            <v>40888.808426465243</v>
          </cell>
          <cell r="W36">
            <v>43191.669583523675</v>
          </cell>
          <cell r="X36">
            <v>42732.909960230892</v>
          </cell>
          <cell r="Y36">
            <v>44808.332834722183</v>
          </cell>
          <cell r="Z36">
            <v>48698.322702258964</v>
          </cell>
          <cell r="AA36">
            <v>49186.197992388952</v>
          </cell>
          <cell r="AB36">
            <v>50899.890221866801</v>
          </cell>
          <cell r="AC36">
            <v>3.2013482550743211E-2</v>
          </cell>
          <cell r="AD36">
            <v>0.15473851062989885</v>
          </cell>
          <cell r="AE36">
            <v>0.6184189318383374</v>
          </cell>
        </row>
        <row r="37">
          <cell r="A37" t="str">
            <v>Non-OECD</v>
          </cell>
          <cell r="B37">
            <v>6260.2928896001831</v>
          </cell>
          <cell r="C37">
            <v>6980.4138167217634</v>
          </cell>
          <cell r="D37">
            <v>6390.6139718755876</v>
          </cell>
          <cell r="E37">
            <v>6177.8052687252548</v>
          </cell>
          <cell r="F37">
            <v>6772.8633472973725</v>
          </cell>
          <cell r="G37">
            <v>6892.047026322226</v>
          </cell>
          <cell r="H37">
            <v>7635.4202301081341</v>
          </cell>
          <cell r="I37">
            <v>8363.8692884633092</v>
          </cell>
          <cell r="J37">
            <v>7619.8557159789871</v>
          </cell>
          <cell r="K37">
            <v>7009.592826308849</v>
          </cell>
          <cell r="L37">
            <v>5879.6777040619063</v>
          </cell>
          <cell r="M37">
            <v>6301.3324249057587</v>
          </cell>
          <cell r="N37">
            <v>7167.0313788883996</v>
          </cell>
          <cell r="O37">
            <v>8486.2516514215331</v>
          </cell>
          <cell r="P37">
            <v>8708.1544813037726</v>
          </cell>
          <cell r="Q37">
            <v>9743.1978725491153</v>
          </cell>
          <cell r="R37">
            <v>11673.5729688834</v>
          </cell>
          <cell r="S37">
            <v>15189.97251332276</v>
          </cell>
          <cell r="T37">
            <v>20141.009979898055</v>
          </cell>
          <cell r="U37">
            <v>20546.97703816208</v>
          </cell>
          <cell r="V37">
            <v>23119.331508818897</v>
          </cell>
          <cell r="W37">
            <v>22642.02208780295</v>
          </cell>
          <cell r="X37">
            <v>24130.309138799457</v>
          </cell>
          <cell r="Y37">
            <v>27484.676654516337</v>
          </cell>
          <cell r="Z37">
            <v>31004.921600270383</v>
          </cell>
          <cell r="AA37">
            <v>30837.985998614204</v>
          </cell>
          <cell r="AB37">
            <v>31406.597502497785</v>
          </cell>
          <cell r="AC37">
            <v>1.5656052513137286E-2</v>
          </cell>
          <cell r="AD37">
            <v>0.12211779186618488</v>
          </cell>
          <cell r="AE37">
            <v>0.38158106816166215</v>
          </cell>
        </row>
        <row r="38">
          <cell r="A38" t="str">
            <v>European Union (Excludes Estonia, Latvia and Lithuania prior to 1985 and Slovenia prior to 1990)</v>
          </cell>
          <cell r="B38">
            <v>6.3</v>
          </cell>
          <cell r="C38">
            <v>6.9</v>
          </cell>
          <cell r="D38">
            <v>18.228315253422736</v>
          </cell>
          <cell r="E38">
            <v>45.576781283746065</v>
          </cell>
          <cell r="F38">
            <v>116.7748982130467</v>
          </cell>
          <cell r="G38">
            <v>210.20827931555934</v>
          </cell>
          <cell r="H38">
            <v>322.28620281345991</v>
          </cell>
          <cell r="I38">
            <v>399.01383482286315</v>
          </cell>
          <cell r="J38">
            <v>385.64950262151467</v>
          </cell>
          <cell r="K38">
            <v>441.40308579248108</v>
          </cell>
          <cell r="L38">
            <v>753.19490287480187</v>
          </cell>
          <cell r="M38">
            <v>929.17124667058783</v>
          </cell>
          <cell r="N38">
            <v>1265.4306251606747</v>
          </cell>
          <cell r="O38">
            <v>1695.9833157205778</v>
          </cell>
          <cell r="P38">
            <v>2122.7565771798531</v>
          </cell>
          <cell r="Q38">
            <v>3281.7985080327048</v>
          </cell>
          <cell r="R38">
            <v>5214.1485322530698</v>
          </cell>
          <cell r="S38">
            <v>6945.0439549539042</v>
          </cell>
          <cell r="T38">
            <v>8334.2284185348944</v>
          </cell>
          <cell r="U38">
            <v>10461.061254914075</v>
          </cell>
          <cell r="V38">
            <v>11466.423286128413</v>
          </cell>
          <cell r="W38">
            <v>10706.568111270179</v>
          </cell>
          <cell r="X38">
            <v>11592.580031734597</v>
          </cell>
          <cell r="Y38">
            <v>12394.456265853525</v>
          </cell>
          <cell r="Z38">
            <v>14286.336181055711</v>
          </cell>
          <cell r="AA38">
            <v>13819.577251605122</v>
          </cell>
          <cell r="AB38">
            <v>13580.296406425165</v>
          </cell>
          <cell r="AC38">
            <v>-1.9999561139837918E-2</v>
          </cell>
          <cell r="AD38">
            <v>0.15461789575465312</v>
          </cell>
          <cell r="AE38">
            <v>0.16499667015198224</v>
          </cell>
        </row>
        <row r="39">
          <cell r="A39" t="str">
            <v>CIS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1.5575496775339139</v>
          </cell>
          <cell r="T39">
            <v>7.0698385401738797</v>
          </cell>
          <cell r="U39">
            <v>35.90128257833905</v>
          </cell>
          <cell r="V39">
            <v>34.204752936839498</v>
          </cell>
          <cell r="W39">
            <v>27.70713427868057</v>
          </cell>
          <cell r="X39">
            <v>29.163083978217252</v>
          </cell>
          <cell r="Y39">
            <v>22.976975255565112</v>
          </cell>
          <cell r="Z39">
            <v>24.744434890608584</v>
          </cell>
          <cell r="AA39">
            <v>24.744434890608584</v>
          </cell>
          <cell r="AB39">
            <v>24.812227862911595</v>
          </cell>
          <cell r="AC39">
            <v>0</v>
          </cell>
          <cell r="AD39">
            <v>0</v>
          </cell>
          <cell r="AE39">
            <v>3.0146138596030266E-4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Z561"/>
  <sheetViews>
    <sheetView showGridLines="0" zoomScale="101" zoomScaleNormal="101" workbookViewId="0">
      <pane xSplit="1" ySplit="1" topLeftCell="B11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9.33203125" defaultRowHeight="11.25"/>
  <cols>
    <col min="1" max="1" width="29.33203125" style="4" customWidth="1"/>
    <col min="2" max="2" width="16.33203125" style="4" customWidth="1"/>
    <col min="3" max="3" width="16.33203125" style="6" customWidth="1"/>
    <col min="4" max="7" width="7.6640625" style="6" customWidth="1"/>
    <col min="8" max="8" width="7.6640625" style="7" customWidth="1"/>
    <col min="9" max="12" width="7.6640625" style="6" customWidth="1"/>
    <col min="13" max="13" width="9.33203125" style="4"/>
    <col min="14" max="14" width="18" style="4" customWidth="1"/>
    <col min="15" max="15" width="9" style="4" customWidth="1"/>
    <col min="16" max="16384" width="9.33203125" style="4"/>
  </cols>
  <sheetData>
    <row r="1" spans="1:26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3"/>
      <c r="I1" s="2"/>
      <c r="J1" s="2"/>
      <c r="K1" s="2"/>
      <c r="L1" s="2"/>
    </row>
    <row r="2" spans="1:26">
      <c r="A2" s="4" t="s">
        <v>3</v>
      </c>
      <c r="B2" s="4">
        <v>1990</v>
      </c>
      <c r="C2" s="5">
        <v>922.21956884357348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</v>
      </c>
      <c r="B3" s="4">
        <v>1990</v>
      </c>
      <c r="C3" s="5">
        <v>175.93754840735707</v>
      </c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6"/>
      <c r="Z3" s="6"/>
    </row>
    <row r="4" spans="1:26">
      <c r="A4" s="4" t="s">
        <v>5</v>
      </c>
      <c r="B4" s="4">
        <v>1990</v>
      </c>
      <c r="C4" s="5">
        <v>729.07991224263594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6</v>
      </c>
      <c r="B5" s="4">
        <v>1990</v>
      </c>
      <c r="C5" s="5">
        <v>399.06745295520619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7</v>
      </c>
      <c r="B6" s="4">
        <v>1990</v>
      </c>
      <c r="C6" s="5">
        <v>171.37060078395834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8</v>
      </c>
      <c r="B7" s="4">
        <v>1990</v>
      </c>
      <c r="C7" s="5">
        <v>96.391402302185256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10" t="s">
        <v>9</v>
      </c>
      <c r="B8" s="10">
        <v>1990</v>
      </c>
      <c r="C8" s="11">
        <v>663.63277585000708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8" customFormat="1">
      <c r="A9" s="12" t="s">
        <v>10</v>
      </c>
      <c r="B9" s="13">
        <v>1990</v>
      </c>
      <c r="C9" s="14">
        <v>3157.6992613849234</v>
      </c>
      <c r="N9" s="4"/>
      <c r="O9" s="4"/>
      <c r="P9" s="6"/>
      <c r="Q9" s="6"/>
      <c r="R9" s="6"/>
      <c r="S9" s="6"/>
      <c r="T9" s="6"/>
      <c r="U9" s="6"/>
      <c r="V9" s="6"/>
      <c r="W9" s="6"/>
      <c r="X9" s="6"/>
      <c r="Y9" s="9"/>
      <c r="Z9" s="9"/>
    </row>
    <row r="10" spans="1:26">
      <c r="A10" s="15" t="s">
        <v>11</v>
      </c>
      <c r="B10" s="15">
        <v>1990</v>
      </c>
      <c r="C10" s="16">
        <v>7.2526317319623921</v>
      </c>
      <c r="M10" s="6"/>
      <c r="Y10" s="6"/>
      <c r="Z10" s="6"/>
    </row>
    <row r="11" spans="1:26">
      <c r="A11" s="4" t="s">
        <v>12</v>
      </c>
      <c r="B11" s="4">
        <v>1990</v>
      </c>
      <c r="C11" s="5">
        <v>579.01369237527251</v>
      </c>
    </row>
    <row r="12" spans="1:26">
      <c r="A12" s="4" t="s">
        <v>13</v>
      </c>
      <c r="B12" s="4">
        <v>1990</v>
      </c>
      <c r="C12" s="5">
        <v>51.994289737194777</v>
      </c>
    </row>
    <row r="13" spans="1:26">
      <c r="A13" s="4" t="s">
        <v>14</v>
      </c>
      <c r="B13" s="4">
        <v>1990</v>
      </c>
      <c r="C13" s="5">
        <v>309.39386056363583</v>
      </c>
    </row>
    <row r="14" spans="1:26">
      <c r="A14" s="4" t="s">
        <v>15</v>
      </c>
      <c r="B14" s="4">
        <v>1990</v>
      </c>
      <c r="C14" s="5">
        <v>565.98220020532608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6">
      <c r="A15" s="4" t="s">
        <v>16</v>
      </c>
      <c r="B15" s="4">
        <v>1990</v>
      </c>
      <c r="C15" s="5">
        <v>87.435142517089844</v>
      </c>
    </row>
    <row r="16" spans="1:26">
      <c r="A16" s="4" t="s">
        <v>17</v>
      </c>
      <c r="B16" s="4">
        <v>1990</v>
      </c>
      <c r="C16" s="5">
        <v>35.609328985214233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10" t="s">
        <v>18</v>
      </c>
      <c r="B17" s="10">
        <v>1990</v>
      </c>
      <c r="C17" s="11">
        <v>136.47929355246015</v>
      </c>
    </row>
    <row r="18" spans="1:24" s="8" customFormat="1">
      <c r="A18" s="17" t="s">
        <v>19</v>
      </c>
      <c r="B18" s="17">
        <v>1990</v>
      </c>
      <c r="C18" s="14">
        <v>1765.9078079361934</v>
      </c>
    </row>
    <row r="19" spans="1:24">
      <c r="A19" s="4" t="s">
        <v>20</v>
      </c>
      <c r="B19" s="4">
        <v>1990</v>
      </c>
      <c r="C19" s="5">
        <v>513.65337922424078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4" t="s">
        <v>21</v>
      </c>
      <c r="B20" s="4">
        <v>1990</v>
      </c>
      <c r="C20" s="5">
        <v>15.701020159467589</v>
      </c>
    </row>
    <row r="21" spans="1:24">
      <c r="A21" s="4" t="s">
        <v>22</v>
      </c>
      <c r="B21" s="4">
        <v>1990</v>
      </c>
      <c r="C21" s="5">
        <v>491.31514663528651</v>
      </c>
    </row>
    <row r="22" spans="1:24">
      <c r="A22" s="4" t="s">
        <v>23</v>
      </c>
      <c r="B22" s="4">
        <v>1990</v>
      </c>
      <c r="C22" s="5">
        <v>306.40444465426845</v>
      </c>
    </row>
    <row r="23" spans="1:24">
      <c r="A23" s="4" t="s">
        <v>24</v>
      </c>
      <c r="B23" s="4">
        <v>1990</v>
      </c>
      <c r="C23" s="5">
        <v>3.08051598072052</v>
      </c>
    </row>
    <row r="24" spans="1:24">
      <c r="A24" s="4" t="s">
        <v>25</v>
      </c>
      <c r="B24" s="4">
        <v>1990</v>
      </c>
      <c r="C24" s="5">
        <v>75.217694267630577</v>
      </c>
    </row>
    <row r="25" spans="1:24">
      <c r="A25" s="10" t="s">
        <v>26</v>
      </c>
      <c r="B25" s="10">
        <v>1990</v>
      </c>
      <c r="C25" s="11">
        <v>837.16504578664899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s="8" customFormat="1">
      <c r="A26" s="17" t="s">
        <v>27</v>
      </c>
      <c r="B26" s="17">
        <v>1990</v>
      </c>
      <c r="C26" s="14">
        <v>2242.5372467082634</v>
      </c>
    </row>
    <row r="27" spans="1:24">
      <c r="A27" s="4" t="s">
        <v>28</v>
      </c>
      <c r="B27" s="4">
        <v>1990</v>
      </c>
      <c r="C27" s="5">
        <v>154.46027374267572</v>
      </c>
      <c r="N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4" t="s">
        <v>29</v>
      </c>
      <c r="B28" s="4">
        <v>1990</v>
      </c>
      <c r="C28" s="5">
        <v>2.1531772613525377</v>
      </c>
    </row>
    <row r="29" spans="1:24">
      <c r="A29" s="4" t="s">
        <v>30</v>
      </c>
      <c r="B29" s="4">
        <v>1990</v>
      </c>
      <c r="C29" s="5">
        <v>185.09591770172111</v>
      </c>
    </row>
    <row r="30" spans="1:24">
      <c r="A30" s="4" t="s">
        <v>31</v>
      </c>
      <c r="B30" s="4">
        <v>1990</v>
      </c>
      <c r="C30" s="5">
        <v>44.013999938964815</v>
      </c>
    </row>
    <row r="31" spans="1:24">
      <c r="A31" s="4" t="s">
        <v>32</v>
      </c>
      <c r="B31" s="4">
        <v>1990</v>
      </c>
      <c r="C31" s="5">
        <v>0</v>
      </c>
    </row>
    <row r="32" spans="1:24">
      <c r="A32" s="4" t="s">
        <v>33</v>
      </c>
      <c r="B32" s="4">
        <v>1990</v>
      </c>
      <c r="C32" s="5">
        <v>2.0130000114440909</v>
      </c>
    </row>
    <row r="33" spans="1:24">
      <c r="A33" s="10" t="s">
        <v>34</v>
      </c>
      <c r="B33" s="10">
        <v>1990</v>
      </c>
      <c r="C33" s="11">
        <v>65.235745429992647</v>
      </c>
      <c r="N33" s="8"/>
      <c r="P33" s="8"/>
      <c r="Q33" s="8"/>
      <c r="R33" s="8"/>
      <c r="S33" s="8"/>
      <c r="T33" s="8"/>
      <c r="U33" s="8"/>
      <c r="V33" s="8"/>
      <c r="W33" s="8"/>
      <c r="X33" s="8"/>
    </row>
    <row r="34" spans="1:24" s="8" customFormat="1" ht="12.4" customHeight="1">
      <c r="A34" s="17" t="s">
        <v>35</v>
      </c>
      <c r="B34" s="17">
        <v>1990</v>
      </c>
      <c r="C34" s="14">
        <v>452.97211408615095</v>
      </c>
    </row>
    <row r="35" spans="1:24">
      <c r="A35" s="4" t="s">
        <v>36</v>
      </c>
      <c r="B35" s="4">
        <v>1990</v>
      </c>
      <c r="C35" s="5">
        <v>139.19749450683588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4" t="s">
        <v>37</v>
      </c>
      <c r="B36" s="4">
        <v>1990</v>
      </c>
      <c r="C36" s="5">
        <v>81.693115234374957</v>
      </c>
    </row>
    <row r="37" spans="1:24">
      <c r="A37" s="4" t="s">
        <v>38</v>
      </c>
      <c r="B37" s="4">
        <v>1990</v>
      </c>
      <c r="C37" s="5">
        <v>112.58800506591791</v>
      </c>
    </row>
    <row r="38" spans="1:24">
      <c r="A38" s="4" t="s">
        <v>39</v>
      </c>
      <c r="B38" s="4">
        <v>1990</v>
      </c>
      <c r="C38" s="5">
        <v>49.943046569824197</v>
      </c>
    </row>
    <row r="39" spans="1:24">
      <c r="A39" s="4" t="s">
        <v>40</v>
      </c>
      <c r="B39" s="4">
        <v>1990</v>
      </c>
      <c r="C39" s="5">
        <v>2.3180947303771964</v>
      </c>
    </row>
    <row r="40" spans="1:24">
      <c r="A40" s="4" t="s">
        <v>41</v>
      </c>
      <c r="B40" s="4">
        <v>1990</v>
      </c>
      <c r="C40" s="5">
        <v>13.013431549072259</v>
      </c>
    </row>
    <row r="41" spans="1:24">
      <c r="A41" s="10" t="s">
        <v>42</v>
      </c>
      <c r="B41" s="10">
        <v>1990</v>
      </c>
      <c r="C41" s="11">
        <v>90.64412879943842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s="8" customFormat="1" ht="12.4" customHeight="1">
      <c r="A42" s="17" t="s">
        <v>43</v>
      </c>
      <c r="B42" s="17">
        <v>1990</v>
      </c>
      <c r="C42" s="14">
        <v>489.39731645584084</v>
      </c>
    </row>
    <row r="43" spans="1:24">
      <c r="A43" s="4" t="s">
        <v>44</v>
      </c>
      <c r="B43" s="4">
        <v>1990</v>
      </c>
      <c r="C43" s="5">
        <v>16.480943585513153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s="4" t="s">
        <v>45</v>
      </c>
      <c r="B44" s="4">
        <v>1990</v>
      </c>
      <c r="C44" s="5">
        <v>1.8947418481111518</v>
      </c>
    </row>
    <row r="45" spans="1:24">
      <c r="A45" s="4" t="s">
        <v>46</v>
      </c>
      <c r="B45" s="4">
        <v>1990</v>
      </c>
      <c r="C45" s="5">
        <v>4.3683591338340175</v>
      </c>
    </row>
    <row r="46" spans="1:24">
      <c r="A46" s="4" t="s">
        <v>47</v>
      </c>
      <c r="B46" s="4">
        <v>1990</v>
      </c>
      <c r="C46" s="5">
        <v>1.4707879163324826E-2</v>
      </c>
    </row>
    <row r="47" spans="1:24">
      <c r="A47" s="4" t="s">
        <v>48</v>
      </c>
      <c r="B47" s="4">
        <v>1990</v>
      </c>
      <c r="C47" s="5">
        <v>2.2627506405115114E-4</v>
      </c>
    </row>
    <row r="48" spans="1:24">
      <c r="A48" s="4" t="s">
        <v>49</v>
      </c>
      <c r="B48" s="4">
        <v>1990</v>
      </c>
      <c r="C48" s="5">
        <v>0.16566907614469523</v>
      </c>
    </row>
    <row r="49" spans="1:24">
      <c r="A49" s="10" t="s">
        <v>50</v>
      </c>
      <c r="B49" s="10">
        <v>1990</v>
      </c>
      <c r="C49" s="11">
        <v>4.593333694880128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s="8" customFormat="1">
      <c r="A50" s="12" t="s">
        <v>51</v>
      </c>
      <c r="B50" s="12">
        <v>1990</v>
      </c>
      <c r="C50" s="14">
        <v>27.517981492710522</v>
      </c>
    </row>
    <row r="51" spans="1:24" s="8" customFormat="1">
      <c r="A51" s="18" t="s">
        <v>52</v>
      </c>
      <c r="B51" s="18">
        <v>1990</v>
      </c>
      <c r="C51" s="19">
        <f t="shared" ref="C51" si="0">C9+C18+C26+C34+C42+C50</f>
        <v>8136.0317280640829</v>
      </c>
    </row>
    <row r="52" spans="1:24" s="8" customFormat="1">
      <c r="A52" s="1" t="s">
        <v>53</v>
      </c>
      <c r="B52" s="1">
        <v>1990</v>
      </c>
      <c r="C52" s="5">
        <v>4639.3714601804331</v>
      </c>
    </row>
    <row r="53" spans="1:24" s="8" customFormat="1">
      <c r="A53" s="1" t="s">
        <v>54</v>
      </c>
      <c r="B53" s="1">
        <v>1990</v>
      </c>
      <c r="C53" s="5">
        <v>3496.6602678836498</v>
      </c>
    </row>
    <row r="54" spans="1:24" s="8" customFormat="1">
      <c r="A54" s="1" t="s">
        <v>55</v>
      </c>
      <c r="B54" s="1">
        <v>1990</v>
      </c>
      <c r="C54" s="5">
        <v>1669.175753004853</v>
      </c>
    </row>
    <row r="55" spans="1:24" s="8" customFormat="1">
      <c r="A55" s="1" t="s">
        <v>56</v>
      </c>
      <c r="B55" s="1">
        <v>1990</v>
      </c>
      <c r="C55" s="5">
        <v>1967.2967299585075</v>
      </c>
    </row>
    <row r="56" spans="1:24" s="8" customFormat="1">
      <c r="A56" s="1" t="s">
        <v>57</v>
      </c>
      <c r="B56" s="1">
        <v>1990</v>
      </c>
      <c r="C56" s="5">
        <v>681.39265011134103</v>
      </c>
    </row>
    <row r="57" spans="1:24" s="8" customFormat="1">
      <c r="A57" s="20" t="s">
        <v>58</v>
      </c>
      <c r="B57" s="20">
        <v>1990</v>
      </c>
      <c r="C57" s="21">
        <v>194.97923023489491</v>
      </c>
    </row>
    <row r="58" spans="1:24">
      <c r="A58" s="4" t="s">
        <v>3</v>
      </c>
      <c r="B58" s="4">
        <v>1995</v>
      </c>
      <c r="C58" s="5">
        <v>951.4100709471661</v>
      </c>
    </row>
    <row r="59" spans="1:24">
      <c r="A59" s="4" t="s">
        <v>4</v>
      </c>
      <c r="B59" s="4">
        <v>1995</v>
      </c>
      <c r="C59" s="5">
        <v>208.93504487672729</v>
      </c>
    </row>
    <row r="60" spans="1:24">
      <c r="A60" s="4" t="s">
        <v>5</v>
      </c>
      <c r="B60" s="4">
        <v>1995</v>
      </c>
      <c r="C60" s="5">
        <v>738.49460612589507</v>
      </c>
    </row>
    <row r="61" spans="1:24">
      <c r="A61" s="4" t="s">
        <v>6</v>
      </c>
      <c r="B61" s="4">
        <v>1995</v>
      </c>
      <c r="C61" s="5">
        <v>210.39993957542006</v>
      </c>
    </row>
    <row r="62" spans="1:24">
      <c r="A62" s="4" t="s">
        <v>7</v>
      </c>
      <c r="B62" s="4">
        <v>1995</v>
      </c>
      <c r="C62" s="5">
        <v>215.78362775526838</v>
      </c>
    </row>
    <row r="63" spans="1:24">
      <c r="A63" s="4" t="s">
        <v>8</v>
      </c>
      <c r="B63" s="4">
        <v>1995</v>
      </c>
      <c r="C63" s="5">
        <v>106.22861060170118</v>
      </c>
    </row>
    <row r="64" spans="1:24">
      <c r="A64" s="10" t="s">
        <v>9</v>
      </c>
      <c r="B64" s="10">
        <v>1995</v>
      </c>
      <c r="C64" s="11">
        <v>864.19861170672118</v>
      </c>
      <c r="D64" s="9"/>
      <c r="E64" s="9"/>
      <c r="F64" s="9"/>
      <c r="G64" s="9"/>
      <c r="H64" s="22"/>
      <c r="I64" s="9"/>
      <c r="J64" s="9"/>
      <c r="K64" s="9"/>
      <c r="L64" s="9"/>
    </row>
    <row r="65" spans="1:12">
      <c r="A65" s="12" t="s">
        <v>10</v>
      </c>
      <c r="B65" s="12">
        <v>1995</v>
      </c>
      <c r="C65" s="14">
        <v>3295.4505115888996</v>
      </c>
    </row>
    <row r="66" spans="1:12">
      <c r="A66" s="15" t="s">
        <v>11</v>
      </c>
      <c r="B66" s="15">
        <v>1995</v>
      </c>
      <c r="C66" s="16">
        <v>9.2162176022831748</v>
      </c>
    </row>
    <row r="67" spans="1:12">
      <c r="A67" s="4" t="s">
        <v>12</v>
      </c>
      <c r="B67" s="4">
        <v>1995</v>
      </c>
      <c r="C67" s="5">
        <v>673.81349717080593</v>
      </c>
    </row>
    <row r="68" spans="1:12">
      <c r="A68" s="4" t="s">
        <v>13</v>
      </c>
      <c r="B68" s="4">
        <v>1995</v>
      </c>
      <c r="C68" s="5">
        <v>67.696748573333025</v>
      </c>
    </row>
    <row r="69" spans="1:12">
      <c r="A69" s="4" t="s">
        <v>14</v>
      </c>
      <c r="B69" s="4">
        <v>1995</v>
      </c>
      <c r="C69" s="5">
        <v>350.63427996635437</v>
      </c>
    </row>
    <row r="70" spans="1:12">
      <c r="A70" s="4" t="s">
        <v>15</v>
      </c>
      <c r="B70" s="4">
        <v>1995</v>
      </c>
      <c r="C70" s="5">
        <v>472.23699055612087</v>
      </c>
    </row>
    <row r="71" spans="1:12">
      <c r="A71" s="4" t="s">
        <v>16</v>
      </c>
      <c r="B71" s="4">
        <v>1995</v>
      </c>
      <c r="C71" s="5">
        <v>126.86399459838867</v>
      </c>
    </row>
    <row r="72" spans="1:12">
      <c r="A72" s="4" t="s">
        <v>17</v>
      </c>
      <c r="B72" s="4">
        <v>1995</v>
      </c>
      <c r="C72" s="5">
        <v>42.708571434020996</v>
      </c>
      <c r="D72" s="4"/>
      <c r="E72" s="4"/>
      <c r="F72" s="4"/>
      <c r="G72" s="4"/>
      <c r="H72" s="23"/>
      <c r="I72" s="4"/>
      <c r="J72" s="4"/>
      <c r="K72" s="4"/>
      <c r="L72" s="4"/>
    </row>
    <row r="73" spans="1:12">
      <c r="A73" s="10" t="s">
        <v>18</v>
      </c>
      <c r="B73" s="10">
        <v>1995</v>
      </c>
      <c r="C73" s="11">
        <v>189.88972138240933</v>
      </c>
      <c r="D73" s="4"/>
      <c r="E73" s="4"/>
      <c r="F73" s="4"/>
      <c r="G73" s="4"/>
      <c r="H73" s="23"/>
      <c r="I73" s="4"/>
      <c r="J73" s="4"/>
      <c r="K73" s="4"/>
      <c r="L73" s="4"/>
    </row>
    <row r="74" spans="1:12">
      <c r="A74" s="17" t="s">
        <v>19</v>
      </c>
      <c r="B74" s="17">
        <v>1995</v>
      </c>
      <c r="C74" s="14">
        <v>1923.8438036814332</v>
      </c>
      <c r="D74" s="4"/>
      <c r="E74" s="4"/>
      <c r="F74" s="4"/>
      <c r="G74" s="4"/>
      <c r="H74" s="23"/>
      <c r="I74" s="4"/>
      <c r="J74" s="4"/>
      <c r="K74" s="4"/>
      <c r="L74" s="4"/>
    </row>
    <row r="75" spans="1:12">
      <c r="A75" s="4" t="s">
        <v>20</v>
      </c>
      <c r="B75" s="4">
        <v>1995</v>
      </c>
      <c r="C75" s="5">
        <v>537.56810067221522</v>
      </c>
      <c r="D75" s="4"/>
      <c r="E75" s="4"/>
      <c r="F75" s="4"/>
      <c r="G75" s="4"/>
      <c r="H75" s="23"/>
      <c r="I75" s="4"/>
      <c r="J75" s="4"/>
      <c r="K75" s="4"/>
      <c r="L75" s="4"/>
    </row>
    <row r="76" spans="1:12">
      <c r="A76" s="4" t="s">
        <v>21</v>
      </c>
      <c r="B76" s="4">
        <v>1995</v>
      </c>
      <c r="C76" s="5">
        <v>19.487392766110133</v>
      </c>
      <c r="D76" s="4"/>
      <c r="E76" s="4"/>
      <c r="F76" s="4"/>
      <c r="G76" s="4"/>
      <c r="H76" s="23"/>
      <c r="I76" s="4"/>
      <c r="J76" s="4"/>
      <c r="K76" s="4"/>
      <c r="L76" s="4"/>
    </row>
    <row r="77" spans="1:12">
      <c r="A77" s="4" t="s">
        <v>22</v>
      </c>
      <c r="B77" s="4">
        <v>1995</v>
      </c>
      <c r="C77" s="5">
        <v>391.45524057699367</v>
      </c>
      <c r="D77" s="4"/>
      <c r="E77" s="4"/>
      <c r="F77" s="4"/>
      <c r="G77" s="4"/>
      <c r="H77" s="23"/>
      <c r="I77" s="4"/>
      <c r="J77" s="4"/>
      <c r="K77" s="4"/>
      <c r="L77" s="4"/>
    </row>
    <row r="78" spans="1:12">
      <c r="A78" s="4" t="s">
        <v>23</v>
      </c>
      <c r="B78" s="4">
        <v>1995</v>
      </c>
      <c r="C78" s="5">
        <v>191.86677794980642</v>
      </c>
      <c r="D78" s="4"/>
      <c r="E78" s="4"/>
      <c r="F78" s="4"/>
      <c r="G78" s="4"/>
      <c r="H78" s="23"/>
      <c r="I78" s="4"/>
      <c r="J78" s="4"/>
      <c r="K78" s="4"/>
      <c r="L78" s="4"/>
    </row>
    <row r="79" spans="1:12">
      <c r="A79" s="4" t="s">
        <v>24</v>
      </c>
      <c r="B79" s="4">
        <v>1995</v>
      </c>
      <c r="C79" s="5">
        <v>5.2829248905181885</v>
      </c>
      <c r="D79" s="4"/>
      <c r="E79" s="4"/>
      <c r="F79" s="4"/>
      <c r="G79" s="4"/>
      <c r="H79" s="23"/>
      <c r="I79" s="4"/>
      <c r="J79" s="4"/>
      <c r="K79" s="4"/>
      <c r="L79" s="4"/>
    </row>
    <row r="80" spans="1:12">
      <c r="A80" s="4" t="s">
        <v>25</v>
      </c>
      <c r="B80" s="4">
        <v>1995</v>
      </c>
      <c r="C80" s="5">
        <v>78.980591259896755</v>
      </c>
      <c r="D80" s="4"/>
      <c r="E80" s="4"/>
      <c r="F80" s="4"/>
      <c r="G80" s="4"/>
      <c r="H80" s="23"/>
      <c r="I80" s="4"/>
      <c r="J80" s="4"/>
      <c r="K80" s="4"/>
      <c r="L80" s="4"/>
    </row>
    <row r="81" spans="1:12">
      <c r="A81" s="10" t="s">
        <v>26</v>
      </c>
      <c r="B81" s="10">
        <v>1995</v>
      </c>
      <c r="C81" s="11">
        <v>1019.9702957868576</v>
      </c>
      <c r="D81" s="4"/>
      <c r="E81" s="4"/>
      <c r="F81" s="4"/>
      <c r="G81" s="4"/>
      <c r="H81" s="23"/>
      <c r="I81" s="4"/>
      <c r="J81" s="4"/>
      <c r="K81" s="4"/>
      <c r="L81" s="4"/>
    </row>
    <row r="82" spans="1:12">
      <c r="A82" s="17" t="s">
        <v>27</v>
      </c>
      <c r="B82" s="17">
        <v>1995</v>
      </c>
      <c r="C82" s="14">
        <v>2244.611323902398</v>
      </c>
      <c r="D82" s="4"/>
      <c r="E82" s="4"/>
      <c r="F82" s="4"/>
      <c r="G82" s="4"/>
      <c r="H82" s="23"/>
      <c r="I82" s="4"/>
      <c r="J82" s="4"/>
      <c r="K82" s="4"/>
      <c r="L82" s="4"/>
    </row>
    <row r="83" spans="1:12">
      <c r="A83" s="4" t="s">
        <v>28</v>
      </c>
      <c r="B83" s="4">
        <v>1995</v>
      </c>
      <c r="C83" s="5">
        <v>184.29063606262196</v>
      </c>
      <c r="D83" s="4"/>
      <c r="E83" s="4"/>
      <c r="F83" s="4"/>
      <c r="G83" s="4"/>
      <c r="H83" s="23"/>
      <c r="I83" s="4"/>
      <c r="J83" s="4"/>
      <c r="K83" s="4"/>
      <c r="L83" s="4"/>
    </row>
    <row r="84" spans="1:12">
      <c r="A84" s="4" t="s">
        <v>29</v>
      </c>
      <c r="B84" s="4">
        <v>1995</v>
      </c>
      <c r="C84" s="5">
        <v>2.1689868569374076</v>
      </c>
      <c r="D84" s="4"/>
      <c r="E84" s="4"/>
      <c r="F84" s="4"/>
      <c r="G84" s="4"/>
      <c r="H84" s="23"/>
      <c r="I84" s="4"/>
      <c r="J84" s="4"/>
      <c r="K84" s="4"/>
      <c r="L84" s="4"/>
    </row>
    <row r="85" spans="1:12">
      <c r="A85" s="4" t="s">
        <v>30</v>
      </c>
      <c r="B85" s="4">
        <v>1995</v>
      </c>
      <c r="C85" s="5">
        <v>205.15758991241447</v>
      </c>
      <c r="D85" s="4"/>
      <c r="E85" s="4"/>
      <c r="F85" s="4"/>
      <c r="G85" s="4"/>
      <c r="H85" s="23"/>
      <c r="I85" s="4"/>
      <c r="J85" s="4"/>
      <c r="K85" s="4"/>
      <c r="L85" s="4"/>
    </row>
    <row r="86" spans="1:12">
      <c r="A86" s="4" t="s">
        <v>31</v>
      </c>
      <c r="B86" s="4">
        <v>1995</v>
      </c>
      <c r="C86" s="5">
        <v>38.536998748779283</v>
      </c>
      <c r="D86" s="4"/>
      <c r="E86" s="4"/>
      <c r="F86" s="4"/>
      <c r="G86" s="4"/>
      <c r="H86" s="23"/>
      <c r="I86" s="4"/>
      <c r="J86" s="4"/>
      <c r="K86" s="4"/>
      <c r="L86" s="4"/>
    </row>
    <row r="87" spans="1:12">
      <c r="A87" s="4" t="s">
        <v>32</v>
      </c>
      <c r="B87" s="4">
        <v>1995</v>
      </c>
      <c r="C87" s="5">
        <v>0</v>
      </c>
      <c r="D87" s="4"/>
      <c r="E87" s="4"/>
      <c r="F87" s="4"/>
      <c r="G87" s="4"/>
      <c r="H87" s="23"/>
      <c r="I87" s="4"/>
      <c r="J87" s="4"/>
      <c r="K87" s="4"/>
      <c r="L87" s="4"/>
    </row>
    <row r="88" spans="1:12">
      <c r="A88" s="4" t="s">
        <v>33</v>
      </c>
      <c r="B88" s="4">
        <v>1995</v>
      </c>
      <c r="C88" s="5">
        <v>2.6919999122619611</v>
      </c>
      <c r="D88" s="4"/>
      <c r="E88" s="4"/>
      <c r="F88" s="4"/>
      <c r="G88" s="4"/>
      <c r="H88" s="23"/>
      <c r="I88" s="4"/>
      <c r="J88" s="4"/>
      <c r="K88" s="4"/>
      <c r="L88" s="4"/>
    </row>
    <row r="89" spans="1:12">
      <c r="A89" s="10" t="s">
        <v>34</v>
      </c>
      <c r="B89" s="10">
        <v>1995</v>
      </c>
      <c r="C89" s="11">
        <v>93.039050340652409</v>
      </c>
      <c r="D89" s="4"/>
      <c r="E89" s="4"/>
      <c r="F89" s="4"/>
      <c r="G89" s="4"/>
      <c r="H89" s="23"/>
      <c r="I89" s="4"/>
      <c r="J89" s="4"/>
      <c r="K89" s="4"/>
      <c r="L89" s="4"/>
    </row>
    <row r="90" spans="1:12">
      <c r="A90" s="17" t="s">
        <v>35</v>
      </c>
      <c r="B90" s="17">
        <v>1995</v>
      </c>
      <c r="C90" s="14">
        <v>525.88526183366753</v>
      </c>
      <c r="D90" s="4"/>
      <c r="E90" s="4"/>
      <c r="F90" s="4"/>
      <c r="G90" s="4"/>
      <c r="H90" s="23"/>
      <c r="I90" s="4"/>
      <c r="J90" s="4"/>
      <c r="K90" s="4"/>
      <c r="L90" s="4"/>
    </row>
    <row r="91" spans="1:12">
      <c r="A91" s="4" t="s">
        <v>36</v>
      </c>
      <c r="B91" s="4">
        <v>1995</v>
      </c>
      <c r="C91" s="5">
        <v>152.88764953613273</v>
      </c>
      <c r="D91" s="4"/>
      <c r="E91" s="4"/>
      <c r="F91" s="4"/>
      <c r="G91" s="4"/>
      <c r="H91" s="23"/>
      <c r="I91" s="4"/>
      <c r="J91" s="4"/>
      <c r="K91" s="4"/>
      <c r="L91" s="4"/>
    </row>
    <row r="92" spans="1:12">
      <c r="A92" s="4" t="s">
        <v>37</v>
      </c>
      <c r="B92" s="4">
        <v>1995</v>
      </c>
      <c r="C92" s="5">
        <v>105.49936676025385</v>
      </c>
      <c r="D92" s="4"/>
      <c r="E92" s="4"/>
      <c r="F92" s="4"/>
      <c r="G92" s="4"/>
      <c r="H92" s="23"/>
      <c r="I92" s="4"/>
      <c r="J92" s="4"/>
      <c r="K92" s="4"/>
      <c r="L92" s="4"/>
    </row>
    <row r="93" spans="1:12">
      <c r="A93" s="4" t="s">
        <v>38</v>
      </c>
      <c r="B93" s="4">
        <v>1995</v>
      </c>
      <c r="C93" s="5">
        <v>126.38138198852533</v>
      </c>
      <c r="D93" s="4"/>
      <c r="E93" s="4"/>
      <c r="F93" s="4"/>
      <c r="G93" s="4"/>
      <c r="H93" s="23"/>
      <c r="I93" s="4"/>
      <c r="J93" s="4"/>
      <c r="K93" s="4"/>
      <c r="L93" s="4"/>
    </row>
    <row r="94" spans="1:12">
      <c r="A94" s="4" t="s">
        <v>39</v>
      </c>
      <c r="B94" s="4">
        <v>1995</v>
      </c>
      <c r="C94" s="5">
        <v>52.325254440307589</v>
      </c>
      <c r="D94" s="4"/>
      <c r="E94" s="4"/>
      <c r="F94" s="4"/>
      <c r="G94" s="4"/>
      <c r="H94" s="23"/>
      <c r="I94" s="4"/>
      <c r="J94" s="4"/>
      <c r="K94" s="4"/>
      <c r="L94" s="4"/>
    </row>
    <row r="95" spans="1:12">
      <c r="A95" s="4" t="s">
        <v>40</v>
      </c>
      <c r="B95" s="4">
        <v>1995</v>
      </c>
      <c r="C95" s="5">
        <v>2.7538464069366442</v>
      </c>
      <c r="D95" s="4"/>
      <c r="E95" s="4"/>
      <c r="F95" s="4"/>
      <c r="G95" s="4"/>
      <c r="H95" s="23"/>
      <c r="I95" s="4"/>
      <c r="J95" s="4"/>
      <c r="K95" s="4"/>
      <c r="L95" s="4"/>
    </row>
    <row r="96" spans="1:12">
      <c r="A96" s="4" t="s">
        <v>41</v>
      </c>
      <c r="B96" s="4">
        <v>1995</v>
      </c>
      <c r="C96" s="5">
        <v>13.835824966430657</v>
      </c>
      <c r="D96" s="4"/>
      <c r="E96" s="4"/>
      <c r="F96" s="4"/>
      <c r="G96" s="4"/>
      <c r="H96" s="23"/>
      <c r="I96" s="4"/>
      <c r="J96" s="4"/>
      <c r="K96" s="4"/>
      <c r="L96" s="4"/>
    </row>
    <row r="97" spans="1:12">
      <c r="A97" s="10" t="s">
        <v>42</v>
      </c>
      <c r="B97" s="10">
        <v>1995</v>
      </c>
      <c r="C97" s="11">
        <v>109.23822593688961</v>
      </c>
      <c r="D97" s="4"/>
      <c r="E97" s="4"/>
      <c r="F97" s="4"/>
      <c r="G97" s="4"/>
      <c r="H97" s="23"/>
      <c r="I97" s="4"/>
      <c r="J97" s="4"/>
      <c r="K97" s="4"/>
      <c r="L97" s="4"/>
    </row>
    <row r="98" spans="1:12">
      <c r="A98" s="17" t="s">
        <v>43</v>
      </c>
      <c r="B98" s="17">
        <v>1995</v>
      </c>
      <c r="C98" s="14">
        <v>562.92155003547646</v>
      </c>
      <c r="D98" s="4"/>
      <c r="E98" s="4"/>
      <c r="F98" s="4"/>
      <c r="G98" s="4"/>
      <c r="H98" s="23"/>
      <c r="I98" s="4"/>
      <c r="J98" s="4"/>
      <c r="K98" s="4"/>
      <c r="L98" s="4"/>
    </row>
    <row r="99" spans="1:12">
      <c r="A99" s="4" t="s">
        <v>44</v>
      </c>
      <c r="B99" s="4">
        <v>1995</v>
      </c>
      <c r="C99" s="5">
        <v>18.980817232979454</v>
      </c>
      <c r="D99" s="4"/>
      <c r="E99" s="4"/>
      <c r="F99" s="4"/>
      <c r="G99" s="4"/>
      <c r="H99" s="23"/>
      <c r="I99" s="4"/>
      <c r="J99" s="4"/>
      <c r="K99" s="4"/>
      <c r="L99" s="4"/>
    </row>
    <row r="100" spans="1:12">
      <c r="A100" s="4" t="s">
        <v>45</v>
      </c>
      <c r="B100" s="4">
        <v>1995</v>
      </c>
      <c r="C100" s="5">
        <v>2.5227266853908068</v>
      </c>
      <c r="D100" s="4"/>
      <c r="E100" s="4"/>
      <c r="F100" s="4"/>
      <c r="G100" s="4"/>
      <c r="H100" s="23"/>
      <c r="I100" s="4"/>
      <c r="J100" s="4"/>
      <c r="K100" s="4"/>
      <c r="L100" s="4"/>
    </row>
    <row r="101" spans="1:12">
      <c r="A101" s="4" t="s">
        <v>46</v>
      </c>
      <c r="B101" s="4">
        <v>1995</v>
      </c>
      <c r="C101" s="5">
        <v>6.9628325501835189</v>
      </c>
    </row>
    <row r="102" spans="1:12">
      <c r="A102" s="4" t="s">
        <v>47</v>
      </c>
      <c r="B102" s="4">
        <v>1995</v>
      </c>
      <c r="C102" s="5">
        <v>1.3350228779017918E-2</v>
      </c>
    </row>
    <row r="103" spans="1:12">
      <c r="A103" s="4" t="s">
        <v>48</v>
      </c>
      <c r="B103" s="4">
        <v>1995</v>
      </c>
      <c r="C103" s="5">
        <v>2.2627506405115114E-4</v>
      </c>
    </row>
    <row r="104" spans="1:12">
      <c r="A104" s="4" t="s">
        <v>49</v>
      </c>
      <c r="B104" s="4">
        <v>1995</v>
      </c>
      <c r="C104" s="5">
        <v>0.17010763869620851</v>
      </c>
    </row>
    <row r="105" spans="1:12">
      <c r="A105" s="10" t="s">
        <v>50</v>
      </c>
      <c r="B105" s="10">
        <v>1995</v>
      </c>
      <c r="C105" s="11">
        <v>7.3909522040339617</v>
      </c>
    </row>
    <row r="106" spans="1:12">
      <c r="A106" s="12" t="s">
        <v>51</v>
      </c>
      <c r="B106" s="12">
        <v>1995</v>
      </c>
      <c r="C106" s="14">
        <v>36.041012815127019</v>
      </c>
    </row>
    <row r="107" spans="1:12">
      <c r="A107" s="18" t="s">
        <v>52</v>
      </c>
      <c r="B107" s="18">
        <v>1995</v>
      </c>
      <c r="C107" s="19">
        <f>C65+C74+C82+C90+C98+C106</f>
        <v>8588.7534638570014</v>
      </c>
    </row>
    <row r="108" spans="1:12">
      <c r="A108" s="1" t="s">
        <v>53</v>
      </c>
      <c r="B108" s="1">
        <v>1995</v>
      </c>
      <c r="C108" s="5">
        <v>5006.2808518494276</v>
      </c>
    </row>
    <row r="109" spans="1:12">
      <c r="A109" s="1" t="s">
        <v>54</v>
      </c>
      <c r="B109" s="1">
        <v>1995</v>
      </c>
      <c r="C109" s="5">
        <v>3582.4726120075738</v>
      </c>
    </row>
    <row r="110" spans="1:12">
      <c r="A110" s="1" t="s">
        <v>55</v>
      </c>
      <c r="B110" s="1">
        <v>1995</v>
      </c>
      <c r="C110" s="5">
        <v>1661.5146864841545</v>
      </c>
    </row>
    <row r="111" spans="1:12">
      <c r="A111" s="1" t="s">
        <v>56</v>
      </c>
      <c r="B111" s="1">
        <v>1995</v>
      </c>
      <c r="C111" s="5">
        <v>2120.7263399072535</v>
      </c>
    </row>
    <row r="112" spans="1:12">
      <c r="A112" s="1" t="s">
        <v>57</v>
      </c>
      <c r="B112" s="1">
        <v>1995</v>
      </c>
      <c r="C112" s="5">
        <v>884.95281562901584</v>
      </c>
    </row>
    <row r="113" spans="1:3">
      <c r="A113" s="20" t="s">
        <v>58</v>
      </c>
      <c r="B113" s="20">
        <v>1995</v>
      </c>
      <c r="C113" s="21">
        <v>251.44402888259722</v>
      </c>
    </row>
    <row r="114" spans="1:3">
      <c r="A114" s="4" t="s">
        <v>3</v>
      </c>
      <c r="B114" s="4">
        <v>2000</v>
      </c>
      <c r="C114" s="5">
        <v>1061.0668896159261</v>
      </c>
    </row>
    <row r="115" spans="1:3">
      <c r="A115" s="4" t="s">
        <v>4</v>
      </c>
      <c r="B115" s="4">
        <v>2000</v>
      </c>
      <c r="C115" s="5">
        <v>234.25054219602845</v>
      </c>
    </row>
    <row r="116" spans="1:3">
      <c r="A116" s="4" t="s">
        <v>5</v>
      </c>
      <c r="B116" s="4">
        <v>2000</v>
      </c>
      <c r="C116" s="5">
        <v>763.58033274270645</v>
      </c>
    </row>
    <row r="117" spans="1:3">
      <c r="A117" s="4" t="s">
        <v>6</v>
      </c>
      <c r="B117" s="4">
        <v>2000</v>
      </c>
      <c r="C117" s="5">
        <v>169.0668903061308</v>
      </c>
    </row>
    <row r="118" spans="1:3">
      <c r="A118" s="4" t="s">
        <v>7</v>
      </c>
      <c r="B118" s="4">
        <v>2000</v>
      </c>
      <c r="C118" s="5">
        <v>242.80670851337783</v>
      </c>
    </row>
    <row r="119" spans="1:3">
      <c r="A119" s="4" t="s">
        <v>8</v>
      </c>
      <c r="B119" s="4">
        <v>2000</v>
      </c>
      <c r="C119" s="5">
        <v>119.62822291548336</v>
      </c>
    </row>
    <row r="120" spans="1:3">
      <c r="A120" s="10" t="s">
        <v>9</v>
      </c>
      <c r="B120" s="10">
        <v>2000</v>
      </c>
      <c r="C120" s="11">
        <v>997.26236138813942</v>
      </c>
    </row>
    <row r="121" spans="1:3">
      <c r="A121" s="12" t="s">
        <v>10</v>
      </c>
      <c r="B121" s="12">
        <v>2000</v>
      </c>
      <c r="C121" s="14">
        <v>3587.6619476777923</v>
      </c>
    </row>
    <row r="122" spans="1:3">
      <c r="A122" s="15" t="s">
        <v>11</v>
      </c>
      <c r="B122" s="15">
        <v>2000</v>
      </c>
      <c r="C122" s="16">
        <v>9.1959436910572343</v>
      </c>
    </row>
    <row r="123" spans="1:3">
      <c r="A123" s="4" t="s">
        <v>12</v>
      </c>
      <c r="B123" s="4">
        <v>2000</v>
      </c>
      <c r="C123" s="5">
        <v>720.5084410905838</v>
      </c>
    </row>
    <row r="124" spans="1:3">
      <c r="A124" s="4" t="s">
        <v>13</v>
      </c>
      <c r="B124" s="4">
        <v>2000</v>
      </c>
      <c r="C124" s="5">
        <v>85.225999265909195</v>
      </c>
    </row>
    <row r="125" spans="1:3">
      <c r="A125" s="4" t="s">
        <v>14</v>
      </c>
      <c r="B125" s="4">
        <v>2000</v>
      </c>
      <c r="C125" s="5">
        <v>419.97221968322992</v>
      </c>
    </row>
    <row r="126" spans="1:3">
      <c r="A126" s="4" t="s">
        <v>15</v>
      </c>
      <c r="B126" s="4">
        <v>2000</v>
      </c>
      <c r="C126" s="5">
        <v>467.71622639894485</v>
      </c>
    </row>
    <row r="127" spans="1:3">
      <c r="A127" s="4" t="s">
        <v>16</v>
      </c>
      <c r="B127" s="4">
        <v>2000</v>
      </c>
      <c r="C127" s="5">
        <v>171.41435968386941</v>
      </c>
    </row>
    <row r="128" spans="1:3">
      <c r="A128" s="4" t="s">
        <v>17</v>
      </c>
      <c r="B128" s="4">
        <v>2000</v>
      </c>
      <c r="C128" s="5">
        <v>51.831227540969849</v>
      </c>
    </row>
    <row r="129" spans="1:3">
      <c r="A129" s="10" t="s">
        <v>18</v>
      </c>
      <c r="B129" s="10">
        <v>2000</v>
      </c>
      <c r="C129" s="11">
        <v>268.63935251533985</v>
      </c>
    </row>
    <row r="130" spans="1:3">
      <c r="A130" s="17" t="s">
        <v>19</v>
      </c>
      <c r="B130" s="17">
        <v>2000</v>
      </c>
      <c r="C130" s="14">
        <v>2185.3078261788469</v>
      </c>
    </row>
    <row r="131" spans="1:3">
      <c r="A131" s="4" t="s">
        <v>20</v>
      </c>
      <c r="B131" s="4">
        <v>2000</v>
      </c>
      <c r="C131" s="5">
        <v>606.13319695368409</v>
      </c>
    </row>
    <row r="132" spans="1:3">
      <c r="A132" s="4" t="s">
        <v>21</v>
      </c>
      <c r="B132" s="4">
        <v>2000</v>
      </c>
      <c r="C132" s="5">
        <v>20.770798910991289</v>
      </c>
    </row>
    <row r="133" spans="1:3">
      <c r="A133" s="4" t="s">
        <v>22</v>
      </c>
      <c r="B133" s="4">
        <v>2000</v>
      </c>
      <c r="C133" s="5">
        <v>358.02336557320086</v>
      </c>
    </row>
    <row r="134" spans="1:3">
      <c r="A134" s="4" t="s">
        <v>23</v>
      </c>
      <c r="B134" s="4">
        <v>2000</v>
      </c>
      <c r="C134" s="5">
        <v>165.09083382645622</v>
      </c>
    </row>
    <row r="135" spans="1:3">
      <c r="A135" s="4" t="s">
        <v>24</v>
      </c>
      <c r="B135" s="4">
        <v>2000</v>
      </c>
      <c r="C135" s="5">
        <v>7.6940938159823418</v>
      </c>
    </row>
    <row r="136" spans="1:3">
      <c r="A136" s="4" t="s">
        <v>25</v>
      </c>
      <c r="B136" s="4">
        <v>2000</v>
      </c>
      <c r="C136" s="5">
        <v>82.511035609059036</v>
      </c>
    </row>
    <row r="137" spans="1:3">
      <c r="A137" s="10" t="s">
        <v>26</v>
      </c>
      <c r="B137" s="10">
        <v>2000</v>
      </c>
      <c r="C137" s="11">
        <v>1138.8784172087908</v>
      </c>
    </row>
    <row r="138" spans="1:3">
      <c r="A138" s="17" t="s">
        <v>27</v>
      </c>
      <c r="B138" s="17">
        <v>2000</v>
      </c>
      <c r="C138" s="14">
        <v>2379.1017418981646</v>
      </c>
    </row>
    <row r="139" spans="1:3">
      <c r="A139" s="4" t="s">
        <v>28</v>
      </c>
      <c r="B139" s="4">
        <v>2000</v>
      </c>
      <c r="C139" s="5">
        <v>197.78470230102531</v>
      </c>
    </row>
    <row r="140" spans="1:3">
      <c r="A140" s="4" t="s">
        <v>29</v>
      </c>
      <c r="B140" s="4">
        <v>2000</v>
      </c>
      <c r="C140" s="5">
        <v>2.7660590410232526</v>
      </c>
    </row>
    <row r="141" spans="1:3">
      <c r="A141" s="4" t="s">
        <v>30</v>
      </c>
      <c r="B141" s="4">
        <v>2000</v>
      </c>
      <c r="C141" s="5">
        <v>219.88112020492542</v>
      </c>
    </row>
    <row r="142" spans="1:3">
      <c r="A142" s="4" t="s">
        <v>31</v>
      </c>
      <c r="B142" s="4">
        <v>2000</v>
      </c>
      <c r="C142" s="5">
        <v>47.491001129150362</v>
      </c>
    </row>
    <row r="143" spans="1:3">
      <c r="A143" s="4" t="s">
        <v>32</v>
      </c>
      <c r="B143" s="4">
        <v>2000</v>
      </c>
      <c r="C143" s="5">
        <v>0</v>
      </c>
    </row>
    <row r="144" spans="1:3">
      <c r="A144" s="4" t="s">
        <v>33</v>
      </c>
      <c r="B144" s="4">
        <v>2000</v>
      </c>
      <c r="C144" s="5">
        <v>3.0989999771118146</v>
      </c>
    </row>
    <row r="145" spans="1:3">
      <c r="A145" s="10" t="s">
        <v>34</v>
      </c>
      <c r="B145" s="10">
        <v>2000</v>
      </c>
      <c r="C145" s="11">
        <v>113.2912237644195</v>
      </c>
    </row>
    <row r="146" spans="1:3">
      <c r="A146" s="17" t="s">
        <v>35</v>
      </c>
      <c r="B146" s="17">
        <v>2000</v>
      </c>
      <c r="C146" s="14">
        <v>584.3131064176556</v>
      </c>
    </row>
    <row r="147" spans="1:3">
      <c r="A147" s="4" t="s">
        <v>36</v>
      </c>
      <c r="B147" s="4">
        <v>2000</v>
      </c>
      <c r="C147" s="5">
        <v>151.22010421752921</v>
      </c>
    </row>
    <row r="148" spans="1:3">
      <c r="A148" s="4" t="s">
        <v>37</v>
      </c>
      <c r="B148" s="4">
        <v>2000</v>
      </c>
      <c r="C148" s="5">
        <v>125.98999404907218</v>
      </c>
    </row>
    <row r="149" spans="1:3">
      <c r="A149" s="4" t="s">
        <v>38</v>
      </c>
      <c r="B149" s="4">
        <v>2000</v>
      </c>
      <c r="C149" s="5">
        <v>138.13758468627921</v>
      </c>
    </row>
    <row r="150" spans="1:3">
      <c r="A150" s="4" t="s">
        <v>39</v>
      </c>
      <c r="B150" s="4">
        <v>2000</v>
      </c>
      <c r="C150" s="5">
        <v>49.964570999145479</v>
      </c>
    </row>
    <row r="151" spans="1:3">
      <c r="A151" s="4" t="s">
        <v>40</v>
      </c>
      <c r="B151" s="4">
        <v>2000</v>
      </c>
      <c r="C151" s="5">
        <v>1.8427067995071404</v>
      </c>
    </row>
    <row r="152" spans="1:3">
      <c r="A152" s="4" t="s">
        <v>41</v>
      </c>
      <c r="B152" s="4">
        <v>2000</v>
      </c>
      <c r="C152" s="5">
        <v>16.723628997802727</v>
      </c>
    </row>
    <row r="153" spans="1:3">
      <c r="A153" s="10" t="s">
        <v>42</v>
      </c>
      <c r="B153" s="10">
        <v>2000</v>
      </c>
      <c r="C153" s="11">
        <v>117.32905006408686</v>
      </c>
    </row>
    <row r="154" spans="1:3">
      <c r="A154" s="17" t="s">
        <v>43</v>
      </c>
      <c r="B154" s="17">
        <v>2000</v>
      </c>
      <c r="C154" s="14">
        <v>601.20763981342282</v>
      </c>
    </row>
    <row r="155" spans="1:3">
      <c r="A155" s="4" t="s">
        <v>44</v>
      </c>
      <c r="B155" s="4">
        <v>2000</v>
      </c>
      <c r="C155" s="5">
        <v>21.052662337664508</v>
      </c>
    </row>
    <row r="156" spans="1:3">
      <c r="A156" s="4" t="s">
        <v>45</v>
      </c>
      <c r="B156" s="4">
        <v>2000</v>
      </c>
      <c r="C156" s="5">
        <v>3.3302622167393552</v>
      </c>
    </row>
    <row r="157" spans="1:3">
      <c r="A157" s="4" t="s">
        <v>46</v>
      </c>
      <c r="B157" s="4">
        <v>2000</v>
      </c>
      <c r="C157" s="5">
        <v>14.951640566810958</v>
      </c>
    </row>
    <row r="158" spans="1:3">
      <c r="A158" s="4" t="s">
        <v>47</v>
      </c>
      <c r="B158" s="4">
        <v>2000</v>
      </c>
      <c r="C158" s="5">
        <v>1.9677016680361696E-2</v>
      </c>
    </row>
    <row r="159" spans="1:3">
      <c r="A159" s="4" t="s">
        <v>48</v>
      </c>
      <c r="B159" s="4">
        <v>2000</v>
      </c>
      <c r="C159" s="5">
        <v>9.0510025620460458E-3</v>
      </c>
    </row>
    <row r="160" spans="1:3">
      <c r="A160" s="4" t="s">
        <v>49</v>
      </c>
      <c r="B160" s="4">
        <v>2000</v>
      </c>
      <c r="C160" s="5">
        <v>0.38859073657658871</v>
      </c>
    </row>
    <row r="161" spans="1:3">
      <c r="A161" s="10" t="s">
        <v>50</v>
      </c>
      <c r="B161" s="10">
        <v>2000</v>
      </c>
      <c r="C161" s="11">
        <v>10.880910426523766</v>
      </c>
    </row>
    <row r="162" spans="1:3">
      <c r="A162" s="12" t="s">
        <v>51</v>
      </c>
      <c r="B162" s="12">
        <v>2000</v>
      </c>
      <c r="C162" s="14">
        <v>50.632794303557588</v>
      </c>
    </row>
    <row r="163" spans="1:3">
      <c r="A163" s="18" t="s">
        <v>52</v>
      </c>
      <c r="B163" s="18">
        <v>2000</v>
      </c>
      <c r="C163" s="19">
        <f>C121+C130+C138+C146+C154+C162</f>
        <v>9388.2250562894405</v>
      </c>
    </row>
    <row r="164" spans="1:3">
      <c r="A164" s="1" t="s">
        <v>53</v>
      </c>
      <c r="B164" s="1">
        <v>2000</v>
      </c>
      <c r="C164" s="5">
        <v>5439.0886263025304</v>
      </c>
    </row>
    <row r="165" spans="1:3">
      <c r="A165" s="1" t="s">
        <v>54</v>
      </c>
      <c r="B165" s="1">
        <v>2000</v>
      </c>
      <c r="C165" s="5">
        <v>3949.1364299869101</v>
      </c>
    </row>
    <row r="166" spans="1:3">
      <c r="A166" s="1" t="s">
        <v>55</v>
      </c>
      <c r="B166" s="1">
        <v>2000</v>
      </c>
      <c r="C166" s="5">
        <v>1731.6636417074826</v>
      </c>
    </row>
    <row r="167" spans="1:3">
      <c r="A167" s="1" t="s">
        <v>56</v>
      </c>
      <c r="B167" s="1">
        <v>2000</v>
      </c>
      <c r="C167" s="5">
        <v>2312.4305222756302</v>
      </c>
    </row>
    <row r="168" spans="1:3">
      <c r="A168" s="1" t="s">
        <v>57</v>
      </c>
      <c r="B168" s="1">
        <v>2000</v>
      </c>
      <c r="C168" s="5">
        <v>1003.0833246279328</v>
      </c>
    </row>
    <row r="169" spans="1:3">
      <c r="A169" s="20" t="s">
        <v>58</v>
      </c>
      <c r="B169" s="20">
        <v>2000</v>
      </c>
      <c r="C169" s="21">
        <v>315.97753761161869</v>
      </c>
    </row>
    <row r="170" spans="1:3">
      <c r="A170" s="4" t="s">
        <v>3</v>
      </c>
      <c r="B170" s="4">
        <v>2005</v>
      </c>
      <c r="C170" s="5">
        <v>1129.1426227452837</v>
      </c>
    </row>
    <row r="171" spans="1:3">
      <c r="A171" s="4" t="s">
        <v>4</v>
      </c>
      <c r="B171" s="4">
        <v>2005</v>
      </c>
      <c r="C171" s="5">
        <v>248.56889631481917</v>
      </c>
    </row>
    <row r="172" spans="1:3">
      <c r="A172" s="4" t="s">
        <v>5</v>
      </c>
      <c r="B172" s="4">
        <v>2005</v>
      </c>
      <c r="C172" s="5">
        <v>792.5399662945706</v>
      </c>
    </row>
    <row r="173" spans="1:3">
      <c r="A173" s="4" t="s">
        <v>6</v>
      </c>
      <c r="B173" s="4">
        <v>2005</v>
      </c>
      <c r="C173" s="5">
        <v>172.72597403794032</v>
      </c>
    </row>
    <row r="174" spans="1:3">
      <c r="A174" s="4" t="s">
        <v>7</v>
      </c>
      <c r="B174" s="4">
        <v>2005</v>
      </c>
      <c r="C174" s="5">
        <v>301.46044221705415</v>
      </c>
    </row>
    <row r="175" spans="1:3">
      <c r="A175" s="4" t="s">
        <v>8</v>
      </c>
      <c r="B175" s="4">
        <v>2005</v>
      </c>
      <c r="C175" s="5">
        <v>138.87401711509881</v>
      </c>
    </row>
    <row r="176" spans="1:3">
      <c r="A176" s="10" t="s">
        <v>9</v>
      </c>
      <c r="B176" s="10">
        <v>2005</v>
      </c>
      <c r="C176" s="11">
        <v>1150.5993393440885</v>
      </c>
    </row>
    <row r="177" spans="1:3">
      <c r="A177" s="12" t="s">
        <v>10</v>
      </c>
      <c r="B177" s="12">
        <v>2005</v>
      </c>
      <c r="C177" s="14">
        <v>3933.9112580688557</v>
      </c>
    </row>
    <row r="178" spans="1:3">
      <c r="A178" s="15" t="s">
        <v>11</v>
      </c>
      <c r="B178" s="15">
        <v>2005</v>
      </c>
      <c r="C178" s="16">
        <v>19.645349960913052</v>
      </c>
    </row>
    <row r="179" spans="1:3">
      <c r="A179" s="4" t="s">
        <v>12</v>
      </c>
      <c r="B179" s="4">
        <v>2005</v>
      </c>
      <c r="C179" s="5">
        <v>711.4685136526823</v>
      </c>
    </row>
    <row r="180" spans="1:3">
      <c r="A180" s="4" t="s">
        <v>13</v>
      </c>
      <c r="B180" s="4">
        <v>2005</v>
      </c>
      <c r="C180" s="5">
        <v>111.12338626384735</v>
      </c>
    </row>
    <row r="181" spans="1:3">
      <c r="A181" s="4" t="s">
        <v>14</v>
      </c>
      <c r="B181" s="4">
        <v>2005</v>
      </c>
      <c r="C181" s="5">
        <v>481.72719261795282</v>
      </c>
    </row>
    <row r="182" spans="1:3">
      <c r="A182" s="4" t="s">
        <v>15</v>
      </c>
      <c r="B182" s="4">
        <v>2005</v>
      </c>
      <c r="C182" s="5">
        <v>502.46429106593132</v>
      </c>
    </row>
    <row r="183" spans="1:3">
      <c r="A183" s="4" t="s">
        <v>16</v>
      </c>
      <c r="B183" s="4">
        <v>2005</v>
      </c>
      <c r="C183" s="5">
        <v>251.40977057814598</v>
      </c>
    </row>
    <row r="184" spans="1:3">
      <c r="A184" s="4" t="s">
        <v>17</v>
      </c>
      <c r="B184" s="4">
        <v>2005</v>
      </c>
      <c r="C184" s="5">
        <v>76.548066318035126</v>
      </c>
    </row>
    <row r="185" spans="1:3">
      <c r="A185" s="10" t="s">
        <v>18</v>
      </c>
      <c r="B185" s="10">
        <v>2005</v>
      </c>
      <c r="C185" s="11">
        <v>369.75519013404846</v>
      </c>
    </row>
    <row r="186" spans="1:3">
      <c r="A186" s="17" t="s">
        <v>19</v>
      </c>
      <c r="B186" s="17">
        <v>2005</v>
      </c>
      <c r="C186" s="14">
        <v>2504.4964106306434</v>
      </c>
    </row>
    <row r="187" spans="1:3">
      <c r="A187" s="4" t="s">
        <v>20</v>
      </c>
      <c r="B187" s="4">
        <v>2005</v>
      </c>
      <c r="C187" s="5">
        <v>616.89179933816195</v>
      </c>
    </row>
    <row r="188" spans="1:3">
      <c r="A188" s="4" t="s">
        <v>21</v>
      </c>
      <c r="B188" s="4">
        <v>2005</v>
      </c>
      <c r="C188" s="5">
        <v>20.966221685172059</v>
      </c>
    </row>
    <row r="189" spans="1:3">
      <c r="A189" s="4" t="s">
        <v>22</v>
      </c>
      <c r="B189" s="4">
        <v>2005</v>
      </c>
      <c r="C189" s="5">
        <v>353.59262578509515</v>
      </c>
    </row>
    <row r="190" spans="1:3">
      <c r="A190" s="4" t="s">
        <v>23</v>
      </c>
      <c r="B190" s="4">
        <v>2005</v>
      </c>
      <c r="C190" s="5">
        <v>161.35168870911002</v>
      </c>
    </row>
    <row r="191" spans="1:3">
      <c r="A191" s="4" t="s">
        <v>24</v>
      </c>
      <c r="B191" s="4">
        <v>2005</v>
      </c>
      <c r="C191" s="5">
        <v>9.8064655885100365</v>
      </c>
    </row>
    <row r="192" spans="1:3">
      <c r="A192" s="4" t="s">
        <v>25</v>
      </c>
      <c r="B192" s="4">
        <v>2005</v>
      </c>
      <c r="C192" s="5">
        <v>89.435670760925859</v>
      </c>
    </row>
    <row r="193" spans="1:3">
      <c r="A193" s="10" t="s">
        <v>26</v>
      </c>
      <c r="B193" s="10">
        <v>2005</v>
      </c>
      <c r="C193" s="11">
        <v>1878.5761941820383</v>
      </c>
    </row>
    <row r="194" spans="1:3">
      <c r="A194" s="17" t="s">
        <v>27</v>
      </c>
      <c r="B194" s="17">
        <v>2005</v>
      </c>
      <c r="C194" s="14">
        <v>3130.6206660490134</v>
      </c>
    </row>
    <row r="195" spans="1:3">
      <c r="A195" s="4" t="s">
        <v>28</v>
      </c>
      <c r="B195" s="4">
        <v>2005</v>
      </c>
      <c r="C195" s="5">
        <v>209.38327217102042</v>
      </c>
    </row>
    <row r="196" spans="1:3">
      <c r="A196" s="4" t="s">
        <v>29</v>
      </c>
      <c r="B196" s="4">
        <v>2005</v>
      </c>
      <c r="C196" s="5">
        <v>3.7839406728744485</v>
      </c>
    </row>
    <row r="197" spans="1:3">
      <c r="A197" s="4" t="s">
        <v>30</v>
      </c>
      <c r="B197" s="4">
        <v>2005</v>
      </c>
      <c r="C197" s="5">
        <v>231.24912548065174</v>
      </c>
    </row>
    <row r="198" spans="1:3">
      <c r="A198" s="4" t="s">
        <v>31</v>
      </c>
      <c r="B198" s="4">
        <v>2005</v>
      </c>
      <c r="C198" s="5">
        <v>54.10778045654294</v>
      </c>
    </row>
    <row r="199" spans="1:3">
      <c r="A199" s="4" t="s">
        <v>32</v>
      </c>
      <c r="B199" s="4">
        <v>2005</v>
      </c>
      <c r="C199" s="5">
        <v>0</v>
      </c>
    </row>
    <row r="200" spans="1:3">
      <c r="A200" s="4" t="s">
        <v>33</v>
      </c>
      <c r="B200" s="4">
        <v>2005</v>
      </c>
      <c r="C200" s="5">
        <v>2.6898150444030748</v>
      </c>
    </row>
    <row r="201" spans="1:3">
      <c r="A201" s="10" t="s">
        <v>34</v>
      </c>
      <c r="B201" s="10">
        <v>2005</v>
      </c>
      <c r="C201" s="11">
        <v>125.22185325622551</v>
      </c>
    </row>
    <row r="202" spans="1:3">
      <c r="A202" s="17" t="s">
        <v>35</v>
      </c>
      <c r="B202" s="17">
        <v>2005</v>
      </c>
      <c r="C202" s="14">
        <v>626.4357870817181</v>
      </c>
    </row>
    <row r="203" spans="1:3">
      <c r="A203" s="4" t="s">
        <v>36</v>
      </c>
      <c r="B203" s="4">
        <v>2005</v>
      </c>
      <c r="C203" s="5">
        <v>149.95925140380851</v>
      </c>
    </row>
    <row r="204" spans="1:3">
      <c r="A204" s="4" t="s">
        <v>37</v>
      </c>
      <c r="B204" s="4">
        <v>2005</v>
      </c>
      <c r="C204" s="5">
        <v>141.48767089843744</v>
      </c>
    </row>
    <row r="205" spans="1:3">
      <c r="A205" s="4" t="s">
        <v>38</v>
      </c>
      <c r="B205" s="4">
        <v>2005</v>
      </c>
      <c r="C205" s="5">
        <v>126.37129592895499</v>
      </c>
    </row>
    <row r="206" spans="1:3">
      <c r="A206" s="4" t="s">
        <v>39</v>
      </c>
      <c r="B206" s="4">
        <v>2005</v>
      </c>
      <c r="C206" s="5">
        <v>54.144906997680636</v>
      </c>
    </row>
    <row r="207" spans="1:3">
      <c r="A207" s="4" t="s">
        <v>40</v>
      </c>
      <c r="B207" s="4">
        <v>2005</v>
      </c>
      <c r="C207" s="5">
        <v>5.1127872467040989</v>
      </c>
    </row>
    <row r="208" spans="1:3">
      <c r="A208" s="4" t="s">
        <v>41</v>
      </c>
      <c r="B208" s="4">
        <v>2005</v>
      </c>
      <c r="C208" s="5">
        <v>20.249294281005849</v>
      </c>
    </row>
    <row r="209" spans="1:3">
      <c r="A209" s="10" t="s">
        <v>42</v>
      </c>
      <c r="B209" s="10">
        <v>2005</v>
      </c>
      <c r="C209" s="11">
        <v>164.0879173278808</v>
      </c>
    </row>
    <row r="210" spans="1:3">
      <c r="A210" s="17" t="s">
        <v>43</v>
      </c>
      <c r="B210" s="17">
        <v>2005</v>
      </c>
      <c r="C210" s="14">
        <v>661.41312408447243</v>
      </c>
    </row>
    <row r="211" spans="1:3">
      <c r="A211" s="4" t="s">
        <v>44</v>
      </c>
      <c r="B211" s="4">
        <v>2005</v>
      </c>
      <c r="C211" s="5">
        <v>24.933208951260884</v>
      </c>
    </row>
    <row r="212" spans="1:3">
      <c r="A212" s="4" t="s">
        <v>45</v>
      </c>
      <c r="B212" s="4">
        <v>2005</v>
      </c>
      <c r="C212" s="5">
        <v>5.1601596884429437</v>
      </c>
    </row>
    <row r="213" spans="1:3">
      <c r="A213" s="4" t="s">
        <v>46</v>
      </c>
      <c r="B213" s="4">
        <v>2005</v>
      </c>
      <c r="C213" s="5">
        <v>34.782876615412519</v>
      </c>
    </row>
    <row r="214" spans="1:3">
      <c r="A214" s="4" t="s">
        <v>47</v>
      </c>
      <c r="B214" s="4">
        <v>2005</v>
      </c>
      <c r="C214" s="5">
        <v>0.11211129254661496</v>
      </c>
    </row>
    <row r="215" spans="1:3">
      <c r="A215" s="4" t="s">
        <v>48</v>
      </c>
      <c r="B215" s="4">
        <v>2005</v>
      </c>
      <c r="C215" s="5">
        <v>2.036475483328103E-2</v>
      </c>
    </row>
    <row r="216" spans="1:3">
      <c r="A216" s="4" t="s">
        <v>49</v>
      </c>
      <c r="B216" s="4">
        <v>2005</v>
      </c>
      <c r="C216" s="5">
        <v>0.69420445850118961</v>
      </c>
    </row>
    <row r="217" spans="1:3">
      <c r="A217" s="10" t="s">
        <v>50</v>
      </c>
      <c r="B217" s="10">
        <v>2005</v>
      </c>
      <c r="C217" s="11">
        <v>17.44909650506451</v>
      </c>
    </row>
    <row r="218" spans="1:3">
      <c r="A218" s="12" t="s">
        <v>51</v>
      </c>
      <c r="B218" s="12">
        <v>2005</v>
      </c>
      <c r="C218" s="14">
        <v>83.152022266061948</v>
      </c>
    </row>
    <row r="219" spans="1:3">
      <c r="A219" s="18" t="s">
        <v>52</v>
      </c>
      <c r="B219" s="18">
        <v>2005</v>
      </c>
      <c r="C219" s="19">
        <f>C177+C186+C194+C202+C210+C218</f>
        <v>10940.029268180766</v>
      </c>
    </row>
    <row r="220" spans="1:3">
      <c r="A220" s="1" t="s">
        <v>53</v>
      </c>
      <c r="B220" s="1">
        <v>2005</v>
      </c>
      <c r="C220" s="5">
        <v>5673.0886524109428</v>
      </c>
    </row>
    <row r="221" spans="1:3">
      <c r="A221" s="1" t="s">
        <v>54</v>
      </c>
      <c r="B221" s="1">
        <v>2005</v>
      </c>
      <c r="C221" s="5">
        <v>5266.9406157698231</v>
      </c>
    </row>
    <row r="222" spans="1:3">
      <c r="A222" s="1" t="s">
        <v>55</v>
      </c>
      <c r="B222" s="1">
        <v>2005</v>
      </c>
      <c r="C222" s="5">
        <v>1821.2293483589885</v>
      </c>
    </row>
    <row r="223" spans="1:3">
      <c r="A223" s="1" t="s">
        <v>56</v>
      </c>
      <c r="B223" s="1">
        <v>2005</v>
      </c>
      <c r="C223" s="5">
        <v>2350.2051987176301</v>
      </c>
    </row>
    <row r="224" spans="1:3">
      <c r="A224" s="1" t="s">
        <v>57</v>
      </c>
      <c r="B224" s="1">
        <v>2005</v>
      </c>
      <c r="C224" s="5">
        <v>1793.6990291004611</v>
      </c>
    </row>
    <row r="225" spans="1:3">
      <c r="A225" s="20" t="s">
        <v>58</v>
      </c>
      <c r="B225" s="20">
        <v>2005</v>
      </c>
      <c r="C225" s="21">
        <v>393.6102673420794</v>
      </c>
    </row>
    <row r="226" spans="1:3">
      <c r="A226" s="4" t="s">
        <v>3</v>
      </c>
      <c r="B226" s="4">
        <v>2010</v>
      </c>
      <c r="C226" s="5">
        <v>1040.2692647006361</v>
      </c>
    </row>
    <row r="227" spans="1:3">
      <c r="A227" s="4" t="s">
        <v>4</v>
      </c>
      <c r="B227" s="4">
        <v>2010</v>
      </c>
      <c r="C227" s="5">
        <v>294.57737664792802</v>
      </c>
    </row>
    <row r="228" spans="1:3">
      <c r="A228" s="4" t="s">
        <v>5</v>
      </c>
      <c r="B228" s="4">
        <v>2010</v>
      </c>
      <c r="C228" s="5">
        <v>733.25668471546828</v>
      </c>
    </row>
    <row r="229" spans="1:3">
      <c r="A229" s="4" t="s">
        <v>6</v>
      </c>
      <c r="B229" s="4">
        <v>2010</v>
      </c>
      <c r="C229" s="5">
        <v>178.03490489999999</v>
      </c>
    </row>
    <row r="230" spans="1:3">
      <c r="A230" s="4" t="s">
        <v>7</v>
      </c>
      <c r="B230" s="4">
        <v>2010</v>
      </c>
      <c r="C230" s="5">
        <v>368.31482820417148</v>
      </c>
    </row>
    <row r="231" spans="1:3">
      <c r="A231" s="4" t="s">
        <v>8</v>
      </c>
      <c r="B231" s="4">
        <v>2010</v>
      </c>
      <c r="C231" s="5">
        <v>164.49829536462937</v>
      </c>
    </row>
    <row r="232" spans="1:3">
      <c r="A232" s="10" t="s">
        <v>9</v>
      </c>
      <c r="B232" s="10">
        <v>2010</v>
      </c>
      <c r="C232" s="11">
        <v>1300.9226564540484</v>
      </c>
    </row>
    <row r="233" spans="1:3">
      <c r="A233" s="12" t="s">
        <v>10</v>
      </c>
      <c r="B233" s="12">
        <v>2010</v>
      </c>
      <c r="C233" s="14">
        <v>4079.8740109868813</v>
      </c>
    </row>
    <row r="234" spans="1:3">
      <c r="A234" s="15" t="s">
        <v>11</v>
      </c>
      <c r="B234" s="15">
        <v>2010</v>
      </c>
      <c r="C234" s="16">
        <v>59.682982120194168</v>
      </c>
    </row>
    <row r="235" spans="1:3">
      <c r="A235" s="4" t="s">
        <v>12</v>
      </c>
      <c r="B235" s="4">
        <v>2010</v>
      </c>
      <c r="C235" s="5">
        <v>770.02853927016258</v>
      </c>
    </row>
    <row r="236" spans="1:3">
      <c r="A236" s="4" t="s">
        <v>13</v>
      </c>
      <c r="B236" s="4">
        <v>2010</v>
      </c>
      <c r="C236" s="5">
        <v>135.75041425228119</v>
      </c>
    </row>
    <row r="237" spans="1:3">
      <c r="A237" s="4" t="s">
        <v>14</v>
      </c>
      <c r="B237" s="4">
        <v>2010</v>
      </c>
      <c r="C237" s="5">
        <v>494.60188369452953</v>
      </c>
    </row>
    <row r="238" spans="1:3">
      <c r="A238" s="4" t="s">
        <v>15</v>
      </c>
      <c r="B238" s="4">
        <v>2010</v>
      </c>
      <c r="C238" s="5">
        <v>509.79764473438263</v>
      </c>
    </row>
    <row r="239" spans="1:3">
      <c r="A239" s="4" t="s">
        <v>16</v>
      </c>
      <c r="B239" s="4">
        <v>2010</v>
      </c>
      <c r="C239" s="5">
        <v>359.54810810089111</v>
      </c>
    </row>
    <row r="240" spans="1:3">
      <c r="A240" s="4" t="s">
        <v>17</v>
      </c>
      <c r="B240" s="4">
        <v>2010</v>
      </c>
      <c r="C240" s="5">
        <v>96.455937653779984</v>
      </c>
    </row>
    <row r="241" spans="1:3">
      <c r="A241" s="10" t="s">
        <v>18</v>
      </c>
      <c r="B241" s="10">
        <v>2010</v>
      </c>
      <c r="C241" s="11">
        <v>520.53394901752472</v>
      </c>
    </row>
    <row r="242" spans="1:3">
      <c r="A242" s="17" t="s">
        <v>19</v>
      </c>
      <c r="B242" s="17">
        <v>2010</v>
      </c>
      <c r="C242" s="14">
        <v>2886.7164767235518</v>
      </c>
    </row>
    <row r="243" spans="1:3">
      <c r="A243" s="4" t="s">
        <v>20</v>
      </c>
      <c r="B243" s="4">
        <v>2010</v>
      </c>
      <c r="C243" s="5">
        <v>562.99226824939251</v>
      </c>
    </row>
    <row r="244" spans="1:3">
      <c r="A244" s="4" t="s">
        <v>21</v>
      </c>
      <c r="B244" s="4">
        <v>2010</v>
      </c>
      <c r="C244" s="5">
        <v>28.740840733808</v>
      </c>
    </row>
    <row r="245" spans="1:3">
      <c r="A245" s="4" t="s">
        <v>22</v>
      </c>
      <c r="B245" s="4">
        <v>2010</v>
      </c>
      <c r="C245" s="5">
        <v>326.97559109888971</v>
      </c>
    </row>
    <row r="246" spans="1:3">
      <c r="A246" s="4" t="s">
        <v>23</v>
      </c>
      <c r="B246" s="4">
        <v>2010</v>
      </c>
      <c r="C246" s="5">
        <v>164.64382050931454</v>
      </c>
    </row>
    <row r="247" spans="1:3">
      <c r="A247" s="4" t="s">
        <v>24</v>
      </c>
      <c r="B247" s="4">
        <v>2010</v>
      </c>
      <c r="C247" s="5">
        <v>10.123103186488152</v>
      </c>
    </row>
    <row r="248" spans="1:3">
      <c r="A248" s="4" t="s">
        <v>25</v>
      </c>
      <c r="B248" s="4">
        <v>2010</v>
      </c>
      <c r="C248" s="5">
        <v>100.44500495726243</v>
      </c>
    </row>
    <row r="249" spans="1:3">
      <c r="A249" s="10" t="s">
        <v>26</v>
      </c>
      <c r="B249" s="10">
        <v>2010</v>
      </c>
      <c r="C249" s="11">
        <v>2440.4114049677737</v>
      </c>
    </row>
    <row r="250" spans="1:3">
      <c r="A250" s="17" t="s">
        <v>27</v>
      </c>
      <c r="B250" s="17">
        <v>2010</v>
      </c>
      <c r="C250" s="14">
        <v>3634.332033702929</v>
      </c>
    </row>
    <row r="251" spans="1:3">
      <c r="A251" s="4" t="s">
        <v>28</v>
      </c>
      <c r="B251" s="4">
        <v>2010</v>
      </c>
      <c r="C251" s="5">
        <v>213.90856742858878</v>
      </c>
    </row>
    <row r="252" spans="1:3">
      <c r="A252" s="4" t="s">
        <v>29</v>
      </c>
      <c r="B252" s="4">
        <v>2010</v>
      </c>
      <c r="C252" s="5">
        <v>4.917671084403989</v>
      </c>
    </row>
    <row r="253" spans="1:3">
      <c r="A253" s="4" t="s">
        <v>30</v>
      </c>
      <c r="B253" s="4">
        <v>2010</v>
      </c>
      <c r="C253" s="5">
        <v>213.5711531639098</v>
      </c>
    </row>
    <row r="254" spans="1:3">
      <c r="A254" s="4" t="s">
        <v>31</v>
      </c>
      <c r="B254" s="4">
        <v>2010</v>
      </c>
      <c r="C254" s="5">
        <v>59.296737670898402</v>
      </c>
    </row>
    <row r="255" spans="1:3">
      <c r="A255" s="4" t="s">
        <v>32</v>
      </c>
      <c r="B255" s="4">
        <v>2010</v>
      </c>
      <c r="C255" s="5">
        <v>0</v>
      </c>
    </row>
    <row r="256" spans="1:3">
      <c r="A256" s="4" t="s">
        <v>33</v>
      </c>
      <c r="B256" s="4">
        <v>2010</v>
      </c>
      <c r="C256" s="5">
        <v>2.8817915916442858</v>
      </c>
    </row>
    <row r="257" spans="1:3">
      <c r="A257" s="10" t="s">
        <v>34</v>
      </c>
      <c r="B257" s="10">
        <v>2010</v>
      </c>
      <c r="C257" s="11">
        <v>131.68027353286737</v>
      </c>
    </row>
    <row r="258" spans="1:3">
      <c r="A258" s="17" t="s">
        <v>35</v>
      </c>
      <c r="B258" s="17">
        <v>2010</v>
      </c>
      <c r="C258" s="14">
        <v>626.25619447231259</v>
      </c>
    </row>
    <row r="259" spans="1:3">
      <c r="A259" s="4" t="s">
        <v>36</v>
      </c>
      <c r="B259" s="4">
        <v>2010</v>
      </c>
      <c r="C259" s="5">
        <v>147.31991958618158</v>
      </c>
    </row>
    <row r="260" spans="1:3">
      <c r="A260" s="4" t="s">
        <v>37</v>
      </c>
      <c r="B260" s="4">
        <v>2010</v>
      </c>
      <c r="C260" s="5">
        <v>158.78433227539054</v>
      </c>
    </row>
    <row r="261" spans="1:3">
      <c r="A261" s="4" t="s">
        <v>38</v>
      </c>
      <c r="B261" s="4">
        <v>2010</v>
      </c>
      <c r="C261" s="5">
        <v>144.51246643066401</v>
      </c>
    </row>
    <row r="262" spans="1:3">
      <c r="A262" s="4" t="s">
        <v>39</v>
      </c>
      <c r="B262" s="4">
        <v>2010</v>
      </c>
      <c r="C262" s="5">
        <v>52.954977989196749</v>
      </c>
    </row>
    <row r="263" spans="1:3">
      <c r="A263" s="4" t="s">
        <v>40</v>
      </c>
      <c r="B263" s="4">
        <v>2010</v>
      </c>
      <c r="C263" s="5">
        <v>4.0316643714904759</v>
      </c>
    </row>
    <row r="264" spans="1:3">
      <c r="A264" s="4" t="s">
        <v>41</v>
      </c>
      <c r="B264" s="4">
        <v>2010</v>
      </c>
      <c r="C264" s="5">
        <v>24.537525177001939</v>
      </c>
    </row>
    <row r="265" spans="1:3">
      <c r="A265" s="10" t="s">
        <v>42</v>
      </c>
      <c r="B265" s="10">
        <v>2010</v>
      </c>
      <c r="C265" s="11">
        <v>252.10709190368635</v>
      </c>
    </row>
    <row r="266" spans="1:3">
      <c r="A266" s="17" t="s">
        <v>43</v>
      </c>
      <c r="B266" s="17">
        <v>2010</v>
      </c>
      <c r="C266" s="14">
        <v>784.24797773361161</v>
      </c>
    </row>
    <row r="267" spans="1:3">
      <c r="A267" s="4" t="s">
        <v>44</v>
      </c>
      <c r="B267" s="4">
        <v>2010</v>
      </c>
      <c r="C267" s="5">
        <v>45.327681791037293</v>
      </c>
    </row>
    <row r="268" spans="1:3">
      <c r="A268" s="4" t="s">
        <v>45</v>
      </c>
      <c r="B268" s="4">
        <v>2010</v>
      </c>
      <c r="C268" s="5">
        <v>11.111214570701117</v>
      </c>
    </row>
    <row r="269" spans="1:3">
      <c r="A269" s="4" t="s">
        <v>46</v>
      </c>
      <c r="B269" s="4">
        <v>2010</v>
      </c>
      <c r="C269" s="5">
        <v>70.698639404028626</v>
      </c>
    </row>
    <row r="270" spans="1:3">
      <c r="A270" s="4" t="s">
        <v>47</v>
      </c>
      <c r="B270" s="4">
        <v>2010</v>
      </c>
      <c r="C270" s="5">
        <v>0.19763393019093195</v>
      </c>
    </row>
    <row r="271" spans="1:3">
      <c r="A271" s="4" t="s">
        <v>48</v>
      </c>
      <c r="B271" s="4">
        <v>2010</v>
      </c>
      <c r="C271" s="5">
        <v>8.1690236926078769E-2</v>
      </c>
    </row>
    <row r="272" spans="1:3">
      <c r="A272" s="4" t="s">
        <v>49</v>
      </c>
      <c r="B272" s="4">
        <v>2010</v>
      </c>
      <c r="C272" s="5">
        <v>1.3380063325166696</v>
      </c>
    </row>
    <row r="273" spans="1:3">
      <c r="A273" s="10" t="s">
        <v>50</v>
      </c>
      <c r="B273" s="10">
        <v>2010</v>
      </c>
      <c r="C273" s="11">
        <v>41.170257959514835</v>
      </c>
    </row>
    <row r="274" spans="1:3">
      <c r="A274" s="12" t="s">
        <v>51</v>
      </c>
      <c r="B274" s="12">
        <v>2010</v>
      </c>
      <c r="C274" s="14">
        <v>169.92512422491555</v>
      </c>
    </row>
    <row r="275" spans="1:3">
      <c r="A275" s="18" t="s">
        <v>52</v>
      </c>
      <c r="B275" s="18">
        <v>2010</v>
      </c>
      <c r="C275" s="19">
        <f>C233+C242+C250+C258+C266+C274</f>
        <v>12181.351817844203</v>
      </c>
    </row>
    <row r="276" spans="1:3">
      <c r="A276" s="1" t="s">
        <v>53</v>
      </c>
      <c r="B276" s="1">
        <v>2010</v>
      </c>
      <c r="C276" s="5">
        <v>5601.4957042108408</v>
      </c>
    </row>
    <row r="277" spans="1:3">
      <c r="A277" s="1" t="s">
        <v>54</v>
      </c>
      <c r="B277" s="1">
        <v>2010</v>
      </c>
      <c r="C277" s="5">
        <v>6579.8561136333619</v>
      </c>
    </row>
    <row r="278" spans="1:3">
      <c r="A278" s="1" t="s">
        <v>55</v>
      </c>
      <c r="B278" s="1">
        <v>2010</v>
      </c>
      <c r="C278" s="5">
        <v>1755.3553396171021</v>
      </c>
    </row>
    <row r="279" spans="1:3">
      <c r="A279" s="1" t="s">
        <v>56</v>
      </c>
      <c r="B279" s="1">
        <v>2010</v>
      </c>
      <c r="C279" s="5">
        <v>2285.3262082331835</v>
      </c>
    </row>
    <row r="280" spans="1:3">
      <c r="A280" s="1" t="s">
        <v>57</v>
      </c>
      <c r="B280" s="1">
        <v>2010</v>
      </c>
      <c r="C280" s="5">
        <v>2487.35805835665</v>
      </c>
    </row>
    <row r="281" spans="1:3">
      <c r="A281" s="20" t="s">
        <v>58</v>
      </c>
      <c r="B281" s="20">
        <v>2010</v>
      </c>
      <c r="C281" s="21">
        <v>541.02521054789088</v>
      </c>
    </row>
    <row r="282" spans="1:3">
      <c r="A282" s="4" t="s">
        <v>3</v>
      </c>
      <c r="B282" s="4">
        <v>2015</v>
      </c>
      <c r="C282" s="24">
        <v>1036.2643253653525</v>
      </c>
    </row>
    <row r="283" spans="1:3">
      <c r="A283" s="4" t="s">
        <v>4</v>
      </c>
      <c r="B283" s="4">
        <v>2015</v>
      </c>
      <c r="C283" s="24">
        <v>322.74206265807322</v>
      </c>
    </row>
    <row r="284" spans="1:3">
      <c r="A284" s="4" t="s">
        <v>5</v>
      </c>
      <c r="B284" s="4">
        <v>2015</v>
      </c>
      <c r="C284" s="24">
        <v>673.62803893420596</v>
      </c>
    </row>
    <row r="285" spans="1:3">
      <c r="A285" s="4" t="s">
        <v>6</v>
      </c>
      <c r="B285" s="4">
        <v>2015</v>
      </c>
      <c r="C285" s="24">
        <v>188.54996228108601</v>
      </c>
    </row>
    <row r="286" spans="1:3">
      <c r="A286" s="4" t="s">
        <v>7</v>
      </c>
      <c r="B286" s="4">
        <v>2015</v>
      </c>
      <c r="C286" s="24">
        <v>425.73247365676065</v>
      </c>
    </row>
    <row r="287" spans="1:3">
      <c r="A287" s="4" t="s">
        <v>8</v>
      </c>
      <c r="B287" s="4">
        <v>2015</v>
      </c>
      <c r="C287" s="24">
        <v>182.97982314589518</v>
      </c>
    </row>
    <row r="288" spans="1:3">
      <c r="A288" s="10" t="s">
        <v>9</v>
      </c>
      <c r="B288" s="10">
        <v>2015</v>
      </c>
      <c r="C288" s="25">
        <v>1501.4474523188298</v>
      </c>
    </row>
    <row r="289" spans="1:3">
      <c r="A289" s="12" t="s">
        <v>10</v>
      </c>
      <c r="B289" s="12">
        <v>2015</v>
      </c>
      <c r="C289" s="14">
        <v>4331.344138360203</v>
      </c>
    </row>
    <row r="290" spans="1:3">
      <c r="A290" s="15" t="s">
        <v>11</v>
      </c>
      <c r="B290" s="15">
        <v>2015</v>
      </c>
      <c r="C290" s="26">
        <v>74.24284156002372</v>
      </c>
    </row>
    <row r="291" spans="1:3">
      <c r="A291" s="4" t="s">
        <v>12</v>
      </c>
      <c r="B291" s="4">
        <v>2015</v>
      </c>
      <c r="C291" s="24">
        <v>880.68896958520781</v>
      </c>
    </row>
    <row r="292" spans="1:3">
      <c r="A292" s="4" t="s">
        <v>13</v>
      </c>
      <c r="B292" s="4">
        <v>2015</v>
      </c>
      <c r="C292" s="24">
        <v>157.30207890272141</v>
      </c>
    </row>
    <row r="293" spans="1:3">
      <c r="A293" s="4" t="s">
        <v>14</v>
      </c>
      <c r="B293" s="4">
        <v>2015</v>
      </c>
      <c r="C293" s="24">
        <v>412.24427431821823</v>
      </c>
    </row>
    <row r="294" spans="1:3">
      <c r="A294" s="4" t="s">
        <v>15</v>
      </c>
      <c r="B294" s="4">
        <v>2015</v>
      </c>
      <c r="C294" s="24">
        <v>490.86935058236122</v>
      </c>
    </row>
    <row r="295" spans="1:3">
      <c r="A295" s="4" t="s">
        <v>16</v>
      </c>
      <c r="B295" s="4">
        <v>2015</v>
      </c>
      <c r="C295" s="24">
        <v>441.17073917388916</v>
      </c>
    </row>
    <row r="296" spans="1:3">
      <c r="A296" s="4" t="s">
        <v>17</v>
      </c>
      <c r="B296" s="4">
        <v>2015</v>
      </c>
      <c r="C296" s="24">
        <v>121.9089686870575</v>
      </c>
    </row>
    <row r="297" spans="1:3">
      <c r="A297" s="10" t="s">
        <v>18</v>
      </c>
      <c r="B297" s="10">
        <v>2015</v>
      </c>
      <c r="C297" s="25">
        <v>631.02728509902954</v>
      </c>
    </row>
    <row r="298" spans="1:3">
      <c r="A298" s="17" t="s">
        <v>19</v>
      </c>
      <c r="B298" s="17">
        <v>2015</v>
      </c>
      <c r="C298" s="14">
        <v>3135.2116663484849</v>
      </c>
    </row>
    <row r="299" spans="1:3">
      <c r="A299" s="4" t="s">
        <v>20</v>
      </c>
      <c r="B299" s="4">
        <v>2015</v>
      </c>
      <c r="C299" s="24">
        <v>428.983692208305</v>
      </c>
    </row>
    <row r="300" spans="1:3">
      <c r="A300" s="4" t="s">
        <v>21</v>
      </c>
      <c r="B300" s="4">
        <v>2015</v>
      </c>
      <c r="C300" s="24">
        <v>37.147215247852728</v>
      </c>
    </row>
    <row r="301" spans="1:3">
      <c r="A301" s="4" t="s">
        <v>22</v>
      </c>
      <c r="B301" s="4">
        <v>2015</v>
      </c>
      <c r="C301" s="24">
        <v>313.71569815091789</v>
      </c>
    </row>
    <row r="302" spans="1:3">
      <c r="A302" s="4" t="s">
        <v>23</v>
      </c>
      <c r="B302" s="4">
        <v>2015</v>
      </c>
      <c r="C302" s="24">
        <v>154.15841785166413</v>
      </c>
    </row>
    <row r="303" spans="1:3">
      <c r="A303" s="4" t="s">
        <v>24</v>
      </c>
      <c r="B303" s="4">
        <v>2015</v>
      </c>
      <c r="C303" s="24">
        <v>10.523014172911644</v>
      </c>
    </row>
    <row r="304" spans="1:3">
      <c r="A304" s="4" t="s">
        <v>25</v>
      </c>
      <c r="B304" s="4">
        <v>2015</v>
      </c>
      <c r="C304" s="24">
        <v>96.866959567181766</v>
      </c>
    </row>
    <row r="305" spans="1:3">
      <c r="A305" s="10" t="s">
        <v>26</v>
      </c>
      <c r="B305" s="10">
        <v>2015</v>
      </c>
      <c r="C305" s="25">
        <v>2798.4550414279802</v>
      </c>
    </row>
    <row r="306" spans="1:3">
      <c r="A306" s="17" t="s">
        <v>27</v>
      </c>
      <c r="B306" s="17">
        <v>2015</v>
      </c>
      <c r="C306" s="14">
        <v>3839.8500386268133</v>
      </c>
    </row>
    <row r="307" spans="1:3">
      <c r="A307" s="4" t="s">
        <v>28</v>
      </c>
      <c r="B307" s="4">
        <v>2015</v>
      </c>
      <c r="C307" s="24">
        <v>216.07991981506333</v>
      </c>
    </row>
    <row r="308" spans="1:3">
      <c r="A308" s="4" t="s">
        <v>29</v>
      </c>
      <c r="B308" s="4">
        <v>2015</v>
      </c>
      <c r="C308" s="24">
        <v>4.9502108097076398</v>
      </c>
    </row>
    <row r="309" spans="1:3">
      <c r="A309" s="4" t="s">
        <v>30</v>
      </c>
      <c r="B309" s="4">
        <v>2015</v>
      </c>
      <c r="C309" s="24">
        <v>199.36520528793326</v>
      </c>
    </row>
    <row r="310" spans="1:3">
      <c r="A310" s="4" t="s">
        <v>31</v>
      </c>
      <c r="B310" s="4">
        <v>2015</v>
      </c>
      <c r="C310" s="24">
        <v>64.627529144287081</v>
      </c>
    </row>
    <row r="311" spans="1:3">
      <c r="A311" s="4" t="s">
        <v>32</v>
      </c>
      <c r="B311" s="4">
        <v>2015</v>
      </c>
      <c r="C311" s="24">
        <v>0.80259764194488492</v>
      </c>
    </row>
    <row r="312" spans="1:3">
      <c r="A312" s="4" t="s">
        <v>33</v>
      </c>
      <c r="B312" s="4">
        <v>2015</v>
      </c>
      <c r="C312" s="24">
        <v>2.4421870708465563</v>
      </c>
    </row>
    <row r="313" spans="1:3">
      <c r="A313" s="10" t="s">
        <v>34</v>
      </c>
      <c r="B313" s="10">
        <v>2015</v>
      </c>
      <c r="C313" s="25">
        <v>94.867732048034611</v>
      </c>
    </row>
    <row r="314" spans="1:3">
      <c r="A314" s="17" t="s">
        <v>35</v>
      </c>
      <c r="B314" s="17">
        <v>2015</v>
      </c>
      <c r="C314" s="14">
        <v>583.13538181781735</v>
      </c>
    </row>
    <row r="315" spans="1:3">
      <c r="A315" s="4" t="s">
        <v>36</v>
      </c>
      <c r="B315" s="4">
        <v>2015</v>
      </c>
      <c r="C315" s="24">
        <v>150.90102005004877</v>
      </c>
    </row>
    <row r="316" spans="1:3">
      <c r="A316" s="4" t="s">
        <v>37</v>
      </c>
      <c r="B316" s="4">
        <v>2015</v>
      </c>
      <c r="C316" s="24">
        <v>152.87725067138666</v>
      </c>
    </row>
    <row r="317" spans="1:3">
      <c r="A317" s="4" t="s">
        <v>38</v>
      </c>
      <c r="B317" s="4">
        <v>2015</v>
      </c>
      <c r="C317" s="24">
        <v>142.80567932128901</v>
      </c>
    </row>
    <row r="318" spans="1:3">
      <c r="A318" s="4" t="s">
        <v>39</v>
      </c>
      <c r="B318" s="4">
        <v>2015</v>
      </c>
      <c r="C318" s="24">
        <v>51.549116134643526</v>
      </c>
    </row>
    <row r="319" spans="1:3">
      <c r="A319" s="4" t="s">
        <v>40</v>
      </c>
      <c r="B319" s="4">
        <v>2015</v>
      </c>
      <c r="C319" s="24">
        <v>5.9358630180358851</v>
      </c>
    </row>
    <row r="320" spans="1:3">
      <c r="A320" s="4" t="s">
        <v>41</v>
      </c>
      <c r="B320" s="4">
        <v>2015</v>
      </c>
      <c r="C320" s="24">
        <v>27.014226913452134</v>
      </c>
    </row>
    <row r="321" spans="1:3">
      <c r="A321" s="10" t="s">
        <v>42</v>
      </c>
      <c r="B321" s="10">
        <v>2015</v>
      </c>
      <c r="C321" s="25">
        <v>361.8548564910887</v>
      </c>
    </row>
    <row r="322" spans="1:3">
      <c r="A322" s="17" t="s">
        <v>43</v>
      </c>
      <c r="B322" s="17">
        <v>2015</v>
      </c>
      <c r="C322" s="14">
        <v>892.93801259994484</v>
      </c>
    </row>
    <row r="323" spans="1:3">
      <c r="A323" s="4" t="s">
        <v>44</v>
      </c>
      <c r="B323" s="4">
        <v>2015</v>
      </c>
      <c r="C323" s="24">
        <v>82.617261588573427</v>
      </c>
    </row>
    <row r="324" spans="1:3">
      <c r="A324" s="4" t="s">
        <v>45</v>
      </c>
      <c r="B324" s="4">
        <v>2015</v>
      </c>
      <c r="C324" s="24">
        <v>24.242934693116684</v>
      </c>
    </row>
    <row r="325" spans="1:3">
      <c r="A325" s="4" t="s">
        <v>46</v>
      </c>
      <c r="B325" s="4">
        <v>2015</v>
      </c>
      <c r="C325" s="24">
        <v>142.21716538071627</v>
      </c>
    </row>
    <row r="326" spans="1:3">
      <c r="A326" s="4" t="s">
        <v>47</v>
      </c>
      <c r="B326" s="4">
        <v>2015</v>
      </c>
      <c r="C326" s="24">
        <v>0.62610878888517585</v>
      </c>
    </row>
    <row r="327" spans="1:3">
      <c r="A327" s="4" t="s">
        <v>48</v>
      </c>
      <c r="B327" s="4">
        <v>2015</v>
      </c>
      <c r="C327" s="24">
        <v>0.49335821717977496</v>
      </c>
    </row>
    <row r="328" spans="1:3">
      <c r="A328" s="4" t="s">
        <v>49</v>
      </c>
      <c r="B328" s="4">
        <v>2015</v>
      </c>
      <c r="C328" s="24">
        <v>3.7863278388977029</v>
      </c>
    </row>
    <row r="329" spans="1:3">
      <c r="A329" s="10" t="s">
        <v>50</v>
      </c>
      <c r="B329" s="10">
        <v>2015</v>
      </c>
      <c r="C329" s="25">
        <v>110.87750911340112</v>
      </c>
    </row>
    <row r="330" spans="1:3">
      <c r="A330" s="12" t="s">
        <v>51</v>
      </c>
      <c r="B330" s="12">
        <v>2015</v>
      </c>
      <c r="C330" s="14">
        <v>364.86066562077019</v>
      </c>
    </row>
    <row r="331" spans="1:3">
      <c r="A331" s="18" t="s">
        <v>52</v>
      </c>
      <c r="B331" s="18">
        <v>2015</v>
      </c>
      <c r="C331" s="19">
        <f>C289+C298+C306+C314+C322+C330</f>
        <v>13147.339903374035</v>
      </c>
    </row>
    <row r="332" spans="1:3">
      <c r="A332" s="1" t="s">
        <v>53</v>
      </c>
      <c r="B332" s="1">
        <v>2015</v>
      </c>
      <c r="C332" s="24">
        <v>5503.1028474178383</v>
      </c>
    </row>
    <row r="333" spans="1:3">
      <c r="A333" s="1" t="s">
        <v>54</v>
      </c>
      <c r="B333" s="1">
        <v>2015</v>
      </c>
      <c r="C333" s="24">
        <v>7644.2370559561969</v>
      </c>
    </row>
    <row r="334" spans="1:3">
      <c r="A334" s="1" t="s">
        <v>55</v>
      </c>
      <c r="B334" s="1">
        <v>2015</v>
      </c>
      <c r="C334" s="24">
        <v>1630.9267823008022</v>
      </c>
    </row>
    <row r="335" spans="1:3">
      <c r="A335" s="1" t="s">
        <v>56</v>
      </c>
      <c r="B335" s="1">
        <v>2015</v>
      </c>
      <c r="C335" s="24">
        <v>2280.6014677510366</v>
      </c>
    </row>
    <row r="336" spans="1:3">
      <c r="A336" s="1" t="s">
        <v>57</v>
      </c>
      <c r="B336" s="1">
        <v>2015</v>
      </c>
      <c r="C336" s="24">
        <v>3013.9631416055863</v>
      </c>
    </row>
    <row r="337" spans="1:3">
      <c r="A337" s="20" t="s">
        <v>58</v>
      </c>
      <c r="B337" s="20">
        <v>2015</v>
      </c>
      <c r="C337" s="27">
        <v>700.50416118369867</v>
      </c>
    </row>
    <row r="338" spans="1:3">
      <c r="A338" s="4" t="s">
        <v>3</v>
      </c>
      <c r="B338" s="4">
        <v>2020</v>
      </c>
      <c r="C338" s="5">
        <v>1039.1457924373169</v>
      </c>
    </row>
    <row r="339" spans="1:3">
      <c r="A339" s="4" t="s">
        <v>4</v>
      </c>
      <c r="B339" s="4">
        <v>2020</v>
      </c>
      <c r="C339" s="5">
        <v>330.50575110484016</v>
      </c>
    </row>
    <row r="340" spans="1:3">
      <c r="A340" s="4" t="s">
        <v>5</v>
      </c>
      <c r="B340" s="4">
        <v>2020</v>
      </c>
      <c r="C340" s="5">
        <v>666.68531399423409</v>
      </c>
    </row>
    <row r="341" spans="1:3">
      <c r="A341" s="4" t="s">
        <v>6</v>
      </c>
      <c r="B341" s="4">
        <v>2020</v>
      </c>
      <c r="C341" s="5">
        <v>188.44574830331698</v>
      </c>
    </row>
    <row r="342" spans="1:3">
      <c r="A342" s="4" t="s">
        <v>7</v>
      </c>
      <c r="B342" s="4">
        <v>2020</v>
      </c>
      <c r="C342" s="5">
        <v>447.34091591506154</v>
      </c>
    </row>
    <row r="343" spans="1:3">
      <c r="A343" s="4" t="s">
        <v>8</v>
      </c>
      <c r="B343" s="4">
        <v>2020</v>
      </c>
      <c r="C343" s="5">
        <v>201.33554581320161</v>
      </c>
    </row>
    <row r="344" spans="1:3">
      <c r="A344" s="10" t="s">
        <v>9</v>
      </c>
      <c r="B344" s="10">
        <v>2020</v>
      </c>
      <c r="C344" s="11">
        <v>1684.0937205328501</v>
      </c>
    </row>
    <row r="345" spans="1:3">
      <c r="A345" s="12" t="s">
        <v>10</v>
      </c>
      <c r="B345" s="12">
        <v>2020</v>
      </c>
      <c r="C345" s="14">
        <v>4557.5527881008211</v>
      </c>
    </row>
    <row r="346" spans="1:3">
      <c r="A346" s="15" t="s">
        <v>11</v>
      </c>
      <c r="B346" s="15">
        <v>2020</v>
      </c>
      <c r="C346" s="16">
        <v>87.1</v>
      </c>
    </row>
    <row r="347" spans="1:3">
      <c r="A347" s="4" t="s">
        <v>12</v>
      </c>
      <c r="B347" s="4">
        <v>2020</v>
      </c>
      <c r="C347" s="5">
        <v>992.35414798542024</v>
      </c>
    </row>
    <row r="348" spans="1:3">
      <c r="A348" s="4" t="s">
        <v>13</v>
      </c>
      <c r="B348" s="4">
        <v>2020</v>
      </c>
      <c r="C348" s="5">
        <v>164.7269688334321</v>
      </c>
    </row>
    <row r="349" spans="1:3">
      <c r="A349" s="4" t="s">
        <v>14</v>
      </c>
      <c r="B349" s="4">
        <v>2020</v>
      </c>
      <c r="C349" s="5">
        <v>459.44342384380832</v>
      </c>
    </row>
    <row r="350" spans="1:3">
      <c r="A350" s="4" t="s">
        <v>15</v>
      </c>
      <c r="B350" s="4">
        <v>2020</v>
      </c>
      <c r="C350" s="5">
        <v>491.46281940964053</v>
      </c>
    </row>
    <row r="351" spans="1:3">
      <c r="A351" s="4" t="s">
        <v>16</v>
      </c>
      <c r="B351" s="4">
        <v>2020</v>
      </c>
      <c r="C351" s="5">
        <v>501.23777290905662</v>
      </c>
    </row>
    <row r="352" spans="1:3">
      <c r="A352" s="4" t="s">
        <v>17</v>
      </c>
      <c r="B352" s="4">
        <v>2020</v>
      </c>
      <c r="C352" s="5">
        <v>134.38848634887813</v>
      </c>
    </row>
    <row r="353" spans="1:3">
      <c r="A353" s="10" t="s">
        <v>18</v>
      </c>
      <c r="B353" s="10">
        <v>2020</v>
      </c>
      <c r="C353" s="11">
        <v>800.039314895649</v>
      </c>
    </row>
    <row r="354" spans="1:3">
      <c r="A354" s="17" t="s">
        <v>19</v>
      </c>
      <c r="B354" s="17">
        <v>2020</v>
      </c>
      <c r="C354" s="14">
        <v>3543.652934225885</v>
      </c>
    </row>
    <row r="355" spans="1:3">
      <c r="A355" s="4" t="s">
        <v>20</v>
      </c>
      <c r="B355" s="4">
        <v>2020</v>
      </c>
      <c r="C355" s="5">
        <v>379.11588173980243</v>
      </c>
    </row>
    <row r="356" spans="1:3">
      <c r="A356" s="4" t="s">
        <v>21</v>
      </c>
      <c r="B356" s="4">
        <v>2020</v>
      </c>
      <c r="C356" s="5">
        <v>30.703824141449559</v>
      </c>
    </row>
    <row r="357" spans="1:3">
      <c r="A357" s="4" t="s">
        <v>22</v>
      </c>
      <c r="B357" s="4">
        <v>2020</v>
      </c>
      <c r="C357" s="5">
        <v>251.90521288219372</v>
      </c>
    </row>
    <row r="358" spans="1:3">
      <c r="A358" s="4" t="s">
        <v>23</v>
      </c>
      <c r="B358" s="4">
        <v>2020</v>
      </c>
      <c r="C358" s="5">
        <v>150.14468387619246</v>
      </c>
    </row>
    <row r="359" spans="1:3">
      <c r="A359" s="4" t="s">
        <v>24</v>
      </c>
      <c r="B359" s="4">
        <v>2020</v>
      </c>
      <c r="C359" s="5">
        <v>10.985238491943619</v>
      </c>
    </row>
    <row r="360" spans="1:3">
      <c r="A360" s="4" t="s">
        <v>25</v>
      </c>
      <c r="B360" s="4">
        <v>2020</v>
      </c>
      <c r="C360" s="5">
        <v>99.817342628026594</v>
      </c>
    </row>
    <row r="361" spans="1:3">
      <c r="A361" s="10" t="s">
        <v>26</v>
      </c>
      <c r="B361" s="10">
        <v>2020</v>
      </c>
      <c r="C361" s="11">
        <v>2974.1635461087376</v>
      </c>
    </row>
    <row r="362" spans="1:3">
      <c r="A362" s="17" t="s">
        <v>27</v>
      </c>
      <c r="B362" s="17">
        <v>2020</v>
      </c>
      <c r="C362" s="14">
        <v>3896.8357298683459</v>
      </c>
    </row>
    <row r="363" spans="1:3">
      <c r="A363" s="4" t="s">
        <v>28</v>
      </c>
      <c r="B363" s="4">
        <v>2020</v>
      </c>
      <c r="C363" s="5">
        <v>216.2283529340672</v>
      </c>
    </row>
    <row r="364" spans="1:3">
      <c r="A364" s="4" t="s">
        <v>29</v>
      </c>
      <c r="B364" s="4">
        <v>2020</v>
      </c>
      <c r="C364" s="5">
        <v>8.1820241435488938</v>
      </c>
    </row>
    <row r="365" spans="1:3">
      <c r="A365" s="4" t="s">
        <v>30</v>
      </c>
      <c r="B365" s="4">
        <v>2020</v>
      </c>
      <c r="C365" s="5">
        <v>202.10478974521428</v>
      </c>
    </row>
    <row r="366" spans="1:3">
      <c r="A366" s="4" t="s">
        <v>31</v>
      </c>
      <c r="B366" s="4">
        <v>2020</v>
      </c>
      <c r="C366" s="5">
        <v>77.240077001402909</v>
      </c>
    </row>
    <row r="367" spans="1:3">
      <c r="A367" s="4" t="s">
        <v>32</v>
      </c>
      <c r="B367" s="4">
        <v>2020</v>
      </c>
      <c r="C367" s="5">
        <v>8.6118080508666335</v>
      </c>
    </row>
    <row r="368" spans="1:3">
      <c r="A368" s="4" t="s">
        <v>33</v>
      </c>
      <c r="B368" s="4">
        <v>2020</v>
      </c>
      <c r="C368" s="5">
        <v>3.2374279313934018</v>
      </c>
    </row>
    <row r="369" spans="1:3">
      <c r="A369" s="10" t="s">
        <v>34</v>
      </c>
      <c r="B369" s="10">
        <v>2020</v>
      </c>
      <c r="C369" s="11">
        <v>196.82302649680952</v>
      </c>
    </row>
    <row r="370" spans="1:3">
      <c r="A370" s="17" t="s">
        <v>35</v>
      </c>
      <c r="B370" s="17">
        <v>2020</v>
      </c>
      <c r="C370" s="14">
        <v>712.42750630330283</v>
      </c>
    </row>
    <row r="371" spans="1:3">
      <c r="A371" s="4" t="s">
        <v>36</v>
      </c>
      <c r="B371" s="4">
        <v>2020</v>
      </c>
      <c r="C371" s="5">
        <v>167.01938639120942</v>
      </c>
    </row>
    <row r="372" spans="1:3">
      <c r="A372" s="4" t="s">
        <v>37</v>
      </c>
      <c r="B372" s="4">
        <v>2020</v>
      </c>
      <c r="C372" s="5">
        <v>178.01067975002155</v>
      </c>
    </row>
    <row r="373" spans="1:3">
      <c r="A373" s="4" t="s">
        <v>38</v>
      </c>
      <c r="B373" s="4">
        <v>2020</v>
      </c>
      <c r="C373" s="5">
        <v>147.85759813695853</v>
      </c>
    </row>
    <row r="374" spans="1:3">
      <c r="A374" s="4" t="s">
        <v>39</v>
      </c>
      <c r="B374" s="4">
        <v>2020</v>
      </c>
      <c r="C374" s="5">
        <v>56.510288939121452</v>
      </c>
    </row>
    <row r="375" spans="1:3">
      <c r="A375" s="4" t="s">
        <v>40</v>
      </c>
      <c r="B375" s="4">
        <v>2020</v>
      </c>
      <c r="C375" s="5">
        <v>8.3285222071377358</v>
      </c>
    </row>
    <row r="376" spans="1:3">
      <c r="A376" s="4" t="s">
        <v>41</v>
      </c>
      <c r="B376" s="4">
        <v>2020</v>
      </c>
      <c r="C376" s="5">
        <v>36.567207581391635</v>
      </c>
    </row>
    <row r="377" spans="1:3">
      <c r="A377" s="10" t="s">
        <v>42</v>
      </c>
      <c r="B377" s="10">
        <v>2020</v>
      </c>
      <c r="C377" s="11">
        <v>403.16541377248541</v>
      </c>
    </row>
    <row r="378" spans="1:3">
      <c r="A378" s="17" t="s">
        <v>43</v>
      </c>
      <c r="B378" s="17">
        <v>2020</v>
      </c>
      <c r="C378" s="14">
        <v>997.45909677832583</v>
      </c>
    </row>
    <row r="379" spans="1:3">
      <c r="A379" s="4" t="s">
        <v>44</v>
      </c>
      <c r="B379" s="4">
        <v>2020</v>
      </c>
      <c r="C379" s="5">
        <v>135.79968729874454</v>
      </c>
    </row>
    <row r="380" spans="1:3">
      <c r="A380" s="4" t="s">
        <v>45</v>
      </c>
      <c r="B380" s="4">
        <v>2020</v>
      </c>
      <c r="C380" s="5">
        <v>37.5209003754672</v>
      </c>
    </row>
    <row r="381" spans="1:3">
      <c r="A381" s="4" t="s">
        <v>46</v>
      </c>
      <c r="B381" s="4">
        <v>2020</v>
      </c>
      <c r="C381" s="5">
        <v>191.92045818492036</v>
      </c>
    </row>
    <row r="382" spans="1:3">
      <c r="A382" s="4" t="s">
        <v>47</v>
      </c>
      <c r="B382" s="4">
        <v>2020</v>
      </c>
      <c r="C382" s="5">
        <v>1.9132938135380402</v>
      </c>
    </row>
    <row r="383" spans="1:3">
      <c r="A383" s="4" t="s">
        <v>48</v>
      </c>
      <c r="B383" s="4">
        <v>2020</v>
      </c>
      <c r="C383" s="5">
        <v>3.2408284722974798</v>
      </c>
    </row>
    <row r="384" spans="1:3">
      <c r="A384" s="4" t="s">
        <v>49</v>
      </c>
      <c r="B384" s="4">
        <v>2020</v>
      </c>
      <c r="C384" s="5">
        <v>10.02679609409301</v>
      </c>
    </row>
    <row r="385" spans="1:3">
      <c r="A385" s="10" t="s">
        <v>50</v>
      </c>
      <c r="B385" s="10">
        <v>2020</v>
      </c>
      <c r="C385" s="11">
        <v>259.68547574820082</v>
      </c>
    </row>
    <row r="386" spans="1:3">
      <c r="A386" s="12" t="s">
        <v>51</v>
      </c>
      <c r="B386" s="12">
        <v>2020</v>
      </c>
      <c r="C386" s="14">
        <v>640.1074399872615</v>
      </c>
    </row>
    <row r="387" spans="1:3">
      <c r="A387" s="18" t="s">
        <v>52</v>
      </c>
      <c r="B387" s="18">
        <v>2020</v>
      </c>
      <c r="C387" s="19">
        <f>C345+C354+C362+C370+C378+C386</f>
        <v>14348.035495263941</v>
      </c>
    </row>
    <row r="388" spans="1:3">
      <c r="A388" s="1" t="s">
        <v>53</v>
      </c>
      <c r="B388" s="1">
        <v>2020</v>
      </c>
      <c r="C388" s="5">
        <v>5693.7574832265955</v>
      </c>
    </row>
    <row r="389" spans="1:3">
      <c r="A389" s="1" t="s">
        <v>54</v>
      </c>
      <c r="B389" s="1">
        <v>2020</v>
      </c>
      <c r="C389" s="5">
        <v>8654.2780120373463</v>
      </c>
    </row>
    <row r="390" spans="1:3">
      <c r="A390" s="1" t="s">
        <v>55</v>
      </c>
      <c r="B390" s="1">
        <v>2020</v>
      </c>
      <c r="C390" s="5">
        <v>1651.5791295618064</v>
      </c>
    </row>
    <row r="391" spans="1:3">
      <c r="A391" s="1" t="s">
        <v>56</v>
      </c>
      <c r="B391" s="1">
        <v>2020</v>
      </c>
      <c r="C391" s="5">
        <v>2394.4407610971061</v>
      </c>
    </row>
    <row r="392" spans="1:3">
      <c r="A392" s="1" t="s">
        <v>57</v>
      </c>
      <c r="B392" s="1">
        <v>2020</v>
      </c>
      <c r="C392" s="5">
        <v>3510.7272195478763</v>
      </c>
    </row>
    <row r="393" spans="1:3">
      <c r="A393" s="20" t="s">
        <v>58</v>
      </c>
      <c r="B393" s="20">
        <v>2020</v>
      </c>
      <c r="C393" s="21">
        <v>870.00224804809943</v>
      </c>
    </row>
    <row r="394" spans="1:3">
      <c r="A394" s="4" t="s">
        <v>3</v>
      </c>
      <c r="B394" s="4">
        <v>2025</v>
      </c>
      <c r="C394" s="5">
        <v>1001.9099074965922</v>
      </c>
    </row>
    <row r="395" spans="1:3">
      <c r="A395" s="4" t="s">
        <v>4</v>
      </c>
      <c r="B395" s="4">
        <v>2025</v>
      </c>
      <c r="C395" s="5">
        <v>353.87488484773274</v>
      </c>
    </row>
    <row r="396" spans="1:3">
      <c r="A396" s="4" t="s">
        <v>5</v>
      </c>
      <c r="B396" s="4">
        <v>2025</v>
      </c>
      <c r="C396" s="5">
        <v>639.40577316395388</v>
      </c>
    </row>
    <row r="397" spans="1:3">
      <c r="A397" s="4" t="s">
        <v>6</v>
      </c>
      <c r="B397" s="4">
        <v>2025</v>
      </c>
      <c r="C397" s="5">
        <v>206.71327907940415</v>
      </c>
    </row>
    <row r="398" spans="1:3">
      <c r="A398" s="4" t="s">
        <v>7</v>
      </c>
      <c r="B398" s="4">
        <v>2025</v>
      </c>
      <c r="C398" s="5">
        <v>484.98801050443143</v>
      </c>
    </row>
    <row r="399" spans="1:3">
      <c r="A399" s="4" t="s">
        <v>8</v>
      </c>
      <c r="B399" s="4">
        <v>2025</v>
      </c>
      <c r="C399" s="5">
        <v>226.39598494716003</v>
      </c>
    </row>
    <row r="400" spans="1:3">
      <c r="A400" s="10" t="s">
        <v>9</v>
      </c>
      <c r="B400" s="10">
        <v>2025</v>
      </c>
      <c r="C400" s="11">
        <v>1871.5189646882989</v>
      </c>
    </row>
    <row r="401" spans="1:3">
      <c r="A401" s="12" t="s">
        <v>10</v>
      </c>
      <c r="B401" s="12">
        <v>2025</v>
      </c>
      <c r="C401" s="14">
        <v>4784.8068047275729</v>
      </c>
    </row>
    <row r="402" spans="1:3">
      <c r="A402" s="15" t="s">
        <v>11</v>
      </c>
      <c r="B402" s="15">
        <v>2025</v>
      </c>
      <c r="C402" s="16">
        <v>101.8</v>
      </c>
    </row>
    <row r="403" spans="1:3">
      <c r="A403" s="4" t="s">
        <v>12</v>
      </c>
      <c r="B403" s="4">
        <v>2025</v>
      </c>
      <c r="C403" s="5">
        <v>1026.8860425475127</v>
      </c>
    </row>
    <row r="404" spans="1:3">
      <c r="A404" s="4" t="s">
        <v>13</v>
      </c>
      <c r="B404" s="4">
        <v>2025</v>
      </c>
      <c r="C404" s="5">
        <v>172.26845392574143</v>
      </c>
    </row>
    <row r="405" spans="1:3">
      <c r="A405" s="4" t="s">
        <v>14</v>
      </c>
      <c r="B405" s="4">
        <v>2025</v>
      </c>
      <c r="C405" s="5">
        <v>458.45485811426676</v>
      </c>
    </row>
    <row r="406" spans="1:3">
      <c r="A406" s="4" t="s">
        <v>15</v>
      </c>
      <c r="B406" s="4">
        <v>2025</v>
      </c>
      <c r="C406" s="5">
        <v>496.03659366341481</v>
      </c>
    </row>
    <row r="407" spans="1:3">
      <c r="A407" s="4" t="s">
        <v>16</v>
      </c>
      <c r="B407" s="4">
        <v>2025</v>
      </c>
      <c r="C407" s="5">
        <v>564.88337896175722</v>
      </c>
    </row>
    <row r="408" spans="1:3">
      <c r="A408" s="4" t="s">
        <v>17</v>
      </c>
      <c r="B408" s="4">
        <v>2025</v>
      </c>
      <c r="C408" s="5">
        <v>157.44635890182701</v>
      </c>
    </row>
    <row r="409" spans="1:3">
      <c r="A409" s="10" t="s">
        <v>18</v>
      </c>
      <c r="B409" s="10">
        <v>2025</v>
      </c>
      <c r="C409" s="11">
        <v>921.64622641130427</v>
      </c>
    </row>
    <row r="410" spans="1:3">
      <c r="A410" s="17" t="s">
        <v>19</v>
      </c>
      <c r="B410" s="17">
        <v>2025</v>
      </c>
      <c r="C410" s="14">
        <v>3797.6219125258244</v>
      </c>
    </row>
    <row r="411" spans="1:3">
      <c r="A411" s="4" t="s">
        <v>20</v>
      </c>
      <c r="B411" s="4">
        <v>2025</v>
      </c>
      <c r="C411" s="5">
        <v>319.12922050396696</v>
      </c>
    </row>
    <row r="412" spans="1:3">
      <c r="A412" s="4" t="s">
        <v>21</v>
      </c>
      <c r="B412" s="4">
        <v>2025</v>
      </c>
      <c r="C412" s="5">
        <v>30.794995439485746</v>
      </c>
    </row>
    <row r="413" spans="1:3">
      <c r="A413" s="4" t="s">
        <v>22</v>
      </c>
      <c r="B413" s="4">
        <v>2025</v>
      </c>
      <c r="C413" s="5">
        <v>197.2331738938318</v>
      </c>
    </row>
    <row r="414" spans="1:3">
      <c r="A414" s="4" t="s">
        <v>23</v>
      </c>
      <c r="B414" s="4">
        <v>2025</v>
      </c>
      <c r="C414" s="5">
        <v>144.73415335702651</v>
      </c>
    </row>
    <row r="415" spans="1:3">
      <c r="A415" s="4" t="s">
        <v>24</v>
      </c>
      <c r="B415" s="4">
        <v>2025</v>
      </c>
      <c r="C415" s="5">
        <v>11.071288861644039</v>
      </c>
    </row>
    <row r="416" spans="1:3">
      <c r="A416" s="4" t="s">
        <v>25</v>
      </c>
      <c r="B416" s="4">
        <v>2025</v>
      </c>
      <c r="C416" s="5">
        <v>105.13380780489223</v>
      </c>
    </row>
    <row r="417" spans="1:3">
      <c r="A417" s="10" t="s">
        <v>26</v>
      </c>
      <c r="B417" s="10">
        <v>2025</v>
      </c>
      <c r="C417" s="11">
        <v>3258.8913821580168</v>
      </c>
    </row>
    <row r="418" spans="1:3">
      <c r="A418" s="17" t="s">
        <v>27</v>
      </c>
      <c r="B418" s="17">
        <v>2025</v>
      </c>
      <c r="C418" s="14">
        <v>4066.9880220188638</v>
      </c>
    </row>
    <row r="419" spans="1:3">
      <c r="A419" s="4" t="s">
        <v>28</v>
      </c>
      <c r="B419" s="4">
        <v>2025</v>
      </c>
      <c r="C419" s="5">
        <v>216.15167882173236</v>
      </c>
    </row>
    <row r="420" spans="1:3">
      <c r="A420" s="4" t="s">
        <v>29</v>
      </c>
      <c r="B420" s="4">
        <v>2025</v>
      </c>
      <c r="C420" s="5">
        <v>8.4845379010725459</v>
      </c>
    </row>
    <row r="421" spans="1:3">
      <c r="A421" s="4" t="s">
        <v>30</v>
      </c>
      <c r="B421" s="4">
        <v>2025</v>
      </c>
      <c r="C421" s="5">
        <v>202.4606882834774</v>
      </c>
    </row>
    <row r="422" spans="1:3">
      <c r="A422" s="4" t="s">
        <v>31</v>
      </c>
      <c r="B422" s="4">
        <v>2025</v>
      </c>
      <c r="C422" s="5">
        <v>85.83783642575915</v>
      </c>
    </row>
    <row r="423" spans="1:3">
      <c r="A423" s="4" t="s">
        <v>32</v>
      </c>
      <c r="B423" s="4">
        <v>2025</v>
      </c>
      <c r="C423" s="5">
        <v>13.773377494682537</v>
      </c>
    </row>
    <row r="424" spans="1:3">
      <c r="A424" s="4" t="s">
        <v>33</v>
      </c>
      <c r="B424" s="4">
        <v>2025</v>
      </c>
      <c r="C424" s="5">
        <v>3.2374279313934018</v>
      </c>
    </row>
    <row r="425" spans="1:3">
      <c r="A425" s="10" t="s">
        <v>34</v>
      </c>
      <c r="B425" s="10">
        <v>2025</v>
      </c>
      <c r="C425" s="11">
        <v>260.38757303161265</v>
      </c>
    </row>
    <row r="426" spans="1:3">
      <c r="A426" s="17" t="s">
        <v>35</v>
      </c>
      <c r="B426" s="17">
        <v>2025</v>
      </c>
      <c r="C426" s="14">
        <v>790.33311988973026</v>
      </c>
    </row>
    <row r="427" spans="1:3">
      <c r="A427" s="4" t="s">
        <v>36</v>
      </c>
      <c r="B427" s="4">
        <v>2025</v>
      </c>
      <c r="C427" s="5">
        <v>172.02586716154957</v>
      </c>
    </row>
    <row r="428" spans="1:3">
      <c r="A428" s="4" t="s">
        <v>37</v>
      </c>
      <c r="B428" s="4">
        <v>2025</v>
      </c>
      <c r="C428" s="5">
        <v>210.52304232760156</v>
      </c>
    </row>
    <row r="429" spans="1:3">
      <c r="A429" s="4" t="s">
        <v>38</v>
      </c>
      <c r="B429" s="4">
        <v>2025</v>
      </c>
      <c r="C429" s="5">
        <v>159.62178943155345</v>
      </c>
    </row>
    <row r="430" spans="1:3">
      <c r="A430" s="4" t="s">
        <v>39</v>
      </c>
      <c r="B430" s="4">
        <v>2025</v>
      </c>
      <c r="C430" s="5">
        <v>61.262930196312773</v>
      </c>
    </row>
    <row r="431" spans="1:3">
      <c r="A431" s="4" t="s">
        <v>40</v>
      </c>
      <c r="B431" s="4">
        <v>2025</v>
      </c>
      <c r="C431" s="5">
        <v>11.756345485718265</v>
      </c>
    </row>
    <row r="432" spans="1:3">
      <c r="A432" s="4" t="s">
        <v>41</v>
      </c>
      <c r="B432" s="4">
        <v>2025</v>
      </c>
      <c r="C432" s="5">
        <v>52.971576496614276</v>
      </c>
    </row>
    <row r="433" spans="1:3">
      <c r="A433" s="10" t="s">
        <v>42</v>
      </c>
      <c r="B433" s="10">
        <v>2025</v>
      </c>
      <c r="C433" s="11">
        <v>463.77676736434711</v>
      </c>
    </row>
    <row r="434" spans="1:3">
      <c r="A434" s="17" t="s">
        <v>43</v>
      </c>
      <c r="B434" s="17">
        <v>2025</v>
      </c>
      <c r="C434" s="14">
        <v>1131.9383184636972</v>
      </c>
    </row>
    <row r="435" spans="1:3">
      <c r="A435" s="4" t="s">
        <v>44</v>
      </c>
      <c r="B435" s="4">
        <v>2025</v>
      </c>
      <c r="C435" s="5">
        <v>183.00774227550477</v>
      </c>
    </row>
    <row r="436" spans="1:3">
      <c r="A436" s="4" t="s">
        <v>45</v>
      </c>
      <c r="B436" s="4">
        <v>2025</v>
      </c>
      <c r="C436" s="5">
        <v>50.221561186658718</v>
      </c>
    </row>
    <row r="437" spans="1:3">
      <c r="A437" s="4" t="s">
        <v>46</v>
      </c>
      <c r="B437" s="4">
        <v>2025</v>
      </c>
      <c r="C437" s="5">
        <v>242.80566410576768</v>
      </c>
    </row>
    <row r="438" spans="1:3">
      <c r="A438" s="4" t="s">
        <v>47</v>
      </c>
      <c r="B438" s="4">
        <v>2025</v>
      </c>
      <c r="C438" s="5">
        <v>4.6647142941503636</v>
      </c>
    </row>
    <row r="439" spans="1:3">
      <c r="A439" s="4" t="s">
        <v>48</v>
      </c>
      <c r="B439" s="4">
        <v>2025</v>
      </c>
      <c r="C439" s="5">
        <v>9.5312761222941269</v>
      </c>
    </row>
    <row r="440" spans="1:3">
      <c r="A440" s="4" t="s">
        <v>49</v>
      </c>
      <c r="B440" s="4">
        <v>2025</v>
      </c>
      <c r="C440" s="5">
        <v>20.046060206457767</v>
      </c>
    </row>
    <row r="441" spans="1:3">
      <c r="A441" s="10" t="s">
        <v>50</v>
      </c>
      <c r="B441" s="10">
        <v>2025</v>
      </c>
      <c r="C441" s="11">
        <v>416.61433899678923</v>
      </c>
    </row>
    <row r="442" spans="1:3">
      <c r="A442" s="12" t="s">
        <v>51</v>
      </c>
      <c r="B442" s="12">
        <v>2025</v>
      </c>
      <c r="C442" s="14">
        <v>926.8913571876227</v>
      </c>
    </row>
    <row r="443" spans="1:3">
      <c r="A443" s="18" t="s">
        <v>52</v>
      </c>
      <c r="B443" s="18">
        <v>2025</v>
      </c>
      <c r="C443" s="19">
        <f>C401+C410+C418+C426+C434+C442</f>
        <v>15498.579534813311</v>
      </c>
    </row>
    <row r="444" spans="1:3">
      <c r="A444" s="1" t="s">
        <v>53</v>
      </c>
      <c r="B444" s="1">
        <v>2025</v>
      </c>
      <c r="C444" s="5">
        <v>5661.7969548699093</v>
      </c>
    </row>
    <row r="445" spans="1:3">
      <c r="A445" s="1" t="s">
        <v>54</v>
      </c>
      <c r="B445" s="1">
        <v>2025</v>
      </c>
      <c r="C445" s="5">
        <v>9836.7825799434013</v>
      </c>
    </row>
    <row r="446" spans="1:3">
      <c r="A446" s="1" t="s">
        <v>55</v>
      </c>
      <c r="B446" s="1">
        <v>2025</v>
      </c>
      <c r="C446" s="5">
        <v>1609.9027532486691</v>
      </c>
    </row>
    <row r="447" spans="1:3">
      <c r="A447" s="1" t="s">
        <v>56</v>
      </c>
      <c r="B447" s="1">
        <v>2025</v>
      </c>
      <c r="C447" s="5">
        <v>2360.2061386353412</v>
      </c>
    </row>
    <row r="448" spans="1:3">
      <c r="A448" s="1" t="s">
        <v>57</v>
      </c>
      <c r="B448" s="1">
        <v>2025</v>
      </c>
      <c r="C448" s="5">
        <v>4004.8852494379776</v>
      </c>
    </row>
    <row r="449" spans="1:3">
      <c r="A449" s="20" t="s">
        <v>58</v>
      </c>
      <c r="B449" s="20">
        <v>2025</v>
      </c>
      <c r="C449" s="21">
        <v>1102.0035716317122</v>
      </c>
    </row>
    <row r="450" spans="1:3">
      <c r="A450" s="4" t="s">
        <v>3</v>
      </c>
      <c r="B450" s="4">
        <v>2030</v>
      </c>
      <c r="C450" s="5">
        <v>947.14480478204905</v>
      </c>
    </row>
    <row r="451" spans="1:3">
      <c r="A451" s="4" t="s">
        <v>4</v>
      </c>
      <c r="B451" s="4">
        <v>2030</v>
      </c>
      <c r="C451" s="5">
        <v>365.97736166244539</v>
      </c>
    </row>
    <row r="452" spans="1:3">
      <c r="A452" s="4" t="s">
        <v>5</v>
      </c>
      <c r="B452" s="4">
        <v>2030</v>
      </c>
      <c r="C452" s="5">
        <v>596.028089289381</v>
      </c>
    </row>
    <row r="453" spans="1:3">
      <c r="A453" s="4" t="s">
        <v>6</v>
      </c>
      <c r="B453" s="4">
        <v>2030</v>
      </c>
      <c r="C453" s="5">
        <v>217.99812472496171</v>
      </c>
    </row>
    <row r="454" spans="1:3">
      <c r="A454" s="4" t="s">
        <v>7</v>
      </c>
      <c r="B454" s="4">
        <v>2030</v>
      </c>
      <c r="C454" s="5">
        <v>521.29890660626529</v>
      </c>
    </row>
    <row r="455" spans="1:3">
      <c r="A455" s="4" t="s">
        <v>8</v>
      </c>
      <c r="B455" s="4">
        <v>2030</v>
      </c>
      <c r="C455" s="5">
        <v>254.82934989097527</v>
      </c>
    </row>
    <row r="456" spans="1:3">
      <c r="A456" s="10" t="s">
        <v>9</v>
      </c>
      <c r="B456" s="10">
        <v>2030</v>
      </c>
      <c r="C456" s="11">
        <v>2018.3889040758131</v>
      </c>
    </row>
    <row r="457" spans="1:3">
      <c r="A457" s="12" t="s">
        <v>10</v>
      </c>
      <c r="B457" s="12">
        <v>2030</v>
      </c>
      <c r="C457" s="14">
        <v>4921.6655410318899</v>
      </c>
    </row>
    <row r="458" spans="1:3">
      <c r="A458" s="15" t="s">
        <v>11</v>
      </c>
      <c r="B458" s="15">
        <v>2030</v>
      </c>
      <c r="C458" s="16">
        <v>117.19999999999999</v>
      </c>
    </row>
    <row r="459" spans="1:3">
      <c r="A459" s="4" t="s">
        <v>12</v>
      </c>
      <c r="B459" s="4">
        <v>2030</v>
      </c>
      <c r="C459" s="5">
        <v>1096.3646003351366</v>
      </c>
    </row>
    <row r="460" spans="1:3">
      <c r="A460" s="4" t="s">
        <v>13</v>
      </c>
      <c r="B460" s="4">
        <v>2030</v>
      </c>
      <c r="C460" s="5">
        <v>183.63469642116573</v>
      </c>
    </row>
    <row r="461" spans="1:3">
      <c r="A461" s="4" t="s">
        <v>14</v>
      </c>
      <c r="B461" s="4">
        <v>2030</v>
      </c>
      <c r="C461" s="5">
        <v>475.88446200022759</v>
      </c>
    </row>
    <row r="462" spans="1:3">
      <c r="A462" s="4" t="s">
        <v>15</v>
      </c>
      <c r="B462" s="4">
        <v>2030</v>
      </c>
      <c r="C462" s="5">
        <v>499.56114187552276</v>
      </c>
    </row>
    <row r="463" spans="1:3">
      <c r="A463" s="4" t="s">
        <v>16</v>
      </c>
      <c r="B463" s="4">
        <v>2030</v>
      </c>
      <c r="C463" s="5">
        <v>620.62345962419363</v>
      </c>
    </row>
    <row r="464" spans="1:3">
      <c r="A464" s="4" t="s">
        <v>17</v>
      </c>
      <c r="B464" s="4">
        <v>2030</v>
      </c>
      <c r="C464" s="5">
        <v>185.74788348436721</v>
      </c>
    </row>
    <row r="465" spans="1:3">
      <c r="A465" s="10" t="s">
        <v>18</v>
      </c>
      <c r="B465" s="10">
        <v>2030</v>
      </c>
      <c r="C465" s="11">
        <v>1032.6681950531129</v>
      </c>
    </row>
    <row r="466" spans="1:3">
      <c r="A466" s="17" t="s">
        <v>19</v>
      </c>
      <c r="B466" s="17">
        <v>2030</v>
      </c>
      <c r="C466" s="14">
        <v>4094.4844387937269</v>
      </c>
    </row>
    <row r="467" spans="1:3">
      <c r="A467" s="4" t="s">
        <v>20</v>
      </c>
      <c r="B467" s="4">
        <v>2030</v>
      </c>
      <c r="C467" s="5">
        <v>253.16624461723961</v>
      </c>
    </row>
    <row r="468" spans="1:3">
      <c r="A468" s="4" t="s">
        <v>21</v>
      </c>
      <c r="B468" s="4">
        <v>2030</v>
      </c>
      <c r="C468" s="5">
        <v>30.467195754942793</v>
      </c>
    </row>
    <row r="469" spans="1:3">
      <c r="A469" s="4" t="s">
        <v>22</v>
      </c>
      <c r="B469" s="4">
        <v>2030</v>
      </c>
      <c r="C469" s="5">
        <v>164.12586108478061</v>
      </c>
    </row>
    <row r="470" spans="1:3">
      <c r="A470" s="4" t="s">
        <v>23</v>
      </c>
      <c r="B470" s="4">
        <v>2030</v>
      </c>
      <c r="C470" s="5">
        <v>143.6296681908745</v>
      </c>
    </row>
    <row r="471" spans="1:3">
      <c r="A471" s="4" t="s">
        <v>24</v>
      </c>
      <c r="B471" s="4">
        <v>2030</v>
      </c>
      <c r="C471" s="5">
        <v>11.286081027027393</v>
      </c>
    </row>
    <row r="472" spans="1:3">
      <c r="A472" s="4" t="s">
        <v>25</v>
      </c>
      <c r="B472" s="4">
        <v>2030</v>
      </c>
      <c r="C472" s="5">
        <v>113.67231053742506</v>
      </c>
    </row>
    <row r="473" spans="1:3">
      <c r="A473" s="10" t="s">
        <v>26</v>
      </c>
      <c r="B473" s="10">
        <v>2030</v>
      </c>
      <c r="C473" s="11">
        <v>3355.9678355145816</v>
      </c>
    </row>
    <row r="474" spans="1:3">
      <c r="A474" s="17" t="s">
        <v>27</v>
      </c>
      <c r="B474" s="17">
        <v>2030</v>
      </c>
      <c r="C474" s="14">
        <v>4072.3151967268709</v>
      </c>
    </row>
    <row r="475" spans="1:3">
      <c r="A475" s="4" t="s">
        <v>28</v>
      </c>
      <c r="B475" s="4">
        <v>2030</v>
      </c>
      <c r="C475" s="5">
        <v>214.59661841323074</v>
      </c>
    </row>
    <row r="476" spans="1:3">
      <c r="A476" s="4" t="s">
        <v>29</v>
      </c>
      <c r="B476" s="4">
        <v>2030</v>
      </c>
      <c r="C476" s="5">
        <v>9.8516484816943475</v>
      </c>
    </row>
    <row r="477" spans="1:3">
      <c r="A477" s="4" t="s">
        <v>30</v>
      </c>
      <c r="B477" s="4">
        <v>2030</v>
      </c>
      <c r="C477" s="5">
        <v>186.64111003001909</v>
      </c>
    </row>
    <row r="478" spans="1:3">
      <c r="A478" s="4" t="s">
        <v>31</v>
      </c>
      <c r="B478" s="4">
        <v>2030</v>
      </c>
      <c r="C478" s="5">
        <v>82.745031299497654</v>
      </c>
    </row>
    <row r="479" spans="1:3">
      <c r="A479" s="4" t="s">
        <v>32</v>
      </c>
      <c r="B479" s="4">
        <v>2030</v>
      </c>
      <c r="C479" s="5">
        <v>21.663964904738197</v>
      </c>
    </row>
    <row r="480" spans="1:3">
      <c r="A480" s="4" t="s">
        <v>33</v>
      </c>
      <c r="B480" s="4">
        <v>2030</v>
      </c>
      <c r="C480" s="5">
        <v>3.7209781870842207</v>
      </c>
    </row>
    <row r="481" spans="1:3">
      <c r="A481" s="10" t="s">
        <v>34</v>
      </c>
      <c r="B481" s="10">
        <v>2030</v>
      </c>
      <c r="C481" s="11">
        <v>345.37824551152562</v>
      </c>
    </row>
    <row r="482" spans="1:3">
      <c r="A482" s="17" t="s">
        <v>35</v>
      </c>
      <c r="B482" s="17">
        <v>2030</v>
      </c>
      <c r="C482" s="14">
        <v>864.59759682778997</v>
      </c>
    </row>
    <row r="483" spans="1:3">
      <c r="A483" s="4" t="s">
        <v>36</v>
      </c>
      <c r="B483" s="4">
        <v>2030</v>
      </c>
      <c r="C483" s="5">
        <v>173.91241533301286</v>
      </c>
    </row>
    <row r="484" spans="1:3">
      <c r="A484" s="4" t="s">
        <v>37</v>
      </c>
      <c r="B484" s="4">
        <v>2030</v>
      </c>
      <c r="C484" s="5">
        <v>222.59014240355845</v>
      </c>
    </row>
    <row r="485" spans="1:3">
      <c r="A485" s="4" t="s">
        <v>38</v>
      </c>
      <c r="B485" s="4">
        <v>2030</v>
      </c>
      <c r="C485" s="5">
        <v>159.90752302467683</v>
      </c>
    </row>
    <row r="486" spans="1:3">
      <c r="A486" s="4" t="s">
        <v>39</v>
      </c>
      <c r="B486" s="4">
        <v>2030</v>
      </c>
      <c r="C486" s="5">
        <v>64.303316837431566</v>
      </c>
    </row>
    <row r="487" spans="1:3">
      <c r="A487" s="4" t="s">
        <v>40</v>
      </c>
      <c r="B487" s="4">
        <v>2030</v>
      </c>
      <c r="C487" s="5">
        <v>11.80914657533849</v>
      </c>
    </row>
    <row r="488" spans="1:3">
      <c r="A488" s="4" t="s">
        <v>41</v>
      </c>
      <c r="B488" s="4">
        <v>2030</v>
      </c>
      <c r="C488" s="5">
        <v>63.768487986921976</v>
      </c>
    </row>
    <row r="489" spans="1:3">
      <c r="A489" s="10" t="s">
        <v>42</v>
      </c>
      <c r="B489" s="10">
        <v>2030</v>
      </c>
      <c r="C489" s="11">
        <v>505.5835865455947</v>
      </c>
    </row>
    <row r="490" spans="1:3">
      <c r="A490" s="17" t="s">
        <v>43</v>
      </c>
      <c r="B490" s="17">
        <v>2030</v>
      </c>
      <c r="C490" s="14">
        <v>1201.8746187065349</v>
      </c>
    </row>
    <row r="491" spans="1:3">
      <c r="A491" s="4" t="s">
        <v>44</v>
      </c>
      <c r="B491" s="4">
        <v>2030</v>
      </c>
      <c r="C491" s="5">
        <v>235.91122812691245</v>
      </c>
    </row>
    <row r="492" spans="1:3">
      <c r="A492" s="4" t="s">
        <v>45</v>
      </c>
      <c r="B492" s="4">
        <v>2030</v>
      </c>
      <c r="C492" s="5">
        <v>65.713468263327087</v>
      </c>
    </row>
    <row r="493" spans="1:3">
      <c r="A493" s="4" t="s">
        <v>46</v>
      </c>
      <c r="B493" s="4">
        <v>2030</v>
      </c>
      <c r="C493" s="5">
        <v>285.00579285868923</v>
      </c>
    </row>
    <row r="494" spans="1:3">
      <c r="A494" s="4" t="s">
        <v>47</v>
      </c>
      <c r="B494" s="4">
        <v>2030</v>
      </c>
      <c r="C494" s="5">
        <v>9.7854435852437387</v>
      </c>
    </row>
    <row r="495" spans="1:3">
      <c r="A495" s="4" t="s">
        <v>48</v>
      </c>
      <c r="B495" s="4">
        <v>2030</v>
      </c>
      <c r="C495" s="5">
        <v>18.397595263569333</v>
      </c>
    </row>
    <row r="496" spans="1:3">
      <c r="A496" s="4" t="s">
        <v>49</v>
      </c>
      <c r="B496" s="4">
        <v>2030</v>
      </c>
      <c r="C496" s="5">
        <v>35.94767534531757</v>
      </c>
    </row>
    <row r="497" spans="1:3">
      <c r="A497" s="10" t="s">
        <v>50</v>
      </c>
      <c r="B497" s="10">
        <v>2030</v>
      </c>
      <c r="C497" s="11">
        <v>593.88700458753533</v>
      </c>
    </row>
    <row r="498" spans="1:3">
      <c r="A498" s="12" t="s">
        <v>51</v>
      </c>
      <c r="B498" s="12">
        <v>2030</v>
      </c>
      <c r="C498" s="14">
        <v>1244.6482080305946</v>
      </c>
    </row>
    <row r="499" spans="1:3">
      <c r="A499" s="18" t="s">
        <v>52</v>
      </c>
      <c r="B499" s="18">
        <v>2030</v>
      </c>
      <c r="C499" s="19">
        <f>C457+C466+C474+C482+C490+C498</f>
        <v>16399.585600117411</v>
      </c>
    </row>
    <row r="500" spans="1:3">
      <c r="A500" s="1" t="s">
        <v>53</v>
      </c>
      <c r="B500" s="1">
        <v>2030</v>
      </c>
      <c r="C500" s="5">
        <v>5631.7364804073686</v>
      </c>
    </row>
    <row r="501" spans="1:3">
      <c r="A501" s="1" t="s">
        <v>54</v>
      </c>
      <c r="B501" s="1">
        <v>2030</v>
      </c>
      <c r="C501" s="5">
        <v>10767.849119710041</v>
      </c>
    </row>
    <row r="502" spans="1:3">
      <c r="A502" s="1" t="s">
        <v>55</v>
      </c>
      <c r="B502" s="1">
        <v>2030</v>
      </c>
      <c r="C502" s="5">
        <v>1559.9850606468478</v>
      </c>
    </row>
    <row r="503" spans="1:3">
      <c r="A503" s="1" t="s">
        <v>56</v>
      </c>
      <c r="B503" s="1">
        <v>2030</v>
      </c>
      <c r="C503" s="5">
        <v>2347.171833929428</v>
      </c>
    </row>
    <row r="504" spans="1:3">
      <c r="A504" s="1" t="s">
        <v>57</v>
      </c>
      <c r="B504" s="1">
        <v>2030</v>
      </c>
      <c r="C504" s="5">
        <v>4277.7859051458472</v>
      </c>
    </row>
    <row r="505" spans="1:3">
      <c r="A505" s="20" t="s">
        <v>58</v>
      </c>
      <c r="B505" s="20">
        <v>2030</v>
      </c>
      <c r="C505" s="21">
        <v>1349.6420063768551</v>
      </c>
    </row>
    <row r="506" spans="1:3">
      <c r="A506" s="4" t="s">
        <v>3</v>
      </c>
      <c r="B506" s="4">
        <v>2035</v>
      </c>
      <c r="C506" s="5">
        <v>894.94990225196034</v>
      </c>
    </row>
    <row r="507" spans="1:3">
      <c r="A507" s="4" t="s">
        <v>4</v>
      </c>
      <c r="B507" s="4">
        <v>2035</v>
      </c>
      <c r="C507" s="5">
        <v>372.19639349440297</v>
      </c>
    </row>
    <row r="508" spans="1:3">
      <c r="A508" s="4" t="s">
        <v>5</v>
      </c>
      <c r="B508" s="4">
        <v>2035</v>
      </c>
      <c r="C508" s="5">
        <v>552.94311144779124</v>
      </c>
    </row>
    <row r="509" spans="1:3">
      <c r="A509" s="4" t="s">
        <v>6</v>
      </c>
      <c r="B509" s="4">
        <v>2035</v>
      </c>
      <c r="C509" s="5">
        <v>226.46177118100769</v>
      </c>
    </row>
    <row r="510" spans="1:3">
      <c r="A510" s="4" t="s">
        <v>7</v>
      </c>
      <c r="B510" s="4">
        <v>2035</v>
      </c>
      <c r="C510" s="5">
        <v>550.03089481678717</v>
      </c>
    </row>
    <row r="511" spans="1:3">
      <c r="A511" s="4" t="s">
        <v>8</v>
      </c>
      <c r="B511" s="4">
        <v>2035</v>
      </c>
      <c r="C511" s="5">
        <v>284.8233316478379</v>
      </c>
    </row>
    <row r="512" spans="1:3">
      <c r="A512" s="10" t="s">
        <v>9</v>
      </c>
      <c r="B512" s="10">
        <v>2035</v>
      </c>
      <c r="C512" s="11">
        <v>2140.4075676299763</v>
      </c>
    </row>
    <row r="513" spans="1:3">
      <c r="A513" s="12" t="s">
        <v>10</v>
      </c>
      <c r="B513" s="12">
        <v>2035</v>
      </c>
      <c r="C513" s="14">
        <v>5021.8129724697646</v>
      </c>
    </row>
    <row r="514" spans="1:3">
      <c r="A514" s="15" t="s">
        <v>11</v>
      </c>
      <c r="B514" s="15">
        <v>2035</v>
      </c>
      <c r="C514" s="16">
        <v>129.69999999999999</v>
      </c>
    </row>
    <row r="515" spans="1:3">
      <c r="A515" s="4" t="s">
        <v>12</v>
      </c>
      <c r="B515" s="4">
        <v>2035</v>
      </c>
      <c r="C515" s="5">
        <v>1123.5791160707549</v>
      </c>
    </row>
    <row r="516" spans="1:3">
      <c r="A516" s="4" t="s">
        <v>13</v>
      </c>
      <c r="B516" s="4">
        <v>2035</v>
      </c>
      <c r="C516" s="5">
        <v>186.51226357202955</v>
      </c>
    </row>
    <row r="517" spans="1:3">
      <c r="A517" s="4" t="s">
        <v>14</v>
      </c>
      <c r="B517" s="4">
        <v>2035</v>
      </c>
      <c r="C517" s="5">
        <v>492.02925883361809</v>
      </c>
    </row>
    <row r="518" spans="1:3">
      <c r="A518" s="4" t="s">
        <v>15</v>
      </c>
      <c r="B518" s="4">
        <v>2035</v>
      </c>
      <c r="C518" s="5">
        <v>494.58844557790405</v>
      </c>
    </row>
    <row r="519" spans="1:3">
      <c r="A519" s="4" t="s">
        <v>16</v>
      </c>
      <c r="B519" s="4">
        <v>2035</v>
      </c>
      <c r="C519" s="5">
        <v>682.74504011509589</v>
      </c>
    </row>
    <row r="520" spans="1:3">
      <c r="A520" s="4" t="s">
        <v>17</v>
      </c>
      <c r="B520" s="4">
        <v>2035</v>
      </c>
      <c r="C520" s="5">
        <v>219.97755397489874</v>
      </c>
    </row>
    <row r="521" spans="1:3">
      <c r="A521" s="10" t="s">
        <v>18</v>
      </c>
      <c r="B521" s="10">
        <v>2035</v>
      </c>
      <c r="C521" s="11">
        <v>1119.0979453775403</v>
      </c>
    </row>
    <row r="522" spans="1:3">
      <c r="A522" s="17" t="s">
        <v>19</v>
      </c>
      <c r="B522" s="17">
        <v>2035</v>
      </c>
      <c r="C522" s="14">
        <v>4318.529623521842</v>
      </c>
    </row>
    <row r="523" spans="1:3">
      <c r="A523" s="4" t="s">
        <v>20</v>
      </c>
      <c r="B523" s="4">
        <v>2035</v>
      </c>
      <c r="C523" s="5">
        <v>212.29253285795792</v>
      </c>
    </row>
    <row r="524" spans="1:3">
      <c r="A524" s="4" t="s">
        <v>21</v>
      </c>
      <c r="B524" s="4">
        <v>2035</v>
      </c>
      <c r="C524" s="5">
        <v>29.278126528110882</v>
      </c>
    </row>
    <row r="525" spans="1:3">
      <c r="A525" s="4" t="s">
        <v>22</v>
      </c>
      <c r="B525" s="4">
        <v>2035</v>
      </c>
      <c r="C525" s="5">
        <v>151.18261040640323</v>
      </c>
    </row>
    <row r="526" spans="1:3">
      <c r="A526" s="4" t="s">
        <v>23</v>
      </c>
      <c r="B526" s="4">
        <v>2035</v>
      </c>
      <c r="C526" s="5">
        <v>136.8224073500246</v>
      </c>
    </row>
    <row r="527" spans="1:3">
      <c r="A527" s="4" t="s">
        <v>24</v>
      </c>
      <c r="B527" s="4">
        <v>2035</v>
      </c>
      <c r="C527" s="5">
        <v>11.768216426558714</v>
      </c>
    </row>
    <row r="528" spans="1:3">
      <c r="A528" s="4" t="s">
        <v>25</v>
      </c>
      <c r="B528" s="4">
        <v>2035</v>
      </c>
      <c r="C528" s="5">
        <v>120.94911214670515</v>
      </c>
    </row>
    <row r="529" spans="1:3">
      <c r="A529" s="10" t="s">
        <v>26</v>
      </c>
      <c r="B529" s="10">
        <v>2035</v>
      </c>
      <c r="C529" s="11">
        <v>3370.1907279795587</v>
      </c>
    </row>
    <row r="530" spans="1:3">
      <c r="A530" s="17" t="s">
        <v>27</v>
      </c>
      <c r="B530" s="17">
        <v>2035</v>
      </c>
      <c r="C530" s="14">
        <v>4032.4837336953201</v>
      </c>
    </row>
    <row r="531" spans="1:3">
      <c r="A531" s="4" t="s">
        <v>28</v>
      </c>
      <c r="B531" s="4">
        <v>2035</v>
      </c>
      <c r="C531" s="5">
        <v>213.75728524583246</v>
      </c>
    </row>
    <row r="532" spans="1:3">
      <c r="A532" s="4" t="s">
        <v>29</v>
      </c>
      <c r="B532" s="4">
        <v>2035</v>
      </c>
      <c r="C532" s="5">
        <v>12.456136647508711</v>
      </c>
    </row>
    <row r="533" spans="1:3">
      <c r="A533" s="4" t="s">
        <v>30</v>
      </c>
      <c r="B533" s="4">
        <v>2035</v>
      </c>
      <c r="C533" s="5">
        <v>150.59962851292028</v>
      </c>
    </row>
    <row r="534" spans="1:3">
      <c r="A534" s="4" t="s">
        <v>31</v>
      </c>
      <c r="B534" s="4">
        <v>2035</v>
      </c>
      <c r="C534" s="5">
        <v>80.887490683124398</v>
      </c>
    </row>
    <row r="535" spans="1:3">
      <c r="A535" s="4" t="s">
        <v>32</v>
      </c>
      <c r="B535" s="4">
        <v>2035</v>
      </c>
      <c r="C535" s="5">
        <v>30.642656016653834</v>
      </c>
    </row>
    <row r="536" spans="1:3">
      <c r="A536" s="4" t="s">
        <v>33</v>
      </c>
      <c r="B536" s="4">
        <v>2035</v>
      </c>
      <c r="C536" s="5">
        <v>8.4385416572385363</v>
      </c>
    </row>
    <row r="537" spans="1:3">
      <c r="A537" s="10" t="s">
        <v>34</v>
      </c>
      <c r="B537" s="10">
        <v>2035</v>
      </c>
      <c r="C537" s="11">
        <v>430.36227893235196</v>
      </c>
    </row>
    <row r="538" spans="1:3">
      <c r="A538" s="17" t="s">
        <v>35</v>
      </c>
      <c r="B538" s="17">
        <v>2035</v>
      </c>
      <c r="C538" s="14">
        <v>927.14401769563028</v>
      </c>
    </row>
    <row r="539" spans="1:3">
      <c r="A539" s="4" t="s">
        <v>36</v>
      </c>
      <c r="B539" s="4">
        <v>2035</v>
      </c>
      <c r="C539" s="5">
        <v>175.79896350447615</v>
      </c>
    </row>
    <row r="540" spans="1:3">
      <c r="A540" s="4" t="s">
        <v>37</v>
      </c>
      <c r="B540" s="4">
        <v>2035</v>
      </c>
      <c r="C540" s="5">
        <v>234.65724247951522</v>
      </c>
    </row>
    <row r="541" spans="1:3">
      <c r="A541" s="4" t="s">
        <v>38</v>
      </c>
      <c r="B541" s="4">
        <v>2035</v>
      </c>
      <c r="C541" s="5">
        <v>160.19325661780022</v>
      </c>
    </row>
    <row r="542" spans="1:3">
      <c r="A542" s="4" t="s">
        <v>39</v>
      </c>
      <c r="B542" s="4">
        <v>2035</v>
      </c>
      <c r="C542" s="5">
        <v>67.34370347855031</v>
      </c>
    </row>
    <row r="543" spans="1:3">
      <c r="A543" s="4" t="s">
        <v>40</v>
      </c>
      <c r="B543" s="4">
        <v>2035</v>
      </c>
      <c r="C543" s="5">
        <v>11.861947664958716</v>
      </c>
    </row>
    <row r="544" spans="1:3">
      <c r="A544" s="4" t="s">
        <v>41</v>
      </c>
      <c r="B544" s="4">
        <v>2035</v>
      </c>
      <c r="C544" s="5">
        <v>74.565399477229732</v>
      </c>
    </row>
    <row r="545" spans="1:3">
      <c r="A545" s="10" t="s">
        <v>42</v>
      </c>
      <c r="B545" s="10">
        <v>2035</v>
      </c>
      <c r="C545" s="11">
        <v>547.39040572684223</v>
      </c>
    </row>
    <row r="546" spans="1:3">
      <c r="A546" s="17" t="s">
        <v>43</v>
      </c>
      <c r="B546" s="17">
        <v>2035</v>
      </c>
      <c r="C546" s="14">
        <v>1271.8109189493725</v>
      </c>
    </row>
    <row r="547" spans="1:3">
      <c r="A547" s="4" t="s">
        <v>44</v>
      </c>
      <c r="B547" s="4">
        <v>2035</v>
      </c>
      <c r="C547" s="5">
        <v>285.95442971712339</v>
      </c>
    </row>
    <row r="548" spans="1:3">
      <c r="A548" s="4" t="s">
        <v>45</v>
      </c>
      <c r="B548" s="4">
        <v>2035</v>
      </c>
      <c r="C548" s="5">
        <v>85.966699678516562</v>
      </c>
    </row>
    <row r="549" spans="1:3">
      <c r="A549" s="4" t="s">
        <v>46</v>
      </c>
      <c r="B549" s="4">
        <v>2035</v>
      </c>
      <c r="C549" s="5">
        <v>327.70918178616728</v>
      </c>
    </row>
    <row r="550" spans="1:3">
      <c r="A550" s="4" t="s">
        <v>47</v>
      </c>
      <c r="B550" s="4">
        <v>2035</v>
      </c>
      <c r="C550" s="5">
        <v>17.739758120480278</v>
      </c>
    </row>
    <row r="551" spans="1:3">
      <c r="A551" s="4" t="s">
        <v>48</v>
      </c>
      <c r="B551" s="4">
        <v>2035</v>
      </c>
      <c r="C551" s="5">
        <v>29.368480183372768</v>
      </c>
    </row>
    <row r="552" spans="1:3">
      <c r="A552" s="4" t="s">
        <v>49</v>
      </c>
      <c r="B552" s="4">
        <v>2035</v>
      </c>
      <c r="C552" s="5">
        <v>60.038729126073633</v>
      </c>
    </row>
    <row r="553" spans="1:3">
      <c r="A553" s="10" t="s">
        <v>50</v>
      </c>
      <c r="B553" s="10">
        <v>2035</v>
      </c>
      <c r="C553" s="11">
        <v>778.89562725072608</v>
      </c>
    </row>
    <row r="554" spans="1:3">
      <c r="A554" s="12" t="s">
        <v>51</v>
      </c>
      <c r="B554" s="12">
        <v>2035</v>
      </c>
      <c r="C554" s="14">
        <v>1585.6729058624599</v>
      </c>
    </row>
    <row r="555" spans="1:3">
      <c r="A555" s="18" t="s">
        <v>52</v>
      </c>
      <c r="B555" s="18">
        <v>2035</v>
      </c>
      <c r="C555" s="19">
        <f>C513+C522+C530+C538+C546+C554</f>
        <v>17157.45417219439</v>
      </c>
    </row>
    <row r="556" spans="1:3">
      <c r="A556" s="1" t="s">
        <v>53</v>
      </c>
      <c r="B556" s="1">
        <v>2035</v>
      </c>
      <c r="C556" s="5">
        <v>5578.161805510189</v>
      </c>
    </row>
    <row r="557" spans="1:3">
      <c r="A557" s="1" t="s">
        <v>54</v>
      </c>
      <c r="B557" s="1">
        <v>2035</v>
      </c>
      <c r="C557" s="5">
        <v>11579.2923666842</v>
      </c>
    </row>
    <row r="558" spans="1:3">
      <c r="A558" s="1" t="s">
        <v>55</v>
      </c>
      <c r="B558" s="1">
        <v>2035</v>
      </c>
      <c r="C558" s="5">
        <v>1508.3442092171088</v>
      </c>
    </row>
    <row r="559" spans="1:3">
      <c r="A559" s="1" t="s">
        <v>56</v>
      </c>
      <c r="B559" s="1">
        <v>2035</v>
      </c>
      <c r="C559" s="5">
        <v>2311.9486035917093</v>
      </c>
    </row>
    <row r="560" spans="1:3">
      <c r="A560" s="1" t="s">
        <v>57</v>
      </c>
      <c r="B560" s="1">
        <v>2035</v>
      </c>
      <c r="C560" s="5">
        <v>4425.3306257008562</v>
      </c>
    </row>
    <row r="561" spans="1:3">
      <c r="A561" s="20" t="s">
        <v>58</v>
      </c>
      <c r="B561" s="20">
        <v>2035</v>
      </c>
      <c r="C561" s="21">
        <v>1602.965588690314</v>
      </c>
    </row>
  </sheetData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X631"/>
  <sheetViews>
    <sheetView showGridLines="0" zoomScale="101" zoomScaleNormal="101" workbookViewId="0">
      <pane xSplit="1" ySplit="1" topLeftCell="B2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ColWidth="9.33203125" defaultRowHeight="11.25"/>
  <cols>
    <col min="1" max="1" width="27.5" style="4" customWidth="1"/>
    <col min="2" max="2" width="10.6640625" style="2" customWidth="1"/>
    <col min="3" max="7" width="7.6640625" style="6" customWidth="1"/>
    <col min="8" max="8" width="7.6640625" style="7" customWidth="1"/>
    <col min="9" max="12" width="7.6640625" style="6" customWidth="1"/>
    <col min="13" max="13" width="9.33203125" style="4"/>
    <col min="14" max="14" width="6.6640625" style="4" customWidth="1"/>
    <col min="15" max="16384" width="9.33203125" style="4"/>
  </cols>
  <sheetData>
    <row r="1" spans="1:24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3"/>
      <c r="I1" s="2"/>
      <c r="J1" s="2"/>
      <c r="K1" s="2"/>
      <c r="L1" s="2"/>
    </row>
    <row r="2" spans="1:24">
      <c r="A2" s="4" t="s">
        <v>59</v>
      </c>
      <c r="B2" s="28">
        <v>1990</v>
      </c>
      <c r="C2" s="5">
        <v>654.54380002405037</v>
      </c>
    </row>
    <row r="3" spans="1:24">
      <c r="A3" s="4" t="s">
        <v>60</v>
      </c>
      <c r="B3" s="28">
        <v>1990</v>
      </c>
      <c r="C3" s="5">
        <v>233.94843451564876</v>
      </c>
    </row>
    <row r="4" spans="1:24">
      <c r="A4" s="4" t="s">
        <v>61</v>
      </c>
      <c r="B4" s="28">
        <v>1990</v>
      </c>
      <c r="C4" s="5">
        <v>217.9505801982645</v>
      </c>
    </row>
    <row r="5" spans="1:24">
      <c r="A5" s="4" t="s">
        <v>62</v>
      </c>
      <c r="B5" s="28">
        <v>1990</v>
      </c>
      <c r="C5" s="5">
        <v>570.34499999999991</v>
      </c>
    </row>
    <row r="6" spans="1:24">
      <c r="A6" s="4" t="s">
        <v>63</v>
      </c>
      <c r="B6" s="28">
        <v>1990</v>
      </c>
      <c r="C6" s="5">
        <v>851.82576183046763</v>
      </c>
    </row>
    <row r="7" spans="1:24">
      <c r="A7" s="4" t="s">
        <v>64</v>
      </c>
      <c r="B7" s="28">
        <v>1990</v>
      </c>
      <c r="C7" s="5">
        <v>321.03939931860901</v>
      </c>
    </row>
    <row r="8" spans="1:24">
      <c r="A8" s="10" t="s">
        <v>65</v>
      </c>
      <c r="B8" s="29">
        <v>1990</v>
      </c>
      <c r="C8" s="11">
        <v>325.74208033287601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s="8" customFormat="1">
      <c r="A9" s="30" t="s">
        <v>66</v>
      </c>
      <c r="B9" s="31">
        <v>1990</v>
      </c>
      <c r="C9" s="14">
        <v>3175.3950562199161</v>
      </c>
    </row>
    <row r="10" spans="1:24">
      <c r="A10" s="4" t="s">
        <v>12</v>
      </c>
      <c r="B10" s="28">
        <v>1990</v>
      </c>
      <c r="C10" s="5">
        <v>583.96520265334914</v>
      </c>
    </row>
    <row r="11" spans="1:24">
      <c r="A11" s="4" t="s">
        <v>13</v>
      </c>
      <c r="B11" s="28">
        <v>1990</v>
      </c>
      <c r="C11" s="5">
        <v>52.277290894754081</v>
      </c>
    </row>
    <row r="12" spans="1:24">
      <c r="A12" s="4" t="s">
        <v>14</v>
      </c>
      <c r="B12" s="28">
        <v>1990</v>
      </c>
      <c r="C12" s="5">
        <v>191.91764439898998</v>
      </c>
    </row>
    <row r="13" spans="1:24">
      <c r="A13" s="4" t="s">
        <v>15</v>
      </c>
      <c r="B13" s="28">
        <v>1990</v>
      </c>
      <c r="C13" s="5">
        <v>672.22840888304393</v>
      </c>
    </row>
    <row r="14" spans="1:24">
      <c r="A14" s="4" t="s">
        <v>16</v>
      </c>
      <c r="B14" s="28">
        <v>1990</v>
      </c>
      <c r="C14" s="5">
        <v>94.55848186122374</v>
      </c>
    </row>
    <row r="15" spans="1:24">
      <c r="A15" s="4" t="s">
        <v>17</v>
      </c>
      <c r="B15" s="28">
        <v>1990</v>
      </c>
      <c r="C15" s="5">
        <v>61.955943080825442</v>
      </c>
    </row>
    <row r="16" spans="1:24">
      <c r="A16" s="10" t="s">
        <v>18</v>
      </c>
      <c r="B16" s="29">
        <v>1990</v>
      </c>
      <c r="C16" s="11">
        <v>134.58947844484146</v>
      </c>
    </row>
    <row r="17" spans="1:3" s="8" customFormat="1" ht="12.4" customHeight="1">
      <c r="A17" s="17" t="s">
        <v>67</v>
      </c>
      <c r="B17" s="31">
        <v>1990</v>
      </c>
      <c r="C17" s="14">
        <v>1791.4924502170279</v>
      </c>
    </row>
    <row r="18" spans="1:3">
      <c r="A18" s="4" t="s">
        <v>20</v>
      </c>
      <c r="B18" s="28">
        <v>1990</v>
      </c>
      <c r="C18" s="5">
        <v>609.24107229154833</v>
      </c>
    </row>
    <row r="19" spans="1:3">
      <c r="A19" s="4" t="s">
        <v>21</v>
      </c>
      <c r="B19" s="28">
        <v>1990</v>
      </c>
      <c r="C19" s="5">
        <v>19.243795693226666</v>
      </c>
    </row>
    <row r="20" spans="1:3">
      <c r="A20" s="4" t="s">
        <v>22</v>
      </c>
      <c r="B20" s="28">
        <v>1990</v>
      </c>
      <c r="C20" s="5">
        <v>403.48776101625822</v>
      </c>
    </row>
    <row r="21" spans="1:3">
      <c r="A21" s="4" t="s">
        <v>23</v>
      </c>
      <c r="B21" s="28">
        <v>1990</v>
      </c>
      <c r="C21" s="5">
        <v>322.60031277262567</v>
      </c>
    </row>
    <row r="22" spans="1:3">
      <c r="A22" s="4" t="s">
        <v>24</v>
      </c>
      <c r="B22" s="28">
        <v>1990</v>
      </c>
      <c r="C22" s="5">
        <v>0.53473499999999996</v>
      </c>
    </row>
    <row r="23" spans="1:3">
      <c r="A23" s="4" t="s">
        <v>25</v>
      </c>
      <c r="B23" s="28">
        <v>1990</v>
      </c>
      <c r="C23" s="5">
        <v>104.97880174175002</v>
      </c>
    </row>
    <row r="24" spans="1:3">
      <c r="A24" s="10" t="s">
        <v>26</v>
      </c>
      <c r="B24" s="29">
        <v>1990</v>
      </c>
      <c r="C24" s="11">
        <v>813.61583259169811</v>
      </c>
    </row>
    <row r="25" spans="1:3" s="8" customFormat="1" ht="12.4" customHeight="1">
      <c r="A25" s="17" t="s">
        <v>68</v>
      </c>
      <c r="B25" s="31">
        <v>1990</v>
      </c>
      <c r="C25" s="14">
        <v>2273.7023111071071</v>
      </c>
    </row>
    <row r="26" spans="1:3">
      <c r="A26" s="4" t="s">
        <v>28</v>
      </c>
      <c r="B26" s="28">
        <v>1990</v>
      </c>
      <c r="C26" s="5">
        <v>154.46027374267572</v>
      </c>
    </row>
    <row r="27" spans="1:3">
      <c r="A27" s="4" t="s">
        <v>29</v>
      </c>
      <c r="B27" s="28">
        <v>1990</v>
      </c>
      <c r="C27" s="5">
        <v>2.1531772613525377</v>
      </c>
    </row>
    <row r="28" spans="1:3">
      <c r="A28" s="4" t="s">
        <v>30</v>
      </c>
      <c r="B28" s="28">
        <v>1990</v>
      </c>
      <c r="C28" s="5">
        <v>185.09591770172111</v>
      </c>
    </row>
    <row r="29" spans="1:3">
      <c r="A29" s="4" t="s">
        <v>31</v>
      </c>
      <c r="B29" s="28">
        <v>1990</v>
      </c>
      <c r="C29" s="5">
        <v>44.013999938964815</v>
      </c>
    </row>
    <row r="30" spans="1:3">
      <c r="A30" s="4" t="s">
        <v>32</v>
      </c>
      <c r="B30" s="28">
        <v>1990</v>
      </c>
      <c r="C30" s="5">
        <v>0</v>
      </c>
    </row>
    <row r="31" spans="1:3">
      <c r="A31" s="4" t="s">
        <v>33</v>
      </c>
      <c r="B31" s="28">
        <v>1990</v>
      </c>
      <c r="C31" s="5">
        <v>2.0130000114440909</v>
      </c>
    </row>
    <row r="32" spans="1:3">
      <c r="A32" s="10" t="s">
        <v>34</v>
      </c>
      <c r="B32" s="29">
        <v>1990</v>
      </c>
      <c r="C32" s="11">
        <v>65.235745429992647</v>
      </c>
    </row>
    <row r="33" spans="1:14" s="8" customFormat="1" ht="12.4" customHeight="1">
      <c r="A33" s="17" t="s">
        <v>69</v>
      </c>
      <c r="B33" s="31">
        <v>1990</v>
      </c>
      <c r="C33" s="14">
        <v>452.97211408615095</v>
      </c>
      <c r="M33" s="4"/>
      <c r="N33" s="4"/>
    </row>
    <row r="34" spans="1:14">
      <c r="A34" s="4" t="s">
        <v>36</v>
      </c>
      <c r="B34" s="28">
        <v>1990</v>
      </c>
      <c r="C34" s="5">
        <v>139.19749450683588</v>
      </c>
    </row>
    <row r="35" spans="1:14">
      <c r="A35" s="4" t="s">
        <v>37</v>
      </c>
      <c r="B35" s="28">
        <v>1990</v>
      </c>
      <c r="C35" s="5">
        <v>81.693115234374957</v>
      </c>
    </row>
    <row r="36" spans="1:14">
      <c r="A36" s="4" t="s">
        <v>38</v>
      </c>
      <c r="B36" s="28">
        <v>1990</v>
      </c>
      <c r="C36" s="5">
        <v>112.58800506591791</v>
      </c>
    </row>
    <row r="37" spans="1:14">
      <c r="A37" s="4" t="s">
        <v>39</v>
      </c>
      <c r="B37" s="28">
        <v>1990</v>
      </c>
      <c r="C37" s="5">
        <v>49.943046569824197</v>
      </c>
    </row>
    <row r="38" spans="1:14">
      <c r="A38" s="4" t="s">
        <v>40</v>
      </c>
      <c r="B38" s="28">
        <v>1990</v>
      </c>
      <c r="C38" s="5">
        <v>2.3180947303771964</v>
      </c>
    </row>
    <row r="39" spans="1:14">
      <c r="A39" s="4" t="s">
        <v>41</v>
      </c>
      <c r="B39" s="28">
        <v>1990</v>
      </c>
      <c r="C39" s="5">
        <v>13.013431549072259</v>
      </c>
    </row>
    <row r="40" spans="1:14">
      <c r="A40" s="10" t="s">
        <v>42</v>
      </c>
      <c r="B40" s="29">
        <v>1990</v>
      </c>
      <c r="C40" s="11">
        <v>90.64412879943842</v>
      </c>
    </row>
    <row r="41" spans="1:14" s="8" customFormat="1" ht="12.4" customHeight="1">
      <c r="A41" s="17" t="s">
        <v>70</v>
      </c>
      <c r="B41" s="31">
        <v>1990</v>
      </c>
      <c r="C41" s="14">
        <v>489.39731645584084</v>
      </c>
      <c r="M41" s="4"/>
      <c r="N41" s="4"/>
    </row>
    <row r="42" spans="1:14">
      <c r="A42" s="4" t="s">
        <v>71</v>
      </c>
      <c r="B42" s="28">
        <v>1990</v>
      </c>
      <c r="C42" s="5">
        <v>1.3823736676484044</v>
      </c>
    </row>
    <row r="43" spans="1:14">
      <c r="A43" s="4" t="s">
        <v>72</v>
      </c>
      <c r="B43" s="28">
        <v>1990</v>
      </c>
      <c r="C43" s="5">
        <v>5.6918348038012256</v>
      </c>
    </row>
    <row r="44" spans="1:14">
      <c r="A44" s="4" t="s">
        <v>73</v>
      </c>
      <c r="B44" s="28">
        <v>1990</v>
      </c>
      <c r="C44" s="5">
        <v>0</v>
      </c>
    </row>
    <row r="45" spans="1:14">
      <c r="A45" s="4" t="s">
        <v>74</v>
      </c>
      <c r="B45" s="28">
        <v>1990</v>
      </c>
      <c r="C45" s="5">
        <v>0</v>
      </c>
    </row>
    <row r="46" spans="1:14">
      <c r="A46" s="4" t="s">
        <v>75</v>
      </c>
      <c r="B46" s="28">
        <v>1990</v>
      </c>
      <c r="C46" s="5">
        <v>2.2675053176470665E-2</v>
      </c>
    </row>
    <row r="47" spans="1:14">
      <c r="A47" s="4" t="s">
        <v>76</v>
      </c>
      <c r="B47" s="28">
        <v>1990</v>
      </c>
      <c r="C47" s="5">
        <v>0</v>
      </c>
    </row>
    <row r="48" spans="1:14">
      <c r="A48" s="10" t="s">
        <v>77</v>
      </c>
      <c r="B48" s="29">
        <v>1990</v>
      </c>
      <c r="C48" s="11">
        <v>0.15574820733629119</v>
      </c>
    </row>
    <row r="49" spans="1:14" s="8" customFormat="1">
      <c r="A49" s="17" t="s">
        <v>78</v>
      </c>
      <c r="B49" s="31">
        <v>1990</v>
      </c>
      <c r="C49" s="14">
        <v>7.2526317319623921</v>
      </c>
    </row>
    <row r="50" spans="1:14">
      <c r="A50" s="32" t="s">
        <v>44</v>
      </c>
      <c r="B50" s="28">
        <v>1990</v>
      </c>
      <c r="C50" s="5">
        <v>16.480943585513153</v>
      </c>
      <c r="M50" s="8"/>
      <c r="N50" s="8"/>
    </row>
    <row r="51" spans="1:14">
      <c r="A51" s="32" t="s">
        <v>45</v>
      </c>
      <c r="B51" s="28">
        <v>1990</v>
      </c>
      <c r="C51" s="5">
        <v>1.8947418481111518</v>
      </c>
      <c r="M51" s="8"/>
      <c r="N51" s="8"/>
    </row>
    <row r="52" spans="1:14">
      <c r="A52" s="4" t="s">
        <v>46</v>
      </c>
      <c r="B52" s="28">
        <v>1990</v>
      </c>
      <c r="C52" s="5">
        <v>4.3683591338340175</v>
      </c>
      <c r="M52" s="8"/>
      <c r="N52" s="8"/>
    </row>
    <row r="53" spans="1:14">
      <c r="A53" s="4" t="s">
        <v>47</v>
      </c>
      <c r="B53" s="28">
        <v>1990</v>
      </c>
      <c r="C53" s="5">
        <v>1.4707879163324826E-2</v>
      </c>
      <c r="M53" s="8"/>
      <c r="N53" s="8"/>
    </row>
    <row r="54" spans="1:14">
      <c r="A54" s="32" t="s">
        <v>48</v>
      </c>
      <c r="B54" s="28">
        <v>1990</v>
      </c>
      <c r="C54" s="5">
        <v>2.2627506405115114E-4</v>
      </c>
      <c r="M54" s="8"/>
      <c r="N54" s="8"/>
    </row>
    <row r="55" spans="1:14">
      <c r="A55" s="32" t="s">
        <v>49</v>
      </c>
      <c r="B55" s="28">
        <v>1990</v>
      </c>
      <c r="C55" s="5">
        <v>0.16566907614469523</v>
      </c>
      <c r="M55" s="8"/>
      <c r="N55" s="8"/>
    </row>
    <row r="56" spans="1:14">
      <c r="A56" s="33" t="s">
        <v>50</v>
      </c>
      <c r="B56" s="29">
        <v>1990</v>
      </c>
      <c r="C56" s="11">
        <v>4.593333694880128</v>
      </c>
      <c r="M56" s="8"/>
      <c r="N56" s="8"/>
    </row>
    <row r="57" spans="1:14" s="8" customFormat="1">
      <c r="A57" s="34" t="s">
        <v>79</v>
      </c>
      <c r="B57" s="31">
        <v>1990</v>
      </c>
      <c r="C57" s="14">
        <v>27.517981492710522</v>
      </c>
    </row>
    <row r="58" spans="1:14" s="8" customFormat="1">
      <c r="A58" s="18" t="s">
        <v>80</v>
      </c>
      <c r="B58" s="35">
        <v>1990</v>
      </c>
      <c r="C58" s="19">
        <f t="shared" ref="C58" si="0">C9+C17+C25+C33+C41+C49+C57</f>
        <v>8217.7298613107159</v>
      </c>
    </row>
    <row r="59" spans="1:14">
      <c r="A59" s="1" t="s">
        <v>53</v>
      </c>
      <c r="B59" s="28">
        <v>1990</v>
      </c>
      <c r="C59" s="5">
        <v>3460.9350170353714</v>
      </c>
    </row>
    <row r="60" spans="1:14">
      <c r="A60" s="1" t="s">
        <v>54</v>
      </c>
      <c r="B60" s="28">
        <v>1990</v>
      </c>
      <c r="C60" s="5">
        <v>4756.7948442753441</v>
      </c>
    </row>
    <row r="61" spans="1:14">
      <c r="A61" s="1" t="s">
        <v>55</v>
      </c>
      <c r="B61" s="28">
        <v>1990</v>
      </c>
      <c r="C61" s="5">
        <v>922.9941614089895</v>
      </c>
    </row>
    <row r="62" spans="1:14">
      <c r="A62" s="1" t="s">
        <v>56</v>
      </c>
      <c r="B62" s="28">
        <v>1990</v>
      </c>
      <c r="C62" s="5">
        <v>1664.4678240089024</v>
      </c>
    </row>
    <row r="63" spans="1:14">
      <c r="A63" s="1" t="s">
        <v>57</v>
      </c>
      <c r="B63" s="28">
        <v>1990</v>
      </c>
      <c r="C63" s="5">
        <v>721.156270514477</v>
      </c>
    </row>
    <row r="64" spans="1:14">
      <c r="A64" s="20" t="s">
        <v>58</v>
      </c>
      <c r="B64" s="36">
        <v>1990</v>
      </c>
      <c r="C64" s="21">
        <v>167.78001577740827</v>
      </c>
    </row>
    <row r="65" spans="1:3">
      <c r="A65" s="4" t="s">
        <v>59</v>
      </c>
      <c r="B65" s="2">
        <v>1995</v>
      </c>
      <c r="C65" s="5">
        <v>645.78153454528035</v>
      </c>
    </row>
    <row r="66" spans="1:3">
      <c r="A66" s="4" t="s">
        <v>60</v>
      </c>
      <c r="B66" s="2">
        <v>1995</v>
      </c>
      <c r="C66" s="5">
        <v>300.13733922083526</v>
      </c>
    </row>
    <row r="67" spans="1:3">
      <c r="A67" s="4" t="s">
        <v>61</v>
      </c>
      <c r="B67" s="2">
        <v>1995</v>
      </c>
      <c r="C67" s="5">
        <v>311.09877273126756</v>
      </c>
    </row>
    <row r="68" spans="1:3">
      <c r="A68" s="4" t="s">
        <v>62</v>
      </c>
      <c r="B68" s="2">
        <v>1995</v>
      </c>
      <c r="C68" s="5">
        <v>358.26219999999995</v>
      </c>
    </row>
    <row r="69" spans="1:3">
      <c r="A69" s="4" t="s">
        <v>63</v>
      </c>
      <c r="B69" s="2">
        <v>1995</v>
      </c>
      <c r="C69" s="5">
        <v>979.22501323071026</v>
      </c>
    </row>
    <row r="70" spans="1:3">
      <c r="A70" s="4" t="s">
        <v>64</v>
      </c>
      <c r="B70" s="2">
        <v>1995</v>
      </c>
      <c r="C70" s="5">
        <v>339.57179741672098</v>
      </c>
    </row>
    <row r="71" spans="1:3">
      <c r="A71" s="10" t="s">
        <v>65</v>
      </c>
      <c r="B71" s="2">
        <v>1995</v>
      </c>
      <c r="C71" s="11">
        <v>352.18336918172173</v>
      </c>
    </row>
    <row r="72" spans="1:3">
      <c r="A72" s="30" t="s">
        <v>66</v>
      </c>
      <c r="B72" s="2">
        <v>1995</v>
      </c>
      <c r="C72" s="14">
        <v>3286.2600263265363</v>
      </c>
    </row>
    <row r="73" spans="1:3">
      <c r="A73" s="4" t="s">
        <v>12</v>
      </c>
      <c r="B73" s="2">
        <v>1995</v>
      </c>
      <c r="C73" s="5">
        <v>651.66265540980817</v>
      </c>
    </row>
    <row r="74" spans="1:3">
      <c r="A74" s="4" t="s">
        <v>13</v>
      </c>
      <c r="B74" s="2">
        <v>1995</v>
      </c>
      <c r="C74" s="5">
        <v>68.080771161670185</v>
      </c>
    </row>
    <row r="75" spans="1:3">
      <c r="A75" s="4" t="s">
        <v>14</v>
      </c>
      <c r="B75" s="2">
        <v>1995</v>
      </c>
      <c r="C75" s="5">
        <v>218.5770981470092</v>
      </c>
    </row>
    <row r="76" spans="1:3">
      <c r="A76" s="4" t="s">
        <v>15</v>
      </c>
      <c r="B76" s="2">
        <v>1995</v>
      </c>
      <c r="C76" s="5">
        <v>569.09737575113593</v>
      </c>
    </row>
    <row r="77" spans="1:3">
      <c r="A77" s="4" t="s">
        <v>16</v>
      </c>
      <c r="B77" s="2">
        <v>1995</v>
      </c>
      <c r="C77" s="5">
        <v>134.14930010518009</v>
      </c>
    </row>
    <row r="78" spans="1:3">
      <c r="A78" s="4" t="s">
        <v>17</v>
      </c>
      <c r="B78" s="2">
        <v>1995</v>
      </c>
      <c r="C78" s="5">
        <v>76.773598012897693</v>
      </c>
    </row>
    <row r="79" spans="1:3">
      <c r="A79" s="10" t="s">
        <v>18</v>
      </c>
      <c r="B79" s="2">
        <v>1995</v>
      </c>
      <c r="C79" s="11">
        <v>187.38776902871697</v>
      </c>
    </row>
    <row r="80" spans="1:3">
      <c r="A80" s="17" t="s">
        <v>67</v>
      </c>
      <c r="B80" s="2">
        <v>1995</v>
      </c>
      <c r="C80" s="14">
        <v>1905.7285676164181</v>
      </c>
    </row>
    <row r="81" spans="1:3">
      <c r="A81" s="4" t="s">
        <v>20</v>
      </c>
      <c r="B81" s="2">
        <v>1995</v>
      </c>
      <c r="C81" s="5">
        <v>602.26323863299945</v>
      </c>
    </row>
    <row r="82" spans="1:3">
      <c r="A82" s="4" t="s">
        <v>21</v>
      </c>
      <c r="B82" s="2">
        <v>1995</v>
      </c>
      <c r="C82" s="5">
        <v>23.484732169680001</v>
      </c>
    </row>
    <row r="83" spans="1:3">
      <c r="A83" s="4" t="s">
        <v>22</v>
      </c>
      <c r="B83" s="2">
        <v>1995</v>
      </c>
      <c r="C83" s="5">
        <v>304.58153298980483</v>
      </c>
    </row>
    <row r="84" spans="1:3">
      <c r="A84" s="4" t="s">
        <v>23</v>
      </c>
      <c r="B84" s="2">
        <v>1995</v>
      </c>
      <c r="C84" s="5">
        <v>199.6768778318831</v>
      </c>
    </row>
    <row r="85" spans="1:3">
      <c r="A85" s="4" t="s">
        <v>24</v>
      </c>
      <c r="B85" s="2">
        <v>1995</v>
      </c>
      <c r="C85" s="5">
        <v>0.69956000000000007</v>
      </c>
    </row>
    <row r="86" spans="1:3">
      <c r="A86" s="4" t="s">
        <v>25</v>
      </c>
      <c r="B86" s="2">
        <v>1995</v>
      </c>
      <c r="C86" s="5">
        <v>121.7330326447</v>
      </c>
    </row>
    <row r="87" spans="1:3">
      <c r="A87" s="10" t="s">
        <v>26</v>
      </c>
      <c r="B87" s="2">
        <v>1995</v>
      </c>
      <c r="C87" s="11">
        <v>1009.7818599548444</v>
      </c>
    </row>
    <row r="88" spans="1:3">
      <c r="A88" s="17" t="s">
        <v>68</v>
      </c>
      <c r="B88" s="2">
        <v>1995</v>
      </c>
      <c r="C88" s="14">
        <v>2262.2208342239119</v>
      </c>
    </row>
    <row r="89" spans="1:3">
      <c r="A89" s="4" t="s">
        <v>28</v>
      </c>
      <c r="B89" s="2">
        <v>1995</v>
      </c>
      <c r="C89" s="5">
        <v>184.29063606262196</v>
      </c>
    </row>
    <row r="90" spans="1:3">
      <c r="A90" s="4" t="s">
        <v>29</v>
      </c>
      <c r="B90" s="2">
        <v>1995</v>
      </c>
      <c r="C90" s="5">
        <v>2.1689868569374076</v>
      </c>
    </row>
    <row r="91" spans="1:3">
      <c r="A91" s="4" t="s">
        <v>30</v>
      </c>
      <c r="B91" s="2">
        <v>1995</v>
      </c>
      <c r="C91" s="5">
        <v>205.15758991241447</v>
      </c>
    </row>
    <row r="92" spans="1:3">
      <c r="A92" s="4" t="s">
        <v>31</v>
      </c>
      <c r="B92" s="2">
        <v>1995</v>
      </c>
      <c r="C92" s="5">
        <v>38.536998748779283</v>
      </c>
    </row>
    <row r="93" spans="1:3">
      <c r="A93" s="4" t="s">
        <v>32</v>
      </c>
      <c r="B93" s="2">
        <v>1995</v>
      </c>
      <c r="C93" s="5">
        <v>0</v>
      </c>
    </row>
    <row r="94" spans="1:3">
      <c r="A94" s="4" t="s">
        <v>33</v>
      </c>
      <c r="B94" s="2">
        <v>1995</v>
      </c>
      <c r="C94" s="5">
        <v>2.6919999122619611</v>
      </c>
    </row>
    <row r="95" spans="1:3">
      <c r="A95" s="10" t="s">
        <v>34</v>
      </c>
      <c r="B95" s="2">
        <v>1995</v>
      </c>
      <c r="C95" s="11">
        <v>93.039050340652409</v>
      </c>
    </row>
    <row r="96" spans="1:3">
      <c r="A96" s="17" t="s">
        <v>69</v>
      </c>
      <c r="B96" s="2">
        <v>1995</v>
      </c>
      <c r="C96" s="14">
        <v>525.88526183366753</v>
      </c>
    </row>
    <row r="97" spans="1:3">
      <c r="A97" s="4" t="s">
        <v>36</v>
      </c>
      <c r="B97" s="2">
        <v>1995</v>
      </c>
      <c r="C97" s="5">
        <v>152.88764953613273</v>
      </c>
    </row>
    <row r="98" spans="1:3">
      <c r="A98" s="4" t="s">
        <v>37</v>
      </c>
      <c r="B98" s="2">
        <v>1995</v>
      </c>
      <c r="C98" s="5">
        <v>105.49936676025385</v>
      </c>
    </row>
    <row r="99" spans="1:3">
      <c r="A99" s="4" t="s">
        <v>38</v>
      </c>
      <c r="B99" s="2">
        <v>1995</v>
      </c>
      <c r="C99" s="5">
        <v>126.38138198852533</v>
      </c>
    </row>
    <row r="100" spans="1:3">
      <c r="A100" s="4" t="s">
        <v>39</v>
      </c>
      <c r="B100" s="2">
        <v>1995</v>
      </c>
      <c r="C100" s="5">
        <v>52.325254440307589</v>
      </c>
    </row>
    <row r="101" spans="1:3">
      <c r="A101" s="4" t="s">
        <v>40</v>
      </c>
      <c r="B101" s="2">
        <v>1995</v>
      </c>
      <c r="C101" s="5">
        <v>2.7538464069366442</v>
      </c>
    </row>
    <row r="102" spans="1:3">
      <c r="A102" s="4" t="s">
        <v>41</v>
      </c>
      <c r="B102" s="2">
        <v>1995</v>
      </c>
      <c r="C102" s="5">
        <v>13.835824966430657</v>
      </c>
    </row>
    <row r="103" spans="1:3">
      <c r="A103" s="10" t="s">
        <v>42</v>
      </c>
      <c r="B103" s="2">
        <v>1995</v>
      </c>
      <c r="C103" s="11">
        <v>109.23822593688961</v>
      </c>
    </row>
    <row r="104" spans="1:3">
      <c r="A104" s="17" t="s">
        <v>70</v>
      </c>
      <c r="B104" s="2">
        <v>1995</v>
      </c>
      <c r="C104" s="14">
        <v>562.92155003547646</v>
      </c>
    </row>
    <row r="105" spans="1:3">
      <c r="A105" s="4" t="s">
        <v>71</v>
      </c>
      <c r="B105" s="2">
        <v>1995</v>
      </c>
      <c r="C105" s="5">
        <v>2.5101749792103227</v>
      </c>
    </row>
    <row r="106" spans="1:3">
      <c r="A106" s="4" t="s">
        <v>72</v>
      </c>
      <c r="B106" s="2">
        <v>1995</v>
      </c>
      <c r="C106" s="5">
        <v>6.266198721715047</v>
      </c>
    </row>
    <row r="107" spans="1:3">
      <c r="A107" s="4" t="s">
        <v>73</v>
      </c>
      <c r="B107" s="2">
        <v>1995</v>
      </c>
      <c r="C107" s="5">
        <v>0.27080164418556657</v>
      </c>
    </row>
    <row r="108" spans="1:3">
      <c r="A108" s="4" t="s">
        <v>74</v>
      </c>
      <c r="B108" s="2">
        <v>1995</v>
      </c>
      <c r="C108" s="5">
        <v>0</v>
      </c>
    </row>
    <row r="109" spans="1:3">
      <c r="A109" s="4" t="s">
        <v>75</v>
      </c>
      <c r="B109" s="2">
        <v>1995</v>
      </c>
      <c r="C109" s="5">
        <v>5.6687632941176663E-3</v>
      </c>
    </row>
    <row r="110" spans="1:3">
      <c r="A110" s="4" t="s">
        <v>76</v>
      </c>
      <c r="B110" s="2">
        <v>1995</v>
      </c>
      <c r="C110" s="5">
        <v>0</v>
      </c>
    </row>
    <row r="111" spans="1:3">
      <c r="A111" s="10" t="s">
        <v>77</v>
      </c>
      <c r="B111" s="2">
        <v>1995</v>
      </c>
      <c r="C111" s="11">
        <v>0.163373493878121</v>
      </c>
    </row>
    <row r="112" spans="1:3">
      <c r="A112" s="17" t="s">
        <v>78</v>
      </c>
      <c r="B112" s="2">
        <v>1995</v>
      </c>
      <c r="C112" s="14">
        <v>9.2162176022831748</v>
      </c>
    </row>
    <row r="113" spans="1:3">
      <c r="A113" s="32" t="s">
        <v>44</v>
      </c>
      <c r="B113" s="2">
        <v>1995</v>
      </c>
      <c r="C113" s="5">
        <v>18.980817232979454</v>
      </c>
    </row>
    <row r="114" spans="1:3">
      <c r="A114" s="32" t="s">
        <v>45</v>
      </c>
      <c r="B114" s="2">
        <v>1995</v>
      </c>
      <c r="C114" s="5">
        <v>2.5227266853908068</v>
      </c>
    </row>
    <row r="115" spans="1:3">
      <c r="A115" s="4" t="s">
        <v>46</v>
      </c>
      <c r="B115" s="2">
        <v>1995</v>
      </c>
      <c r="C115" s="5">
        <v>6.9628325501835189</v>
      </c>
    </row>
    <row r="116" spans="1:3">
      <c r="A116" s="4" t="s">
        <v>47</v>
      </c>
      <c r="B116" s="2">
        <v>1995</v>
      </c>
      <c r="C116" s="5">
        <v>1.3350228779017918E-2</v>
      </c>
    </row>
    <row r="117" spans="1:3">
      <c r="A117" s="32" t="s">
        <v>48</v>
      </c>
      <c r="B117" s="2">
        <v>1995</v>
      </c>
      <c r="C117" s="5">
        <v>2.2627506405115114E-4</v>
      </c>
    </row>
    <row r="118" spans="1:3">
      <c r="A118" s="32" t="s">
        <v>49</v>
      </c>
      <c r="B118" s="2">
        <v>1995</v>
      </c>
      <c r="C118" s="5">
        <v>0.17010763869620851</v>
      </c>
    </row>
    <row r="119" spans="1:3">
      <c r="A119" s="33" t="s">
        <v>50</v>
      </c>
      <c r="B119" s="2">
        <v>1995</v>
      </c>
      <c r="C119" s="11">
        <v>7.3909522040339617</v>
      </c>
    </row>
    <row r="120" spans="1:3">
      <c r="A120" s="34" t="s">
        <v>79</v>
      </c>
      <c r="B120" s="2">
        <v>1995</v>
      </c>
      <c r="C120" s="14">
        <v>36.041012815127019</v>
      </c>
    </row>
    <row r="121" spans="1:3">
      <c r="A121" s="18" t="s">
        <v>80</v>
      </c>
      <c r="B121" s="2">
        <v>1995</v>
      </c>
      <c r="C121" s="19">
        <f>C72+C80+C88+C96+C104+C112+C120</f>
        <v>8588.2734704534196</v>
      </c>
    </row>
    <row r="122" spans="1:3">
      <c r="A122" s="1" t="s">
        <v>53</v>
      </c>
      <c r="B122" s="2">
        <v>1995</v>
      </c>
      <c r="C122" s="5">
        <v>3676.3093496196257</v>
      </c>
    </row>
    <row r="123" spans="1:3">
      <c r="A123" s="1" t="s">
        <v>54</v>
      </c>
      <c r="B123" s="2">
        <v>1995</v>
      </c>
      <c r="C123" s="5">
        <v>4911.9641208337944</v>
      </c>
    </row>
    <row r="124" spans="1:3">
      <c r="A124" s="1" t="s">
        <v>55</v>
      </c>
      <c r="B124" s="2">
        <v>1995</v>
      </c>
      <c r="C124" s="5">
        <v>923.67860827485367</v>
      </c>
    </row>
    <row r="125" spans="1:3">
      <c r="A125" s="1" t="s">
        <v>56</v>
      </c>
      <c r="B125" s="2">
        <v>1995</v>
      </c>
      <c r="C125" s="5">
        <v>1669.729750240441</v>
      </c>
    </row>
    <row r="126" spans="1:3">
      <c r="A126" s="1" t="s">
        <v>57</v>
      </c>
      <c r="B126" s="2">
        <v>1995</v>
      </c>
      <c r="C126" s="5">
        <v>892.89914473839985</v>
      </c>
    </row>
    <row r="127" spans="1:3">
      <c r="A127" s="20" t="s">
        <v>58</v>
      </c>
      <c r="B127" s="2">
        <v>1995</v>
      </c>
      <c r="C127" s="21">
        <v>205.66123962787196</v>
      </c>
    </row>
    <row r="128" spans="1:3">
      <c r="A128" s="4" t="s">
        <v>59</v>
      </c>
      <c r="B128" s="2">
        <v>2000</v>
      </c>
      <c r="C128" s="5">
        <v>642.64800770362433</v>
      </c>
    </row>
    <row r="129" spans="1:3">
      <c r="A129" s="4" t="s">
        <v>60</v>
      </c>
      <c r="B129" s="2">
        <v>2000</v>
      </c>
      <c r="C129" s="5">
        <v>343.44944039091291</v>
      </c>
    </row>
    <row r="130" spans="1:3">
      <c r="A130" s="4" t="s">
        <v>61</v>
      </c>
      <c r="B130" s="2">
        <v>2000</v>
      </c>
      <c r="C130" s="5">
        <v>332.29302173137143</v>
      </c>
    </row>
    <row r="131" spans="1:3">
      <c r="A131" s="4" t="s">
        <v>62</v>
      </c>
      <c r="B131" s="2">
        <v>2000</v>
      </c>
      <c r="C131" s="5">
        <v>396.21984445760302</v>
      </c>
    </row>
    <row r="132" spans="1:3">
      <c r="A132" s="4" t="s">
        <v>63</v>
      </c>
      <c r="B132" s="2">
        <v>2000</v>
      </c>
      <c r="C132" s="5">
        <v>1151.0905454187364</v>
      </c>
    </row>
    <row r="133" spans="1:3">
      <c r="A133" s="4" t="s">
        <v>64</v>
      </c>
      <c r="B133" s="2">
        <v>2000</v>
      </c>
      <c r="C133" s="5">
        <v>370.89972164749946</v>
      </c>
    </row>
    <row r="134" spans="1:3">
      <c r="A134" s="10" t="s">
        <v>65</v>
      </c>
      <c r="B134" s="2">
        <v>2000</v>
      </c>
      <c r="C134" s="11">
        <v>380.76246418298479</v>
      </c>
    </row>
    <row r="135" spans="1:3">
      <c r="A135" s="30" t="s">
        <v>66</v>
      </c>
      <c r="B135" s="2">
        <v>2000</v>
      </c>
      <c r="C135" s="14">
        <v>3617.3630455327325</v>
      </c>
    </row>
    <row r="136" spans="1:3">
      <c r="A136" s="4" t="s">
        <v>12</v>
      </c>
      <c r="B136" s="2">
        <v>2000</v>
      </c>
      <c r="C136" s="5">
        <v>693.91767247031009</v>
      </c>
    </row>
    <row r="137" spans="1:3">
      <c r="A137" s="4" t="s">
        <v>13</v>
      </c>
      <c r="B137" s="2">
        <v>2000</v>
      </c>
      <c r="C137" s="5">
        <v>90.982047895337388</v>
      </c>
    </row>
    <row r="138" spans="1:3">
      <c r="A138" s="4" t="s">
        <v>14</v>
      </c>
      <c r="B138" s="2">
        <v>2000</v>
      </c>
      <c r="C138" s="5">
        <v>256.31360329502542</v>
      </c>
    </row>
    <row r="139" spans="1:3">
      <c r="A139" s="4" t="s">
        <v>15</v>
      </c>
      <c r="B139" s="2">
        <v>2000</v>
      </c>
      <c r="C139" s="5">
        <v>584.05692275571732</v>
      </c>
    </row>
    <row r="140" spans="1:3">
      <c r="A140" s="4" t="s">
        <v>16</v>
      </c>
      <c r="B140" s="2">
        <v>2000</v>
      </c>
      <c r="C140" s="5">
        <v>189.57034503748534</v>
      </c>
    </row>
    <row r="141" spans="1:3">
      <c r="A141" s="4" t="s">
        <v>17</v>
      </c>
      <c r="B141" s="2">
        <v>2000</v>
      </c>
      <c r="C141" s="5">
        <v>119.41033216367158</v>
      </c>
    </row>
    <row r="142" spans="1:3">
      <c r="A142" s="10" t="s">
        <v>18</v>
      </c>
      <c r="B142" s="2">
        <v>2000</v>
      </c>
      <c r="C142" s="11">
        <v>251.25304399992049</v>
      </c>
    </row>
    <row r="143" spans="1:3">
      <c r="A143" s="17" t="s">
        <v>67</v>
      </c>
      <c r="B143" s="2">
        <v>2000</v>
      </c>
      <c r="C143" s="14">
        <v>2185.5039676174679</v>
      </c>
    </row>
    <row r="144" spans="1:3">
      <c r="A144" s="4" t="s">
        <v>20</v>
      </c>
      <c r="B144" s="2">
        <v>2000</v>
      </c>
      <c r="C144" s="5">
        <v>614.59059471890293</v>
      </c>
    </row>
    <row r="145" spans="1:3">
      <c r="A145" s="4" t="s">
        <v>21</v>
      </c>
      <c r="B145" s="2">
        <v>2000</v>
      </c>
      <c r="C145" s="5">
        <v>34.067081275999996</v>
      </c>
    </row>
    <row r="146" spans="1:3">
      <c r="A146" s="4" t="s">
        <v>22</v>
      </c>
      <c r="B146" s="2">
        <v>2000</v>
      </c>
      <c r="C146" s="5">
        <v>241.6787258875332</v>
      </c>
    </row>
    <row r="147" spans="1:3">
      <c r="A147" s="4" t="s">
        <v>23</v>
      </c>
      <c r="B147" s="2">
        <v>2000</v>
      </c>
      <c r="C147" s="5">
        <v>191.35475220032177</v>
      </c>
    </row>
    <row r="148" spans="1:3">
      <c r="A148" s="4" t="s">
        <v>24</v>
      </c>
      <c r="B148" s="2">
        <v>2000</v>
      </c>
      <c r="C148" s="5">
        <v>0.73332000000000008</v>
      </c>
    </row>
    <row r="149" spans="1:3">
      <c r="A149" s="4" t="s">
        <v>25</v>
      </c>
      <c r="B149" s="2">
        <v>2000</v>
      </c>
      <c r="C149" s="5">
        <v>130.5330915061113</v>
      </c>
    </row>
    <row r="150" spans="1:3">
      <c r="A150" s="10" t="s">
        <v>26</v>
      </c>
      <c r="B150" s="2">
        <v>2000</v>
      </c>
      <c r="C150" s="11">
        <v>1112.6460951147858</v>
      </c>
    </row>
    <row r="151" spans="1:3">
      <c r="A151" s="17" t="s">
        <v>68</v>
      </c>
      <c r="B151" s="2">
        <v>2000</v>
      </c>
      <c r="C151" s="14">
        <v>2325.6036607036549</v>
      </c>
    </row>
    <row r="152" spans="1:3">
      <c r="A152" s="4" t="s">
        <v>28</v>
      </c>
      <c r="B152" s="2">
        <v>2000</v>
      </c>
      <c r="C152" s="5">
        <v>197.78470230102531</v>
      </c>
    </row>
    <row r="153" spans="1:3">
      <c r="A153" s="4" t="s">
        <v>29</v>
      </c>
      <c r="B153" s="2">
        <v>2000</v>
      </c>
      <c r="C153" s="5">
        <v>2.7660590410232526</v>
      </c>
    </row>
    <row r="154" spans="1:3">
      <c r="A154" s="4" t="s">
        <v>30</v>
      </c>
      <c r="B154" s="2">
        <v>2000</v>
      </c>
      <c r="C154" s="5">
        <v>219.88112020492542</v>
      </c>
    </row>
    <row r="155" spans="1:3">
      <c r="A155" s="4" t="s">
        <v>31</v>
      </c>
      <c r="B155" s="2">
        <v>2000</v>
      </c>
      <c r="C155" s="5">
        <v>47.491001129150362</v>
      </c>
    </row>
    <row r="156" spans="1:3">
      <c r="A156" s="4" t="s">
        <v>32</v>
      </c>
      <c r="B156" s="2">
        <v>2000</v>
      </c>
      <c r="C156" s="5">
        <v>0</v>
      </c>
    </row>
    <row r="157" spans="1:3">
      <c r="A157" s="4" t="s">
        <v>33</v>
      </c>
      <c r="B157" s="2">
        <v>2000</v>
      </c>
      <c r="C157" s="5">
        <v>3.0989999771118146</v>
      </c>
    </row>
    <row r="158" spans="1:3">
      <c r="A158" s="10" t="s">
        <v>34</v>
      </c>
      <c r="B158" s="2">
        <v>2000</v>
      </c>
      <c r="C158" s="11">
        <v>113.2912237644195</v>
      </c>
    </row>
    <row r="159" spans="1:3">
      <c r="A159" s="17" t="s">
        <v>69</v>
      </c>
      <c r="B159" s="2">
        <v>2000</v>
      </c>
      <c r="C159" s="14">
        <v>584.3131064176556</v>
      </c>
    </row>
    <row r="160" spans="1:3">
      <c r="A160" s="4" t="s">
        <v>36</v>
      </c>
      <c r="B160" s="2">
        <v>2000</v>
      </c>
      <c r="C160" s="5">
        <v>151.22010421752921</v>
      </c>
    </row>
    <row r="161" spans="1:3">
      <c r="A161" s="4" t="s">
        <v>37</v>
      </c>
      <c r="B161" s="2">
        <v>2000</v>
      </c>
      <c r="C161" s="5">
        <v>125.98999404907218</v>
      </c>
    </row>
    <row r="162" spans="1:3">
      <c r="A162" s="4" t="s">
        <v>38</v>
      </c>
      <c r="B162" s="2">
        <v>2000</v>
      </c>
      <c r="C162" s="5">
        <v>138.13758468627921</v>
      </c>
    </row>
    <row r="163" spans="1:3">
      <c r="A163" s="4" t="s">
        <v>39</v>
      </c>
      <c r="B163" s="2">
        <v>2000</v>
      </c>
      <c r="C163" s="5">
        <v>49.964570999145479</v>
      </c>
    </row>
    <row r="164" spans="1:3">
      <c r="A164" s="4" t="s">
        <v>40</v>
      </c>
      <c r="B164" s="2">
        <v>2000</v>
      </c>
      <c r="C164" s="5">
        <v>1.8427067995071404</v>
      </c>
    </row>
    <row r="165" spans="1:3">
      <c r="A165" s="4" t="s">
        <v>41</v>
      </c>
      <c r="B165" s="2">
        <v>2000</v>
      </c>
      <c r="C165" s="5">
        <v>16.723628997802727</v>
      </c>
    </row>
    <row r="166" spans="1:3">
      <c r="A166" s="10" t="s">
        <v>42</v>
      </c>
      <c r="B166" s="2">
        <v>2000</v>
      </c>
      <c r="C166" s="11">
        <v>117.32905006408686</v>
      </c>
    </row>
    <row r="167" spans="1:3">
      <c r="A167" s="17" t="s">
        <v>70</v>
      </c>
      <c r="B167" s="2">
        <v>2000</v>
      </c>
      <c r="C167" s="14">
        <v>601.20763981342282</v>
      </c>
    </row>
    <row r="168" spans="1:3">
      <c r="A168" s="4" t="s">
        <v>71</v>
      </c>
      <c r="B168" s="2">
        <v>2000</v>
      </c>
      <c r="C168" s="5">
        <v>3.1047117673257159</v>
      </c>
    </row>
    <row r="169" spans="1:3">
      <c r="A169" s="4" t="s">
        <v>72</v>
      </c>
      <c r="B169" s="2">
        <v>2000</v>
      </c>
      <c r="C169" s="5">
        <v>5.2620600068768919</v>
      </c>
    </row>
    <row r="170" spans="1:3">
      <c r="A170" s="4" t="s">
        <v>73</v>
      </c>
      <c r="B170" s="2">
        <v>2000</v>
      </c>
      <c r="C170" s="5">
        <v>0.72348762270216849</v>
      </c>
    </row>
    <row r="171" spans="1:3">
      <c r="A171" s="4" t="s">
        <v>74</v>
      </c>
      <c r="B171" s="2">
        <v>2000</v>
      </c>
      <c r="C171" s="5">
        <v>0</v>
      </c>
    </row>
    <row r="172" spans="1:3">
      <c r="A172" s="4" t="s">
        <v>75</v>
      </c>
      <c r="B172" s="2">
        <v>2000</v>
      </c>
      <c r="C172" s="5">
        <v>5.6842941524577143E-3</v>
      </c>
    </row>
    <row r="173" spans="1:3">
      <c r="A173" s="4" t="s">
        <v>76</v>
      </c>
      <c r="B173" s="2">
        <v>2000</v>
      </c>
      <c r="C173" s="5">
        <v>0</v>
      </c>
    </row>
    <row r="174" spans="1:3">
      <c r="A174" s="10" t="s">
        <v>77</v>
      </c>
      <c r="B174" s="2">
        <v>2000</v>
      </c>
      <c r="C174" s="11">
        <v>0.1</v>
      </c>
    </row>
    <row r="175" spans="1:3">
      <c r="A175" s="17" t="s">
        <v>78</v>
      </c>
      <c r="B175" s="2">
        <v>2000</v>
      </c>
      <c r="C175" s="14">
        <v>9.1959436910572343</v>
      </c>
    </row>
    <row r="176" spans="1:3">
      <c r="A176" s="32" t="s">
        <v>44</v>
      </c>
      <c r="B176" s="2">
        <v>2000</v>
      </c>
      <c r="C176" s="5">
        <v>21.052662337664508</v>
      </c>
    </row>
    <row r="177" spans="1:3">
      <c r="A177" s="32" t="s">
        <v>45</v>
      </c>
      <c r="B177" s="2">
        <v>2000</v>
      </c>
      <c r="C177" s="5">
        <v>3.3302622167393552</v>
      </c>
    </row>
    <row r="178" spans="1:3">
      <c r="A178" s="4" t="s">
        <v>46</v>
      </c>
      <c r="B178" s="2">
        <v>2000</v>
      </c>
      <c r="C178" s="5">
        <v>14.951640566810958</v>
      </c>
    </row>
    <row r="179" spans="1:3">
      <c r="A179" s="4" t="s">
        <v>47</v>
      </c>
      <c r="B179" s="2">
        <v>2000</v>
      </c>
      <c r="C179" s="5">
        <v>1.9677016680361696E-2</v>
      </c>
    </row>
    <row r="180" spans="1:3">
      <c r="A180" s="32" t="s">
        <v>48</v>
      </c>
      <c r="B180" s="2">
        <v>2000</v>
      </c>
      <c r="C180" s="5">
        <v>9.0510025620460458E-3</v>
      </c>
    </row>
    <row r="181" spans="1:3">
      <c r="A181" s="32" t="s">
        <v>49</v>
      </c>
      <c r="B181" s="2">
        <v>2000</v>
      </c>
      <c r="C181" s="5">
        <v>0.38859073657658871</v>
      </c>
    </row>
    <row r="182" spans="1:3">
      <c r="A182" s="33" t="s">
        <v>50</v>
      </c>
      <c r="B182" s="2">
        <v>2000</v>
      </c>
      <c r="C182" s="11">
        <v>10.880910426523766</v>
      </c>
    </row>
    <row r="183" spans="1:3">
      <c r="A183" s="34" t="s">
        <v>79</v>
      </c>
      <c r="B183" s="2">
        <v>2000</v>
      </c>
      <c r="C183" s="14">
        <v>50.632794303557588</v>
      </c>
    </row>
    <row r="184" spans="1:3">
      <c r="A184" s="18" t="s">
        <v>80</v>
      </c>
      <c r="B184" s="2">
        <v>2000</v>
      </c>
      <c r="C184" s="19">
        <f>C135+C143+C151+C159+C167+C175+C183</f>
        <v>9373.8201580795485</v>
      </c>
    </row>
    <row r="185" spans="1:3">
      <c r="A185" s="1" t="s">
        <v>53</v>
      </c>
      <c r="B185" s="2">
        <v>2000</v>
      </c>
      <c r="C185" s="5">
        <v>3849.3930381573978</v>
      </c>
    </row>
    <row r="186" spans="1:3">
      <c r="A186" s="1" t="s">
        <v>54</v>
      </c>
      <c r="B186" s="2">
        <v>2000</v>
      </c>
      <c r="C186" s="5">
        <v>5524.4271199221512</v>
      </c>
    </row>
    <row r="187" spans="1:3">
      <c r="A187" s="1" t="s">
        <v>55</v>
      </c>
      <c r="B187" s="2">
        <v>2000</v>
      </c>
      <c r="C187" s="5">
        <v>906.71200597723612</v>
      </c>
    </row>
    <row r="188" spans="1:3">
      <c r="A188" s="1" t="s">
        <v>56</v>
      </c>
      <c r="B188" s="2">
        <v>2000</v>
      </c>
      <c r="C188" s="5">
        <v>1676.3645560542116</v>
      </c>
    </row>
    <row r="189" spans="1:3">
      <c r="A189" s="1" t="s">
        <v>57</v>
      </c>
      <c r="B189" s="2">
        <v>2000</v>
      </c>
      <c r="C189" s="5">
        <v>950.06316913037438</v>
      </c>
    </row>
    <row r="190" spans="1:3">
      <c r="A190" s="20" t="s">
        <v>58</v>
      </c>
      <c r="B190" s="2">
        <v>2000</v>
      </c>
      <c r="C190" s="21">
        <v>232.00492823824194</v>
      </c>
    </row>
    <row r="191" spans="1:3">
      <c r="A191" s="4" t="s">
        <v>59</v>
      </c>
      <c r="B191" s="2">
        <v>2005</v>
      </c>
      <c r="C191" s="5">
        <v>637.82509090401243</v>
      </c>
    </row>
    <row r="192" spans="1:3">
      <c r="A192" s="4" t="s">
        <v>60</v>
      </c>
      <c r="B192" s="2">
        <v>2005</v>
      </c>
      <c r="C192" s="5">
        <v>374.44197487682464</v>
      </c>
    </row>
    <row r="193" spans="1:3">
      <c r="A193" s="4" t="s">
        <v>61</v>
      </c>
      <c r="B193" s="2">
        <v>2005</v>
      </c>
      <c r="C193" s="5">
        <v>268.64194265161024</v>
      </c>
    </row>
    <row r="194" spans="1:3">
      <c r="A194" s="4" t="s">
        <v>62</v>
      </c>
      <c r="B194" s="2">
        <v>2005</v>
      </c>
      <c r="C194" s="5">
        <v>580.34774844827587</v>
      </c>
    </row>
    <row r="195" spans="1:3">
      <c r="A195" s="4" t="s">
        <v>63</v>
      </c>
      <c r="B195" s="2">
        <v>2005</v>
      </c>
      <c r="C195" s="5">
        <v>1227.3685446902814</v>
      </c>
    </row>
    <row r="196" spans="1:3">
      <c r="A196" s="4" t="s">
        <v>64</v>
      </c>
      <c r="B196" s="2">
        <v>2005</v>
      </c>
      <c r="C196" s="5">
        <v>466.44187552602142</v>
      </c>
    </row>
    <row r="197" spans="1:3">
      <c r="A197" s="10" t="s">
        <v>65</v>
      </c>
      <c r="B197" s="2">
        <v>2005</v>
      </c>
      <c r="C197" s="11">
        <v>382.39384517459047</v>
      </c>
    </row>
    <row r="198" spans="1:3">
      <c r="A198" s="30" t="s">
        <v>66</v>
      </c>
      <c r="B198" s="2">
        <v>2005</v>
      </c>
      <c r="C198" s="14">
        <v>3937.4610222716165</v>
      </c>
    </row>
    <row r="199" spans="1:3">
      <c r="A199" s="4" t="s">
        <v>12</v>
      </c>
      <c r="B199" s="2">
        <v>2005</v>
      </c>
      <c r="C199" s="5">
        <v>683.01225917678528</v>
      </c>
    </row>
    <row r="200" spans="1:3">
      <c r="A200" s="4" t="s">
        <v>13</v>
      </c>
      <c r="B200" s="2">
        <v>2005</v>
      </c>
      <c r="C200" s="5">
        <v>126.45231849588784</v>
      </c>
    </row>
    <row r="201" spans="1:3">
      <c r="A201" s="4" t="s">
        <v>14</v>
      </c>
      <c r="B201" s="2">
        <v>2005</v>
      </c>
      <c r="C201" s="5">
        <v>270.61460415833847</v>
      </c>
    </row>
    <row r="202" spans="1:3">
      <c r="A202" s="4" t="s">
        <v>15</v>
      </c>
      <c r="B202" s="2">
        <v>2005</v>
      </c>
      <c r="C202" s="5">
        <v>651.72092575599152</v>
      </c>
    </row>
    <row r="203" spans="1:3">
      <c r="A203" s="4" t="s">
        <v>16</v>
      </c>
      <c r="B203" s="2">
        <v>2005</v>
      </c>
      <c r="C203" s="5">
        <v>288.88911244251756</v>
      </c>
    </row>
    <row r="204" spans="1:3">
      <c r="A204" s="4" t="s">
        <v>17</v>
      </c>
      <c r="B204" s="2">
        <v>2005</v>
      </c>
      <c r="C204" s="5">
        <v>159.34176545085091</v>
      </c>
    </row>
    <row r="205" spans="1:3">
      <c r="A205" s="10" t="s">
        <v>18</v>
      </c>
      <c r="B205" s="2">
        <v>2005</v>
      </c>
      <c r="C205" s="11">
        <v>339.34068877475988</v>
      </c>
    </row>
    <row r="206" spans="1:3">
      <c r="A206" s="17" t="s">
        <v>67</v>
      </c>
      <c r="B206" s="2">
        <v>2005</v>
      </c>
      <c r="C206" s="14">
        <v>2519.3716742551319</v>
      </c>
    </row>
    <row r="207" spans="1:3">
      <c r="A207" s="4" t="s">
        <v>20</v>
      </c>
      <c r="B207" s="2">
        <v>2005</v>
      </c>
      <c r="C207" s="5">
        <v>621.58108997742841</v>
      </c>
    </row>
    <row r="208" spans="1:3">
      <c r="A208" s="4" t="s">
        <v>21</v>
      </c>
      <c r="B208" s="2">
        <v>2005</v>
      </c>
      <c r="C208" s="5">
        <v>47.222995312585297</v>
      </c>
    </row>
    <row r="209" spans="1:3">
      <c r="A209" s="4" t="s">
        <v>22</v>
      </c>
      <c r="B209" s="2">
        <v>2005</v>
      </c>
      <c r="C209" s="5">
        <v>223.3183941866958</v>
      </c>
    </row>
    <row r="210" spans="1:3">
      <c r="A210" s="4" t="s">
        <v>23</v>
      </c>
      <c r="B210" s="2">
        <v>2005</v>
      </c>
      <c r="C210" s="5">
        <v>209.36435074719083</v>
      </c>
    </row>
    <row r="211" spans="1:3">
      <c r="A211" s="4" t="s">
        <v>24</v>
      </c>
      <c r="B211" s="2">
        <v>2005</v>
      </c>
      <c r="C211" s="5">
        <v>0.98697000000000001</v>
      </c>
    </row>
    <row r="212" spans="1:3">
      <c r="A212" s="4" t="s">
        <v>25</v>
      </c>
      <c r="B212" s="2">
        <v>2005</v>
      </c>
      <c r="C212" s="5">
        <v>141.53829644108799</v>
      </c>
    </row>
    <row r="213" spans="1:3">
      <c r="A213" s="10" t="s">
        <v>26</v>
      </c>
      <c r="B213" s="2">
        <v>2005</v>
      </c>
      <c r="C213" s="11">
        <v>1789.542774471955</v>
      </c>
    </row>
    <row r="214" spans="1:3">
      <c r="A214" s="17" t="s">
        <v>68</v>
      </c>
      <c r="B214" s="2">
        <v>2005</v>
      </c>
      <c r="C214" s="14">
        <v>3033.5548711369433</v>
      </c>
    </row>
    <row r="215" spans="1:3">
      <c r="A215" s="4" t="s">
        <v>28</v>
      </c>
      <c r="B215" s="2">
        <v>2005</v>
      </c>
      <c r="C215" s="5">
        <v>209.38327217102042</v>
      </c>
    </row>
    <row r="216" spans="1:3">
      <c r="A216" s="4" t="s">
        <v>29</v>
      </c>
      <c r="B216" s="2">
        <v>2005</v>
      </c>
      <c r="C216" s="5">
        <v>3.7839406728744485</v>
      </c>
    </row>
    <row r="217" spans="1:3">
      <c r="A217" s="4" t="s">
        <v>30</v>
      </c>
      <c r="B217" s="2">
        <v>2005</v>
      </c>
      <c r="C217" s="5">
        <v>231.24912548065174</v>
      </c>
    </row>
    <row r="218" spans="1:3">
      <c r="A218" s="4" t="s">
        <v>31</v>
      </c>
      <c r="B218" s="2">
        <v>2005</v>
      </c>
      <c r="C218" s="5">
        <v>54.10778045654294</v>
      </c>
    </row>
    <row r="219" spans="1:3">
      <c r="A219" s="4" t="s">
        <v>32</v>
      </c>
      <c r="B219" s="2">
        <v>2005</v>
      </c>
      <c r="C219" s="5">
        <v>0</v>
      </c>
    </row>
    <row r="220" spans="1:3">
      <c r="A220" s="4" t="s">
        <v>33</v>
      </c>
      <c r="B220" s="2">
        <v>2005</v>
      </c>
      <c r="C220" s="5">
        <v>2.6898150444030748</v>
      </c>
    </row>
    <row r="221" spans="1:3">
      <c r="A221" s="10" t="s">
        <v>34</v>
      </c>
      <c r="B221" s="2">
        <v>2005</v>
      </c>
      <c r="C221" s="11">
        <v>125.22185325622551</v>
      </c>
    </row>
    <row r="222" spans="1:3">
      <c r="A222" s="17" t="s">
        <v>69</v>
      </c>
      <c r="B222" s="2">
        <v>2005</v>
      </c>
      <c r="C222" s="14">
        <v>626.4357870817181</v>
      </c>
    </row>
    <row r="223" spans="1:3">
      <c r="A223" s="4" t="s">
        <v>36</v>
      </c>
      <c r="B223" s="2">
        <v>2005</v>
      </c>
      <c r="C223" s="5">
        <v>149.95925140380851</v>
      </c>
    </row>
    <row r="224" spans="1:3">
      <c r="A224" s="4" t="s">
        <v>37</v>
      </c>
      <c r="B224" s="2">
        <v>2005</v>
      </c>
      <c r="C224" s="5">
        <v>141.48767089843744</v>
      </c>
    </row>
    <row r="225" spans="1:3">
      <c r="A225" s="4" t="s">
        <v>38</v>
      </c>
      <c r="B225" s="2">
        <v>2005</v>
      </c>
      <c r="C225" s="5">
        <v>126.37129592895499</v>
      </c>
    </row>
    <row r="226" spans="1:3">
      <c r="A226" s="4" t="s">
        <v>39</v>
      </c>
      <c r="B226" s="2">
        <v>2005</v>
      </c>
      <c r="C226" s="5">
        <v>54.144906997680636</v>
      </c>
    </row>
    <row r="227" spans="1:3">
      <c r="A227" s="4" t="s">
        <v>40</v>
      </c>
      <c r="B227" s="2">
        <v>2005</v>
      </c>
      <c r="C227" s="5">
        <v>5.1127872467040989</v>
      </c>
    </row>
    <row r="228" spans="1:3">
      <c r="A228" s="4" t="s">
        <v>41</v>
      </c>
      <c r="B228" s="2">
        <v>2005</v>
      </c>
      <c r="C228" s="5">
        <v>20.249294281005849</v>
      </c>
    </row>
    <row r="229" spans="1:3">
      <c r="A229" s="10" t="s">
        <v>42</v>
      </c>
      <c r="B229" s="2">
        <v>2005</v>
      </c>
      <c r="C229" s="11">
        <v>164.0879173278808</v>
      </c>
    </row>
    <row r="230" spans="1:3">
      <c r="A230" s="17" t="s">
        <v>70</v>
      </c>
      <c r="B230" s="2">
        <v>2005</v>
      </c>
      <c r="C230" s="14">
        <v>661.41312408447243</v>
      </c>
    </row>
    <row r="231" spans="1:3">
      <c r="A231" s="4" t="s">
        <v>71</v>
      </c>
      <c r="B231" s="2">
        <v>2005</v>
      </c>
      <c r="C231" s="5">
        <v>7.6117085515887863</v>
      </c>
    </row>
    <row r="232" spans="1:3">
      <c r="A232" s="4" t="s">
        <v>72</v>
      </c>
      <c r="B232" s="2">
        <v>2005</v>
      </c>
      <c r="C232" s="5">
        <v>8.0431749549167613</v>
      </c>
    </row>
    <row r="233" spans="1:3">
      <c r="A233" s="4" t="s">
        <v>73</v>
      </c>
      <c r="B233" s="2">
        <v>2005</v>
      </c>
      <c r="C233" s="5">
        <v>3.1559385325251532</v>
      </c>
    </row>
    <row r="234" spans="1:3">
      <c r="A234" s="4" t="s">
        <v>74</v>
      </c>
      <c r="B234" s="2">
        <v>2005</v>
      </c>
      <c r="C234" s="5">
        <v>0</v>
      </c>
    </row>
    <row r="235" spans="1:3">
      <c r="A235" s="4" t="s">
        <v>75</v>
      </c>
      <c r="B235" s="2">
        <v>2005</v>
      </c>
      <c r="C235" s="5">
        <v>5.6687632941176663E-3</v>
      </c>
    </row>
    <row r="236" spans="1:3">
      <c r="A236" s="4" t="s">
        <v>76</v>
      </c>
      <c r="B236" s="2">
        <v>2005</v>
      </c>
      <c r="C236" s="5">
        <v>2.8859158588235366E-2</v>
      </c>
    </row>
    <row r="237" spans="1:3">
      <c r="A237" s="10" t="s">
        <v>77</v>
      </c>
      <c r="B237" s="2">
        <v>2005</v>
      </c>
      <c r="C237" s="11">
        <v>0.8</v>
      </c>
    </row>
    <row r="238" spans="1:3">
      <c r="A238" s="17" t="s">
        <v>78</v>
      </c>
      <c r="B238" s="2">
        <v>2005</v>
      </c>
      <c r="C238" s="14">
        <v>19.645349960913052</v>
      </c>
    </row>
    <row r="239" spans="1:3">
      <c r="A239" s="32" t="s">
        <v>44</v>
      </c>
      <c r="B239" s="2">
        <v>2005</v>
      </c>
      <c r="C239" s="5">
        <v>24.933208951260884</v>
      </c>
    </row>
    <row r="240" spans="1:3">
      <c r="A240" s="32" t="s">
        <v>45</v>
      </c>
      <c r="B240" s="2">
        <v>2005</v>
      </c>
      <c r="C240" s="5">
        <v>5.1601596884429437</v>
      </c>
    </row>
    <row r="241" spans="1:3">
      <c r="A241" s="4" t="s">
        <v>46</v>
      </c>
      <c r="B241" s="2">
        <v>2005</v>
      </c>
      <c r="C241" s="5">
        <v>34.782876615412519</v>
      </c>
    </row>
    <row r="242" spans="1:3">
      <c r="A242" s="4" t="s">
        <v>47</v>
      </c>
      <c r="B242" s="2">
        <v>2005</v>
      </c>
      <c r="C242" s="5">
        <v>0.11211129254661496</v>
      </c>
    </row>
    <row r="243" spans="1:3">
      <c r="A243" s="32" t="s">
        <v>48</v>
      </c>
      <c r="B243" s="2">
        <v>2005</v>
      </c>
      <c r="C243" s="5">
        <v>2.036475483328103E-2</v>
      </c>
    </row>
    <row r="244" spans="1:3">
      <c r="A244" s="32" t="s">
        <v>49</v>
      </c>
      <c r="B244" s="2">
        <v>2005</v>
      </c>
      <c r="C244" s="5">
        <v>0.69420445850118961</v>
      </c>
    </row>
    <row r="245" spans="1:3">
      <c r="A245" s="33" t="s">
        <v>50</v>
      </c>
      <c r="B245" s="2">
        <v>2005</v>
      </c>
      <c r="C245" s="11">
        <v>17.44909650506451</v>
      </c>
    </row>
    <row r="246" spans="1:3">
      <c r="A246" s="34" t="s">
        <v>79</v>
      </c>
      <c r="B246" s="2">
        <v>2005</v>
      </c>
      <c r="C246" s="14">
        <v>83.152022266061948</v>
      </c>
    </row>
    <row r="247" spans="1:3">
      <c r="A247" s="18" t="s">
        <v>80</v>
      </c>
      <c r="B247" s="2">
        <v>2005</v>
      </c>
      <c r="C247" s="19">
        <f>C198+C206+C214+C222+C230+C238+C246</f>
        <v>10881.033851056856</v>
      </c>
    </row>
    <row r="248" spans="1:3">
      <c r="A248" s="1" t="s">
        <v>53</v>
      </c>
      <c r="B248" s="2">
        <v>2005</v>
      </c>
      <c r="C248" s="5">
        <v>3851.611538685057</v>
      </c>
    </row>
    <row r="249" spans="1:3">
      <c r="A249" s="1" t="s">
        <v>54</v>
      </c>
      <c r="B249" s="2">
        <v>2005</v>
      </c>
      <c r="C249" s="5">
        <v>7029.4223123717993</v>
      </c>
    </row>
    <row r="250" spans="1:3">
      <c r="A250" s="1" t="s">
        <v>55</v>
      </c>
      <c r="B250" s="2">
        <v>2005</v>
      </c>
      <c r="C250" s="5">
        <v>851.43275835156805</v>
      </c>
    </row>
    <row r="251" spans="1:3">
      <c r="A251" s="1" t="s">
        <v>56</v>
      </c>
      <c r="B251" s="2">
        <v>2005</v>
      </c>
      <c r="C251" s="5">
        <v>1632.9498394654242</v>
      </c>
    </row>
    <row r="252" spans="1:3">
      <c r="A252" s="1" t="s">
        <v>57</v>
      </c>
      <c r="B252" s="2">
        <v>2005</v>
      </c>
      <c r="C252" s="5">
        <v>1573.082593051867</v>
      </c>
    </row>
    <row r="253" spans="1:3">
      <c r="A253" s="20" t="s">
        <v>58</v>
      </c>
      <c r="B253" s="2">
        <v>2005</v>
      </c>
      <c r="C253" s="21">
        <v>279.88962011010545</v>
      </c>
    </row>
    <row r="254" spans="1:3">
      <c r="A254" s="4" t="s">
        <v>59</v>
      </c>
      <c r="B254" s="2">
        <v>2010</v>
      </c>
      <c r="C254" s="5">
        <v>638.82157142781546</v>
      </c>
    </row>
    <row r="255" spans="1:3">
      <c r="A255" s="4" t="s">
        <v>60</v>
      </c>
      <c r="B255" s="2">
        <v>2010</v>
      </c>
      <c r="C255" s="5">
        <v>375.80939287319831</v>
      </c>
    </row>
    <row r="256" spans="1:3">
      <c r="A256" s="4" t="s">
        <v>61</v>
      </c>
      <c r="B256" s="2">
        <v>2010</v>
      </c>
      <c r="C256" s="5">
        <v>196.47024316238762</v>
      </c>
    </row>
    <row r="257" spans="1:3">
      <c r="A257" s="4" t="s">
        <v>62</v>
      </c>
      <c r="B257" s="2">
        <v>2010</v>
      </c>
      <c r="C257" s="5">
        <v>662.81404606896558</v>
      </c>
    </row>
    <row r="258" spans="1:3">
      <c r="A258" s="4" t="s">
        <v>63</v>
      </c>
      <c r="B258" s="2">
        <v>2010</v>
      </c>
      <c r="C258" s="5">
        <v>1220.6669317880567</v>
      </c>
    </row>
    <row r="259" spans="1:3">
      <c r="A259" s="4" t="s">
        <v>64</v>
      </c>
      <c r="B259" s="2">
        <v>2010</v>
      </c>
      <c r="C259" s="5">
        <v>481.81024582159307</v>
      </c>
    </row>
    <row r="260" spans="1:3">
      <c r="A260" s="10" t="s">
        <v>65</v>
      </c>
      <c r="B260" s="2">
        <v>2010</v>
      </c>
      <c r="C260" s="11">
        <v>402.39528976641986</v>
      </c>
    </row>
    <row r="261" spans="1:3">
      <c r="A261" s="30" t="s">
        <v>66</v>
      </c>
      <c r="B261" s="2">
        <v>2010</v>
      </c>
      <c r="C261" s="14">
        <v>3978.7877209084363</v>
      </c>
    </row>
    <row r="262" spans="1:3">
      <c r="A262" s="4" t="s">
        <v>12</v>
      </c>
      <c r="B262" s="2">
        <v>2010</v>
      </c>
      <c r="C262" s="5">
        <v>745.23760915433354</v>
      </c>
    </row>
    <row r="263" spans="1:3">
      <c r="A263" s="4" t="s">
        <v>13</v>
      </c>
      <c r="B263" s="2">
        <v>2010</v>
      </c>
      <c r="C263" s="5">
        <v>149.57016322317344</v>
      </c>
    </row>
    <row r="264" spans="1:3">
      <c r="A264" s="4" t="s">
        <v>14</v>
      </c>
      <c r="B264" s="2">
        <v>2010</v>
      </c>
      <c r="C264" s="5">
        <v>256.10099548501051</v>
      </c>
    </row>
    <row r="265" spans="1:3">
      <c r="A265" s="4" t="s">
        <v>15</v>
      </c>
      <c r="B265" s="2">
        <v>2010</v>
      </c>
      <c r="C265" s="5">
        <v>656.98353934351633</v>
      </c>
    </row>
    <row r="266" spans="1:3">
      <c r="A266" s="4" t="s">
        <v>16</v>
      </c>
      <c r="B266" s="2">
        <v>2010</v>
      </c>
      <c r="C266" s="5">
        <v>446.04252824276625</v>
      </c>
    </row>
    <row r="267" spans="1:3">
      <c r="A267" s="4" t="s">
        <v>17</v>
      </c>
      <c r="B267" s="2">
        <v>2010</v>
      </c>
      <c r="C267" s="5">
        <v>191.98296318287885</v>
      </c>
    </row>
    <row r="268" spans="1:3">
      <c r="A268" s="10" t="s">
        <v>18</v>
      </c>
      <c r="B268" s="2">
        <v>2010</v>
      </c>
      <c r="C268" s="11">
        <v>448.03093427766709</v>
      </c>
    </row>
    <row r="269" spans="1:3">
      <c r="A269" s="17" t="s">
        <v>67</v>
      </c>
      <c r="B269" s="2">
        <v>2010</v>
      </c>
      <c r="C269" s="14">
        <v>2893.9487329093458</v>
      </c>
    </row>
    <row r="270" spans="1:3">
      <c r="A270" s="4" t="s">
        <v>20</v>
      </c>
      <c r="B270" s="2">
        <v>2010</v>
      </c>
      <c r="C270" s="5">
        <v>593.98640923539801</v>
      </c>
    </row>
    <row r="271" spans="1:3">
      <c r="A271" s="4" t="s">
        <v>21</v>
      </c>
      <c r="B271" s="2">
        <v>2010</v>
      </c>
      <c r="C271" s="5">
        <v>52.941480593012109</v>
      </c>
    </row>
    <row r="272" spans="1:3">
      <c r="A272" s="4" t="s">
        <v>22</v>
      </c>
      <c r="B272" s="2">
        <v>2010</v>
      </c>
      <c r="C272" s="5">
        <v>197.15414638303133</v>
      </c>
    </row>
    <row r="273" spans="1:3">
      <c r="A273" s="4" t="s">
        <v>23</v>
      </c>
      <c r="B273" s="2">
        <v>2010</v>
      </c>
      <c r="C273" s="5">
        <v>232.00240392581424</v>
      </c>
    </row>
    <row r="274" spans="1:3">
      <c r="A274" s="4" t="s">
        <v>24</v>
      </c>
      <c r="B274" s="2">
        <v>2010</v>
      </c>
      <c r="C274" s="5">
        <v>0.69997500000000001</v>
      </c>
    </row>
    <row r="275" spans="1:3">
      <c r="A275" s="4" t="s">
        <v>25</v>
      </c>
      <c r="B275" s="2">
        <v>2010</v>
      </c>
      <c r="C275" s="5">
        <v>146.84073329577254</v>
      </c>
    </row>
    <row r="276" spans="1:3">
      <c r="A276" s="10" t="s">
        <v>26</v>
      </c>
      <c r="B276" s="2">
        <v>2010</v>
      </c>
      <c r="C276" s="11">
        <v>2403.9740151224837</v>
      </c>
    </row>
    <row r="277" spans="1:3">
      <c r="A277" s="17" t="s">
        <v>68</v>
      </c>
      <c r="B277" s="2">
        <v>2010</v>
      </c>
      <c r="C277" s="14">
        <v>3627.5991635555124</v>
      </c>
    </row>
    <row r="278" spans="1:3">
      <c r="A278" s="4" t="s">
        <v>28</v>
      </c>
      <c r="B278" s="2">
        <v>2010</v>
      </c>
      <c r="C278" s="5">
        <v>213.90856742858878</v>
      </c>
    </row>
    <row r="279" spans="1:3">
      <c r="A279" s="4" t="s">
        <v>29</v>
      </c>
      <c r="B279" s="2">
        <v>2010</v>
      </c>
      <c r="C279" s="5">
        <v>4.917671084403989</v>
      </c>
    </row>
    <row r="280" spans="1:3">
      <c r="A280" s="4" t="s">
        <v>30</v>
      </c>
      <c r="B280" s="2">
        <v>2010</v>
      </c>
      <c r="C280" s="5">
        <v>213.5711531639098</v>
      </c>
    </row>
    <row r="281" spans="1:3">
      <c r="A281" s="4" t="s">
        <v>31</v>
      </c>
      <c r="B281" s="2">
        <v>2010</v>
      </c>
      <c r="C281" s="5">
        <v>59.296737670898402</v>
      </c>
    </row>
    <row r="282" spans="1:3">
      <c r="A282" s="4" t="s">
        <v>32</v>
      </c>
      <c r="B282" s="2">
        <v>2010</v>
      </c>
      <c r="C282" s="5">
        <v>0</v>
      </c>
    </row>
    <row r="283" spans="1:3">
      <c r="A283" s="4" t="s">
        <v>33</v>
      </c>
      <c r="B283" s="2">
        <v>2010</v>
      </c>
      <c r="C283" s="5">
        <v>2.8817915916442858</v>
      </c>
    </row>
    <row r="284" spans="1:3">
      <c r="A284" s="10" t="s">
        <v>34</v>
      </c>
      <c r="B284" s="2">
        <v>2010</v>
      </c>
      <c r="C284" s="11">
        <v>131.68027353286737</v>
      </c>
    </row>
    <row r="285" spans="1:3">
      <c r="A285" s="17" t="s">
        <v>69</v>
      </c>
      <c r="B285" s="2">
        <v>2010</v>
      </c>
      <c r="C285" s="14">
        <v>626.25619447231259</v>
      </c>
    </row>
    <row r="286" spans="1:3">
      <c r="A286" s="4" t="s">
        <v>36</v>
      </c>
      <c r="B286" s="2">
        <v>2010</v>
      </c>
      <c r="C286" s="5">
        <v>147.31991958618158</v>
      </c>
    </row>
    <row r="287" spans="1:3">
      <c r="A287" s="4" t="s">
        <v>37</v>
      </c>
      <c r="B287" s="2">
        <v>2010</v>
      </c>
      <c r="C287" s="5">
        <v>158.78433227539054</v>
      </c>
    </row>
    <row r="288" spans="1:3">
      <c r="A288" s="4" t="s">
        <v>38</v>
      </c>
      <c r="B288" s="2">
        <v>2010</v>
      </c>
      <c r="C288" s="5">
        <v>144.51246643066401</v>
      </c>
    </row>
    <row r="289" spans="1:3">
      <c r="A289" s="4" t="s">
        <v>39</v>
      </c>
      <c r="B289" s="2">
        <v>2010</v>
      </c>
      <c r="C289" s="5">
        <v>52.954977989196749</v>
      </c>
    </row>
    <row r="290" spans="1:3">
      <c r="A290" s="4" t="s">
        <v>40</v>
      </c>
      <c r="B290" s="2">
        <v>2010</v>
      </c>
      <c r="C290" s="5">
        <v>4.0316643714904759</v>
      </c>
    </row>
    <row r="291" spans="1:3">
      <c r="A291" s="4" t="s">
        <v>41</v>
      </c>
      <c r="B291" s="2">
        <v>2010</v>
      </c>
      <c r="C291" s="5">
        <v>24.537525177001939</v>
      </c>
    </row>
    <row r="292" spans="1:3">
      <c r="A292" s="10" t="s">
        <v>42</v>
      </c>
      <c r="B292" s="2">
        <v>2010</v>
      </c>
      <c r="C292" s="11">
        <v>252.10709190368635</v>
      </c>
    </row>
    <row r="293" spans="1:3">
      <c r="A293" s="17" t="s">
        <v>70</v>
      </c>
      <c r="B293" s="2">
        <v>2010</v>
      </c>
      <c r="C293" s="14">
        <v>784.24797773361161</v>
      </c>
    </row>
    <row r="294" spans="1:3">
      <c r="A294" s="4" t="s">
        <v>71</v>
      </c>
      <c r="B294" s="2">
        <v>2010</v>
      </c>
      <c r="C294" s="5">
        <v>26.322309063257681</v>
      </c>
    </row>
    <row r="295" spans="1:3">
      <c r="A295" s="4" t="s">
        <v>72</v>
      </c>
      <c r="B295" s="2">
        <v>2010</v>
      </c>
      <c r="C295" s="5">
        <v>17.858973806089537</v>
      </c>
    </row>
    <row r="296" spans="1:3">
      <c r="A296" s="4" t="s">
        <v>73</v>
      </c>
      <c r="B296" s="2">
        <v>2010</v>
      </c>
      <c r="C296" s="5">
        <v>11.253737159382005</v>
      </c>
    </row>
    <row r="297" spans="1:3">
      <c r="A297" s="4" t="s">
        <v>74</v>
      </c>
      <c r="B297" s="2">
        <v>2010</v>
      </c>
      <c r="C297" s="5">
        <v>4.3804080000000084E-3</v>
      </c>
    </row>
    <row r="298" spans="1:3">
      <c r="A298" s="4" t="s">
        <v>75</v>
      </c>
      <c r="B298" s="2">
        <v>2010</v>
      </c>
      <c r="C298" s="5">
        <v>3.1538937600000094E-2</v>
      </c>
    </row>
    <row r="299" spans="1:3">
      <c r="A299" s="4" t="s">
        <v>76</v>
      </c>
      <c r="B299" s="2">
        <v>2010</v>
      </c>
      <c r="C299" s="5">
        <v>0.7120427458649492</v>
      </c>
    </row>
    <row r="300" spans="1:3">
      <c r="A300" s="10" t="s">
        <v>77</v>
      </c>
      <c r="B300" s="2">
        <v>2010</v>
      </c>
      <c r="C300" s="11">
        <v>3.5</v>
      </c>
    </row>
    <row r="301" spans="1:3">
      <c r="A301" s="17" t="s">
        <v>78</v>
      </c>
      <c r="B301" s="2">
        <v>2010</v>
      </c>
      <c r="C301" s="14">
        <v>59.682982120194168</v>
      </c>
    </row>
    <row r="302" spans="1:3">
      <c r="A302" s="32" t="s">
        <v>44</v>
      </c>
      <c r="B302" s="2">
        <v>2010</v>
      </c>
      <c r="C302" s="5">
        <v>45.327681791037293</v>
      </c>
    </row>
    <row r="303" spans="1:3">
      <c r="A303" s="32" t="s">
        <v>45</v>
      </c>
      <c r="B303" s="2">
        <v>2010</v>
      </c>
      <c r="C303" s="5">
        <v>11.111214570701117</v>
      </c>
    </row>
    <row r="304" spans="1:3">
      <c r="A304" s="4" t="s">
        <v>46</v>
      </c>
      <c r="B304" s="2">
        <v>2010</v>
      </c>
      <c r="C304" s="5">
        <v>70.698639404028626</v>
      </c>
    </row>
    <row r="305" spans="1:3">
      <c r="A305" s="4" t="s">
        <v>47</v>
      </c>
      <c r="B305" s="2">
        <v>2010</v>
      </c>
      <c r="C305" s="5">
        <v>0.19763393019093195</v>
      </c>
    </row>
    <row r="306" spans="1:3">
      <c r="A306" s="32" t="s">
        <v>48</v>
      </c>
      <c r="B306" s="2">
        <v>2010</v>
      </c>
      <c r="C306" s="5">
        <v>8.1690236926078769E-2</v>
      </c>
    </row>
    <row r="307" spans="1:3">
      <c r="A307" s="32" t="s">
        <v>49</v>
      </c>
      <c r="B307" s="2">
        <v>2010</v>
      </c>
      <c r="C307" s="5">
        <v>1.3380063325166696</v>
      </c>
    </row>
    <row r="308" spans="1:3">
      <c r="A308" s="33" t="s">
        <v>50</v>
      </c>
      <c r="B308" s="2">
        <v>2010</v>
      </c>
      <c r="C308" s="11">
        <v>41.170257959514835</v>
      </c>
    </row>
    <row r="309" spans="1:3">
      <c r="A309" s="34" t="s">
        <v>79</v>
      </c>
      <c r="B309" s="2">
        <v>2010</v>
      </c>
      <c r="C309" s="14">
        <v>169.92512422491555</v>
      </c>
    </row>
    <row r="310" spans="1:3">
      <c r="A310" s="18" t="s">
        <v>80</v>
      </c>
      <c r="B310" s="2">
        <v>2010</v>
      </c>
      <c r="C310" s="19">
        <f>C261+C269+C277+C285+C293+C301+C309</f>
        <v>12140.44789592433</v>
      </c>
    </row>
    <row r="311" spans="1:3">
      <c r="A311" s="1" t="s">
        <v>53</v>
      </c>
      <c r="B311" s="2">
        <v>2010</v>
      </c>
      <c r="C311" s="5">
        <v>3915.3361804816723</v>
      </c>
    </row>
    <row r="312" spans="1:3">
      <c r="A312" s="1" t="s">
        <v>54</v>
      </c>
      <c r="B312" s="2">
        <v>2010</v>
      </c>
      <c r="C312" s="5">
        <v>8225.1117154426574</v>
      </c>
    </row>
    <row r="313" spans="1:3">
      <c r="A313" s="1" t="s">
        <v>55</v>
      </c>
      <c r="B313" s="2">
        <v>2010</v>
      </c>
      <c r="C313" s="5">
        <v>790.08674100128951</v>
      </c>
    </row>
    <row r="314" spans="1:3">
      <c r="A314" s="1" t="s">
        <v>56</v>
      </c>
      <c r="B314" s="2">
        <v>2010</v>
      </c>
      <c r="C314" s="5">
        <v>1750.1005852921671</v>
      </c>
    </row>
    <row r="315" spans="1:3">
      <c r="A315" s="1" t="s">
        <v>57</v>
      </c>
      <c r="B315" s="2">
        <v>2010</v>
      </c>
      <c r="C315" s="5">
        <v>2154.9914400203984</v>
      </c>
    </row>
    <row r="316" spans="1:3">
      <c r="A316" s="20" t="s">
        <v>58</v>
      </c>
      <c r="B316" s="2">
        <v>2010</v>
      </c>
      <c r="C316" s="21">
        <v>375.51693583481421</v>
      </c>
    </row>
    <row r="317" spans="1:3">
      <c r="A317" s="4" t="s">
        <v>59</v>
      </c>
      <c r="B317" s="2">
        <v>2015</v>
      </c>
      <c r="C317" s="24">
        <v>910.29090672325776</v>
      </c>
    </row>
    <row r="318" spans="1:3">
      <c r="A318" s="4" t="s">
        <v>60</v>
      </c>
      <c r="B318" s="2">
        <v>2015</v>
      </c>
      <c r="C318" s="24">
        <v>395.96125710190114</v>
      </c>
    </row>
    <row r="319" spans="1:3">
      <c r="A319" s="4" t="s">
        <v>61</v>
      </c>
      <c r="B319" s="2">
        <v>2015</v>
      </c>
      <c r="C319" s="24">
        <v>164.65619003651474</v>
      </c>
    </row>
    <row r="320" spans="1:3">
      <c r="A320" s="4" t="s">
        <v>62</v>
      </c>
      <c r="B320" s="2">
        <v>2015</v>
      </c>
      <c r="C320" s="24">
        <v>682.0017491403097</v>
      </c>
    </row>
    <row r="321" spans="1:3">
      <c r="A321" s="4" t="s">
        <v>63</v>
      </c>
      <c r="B321" s="2">
        <v>2015</v>
      </c>
      <c r="C321" s="24">
        <v>1412.4156535449658</v>
      </c>
    </row>
    <row r="322" spans="1:3">
      <c r="A322" s="4" t="s">
        <v>64</v>
      </c>
      <c r="B322" s="2">
        <v>2015</v>
      </c>
      <c r="C322" s="24">
        <v>397.99268041311529</v>
      </c>
    </row>
    <row r="323" spans="1:3">
      <c r="A323" s="10" t="s">
        <v>65</v>
      </c>
      <c r="B323" s="2">
        <v>2015</v>
      </c>
      <c r="C323" s="25">
        <v>398.26917689140214</v>
      </c>
    </row>
    <row r="324" spans="1:3">
      <c r="A324" s="30" t="s">
        <v>66</v>
      </c>
      <c r="B324" s="2">
        <v>2015</v>
      </c>
      <c r="C324" s="14">
        <v>4361.5876138514668</v>
      </c>
    </row>
    <row r="325" spans="1:3">
      <c r="A325" s="4" t="s">
        <v>12</v>
      </c>
      <c r="B325" s="2">
        <v>2015</v>
      </c>
      <c r="C325" s="24">
        <v>900.37863407875977</v>
      </c>
    </row>
    <row r="326" spans="1:3">
      <c r="A326" s="4" t="s">
        <v>13</v>
      </c>
      <c r="B326" s="2">
        <v>2015</v>
      </c>
      <c r="C326" s="24">
        <v>160.61027740611223</v>
      </c>
    </row>
    <row r="327" spans="1:3">
      <c r="A327" s="4" t="s">
        <v>14</v>
      </c>
      <c r="B327" s="2">
        <v>2015</v>
      </c>
      <c r="C327" s="24">
        <v>214.38571865947529</v>
      </c>
    </row>
    <row r="328" spans="1:3">
      <c r="A328" s="4" t="s">
        <v>15</v>
      </c>
      <c r="B328" s="2">
        <v>2015</v>
      </c>
      <c r="C328" s="24">
        <v>676.45433838452141</v>
      </c>
    </row>
    <row r="329" spans="1:3">
      <c r="A329" s="4" t="s">
        <v>16</v>
      </c>
      <c r="B329" s="2">
        <v>2015</v>
      </c>
      <c r="C329" s="24">
        <v>556.11368917729374</v>
      </c>
    </row>
    <row r="330" spans="1:3">
      <c r="A330" s="4" t="s">
        <v>17</v>
      </c>
      <c r="B330" s="2">
        <v>2015</v>
      </c>
      <c r="C330" s="24">
        <v>190.60888682207869</v>
      </c>
    </row>
    <row r="331" spans="1:3">
      <c r="A331" s="10" t="s">
        <v>18</v>
      </c>
      <c r="B331" s="2">
        <v>2015</v>
      </c>
      <c r="C331" s="25">
        <v>500.99163915100684</v>
      </c>
    </row>
    <row r="332" spans="1:3">
      <c r="A332" s="17" t="s">
        <v>67</v>
      </c>
      <c r="B332" s="2">
        <v>2015</v>
      </c>
      <c r="C332" s="14">
        <v>3199.5431836792477</v>
      </c>
    </row>
    <row r="333" spans="1:3">
      <c r="A333" s="4" t="s">
        <v>20</v>
      </c>
      <c r="B333" s="2">
        <v>2015</v>
      </c>
      <c r="C333" s="24">
        <v>494.26054085070945</v>
      </c>
    </row>
    <row r="334" spans="1:3">
      <c r="A334" s="4" t="s">
        <v>21</v>
      </c>
      <c r="B334" s="2">
        <v>2015</v>
      </c>
      <c r="C334" s="24">
        <v>61.343400195330574</v>
      </c>
    </row>
    <row r="335" spans="1:3">
      <c r="A335" s="4" t="s">
        <v>22</v>
      </c>
      <c r="B335" s="2">
        <v>2015</v>
      </c>
      <c r="C335" s="24">
        <v>170.37380667281735</v>
      </c>
    </row>
    <row r="336" spans="1:3">
      <c r="A336" s="4" t="s">
        <v>23</v>
      </c>
      <c r="B336" s="2">
        <v>2015</v>
      </c>
      <c r="C336" s="24">
        <v>249.39353970725108</v>
      </c>
    </row>
    <row r="337" spans="1:3">
      <c r="A337" s="4" t="s">
        <v>24</v>
      </c>
      <c r="B337" s="2">
        <v>2015</v>
      </c>
      <c r="C337" s="24">
        <v>0.70099999999999996</v>
      </c>
    </row>
    <row r="338" spans="1:3">
      <c r="A338" s="4" t="s">
        <v>25</v>
      </c>
      <c r="B338" s="2">
        <v>2015</v>
      </c>
      <c r="C338" s="24">
        <v>151.44464619993417</v>
      </c>
    </row>
    <row r="339" spans="1:3">
      <c r="A339" s="10" t="s">
        <v>26</v>
      </c>
      <c r="B339" s="2">
        <v>2015</v>
      </c>
      <c r="C339" s="25">
        <v>2702.6034177443335</v>
      </c>
    </row>
    <row r="340" spans="1:3">
      <c r="A340" s="17" t="s">
        <v>68</v>
      </c>
      <c r="B340" s="2">
        <v>2015</v>
      </c>
      <c r="C340" s="14">
        <v>3830.1203513703758</v>
      </c>
    </row>
    <row r="341" spans="1:3">
      <c r="A341" s="4" t="s">
        <v>28</v>
      </c>
      <c r="B341" s="2">
        <v>2015</v>
      </c>
      <c r="C341" s="24">
        <v>216.07991981506333</v>
      </c>
    </row>
    <row r="342" spans="1:3">
      <c r="A342" s="4" t="s">
        <v>29</v>
      </c>
      <c r="B342" s="2">
        <v>2015</v>
      </c>
      <c r="C342" s="24">
        <v>4.9502108097076398</v>
      </c>
    </row>
    <row r="343" spans="1:3">
      <c r="A343" s="4" t="s">
        <v>30</v>
      </c>
      <c r="B343" s="2">
        <v>2015</v>
      </c>
      <c r="C343" s="24">
        <v>199.36520528793326</v>
      </c>
    </row>
    <row r="344" spans="1:3">
      <c r="A344" s="4" t="s">
        <v>31</v>
      </c>
      <c r="B344" s="2">
        <v>2015</v>
      </c>
      <c r="C344" s="24">
        <v>64.627529144287081</v>
      </c>
    </row>
    <row r="345" spans="1:3">
      <c r="A345" s="4" t="s">
        <v>32</v>
      </c>
      <c r="B345" s="2">
        <v>2015</v>
      </c>
      <c r="C345" s="24">
        <v>0.80259764194488492</v>
      </c>
    </row>
    <row r="346" spans="1:3">
      <c r="A346" s="4" t="s">
        <v>33</v>
      </c>
      <c r="B346" s="2">
        <v>2015</v>
      </c>
      <c r="C346" s="24">
        <v>2.4421870708465563</v>
      </c>
    </row>
    <row r="347" spans="1:3">
      <c r="A347" s="10" t="s">
        <v>34</v>
      </c>
      <c r="B347" s="2">
        <v>2015</v>
      </c>
      <c r="C347" s="25">
        <v>94.867732048034611</v>
      </c>
    </row>
    <row r="348" spans="1:3">
      <c r="A348" s="17" t="s">
        <v>69</v>
      </c>
      <c r="B348" s="2">
        <v>2015</v>
      </c>
      <c r="C348" s="14">
        <v>583.13538181781735</v>
      </c>
    </row>
    <row r="349" spans="1:3">
      <c r="A349" s="4" t="s">
        <v>36</v>
      </c>
      <c r="B349" s="2">
        <v>2015</v>
      </c>
      <c r="C349" s="24">
        <v>150.90102005004877</v>
      </c>
    </row>
    <row r="350" spans="1:3">
      <c r="A350" s="4" t="s">
        <v>37</v>
      </c>
      <c r="B350" s="2">
        <v>2015</v>
      </c>
      <c r="C350" s="24">
        <v>152.87725067138666</v>
      </c>
    </row>
    <row r="351" spans="1:3">
      <c r="A351" s="4" t="s">
        <v>38</v>
      </c>
      <c r="B351" s="2">
        <v>2015</v>
      </c>
      <c r="C351" s="24">
        <v>142.80567932128901</v>
      </c>
    </row>
    <row r="352" spans="1:3">
      <c r="A352" s="4" t="s">
        <v>39</v>
      </c>
      <c r="B352" s="2">
        <v>2015</v>
      </c>
      <c r="C352" s="24">
        <v>51.549116134643526</v>
      </c>
    </row>
    <row r="353" spans="1:3">
      <c r="A353" s="4" t="s">
        <v>40</v>
      </c>
      <c r="B353" s="2">
        <v>2015</v>
      </c>
      <c r="C353" s="24">
        <v>5.9358630180358851</v>
      </c>
    </row>
    <row r="354" spans="1:3">
      <c r="A354" s="4" t="s">
        <v>41</v>
      </c>
      <c r="B354" s="2">
        <v>2015</v>
      </c>
      <c r="C354" s="24">
        <v>27.014226913452134</v>
      </c>
    </row>
    <row r="355" spans="1:3">
      <c r="A355" s="10" t="s">
        <v>42</v>
      </c>
      <c r="B355" s="2">
        <v>2015</v>
      </c>
      <c r="C355" s="25">
        <v>361.8548564910887</v>
      </c>
    </row>
    <row r="356" spans="1:3">
      <c r="A356" s="17" t="s">
        <v>70</v>
      </c>
      <c r="B356" s="2">
        <v>2015</v>
      </c>
      <c r="C356" s="14">
        <v>892.93801259994484</v>
      </c>
    </row>
    <row r="357" spans="1:3">
      <c r="A357" s="4" t="s">
        <v>71</v>
      </c>
      <c r="B357" s="2">
        <v>2015</v>
      </c>
      <c r="C357" s="24">
        <v>32.094968059746925</v>
      </c>
    </row>
    <row r="358" spans="1:3">
      <c r="A358" s="4" t="s">
        <v>72</v>
      </c>
      <c r="B358" s="2">
        <v>2015</v>
      </c>
      <c r="C358" s="24">
        <v>20.866580377819389</v>
      </c>
    </row>
    <row r="359" spans="1:3">
      <c r="A359" s="4" t="s">
        <v>73</v>
      </c>
      <c r="B359" s="2">
        <v>2015</v>
      </c>
      <c r="C359" s="24">
        <v>13.703368107670173</v>
      </c>
    </row>
    <row r="360" spans="1:3">
      <c r="A360" s="4" t="s">
        <v>74</v>
      </c>
      <c r="B360" s="2">
        <v>2015</v>
      </c>
      <c r="C360" s="24">
        <v>4.3804080000000014E-3</v>
      </c>
    </row>
    <row r="361" spans="1:3">
      <c r="A361" s="4" t="s">
        <v>75</v>
      </c>
      <c r="B361" s="2">
        <v>2015</v>
      </c>
      <c r="C361" s="24">
        <v>6.900444336270295E-2</v>
      </c>
    </row>
    <row r="362" spans="1:3">
      <c r="A362" s="4" t="s">
        <v>76</v>
      </c>
      <c r="B362" s="2">
        <v>2015</v>
      </c>
      <c r="C362" s="24">
        <v>0.60454016342453454</v>
      </c>
    </row>
    <row r="363" spans="1:3">
      <c r="A363" s="10" t="s">
        <v>77</v>
      </c>
      <c r="B363" s="2">
        <v>2015</v>
      </c>
      <c r="C363" s="25">
        <v>6.9</v>
      </c>
    </row>
    <row r="364" spans="1:3">
      <c r="A364" s="17" t="s">
        <v>78</v>
      </c>
      <c r="B364" s="2">
        <v>2015</v>
      </c>
      <c r="C364" s="14">
        <v>74.24284156002372</v>
      </c>
    </row>
    <row r="365" spans="1:3">
      <c r="A365" s="32" t="s">
        <v>44</v>
      </c>
      <c r="B365" s="2">
        <v>2015</v>
      </c>
      <c r="C365" s="24">
        <v>82.617261588573427</v>
      </c>
    </row>
    <row r="366" spans="1:3">
      <c r="A366" s="32" t="s">
        <v>45</v>
      </c>
      <c r="B366" s="2">
        <v>2015</v>
      </c>
      <c r="C366" s="24">
        <v>24.242934693116684</v>
      </c>
    </row>
    <row r="367" spans="1:3">
      <c r="A367" s="4" t="s">
        <v>46</v>
      </c>
      <c r="B367" s="2">
        <v>2015</v>
      </c>
      <c r="C367" s="24">
        <v>142.21716538071627</v>
      </c>
    </row>
    <row r="368" spans="1:3">
      <c r="A368" s="4" t="s">
        <v>47</v>
      </c>
      <c r="B368" s="2">
        <v>2015</v>
      </c>
      <c r="C368" s="24">
        <v>0.62610878888517585</v>
      </c>
    </row>
    <row r="369" spans="1:3">
      <c r="A369" s="32" t="s">
        <v>48</v>
      </c>
      <c r="B369" s="2">
        <v>2015</v>
      </c>
      <c r="C369" s="24">
        <v>0.49335821717977496</v>
      </c>
    </row>
    <row r="370" spans="1:3">
      <c r="A370" s="32" t="s">
        <v>49</v>
      </c>
      <c r="B370" s="2">
        <v>2015</v>
      </c>
      <c r="C370" s="24">
        <v>3.7863278388977029</v>
      </c>
    </row>
    <row r="371" spans="1:3">
      <c r="A371" s="33" t="s">
        <v>50</v>
      </c>
      <c r="B371" s="2">
        <v>2015</v>
      </c>
      <c r="C371" s="25">
        <v>110.87750911340112</v>
      </c>
    </row>
    <row r="372" spans="1:3">
      <c r="A372" s="34" t="s">
        <v>79</v>
      </c>
      <c r="B372" s="2">
        <v>2015</v>
      </c>
      <c r="C372" s="14">
        <v>364.86066562077019</v>
      </c>
    </row>
    <row r="373" spans="1:3">
      <c r="A373" s="18" t="s">
        <v>80</v>
      </c>
      <c r="B373" s="2">
        <v>2015</v>
      </c>
      <c r="C373" s="19">
        <f>C324+C332+C340+C348+C356+C364+C372</f>
        <v>13306.428050499648</v>
      </c>
    </row>
    <row r="374" spans="1:3">
      <c r="A374" s="1" t="s">
        <v>53</v>
      </c>
      <c r="B374" s="2">
        <v>2015</v>
      </c>
      <c r="C374" s="24">
        <v>4242.5656480670023</v>
      </c>
    </row>
    <row r="375" spans="1:3">
      <c r="A375" s="1" t="s">
        <v>54</v>
      </c>
      <c r="B375" s="2">
        <v>2015</v>
      </c>
      <c r="C375" s="24">
        <v>9063.8624024326455</v>
      </c>
    </row>
    <row r="376" spans="1:3">
      <c r="A376" s="1" t="s">
        <v>55</v>
      </c>
      <c r="B376" s="2">
        <v>2015</v>
      </c>
      <c r="C376" s="24">
        <v>745.08421881121433</v>
      </c>
    </row>
    <row r="377" spans="1:3">
      <c r="A377" s="1" t="s">
        <v>56</v>
      </c>
      <c r="B377" s="2">
        <v>2015</v>
      </c>
      <c r="C377" s="24">
        <v>2077.7327619100711</v>
      </c>
    </row>
    <row r="378" spans="1:3">
      <c r="A378" s="1" t="s">
        <v>57</v>
      </c>
      <c r="B378" s="2">
        <v>2015</v>
      </c>
      <c r="C378" s="24">
        <v>2524.2884255395811</v>
      </c>
    </row>
    <row r="379" spans="1:3">
      <c r="A379" s="20" t="s">
        <v>58</v>
      </c>
      <c r="B379" s="2">
        <v>2015</v>
      </c>
      <c r="C379" s="27">
        <v>403.98575448250449</v>
      </c>
    </row>
    <row r="380" spans="1:3">
      <c r="A380" s="4" t="s">
        <v>59</v>
      </c>
      <c r="B380" s="2">
        <v>2020</v>
      </c>
      <c r="C380" s="5">
        <v>940.00298221233527</v>
      </c>
    </row>
    <row r="381" spans="1:3">
      <c r="A381" s="4" t="s">
        <v>60</v>
      </c>
      <c r="B381" s="2">
        <v>2020</v>
      </c>
      <c r="C381" s="5">
        <v>389.90358354609845</v>
      </c>
    </row>
    <row r="382" spans="1:3">
      <c r="A382" s="4" t="s">
        <v>61</v>
      </c>
      <c r="B382" s="2">
        <v>2020</v>
      </c>
      <c r="C382" s="5">
        <v>146.42630565208182</v>
      </c>
    </row>
    <row r="383" spans="1:3">
      <c r="A383" s="4" t="s">
        <v>62</v>
      </c>
      <c r="B383" s="2">
        <v>2020</v>
      </c>
      <c r="C383" s="5">
        <v>692.71920550643483</v>
      </c>
    </row>
    <row r="384" spans="1:3">
      <c r="A384" s="4" t="s">
        <v>63</v>
      </c>
      <c r="B384" s="2">
        <v>2020</v>
      </c>
      <c r="C384" s="5">
        <v>1508.0304997875703</v>
      </c>
    </row>
    <row r="385" spans="1:3">
      <c r="A385" s="4" t="s">
        <v>64</v>
      </c>
      <c r="B385" s="2">
        <v>2020</v>
      </c>
      <c r="C385" s="5">
        <v>386.64190966382887</v>
      </c>
    </row>
    <row r="386" spans="1:3">
      <c r="A386" s="10" t="s">
        <v>65</v>
      </c>
      <c r="B386" s="2">
        <v>2020</v>
      </c>
      <c r="C386" s="11">
        <v>355.76610171060236</v>
      </c>
    </row>
    <row r="387" spans="1:3">
      <c r="A387" s="30" t="s">
        <v>66</v>
      </c>
      <c r="B387" s="2">
        <v>2020</v>
      </c>
      <c r="C387" s="14">
        <v>4419.4905880789511</v>
      </c>
    </row>
    <row r="388" spans="1:3">
      <c r="A388" s="4" t="s">
        <v>12</v>
      </c>
      <c r="B388" s="2">
        <v>2020</v>
      </c>
      <c r="C388" s="5">
        <v>1036.604645174066</v>
      </c>
    </row>
    <row r="389" spans="1:3">
      <c r="A389" s="4" t="s">
        <v>13</v>
      </c>
      <c r="B389" s="2">
        <v>2020</v>
      </c>
      <c r="C389" s="5">
        <v>159.48608051267021</v>
      </c>
    </row>
    <row r="390" spans="1:3">
      <c r="A390" s="4" t="s">
        <v>14</v>
      </c>
      <c r="B390" s="2">
        <v>2020</v>
      </c>
      <c r="C390" s="5">
        <v>189.78763962317049</v>
      </c>
    </row>
    <row r="391" spans="1:3">
      <c r="A391" s="4" t="s">
        <v>15</v>
      </c>
      <c r="B391" s="2">
        <v>2020</v>
      </c>
      <c r="C391" s="5">
        <v>749.87458924788859</v>
      </c>
    </row>
    <row r="392" spans="1:3">
      <c r="A392" s="4" t="s">
        <v>16</v>
      </c>
      <c r="B392" s="2">
        <v>2020</v>
      </c>
      <c r="C392" s="5">
        <v>604.67985852864854</v>
      </c>
    </row>
    <row r="393" spans="1:3">
      <c r="A393" s="4" t="s">
        <v>17</v>
      </c>
      <c r="B393" s="2">
        <v>2020</v>
      </c>
      <c r="C393" s="5">
        <v>190.68064036665982</v>
      </c>
    </row>
    <row r="394" spans="1:3">
      <c r="A394" s="10" t="s">
        <v>18</v>
      </c>
      <c r="B394" s="2">
        <v>2020</v>
      </c>
      <c r="C394" s="11">
        <v>642.5180453890863</v>
      </c>
    </row>
    <row r="395" spans="1:3">
      <c r="A395" s="17" t="s">
        <v>67</v>
      </c>
      <c r="B395" s="2">
        <v>2020</v>
      </c>
      <c r="C395" s="14">
        <v>3573.6314988421891</v>
      </c>
    </row>
    <row r="396" spans="1:3">
      <c r="A396" s="4" t="s">
        <v>20</v>
      </c>
      <c r="B396" s="2">
        <v>2020</v>
      </c>
      <c r="C396" s="5">
        <v>463.20175542740583</v>
      </c>
    </row>
    <row r="397" spans="1:3">
      <c r="A397" s="4" t="s">
        <v>21</v>
      </c>
      <c r="B397" s="2">
        <v>2020</v>
      </c>
      <c r="C397" s="5">
        <v>65.645449339811208</v>
      </c>
    </row>
    <row r="398" spans="1:3">
      <c r="A398" s="4" t="s">
        <v>22</v>
      </c>
      <c r="B398" s="2">
        <v>2020</v>
      </c>
      <c r="C398" s="5">
        <v>145.31827374434167</v>
      </c>
    </row>
    <row r="399" spans="1:3">
      <c r="A399" s="4" t="s">
        <v>23</v>
      </c>
      <c r="B399" s="2">
        <v>2020</v>
      </c>
      <c r="C399" s="5">
        <v>257.03140766841199</v>
      </c>
    </row>
    <row r="400" spans="1:3">
      <c r="A400" s="4" t="s">
        <v>24</v>
      </c>
      <c r="B400" s="2">
        <v>2020</v>
      </c>
      <c r="C400" s="5">
        <v>0.66664402497990005</v>
      </c>
    </row>
    <row r="401" spans="1:3">
      <c r="A401" s="4" t="s">
        <v>25</v>
      </c>
      <c r="B401" s="2">
        <v>2020</v>
      </c>
      <c r="C401" s="5">
        <v>153.17007024459971</v>
      </c>
    </row>
    <row r="402" spans="1:3">
      <c r="A402" s="10" t="s">
        <v>26</v>
      </c>
      <c r="B402" s="2">
        <v>2020</v>
      </c>
      <c r="C402" s="11">
        <v>2721.6819851288997</v>
      </c>
    </row>
    <row r="403" spans="1:3">
      <c r="A403" s="17" t="s">
        <v>68</v>
      </c>
      <c r="B403" s="2">
        <v>2020</v>
      </c>
      <c r="C403" s="14">
        <v>3806.7155855784504</v>
      </c>
    </row>
    <row r="404" spans="1:3">
      <c r="A404" s="4" t="s">
        <v>28</v>
      </c>
      <c r="B404" s="2">
        <v>2020</v>
      </c>
      <c r="C404" s="5">
        <v>216.2283529340672</v>
      </c>
    </row>
    <row r="405" spans="1:3">
      <c r="A405" s="4" t="s">
        <v>29</v>
      </c>
      <c r="B405" s="2">
        <v>2020</v>
      </c>
      <c r="C405" s="5">
        <v>8.1820241435488938</v>
      </c>
    </row>
    <row r="406" spans="1:3">
      <c r="A406" s="4" t="s">
        <v>30</v>
      </c>
      <c r="B406" s="2">
        <v>2020</v>
      </c>
      <c r="C406" s="5">
        <v>202.10478974521428</v>
      </c>
    </row>
    <row r="407" spans="1:3">
      <c r="A407" s="4" t="s">
        <v>31</v>
      </c>
      <c r="B407" s="2">
        <v>2020</v>
      </c>
      <c r="C407" s="5">
        <v>77.240077001402909</v>
      </c>
    </row>
    <row r="408" spans="1:3">
      <c r="A408" s="4" t="s">
        <v>32</v>
      </c>
      <c r="B408" s="2">
        <v>2020</v>
      </c>
      <c r="C408" s="5">
        <v>8.6118080508666335</v>
      </c>
    </row>
    <row r="409" spans="1:3">
      <c r="A409" s="4" t="s">
        <v>33</v>
      </c>
      <c r="B409" s="2">
        <v>2020</v>
      </c>
      <c r="C409" s="5">
        <v>3.2374279313934018</v>
      </c>
    </row>
    <row r="410" spans="1:3">
      <c r="A410" s="10" t="s">
        <v>34</v>
      </c>
      <c r="B410" s="2">
        <v>2020</v>
      </c>
      <c r="C410" s="11">
        <v>196.82302649680952</v>
      </c>
    </row>
    <row r="411" spans="1:3">
      <c r="A411" s="17" t="s">
        <v>69</v>
      </c>
      <c r="B411" s="2">
        <v>2020</v>
      </c>
      <c r="C411" s="14">
        <v>712.42750630330283</v>
      </c>
    </row>
    <row r="412" spans="1:3">
      <c r="A412" s="4" t="s">
        <v>36</v>
      </c>
      <c r="B412" s="2">
        <v>2020</v>
      </c>
      <c r="C412" s="5">
        <v>167.01938639120942</v>
      </c>
    </row>
    <row r="413" spans="1:3">
      <c r="A413" s="4" t="s">
        <v>37</v>
      </c>
      <c r="B413" s="2">
        <v>2020</v>
      </c>
      <c r="C413" s="5">
        <v>178.01067975002155</v>
      </c>
    </row>
    <row r="414" spans="1:3">
      <c r="A414" s="4" t="s">
        <v>38</v>
      </c>
      <c r="B414" s="2">
        <v>2020</v>
      </c>
      <c r="C414" s="5">
        <v>147.85759813695853</v>
      </c>
    </row>
    <row r="415" spans="1:3">
      <c r="A415" s="4" t="s">
        <v>39</v>
      </c>
      <c r="B415" s="2">
        <v>2020</v>
      </c>
      <c r="C415" s="5">
        <v>56.510288939121452</v>
      </c>
    </row>
    <row r="416" spans="1:3">
      <c r="A416" s="4" t="s">
        <v>40</v>
      </c>
      <c r="B416" s="2">
        <v>2020</v>
      </c>
      <c r="C416" s="5">
        <v>8.3285222071377358</v>
      </c>
    </row>
    <row r="417" spans="1:3">
      <c r="A417" s="4" t="s">
        <v>41</v>
      </c>
      <c r="B417" s="2">
        <v>2020</v>
      </c>
      <c r="C417" s="5">
        <v>36.567207581391635</v>
      </c>
    </row>
    <row r="418" spans="1:3">
      <c r="A418" s="10" t="s">
        <v>42</v>
      </c>
      <c r="B418" s="2">
        <v>2020</v>
      </c>
      <c r="C418" s="11">
        <v>403.16541377248541</v>
      </c>
    </row>
    <row r="419" spans="1:3">
      <c r="A419" s="17" t="s">
        <v>70</v>
      </c>
      <c r="B419" s="2">
        <v>2020</v>
      </c>
      <c r="C419" s="14">
        <v>997.45909677832583</v>
      </c>
    </row>
    <row r="420" spans="1:3">
      <c r="A420" s="4" t="s">
        <v>71</v>
      </c>
      <c r="B420" s="2">
        <v>2020</v>
      </c>
      <c r="C420" s="5">
        <v>41.199999999999996</v>
      </c>
    </row>
    <row r="421" spans="1:3">
      <c r="A421" s="4" t="s">
        <v>72</v>
      </c>
      <c r="B421" s="2">
        <v>2020</v>
      </c>
      <c r="C421" s="5">
        <v>25.4</v>
      </c>
    </row>
    <row r="422" spans="1:3">
      <c r="A422" s="4" t="s">
        <v>73</v>
      </c>
      <c r="B422" s="2">
        <v>2020</v>
      </c>
      <c r="C422" s="5">
        <v>12.700000000000001</v>
      </c>
    </row>
    <row r="423" spans="1:3">
      <c r="A423" s="4" t="s">
        <v>74</v>
      </c>
      <c r="B423" s="2">
        <v>2020</v>
      </c>
      <c r="C423" s="5">
        <v>0</v>
      </c>
    </row>
    <row r="424" spans="1:3">
      <c r="A424" s="4" t="s">
        <v>75</v>
      </c>
      <c r="B424" s="2">
        <v>2020</v>
      </c>
      <c r="C424" s="5">
        <v>0</v>
      </c>
    </row>
    <row r="425" spans="1:3">
      <c r="A425" s="4" t="s">
        <v>76</v>
      </c>
      <c r="B425" s="2">
        <v>2020</v>
      </c>
      <c r="C425" s="5">
        <v>0.1</v>
      </c>
    </row>
    <row r="426" spans="1:3">
      <c r="A426" s="10" t="s">
        <v>77</v>
      </c>
      <c r="B426" s="2">
        <v>2020</v>
      </c>
      <c r="C426" s="11">
        <v>7.7</v>
      </c>
    </row>
    <row r="427" spans="1:3">
      <c r="A427" s="17" t="s">
        <v>78</v>
      </c>
      <c r="B427" s="2">
        <v>2020</v>
      </c>
      <c r="C427" s="14">
        <v>87.1</v>
      </c>
    </row>
    <row r="428" spans="1:3">
      <c r="A428" s="32" t="s">
        <v>44</v>
      </c>
      <c r="B428" s="2">
        <v>2020</v>
      </c>
      <c r="C428" s="5">
        <v>135.79968729874454</v>
      </c>
    </row>
    <row r="429" spans="1:3">
      <c r="A429" s="32" t="s">
        <v>45</v>
      </c>
      <c r="B429" s="2">
        <v>2020</v>
      </c>
      <c r="C429" s="5">
        <v>37.5209003754672</v>
      </c>
    </row>
    <row r="430" spans="1:3">
      <c r="A430" s="4" t="s">
        <v>46</v>
      </c>
      <c r="B430" s="2">
        <v>2020</v>
      </c>
      <c r="C430" s="5">
        <v>191.92045818492036</v>
      </c>
    </row>
    <row r="431" spans="1:3">
      <c r="A431" s="4" t="s">
        <v>47</v>
      </c>
      <c r="B431" s="2">
        <v>2020</v>
      </c>
      <c r="C431" s="5">
        <v>1.9132938135380402</v>
      </c>
    </row>
    <row r="432" spans="1:3">
      <c r="A432" s="32" t="s">
        <v>48</v>
      </c>
      <c r="B432" s="2">
        <v>2020</v>
      </c>
      <c r="C432" s="5">
        <v>3.2408284722974798</v>
      </c>
    </row>
    <row r="433" spans="1:3">
      <c r="A433" s="32" t="s">
        <v>49</v>
      </c>
      <c r="B433" s="2">
        <v>2020</v>
      </c>
      <c r="C433" s="5">
        <v>10.02679609409301</v>
      </c>
    </row>
    <row r="434" spans="1:3">
      <c r="A434" s="33" t="s">
        <v>50</v>
      </c>
      <c r="B434" s="2">
        <v>2020</v>
      </c>
      <c r="C434" s="11">
        <v>259.68547574820082</v>
      </c>
    </row>
    <row r="435" spans="1:3">
      <c r="A435" s="34" t="s">
        <v>79</v>
      </c>
      <c r="B435" s="2">
        <v>2020</v>
      </c>
      <c r="C435" s="14">
        <v>640.1074399872615</v>
      </c>
    </row>
    <row r="436" spans="1:3">
      <c r="A436" s="18" t="s">
        <v>80</v>
      </c>
      <c r="B436" s="2">
        <v>2020</v>
      </c>
      <c r="C436" s="19">
        <f>C387+C395+C403+C411+C419+C427+C435</f>
        <v>14236.93171556848</v>
      </c>
    </row>
    <row r="437" spans="1:3">
      <c r="A437" s="1" t="s">
        <v>53</v>
      </c>
      <c r="B437" s="2">
        <v>2020</v>
      </c>
      <c r="C437" s="5">
        <v>4588.7771687410868</v>
      </c>
    </row>
    <row r="438" spans="1:3">
      <c r="A438" s="1" t="s">
        <v>54</v>
      </c>
      <c r="B438" s="2">
        <v>2020</v>
      </c>
      <c r="C438" s="5">
        <v>9648.1545468273944</v>
      </c>
    </row>
    <row r="439" spans="1:3">
      <c r="A439" s="1" t="s">
        <v>55</v>
      </c>
      <c r="B439" s="2">
        <v>2020</v>
      </c>
      <c r="C439" s="5">
        <v>755.81177743946068</v>
      </c>
    </row>
    <row r="440" spans="1:3">
      <c r="A440" s="1" t="s">
        <v>56</v>
      </c>
      <c r="B440" s="2">
        <v>2020</v>
      </c>
      <c r="C440" s="5">
        <v>2304.1224580051057</v>
      </c>
    </row>
    <row r="441" spans="1:3">
      <c r="A441" s="1" t="s">
        <v>57</v>
      </c>
      <c r="B441" s="2">
        <v>2020</v>
      </c>
      <c r="C441" s="5">
        <v>2683.0104556093183</v>
      </c>
    </row>
    <row r="442" spans="1:3">
      <c r="A442" s="20" t="s">
        <v>58</v>
      </c>
      <c r="B442" s="2">
        <v>2020</v>
      </c>
      <c r="C442" s="21">
        <v>491.48247251042153</v>
      </c>
    </row>
    <row r="443" spans="1:3">
      <c r="A443" s="4" t="s">
        <v>59</v>
      </c>
      <c r="B443" s="2">
        <v>2025</v>
      </c>
      <c r="C443" s="5">
        <v>1007.4904194571128</v>
      </c>
    </row>
    <row r="444" spans="1:3">
      <c r="A444" s="4" t="s">
        <v>60</v>
      </c>
      <c r="B444" s="2">
        <v>2025</v>
      </c>
      <c r="C444" s="5">
        <v>404.48764400451563</v>
      </c>
    </row>
    <row r="445" spans="1:3">
      <c r="A445" s="4" t="s">
        <v>61</v>
      </c>
      <c r="B445" s="2">
        <v>2025</v>
      </c>
      <c r="C445" s="5">
        <v>133.25084699414339</v>
      </c>
    </row>
    <row r="446" spans="1:3">
      <c r="A446" s="4" t="s">
        <v>62</v>
      </c>
      <c r="B446" s="2">
        <v>2025</v>
      </c>
      <c r="C446" s="5">
        <v>708.26144692122864</v>
      </c>
    </row>
    <row r="447" spans="1:3">
      <c r="A447" s="4" t="s">
        <v>63</v>
      </c>
      <c r="B447" s="2">
        <v>2025</v>
      </c>
      <c r="C447" s="5">
        <v>1618.2103421049005</v>
      </c>
    </row>
    <row r="448" spans="1:3">
      <c r="A448" s="4" t="s">
        <v>64</v>
      </c>
      <c r="B448" s="2">
        <v>2025</v>
      </c>
      <c r="C448" s="5">
        <v>392.77015015534965</v>
      </c>
    </row>
    <row r="449" spans="1:3">
      <c r="A449" s="10" t="s">
        <v>65</v>
      </c>
      <c r="B449" s="2">
        <v>2025</v>
      </c>
      <c r="C449" s="11">
        <v>348.74257305296425</v>
      </c>
    </row>
    <row r="450" spans="1:3">
      <c r="A450" s="30" t="s">
        <v>66</v>
      </c>
      <c r="B450" s="2">
        <v>2025</v>
      </c>
      <c r="C450" s="14">
        <v>4613.2134226902144</v>
      </c>
    </row>
    <row r="451" spans="1:3">
      <c r="A451" s="4" t="s">
        <v>12</v>
      </c>
      <c r="B451" s="2">
        <v>2025</v>
      </c>
      <c r="C451" s="5">
        <v>1128.9430184940779</v>
      </c>
    </row>
    <row r="452" spans="1:3">
      <c r="A452" s="4" t="s">
        <v>13</v>
      </c>
      <c r="B452" s="2">
        <v>2025</v>
      </c>
      <c r="C452" s="5">
        <v>161.6740879459966</v>
      </c>
    </row>
    <row r="453" spans="1:3">
      <c r="A453" s="4" t="s">
        <v>14</v>
      </c>
      <c r="B453" s="2">
        <v>2025</v>
      </c>
      <c r="C453" s="5">
        <v>165.20288295226976</v>
      </c>
    </row>
    <row r="454" spans="1:3">
      <c r="A454" s="4" t="s">
        <v>15</v>
      </c>
      <c r="B454" s="2">
        <v>2025</v>
      </c>
      <c r="C454" s="5">
        <v>824.50061193366741</v>
      </c>
    </row>
    <row r="455" spans="1:3">
      <c r="A455" s="4" t="s">
        <v>16</v>
      </c>
      <c r="B455" s="2">
        <v>2025</v>
      </c>
      <c r="C455" s="5">
        <v>673.4980855947789</v>
      </c>
    </row>
    <row r="456" spans="1:3">
      <c r="A456" s="4" t="s">
        <v>17</v>
      </c>
      <c r="B456" s="2">
        <v>2025</v>
      </c>
      <c r="C456" s="5">
        <v>211.08351703774508</v>
      </c>
    </row>
    <row r="457" spans="1:3">
      <c r="A457" s="10" t="s">
        <v>18</v>
      </c>
      <c r="B457" s="2">
        <v>2025</v>
      </c>
      <c r="C457" s="11">
        <v>678.44988182250268</v>
      </c>
    </row>
    <row r="458" spans="1:3">
      <c r="A458" s="17" t="s">
        <v>67</v>
      </c>
      <c r="B458" s="2">
        <v>2025</v>
      </c>
      <c r="C458" s="14">
        <v>3843.3520857810381</v>
      </c>
    </row>
    <row r="459" spans="1:3">
      <c r="A459" s="4" t="s">
        <v>20</v>
      </c>
      <c r="B459" s="2">
        <v>2025</v>
      </c>
      <c r="C459" s="5">
        <v>406.08188872790532</v>
      </c>
    </row>
    <row r="460" spans="1:3">
      <c r="A460" s="4" t="s">
        <v>21</v>
      </c>
      <c r="B460" s="2">
        <v>2025</v>
      </c>
      <c r="C460" s="5">
        <v>76.382862467147675</v>
      </c>
    </row>
    <row r="461" spans="1:3">
      <c r="A461" s="4" t="s">
        <v>22</v>
      </c>
      <c r="B461" s="2">
        <v>2025</v>
      </c>
      <c r="C461" s="5">
        <v>107.12887166353835</v>
      </c>
    </row>
    <row r="462" spans="1:3">
      <c r="A462" s="4" t="s">
        <v>23</v>
      </c>
      <c r="B462" s="2">
        <v>2025</v>
      </c>
      <c r="C462" s="5">
        <v>269.3714766042736</v>
      </c>
    </row>
    <row r="463" spans="1:3">
      <c r="A463" s="4" t="s">
        <v>24</v>
      </c>
      <c r="B463" s="2">
        <v>2025</v>
      </c>
      <c r="C463" s="5">
        <v>0.63397183458117168</v>
      </c>
    </row>
    <row r="464" spans="1:3">
      <c r="A464" s="4" t="s">
        <v>25</v>
      </c>
      <c r="B464" s="2">
        <v>2025</v>
      </c>
      <c r="C464" s="5">
        <v>160.03462291904242</v>
      </c>
    </row>
    <row r="465" spans="1:3">
      <c r="A465" s="10" t="s">
        <v>26</v>
      </c>
      <c r="B465" s="2">
        <v>2025</v>
      </c>
      <c r="C465" s="11">
        <v>2932.7513757798297</v>
      </c>
    </row>
    <row r="466" spans="1:3">
      <c r="A466" s="17" t="s">
        <v>68</v>
      </c>
      <c r="B466" s="2">
        <v>2025</v>
      </c>
      <c r="C466" s="14">
        <v>3952.3850699963177</v>
      </c>
    </row>
    <row r="467" spans="1:3">
      <c r="A467" s="4" t="s">
        <v>28</v>
      </c>
      <c r="B467" s="2">
        <v>2025</v>
      </c>
      <c r="C467" s="5">
        <v>216.15167882173236</v>
      </c>
    </row>
    <row r="468" spans="1:3">
      <c r="A468" s="4" t="s">
        <v>29</v>
      </c>
      <c r="B468" s="2">
        <v>2025</v>
      </c>
      <c r="C468" s="5">
        <v>8.4845379010725459</v>
      </c>
    </row>
    <row r="469" spans="1:3">
      <c r="A469" s="4" t="s">
        <v>30</v>
      </c>
      <c r="B469" s="2">
        <v>2025</v>
      </c>
      <c r="C469" s="5">
        <v>202.4606882834774</v>
      </c>
    </row>
    <row r="470" spans="1:3">
      <c r="A470" s="4" t="s">
        <v>31</v>
      </c>
      <c r="B470" s="2">
        <v>2025</v>
      </c>
      <c r="C470" s="5">
        <v>85.83783642575915</v>
      </c>
    </row>
    <row r="471" spans="1:3">
      <c r="A471" s="4" t="s">
        <v>32</v>
      </c>
      <c r="B471" s="2">
        <v>2025</v>
      </c>
      <c r="C471" s="5">
        <v>13.773377494682537</v>
      </c>
    </row>
    <row r="472" spans="1:3">
      <c r="A472" s="4" t="s">
        <v>33</v>
      </c>
      <c r="B472" s="2">
        <v>2025</v>
      </c>
      <c r="C472" s="5">
        <v>3.2374279313934018</v>
      </c>
    </row>
    <row r="473" spans="1:3">
      <c r="A473" s="10" t="s">
        <v>34</v>
      </c>
      <c r="B473" s="2">
        <v>2025</v>
      </c>
      <c r="C473" s="11">
        <v>260.38757303161265</v>
      </c>
    </row>
    <row r="474" spans="1:3">
      <c r="A474" s="17" t="s">
        <v>69</v>
      </c>
      <c r="B474" s="2">
        <v>2025</v>
      </c>
      <c r="C474" s="14">
        <v>790.33311988973026</v>
      </c>
    </row>
    <row r="475" spans="1:3">
      <c r="A475" s="4" t="s">
        <v>36</v>
      </c>
      <c r="B475" s="2">
        <v>2025</v>
      </c>
      <c r="C475" s="5">
        <v>172.02586716154957</v>
      </c>
    </row>
    <row r="476" spans="1:3">
      <c r="A476" s="4" t="s">
        <v>37</v>
      </c>
      <c r="B476" s="2">
        <v>2025</v>
      </c>
      <c r="C476" s="5">
        <v>210.52304232760156</v>
      </c>
    </row>
    <row r="477" spans="1:3">
      <c r="A477" s="4" t="s">
        <v>38</v>
      </c>
      <c r="B477" s="2">
        <v>2025</v>
      </c>
      <c r="C477" s="5">
        <v>159.62178943155345</v>
      </c>
    </row>
    <row r="478" spans="1:3">
      <c r="A478" s="4" t="s">
        <v>39</v>
      </c>
      <c r="B478" s="2">
        <v>2025</v>
      </c>
      <c r="C478" s="5">
        <v>61.262930196312773</v>
      </c>
    </row>
    <row r="479" spans="1:3">
      <c r="A479" s="4" t="s">
        <v>40</v>
      </c>
      <c r="B479" s="2">
        <v>2025</v>
      </c>
      <c r="C479" s="5">
        <v>11.756345485718265</v>
      </c>
    </row>
    <row r="480" spans="1:3">
      <c r="A480" s="4" t="s">
        <v>41</v>
      </c>
      <c r="B480" s="2">
        <v>2025</v>
      </c>
      <c r="C480" s="5">
        <v>52.971576496614276</v>
      </c>
    </row>
    <row r="481" spans="1:3">
      <c r="A481" s="10" t="s">
        <v>42</v>
      </c>
      <c r="B481" s="2">
        <v>2025</v>
      </c>
      <c r="C481" s="11">
        <v>463.77676736434711</v>
      </c>
    </row>
    <row r="482" spans="1:3">
      <c r="A482" s="17" t="s">
        <v>70</v>
      </c>
      <c r="B482" s="2">
        <v>2025</v>
      </c>
      <c r="C482" s="14">
        <v>1131.9383184636972</v>
      </c>
    </row>
    <row r="483" spans="1:3">
      <c r="A483" s="4" t="s">
        <v>71</v>
      </c>
      <c r="B483" s="2">
        <v>2025</v>
      </c>
      <c r="C483" s="5">
        <v>45.6</v>
      </c>
    </row>
    <row r="484" spans="1:3">
      <c r="A484" s="4" t="s">
        <v>72</v>
      </c>
      <c r="B484" s="2">
        <v>2025</v>
      </c>
      <c r="C484" s="5">
        <v>29.700000000000003</v>
      </c>
    </row>
    <row r="485" spans="1:3">
      <c r="A485" s="4" t="s">
        <v>73</v>
      </c>
      <c r="B485" s="2">
        <v>2025</v>
      </c>
      <c r="C485" s="5">
        <v>14.8</v>
      </c>
    </row>
    <row r="486" spans="1:3">
      <c r="A486" s="4" t="s">
        <v>74</v>
      </c>
      <c r="B486" s="2">
        <v>2025</v>
      </c>
      <c r="C486" s="5">
        <v>0</v>
      </c>
    </row>
    <row r="487" spans="1:3">
      <c r="A487" s="4" t="s">
        <v>75</v>
      </c>
      <c r="B487" s="2">
        <v>2025</v>
      </c>
      <c r="C487" s="5">
        <v>0</v>
      </c>
    </row>
    <row r="488" spans="1:3">
      <c r="A488" s="4" t="s">
        <v>76</v>
      </c>
      <c r="B488" s="2">
        <v>2025</v>
      </c>
      <c r="C488" s="5">
        <v>0.1</v>
      </c>
    </row>
    <row r="489" spans="1:3">
      <c r="A489" s="10" t="s">
        <v>77</v>
      </c>
      <c r="B489" s="2">
        <v>2025</v>
      </c>
      <c r="C489" s="11">
        <v>11.6</v>
      </c>
    </row>
    <row r="490" spans="1:3">
      <c r="A490" s="17" t="s">
        <v>78</v>
      </c>
      <c r="B490" s="2">
        <v>2025</v>
      </c>
      <c r="C490" s="14">
        <v>101.8</v>
      </c>
    </row>
    <row r="491" spans="1:3">
      <c r="A491" s="32" t="s">
        <v>44</v>
      </c>
      <c r="B491" s="2">
        <v>2025</v>
      </c>
      <c r="C491" s="5">
        <v>183.00774227550477</v>
      </c>
    </row>
    <row r="492" spans="1:3">
      <c r="A492" s="32" t="s">
        <v>45</v>
      </c>
      <c r="B492" s="2">
        <v>2025</v>
      </c>
      <c r="C492" s="5">
        <v>50.221561186658718</v>
      </c>
    </row>
    <row r="493" spans="1:3">
      <c r="A493" s="4" t="s">
        <v>46</v>
      </c>
      <c r="B493" s="2">
        <v>2025</v>
      </c>
      <c r="C493" s="5">
        <v>242.80566410576768</v>
      </c>
    </row>
    <row r="494" spans="1:3">
      <c r="A494" s="4" t="s">
        <v>47</v>
      </c>
      <c r="B494" s="2">
        <v>2025</v>
      </c>
      <c r="C494" s="5">
        <v>4.6647142941503636</v>
      </c>
    </row>
    <row r="495" spans="1:3">
      <c r="A495" s="32" t="s">
        <v>48</v>
      </c>
      <c r="B495" s="2">
        <v>2025</v>
      </c>
      <c r="C495" s="5">
        <v>9.5312761222941269</v>
      </c>
    </row>
    <row r="496" spans="1:3">
      <c r="A496" s="32" t="s">
        <v>49</v>
      </c>
      <c r="B496" s="2">
        <v>2025</v>
      </c>
      <c r="C496" s="5">
        <v>20.046060206457767</v>
      </c>
    </row>
    <row r="497" spans="1:3">
      <c r="A497" s="33" t="s">
        <v>50</v>
      </c>
      <c r="B497" s="2">
        <v>2025</v>
      </c>
      <c r="C497" s="11">
        <v>416.61433899678923</v>
      </c>
    </row>
    <row r="498" spans="1:3">
      <c r="A498" s="34" t="s">
        <v>79</v>
      </c>
      <c r="B498" s="2">
        <v>2025</v>
      </c>
      <c r="C498" s="14">
        <v>926.8913571876227</v>
      </c>
    </row>
    <row r="499" spans="1:3">
      <c r="A499" s="18" t="s">
        <v>80</v>
      </c>
      <c r="B499" s="2">
        <v>2025</v>
      </c>
      <c r="C499" s="19">
        <f>C450+C458+C466+C474+C482+C490+C498</f>
        <v>15359.91337400862</v>
      </c>
    </row>
    <row r="500" spans="1:3">
      <c r="A500" s="1" t="s">
        <v>53</v>
      </c>
      <c r="B500" s="2">
        <v>2025</v>
      </c>
      <c r="C500" s="5">
        <v>4794.4150737162972</v>
      </c>
    </row>
    <row r="501" spans="1:3">
      <c r="A501" s="1" t="s">
        <v>54</v>
      </c>
      <c r="B501" s="2">
        <v>2025</v>
      </c>
      <c r="C501" s="5">
        <v>10565.498300292322</v>
      </c>
    </row>
    <row r="502" spans="1:3">
      <c r="A502" s="1" t="s">
        <v>55</v>
      </c>
      <c r="B502" s="2">
        <v>2025</v>
      </c>
      <c r="C502" s="5">
        <v>747.99620966244584</v>
      </c>
    </row>
    <row r="503" spans="1:3">
      <c r="A503" s="1" t="s">
        <v>56</v>
      </c>
      <c r="B503" s="2">
        <v>2025</v>
      </c>
      <c r="C503" s="5">
        <v>2436.0077880336949</v>
      </c>
    </row>
    <row r="504" spans="1:3">
      <c r="A504" s="1" t="s">
        <v>57</v>
      </c>
      <c r="B504" s="2">
        <v>2025</v>
      </c>
      <c r="C504" s="5">
        <v>3018.669590703078</v>
      </c>
    </row>
    <row r="505" spans="1:3">
      <c r="A505" s="20" t="s">
        <v>58</v>
      </c>
      <c r="B505" s="2">
        <v>2025</v>
      </c>
      <c r="C505" s="21">
        <v>620.00530769086458</v>
      </c>
    </row>
    <row r="506" spans="1:3">
      <c r="A506" s="4" t="s">
        <v>59</v>
      </c>
      <c r="B506" s="2">
        <v>2030</v>
      </c>
      <c r="C506" s="5">
        <v>995.89265878334288</v>
      </c>
    </row>
    <row r="507" spans="1:3">
      <c r="A507" s="4" t="s">
        <v>60</v>
      </c>
      <c r="B507" s="2">
        <v>2030</v>
      </c>
      <c r="C507" s="5">
        <v>434.76987935737196</v>
      </c>
    </row>
    <row r="508" spans="1:3">
      <c r="A508" s="4" t="s">
        <v>61</v>
      </c>
      <c r="B508" s="2">
        <v>2030</v>
      </c>
      <c r="C508" s="5">
        <v>94.625971372421532</v>
      </c>
    </row>
    <row r="509" spans="1:3">
      <c r="A509" s="4" t="s">
        <v>62</v>
      </c>
      <c r="B509" s="2">
        <v>2030</v>
      </c>
      <c r="C509" s="5">
        <v>716.23899438475689</v>
      </c>
    </row>
    <row r="510" spans="1:3">
      <c r="A510" s="4" t="s">
        <v>63</v>
      </c>
      <c r="B510" s="2">
        <v>2030</v>
      </c>
      <c r="C510" s="5">
        <v>1727.5613581230014</v>
      </c>
    </row>
    <row r="511" spans="1:3">
      <c r="A511" s="4" t="s">
        <v>64</v>
      </c>
      <c r="B511" s="2">
        <v>2030</v>
      </c>
      <c r="C511" s="5">
        <v>390.16624040311285</v>
      </c>
    </row>
    <row r="512" spans="1:3">
      <c r="A512" s="10" t="s">
        <v>65</v>
      </c>
      <c r="B512" s="2">
        <v>2030</v>
      </c>
      <c r="C512" s="11">
        <v>331.64379913736997</v>
      </c>
    </row>
    <row r="513" spans="1:3">
      <c r="A513" s="30" t="s">
        <v>66</v>
      </c>
      <c r="B513" s="2">
        <v>2030</v>
      </c>
      <c r="C513" s="14">
        <v>4690.898901561377</v>
      </c>
    </row>
    <row r="514" spans="1:3">
      <c r="A514" s="4" t="s">
        <v>12</v>
      </c>
      <c r="B514" s="2">
        <v>2030</v>
      </c>
      <c r="C514" s="5">
        <v>1275.7849905280009</v>
      </c>
    </row>
    <row r="515" spans="1:3">
      <c r="A515" s="4" t="s">
        <v>13</v>
      </c>
      <c r="B515" s="2">
        <v>2030</v>
      </c>
      <c r="C515" s="5">
        <v>164.99457360678238</v>
      </c>
    </row>
    <row r="516" spans="1:3">
      <c r="A516" s="4" t="s">
        <v>14</v>
      </c>
      <c r="B516" s="2">
        <v>2030</v>
      </c>
      <c r="C516" s="5">
        <v>135.08702275026948</v>
      </c>
    </row>
    <row r="517" spans="1:3">
      <c r="A517" s="4" t="s">
        <v>15</v>
      </c>
      <c r="B517" s="2">
        <v>2030</v>
      </c>
      <c r="C517" s="5">
        <v>854.89932042171722</v>
      </c>
    </row>
    <row r="518" spans="1:3">
      <c r="A518" s="4" t="s">
        <v>16</v>
      </c>
      <c r="B518" s="2">
        <v>2030</v>
      </c>
      <c r="C518" s="5">
        <v>733.05061864568734</v>
      </c>
    </row>
    <row r="519" spans="1:3">
      <c r="A519" s="4" t="s">
        <v>17</v>
      </c>
      <c r="B519" s="2">
        <v>2030</v>
      </c>
      <c r="C519" s="5">
        <v>237.18570620148228</v>
      </c>
    </row>
    <row r="520" spans="1:3">
      <c r="A520" s="10" t="s">
        <v>18</v>
      </c>
      <c r="B520" s="2">
        <v>2030</v>
      </c>
      <c r="C520" s="11">
        <v>708.81879815195657</v>
      </c>
    </row>
    <row r="521" spans="1:3">
      <c r="A521" s="17" t="s">
        <v>67</v>
      </c>
      <c r="B521" s="2">
        <v>2030</v>
      </c>
      <c r="C521" s="14">
        <v>4109.8210303058959</v>
      </c>
    </row>
    <row r="522" spans="1:3">
      <c r="A522" s="4" t="s">
        <v>20</v>
      </c>
      <c r="B522" s="2">
        <v>2030</v>
      </c>
      <c r="C522" s="5">
        <v>347.03612499623779</v>
      </c>
    </row>
    <row r="523" spans="1:3">
      <c r="A523" s="4" t="s">
        <v>21</v>
      </c>
      <c r="B523" s="2">
        <v>2030</v>
      </c>
      <c r="C523" s="5">
        <v>80.491037269130416</v>
      </c>
    </row>
    <row r="524" spans="1:3">
      <c r="A524" s="4" t="s">
        <v>22</v>
      </c>
      <c r="B524" s="2">
        <v>2030</v>
      </c>
      <c r="C524" s="5">
        <v>84.632875264953555</v>
      </c>
    </row>
    <row r="525" spans="1:3">
      <c r="A525" s="4" t="s">
        <v>23</v>
      </c>
      <c r="B525" s="2">
        <v>2030</v>
      </c>
      <c r="C525" s="5">
        <v>280.65934464908793</v>
      </c>
    </row>
    <row r="526" spans="1:3">
      <c r="A526" s="4" t="s">
        <v>24</v>
      </c>
      <c r="B526" s="2">
        <v>2030</v>
      </c>
      <c r="C526" s="5">
        <v>0.6029009066035429</v>
      </c>
    </row>
    <row r="527" spans="1:3">
      <c r="A527" s="4" t="s">
        <v>25</v>
      </c>
      <c r="B527" s="2">
        <v>2030</v>
      </c>
      <c r="C527" s="5">
        <v>170.2370795643327</v>
      </c>
    </row>
    <row r="528" spans="1:3">
      <c r="A528" s="10" t="s">
        <v>26</v>
      </c>
      <c r="B528" s="2">
        <v>2030</v>
      </c>
      <c r="C528" s="11">
        <v>3082.4925392310111</v>
      </c>
    </row>
    <row r="529" spans="1:3">
      <c r="A529" s="17" t="s">
        <v>68</v>
      </c>
      <c r="B529" s="2">
        <v>2030</v>
      </c>
      <c r="C529" s="14">
        <v>4046.1519018813578</v>
      </c>
    </row>
    <row r="530" spans="1:3">
      <c r="A530" s="4" t="s">
        <v>28</v>
      </c>
      <c r="B530" s="2">
        <v>2030</v>
      </c>
      <c r="C530" s="5">
        <v>214.59661841323074</v>
      </c>
    </row>
    <row r="531" spans="1:3">
      <c r="A531" s="4" t="s">
        <v>29</v>
      </c>
      <c r="B531" s="2">
        <v>2030</v>
      </c>
      <c r="C531" s="5">
        <v>9.8516484816943475</v>
      </c>
    </row>
    <row r="532" spans="1:3">
      <c r="A532" s="4" t="s">
        <v>30</v>
      </c>
      <c r="B532" s="2">
        <v>2030</v>
      </c>
      <c r="C532" s="5">
        <v>186.64111003001909</v>
      </c>
    </row>
    <row r="533" spans="1:3">
      <c r="A533" s="4" t="s">
        <v>31</v>
      </c>
      <c r="B533" s="2">
        <v>2030</v>
      </c>
      <c r="C533" s="5">
        <v>82.745031299497654</v>
      </c>
    </row>
    <row r="534" spans="1:3">
      <c r="A534" s="4" t="s">
        <v>32</v>
      </c>
      <c r="B534" s="2">
        <v>2030</v>
      </c>
      <c r="C534" s="5">
        <v>21.663964904738197</v>
      </c>
    </row>
    <row r="535" spans="1:3">
      <c r="A535" s="4" t="s">
        <v>33</v>
      </c>
      <c r="B535" s="2">
        <v>2030</v>
      </c>
      <c r="C535" s="5">
        <v>3.7209781870842207</v>
      </c>
    </row>
    <row r="536" spans="1:3">
      <c r="A536" s="10" t="s">
        <v>34</v>
      </c>
      <c r="B536" s="2">
        <v>2030</v>
      </c>
      <c r="C536" s="11">
        <v>345.37824551152562</v>
      </c>
    </row>
    <row r="537" spans="1:3">
      <c r="A537" s="17" t="s">
        <v>69</v>
      </c>
      <c r="B537" s="2">
        <v>2030</v>
      </c>
      <c r="C537" s="14">
        <v>864.59759682778997</v>
      </c>
    </row>
    <row r="538" spans="1:3">
      <c r="A538" s="4" t="s">
        <v>36</v>
      </c>
      <c r="B538" s="2">
        <v>2030</v>
      </c>
      <c r="C538" s="5">
        <v>173.91241533301286</v>
      </c>
    </row>
    <row r="539" spans="1:3">
      <c r="A539" s="4" t="s">
        <v>37</v>
      </c>
      <c r="B539" s="2">
        <v>2030</v>
      </c>
      <c r="C539" s="5">
        <v>222.59014240355845</v>
      </c>
    </row>
    <row r="540" spans="1:3">
      <c r="A540" s="4" t="s">
        <v>38</v>
      </c>
      <c r="B540" s="2">
        <v>2030</v>
      </c>
      <c r="C540" s="5">
        <v>159.90752302467683</v>
      </c>
    </row>
    <row r="541" spans="1:3">
      <c r="A541" s="4" t="s">
        <v>39</v>
      </c>
      <c r="B541" s="2">
        <v>2030</v>
      </c>
      <c r="C541" s="5">
        <v>64.303316837431566</v>
      </c>
    </row>
    <row r="542" spans="1:3">
      <c r="A542" s="4" t="s">
        <v>40</v>
      </c>
      <c r="B542" s="2">
        <v>2030</v>
      </c>
      <c r="C542" s="5">
        <v>11.80914657533849</v>
      </c>
    </row>
    <row r="543" spans="1:3">
      <c r="A543" s="4" t="s">
        <v>41</v>
      </c>
      <c r="B543" s="2">
        <v>2030</v>
      </c>
      <c r="C543" s="5">
        <v>63.768487986921976</v>
      </c>
    </row>
    <row r="544" spans="1:3">
      <c r="A544" s="10" t="s">
        <v>42</v>
      </c>
      <c r="B544" s="2">
        <v>2030</v>
      </c>
      <c r="C544" s="11">
        <v>505.5835865455947</v>
      </c>
    </row>
    <row r="545" spans="1:3">
      <c r="A545" s="17" t="s">
        <v>70</v>
      </c>
      <c r="B545" s="2">
        <v>2030</v>
      </c>
      <c r="C545" s="14">
        <v>1201.8746187065349</v>
      </c>
    </row>
    <row r="546" spans="1:3">
      <c r="A546" s="4" t="s">
        <v>71</v>
      </c>
      <c r="B546" s="2">
        <v>2030</v>
      </c>
      <c r="C546" s="5">
        <v>49.4</v>
      </c>
    </row>
    <row r="547" spans="1:3">
      <c r="A547" s="4" t="s">
        <v>72</v>
      </c>
      <c r="B547" s="2">
        <v>2030</v>
      </c>
      <c r="C547" s="5">
        <v>33.9</v>
      </c>
    </row>
    <row r="548" spans="1:3">
      <c r="A548" s="4" t="s">
        <v>73</v>
      </c>
      <c r="B548" s="2">
        <v>2030</v>
      </c>
      <c r="C548" s="5">
        <v>17</v>
      </c>
    </row>
    <row r="549" spans="1:3">
      <c r="A549" s="4" t="s">
        <v>74</v>
      </c>
      <c r="B549" s="2">
        <v>2030</v>
      </c>
      <c r="C549" s="5">
        <v>0</v>
      </c>
    </row>
    <row r="550" spans="1:3">
      <c r="A550" s="4" t="s">
        <v>75</v>
      </c>
      <c r="B550" s="2">
        <v>2030</v>
      </c>
      <c r="C550" s="5">
        <v>0</v>
      </c>
    </row>
    <row r="551" spans="1:3">
      <c r="A551" s="4" t="s">
        <v>76</v>
      </c>
      <c r="B551" s="2">
        <v>2030</v>
      </c>
      <c r="C551" s="5">
        <v>0.1</v>
      </c>
    </row>
    <row r="552" spans="1:3">
      <c r="A552" s="10" t="s">
        <v>77</v>
      </c>
      <c r="B552" s="2">
        <v>2030</v>
      </c>
      <c r="C552" s="11">
        <v>16.799999999999997</v>
      </c>
    </row>
    <row r="553" spans="1:3">
      <c r="A553" s="17" t="s">
        <v>78</v>
      </c>
      <c r="B553" s="2">
        <v>2030</v>
      </c>
      <c r="C553" s="14">
        <v>117.19999999999999</v>
      </c>
    </row>
    <row r="554" spans="1:3">
      <c r="A554" s="32" t="s">
        <v>44</v>
      </c>
      <c r="B554" s="2">
        <v>2030</v>
      </c>
      <c r="C554" s="5">
        <v>235.91122812691245</v>
      </c>
    </row>
    <row r="555" spans="1:3">
      <c r="A555" s="32" t="s">
        <v>45</v>
      </c>
      <c r="B555" s="2">
        <v>2030</v>
      </c>
      <c r="C555" s="5">
        <v>65.713468263327087</v>
      </c>
    </row>
    <row r="556" spans="1:3">
      <c r="A556" s="4" t="s">
        <v>46</v>
      </c>
      <c r="B556" s="2">
        <v>2030</v>
      </c>
      <c r="C556" s="5">
        <v>285.00579285868923</v>
      </c>
    </row>
    <row r="557" spans="1:3">
      <c r="A557" s="4" t="s">
        <v>47</v>
      </c>
      <c r="B557" s="2">
        <v>2030</v>
      </c>
      <c r="C557" s="5">
        <v>9.7854435852437387</v>
      </c>
    </row>
    <row r="558" spans="1:3">
      <c r="A558" s="32" t="s">
        <v>48</v>
      </c>
      <c r="B558" s="2">
        <v>2030</v>
      </c>
      <c r="C558" s="5">
        <v>18.397595263569333</v>
      </c>
    </row>
    <row r="559" spans="1:3">
      <c r="A559" s="32" t="s">
        <v>49</v>
      </c>
      <c r="B559" s="2">
        <v>2030</v>
      </c>
      <c r="C559" s="5">
        <v>35.94767534531757</v>
      </c>
    </row>
    <row r="560" spans="1:3">
      <c r="A560" s="33" t="s">
        <v>50</v>
      </c>
      <c r="B560" s="2">
        <v>2030</v>
      </c>
      <c r="C560" s="11">
        <v>593.88700458753533</v>
      </c>
    </row>
    <row r="561" spans="1:3">
      <c r="A561" s="34" t="s">
        <v>79</v>
      </c>
      <c r="B561" s="2">
        <v>2030</v>
      </c>
      <c r="C561" s="14">
        <v>1244.6482080305946</v>
      </c>
    </row>
    <row r="562" spans="1:3">
      <c r="A562" s="18" t="s">
        <v>80</v>
      </c>
      <c r="B562" s="2">
        <v>2030</v>
      </c>
      <c r="C562" s="19">
        <f>C513+C521+C529+C537+C545+C553+C561</f>
        <v>16275.192257313551</v>
      </c>
    </row>
    <row r="563" spans="1:3">
      <c r="A563" s="1" t="s">
        <v>53</v>
      </c>
      <c r="B563" s="2">
        <v>2030</v>
      </c>
      <c r="C563" s="5">
        <v>4912.3021836152593</v>
      </c>
    </row>
    <row r="564" spans="1:3">
      <c r="A564" s="1" t="s">
        <v>54</v>
      </c>
      <c r="B564" s="2">
        <v>2030</v>
      </c>
      <c r="C564" s="5">
        <v>11362.890073698291</v>
      </c>
    </row>
    <row r="565" spans="1:3">
      <c r="A565" s="1" t="s">
        <v>55</v>
      </c>
      <c r="B565" s="2">
        <v>2030</v>
      </c>
      <c r="C565" s="5">
        <v>712.52476966283086</v>
      </c>
    </row>
    <row r="566" spans="1:3">
      <c r="A566" s="1" t="s">
        <v>56</v>
      </c>
      <c r="B566" s="2">
        <v>2030</v>
      </c>
      <c r="C566" s="5">
        <v>2545.5526550329541</v>
      </c>
    </row>
    <row r="567" spans="1:3">
      <c r="A567" s="1" t="s">
        <v>57</v>
      </c>
      <c r="B567" s="2">
        <v>2030</v>
      </c>
      <c r="C567" s="5">
        <v>3274.2503226094523</v>
      </c>
    </row>
    <row r="568" spans="1:3">
      <c r="A568" s="20" t="s">
        <v>58</v>
      </c>
      <c r="B568" s="2">
        <v>2030</v>
      </c>
      <c r="C568" s="21">
        <v>750.08042790226511</v>
      </c>
    </row>
    <row r="569" spans="1:3">
      <c r="A569" s="4" t="s">
        <v>59</v>
      </c>
      <c r="B569" s="2">
        <v>2035</v>
      </c>
      <c r="C569" s="5">
        <v>1004.1355637891324</v>
      </c>
    </row>
    <row r="570" spans="1:3">
      <c r="A570" s="4" t="s">
        <v>60</v>
      </c>
      <c r="B570" s="2">
        <v>2035</v>
      </c>
      <c r="C570" s="5">
        <v>454.00723983917442</v>
      </c>
    </row>
    <row r="571" spans="1:3">
      <c r="A571" s="4" t="s">
        <v>61</v>
      </c>
      <c r="B571" s="2">
        <v>2035</v>
      </c>
      <c r="C571" s="5">
        <v>66.567814787973347</v>
      </c>
    </row>
    <row r="572" spans="1:3">
      <c r="A572" s="4" t="s">
        <v>62</v>
      </c>
      <c r="B572" s="2">
        <v>2035</v>
      </c>
      <c r="C572" s="5">
        <v>730.19239295973739</v>
      </c>
    </row>
    <row r="573" spans="1:3">
      <c r="A573" s="4" t="s">
        <v>63</v>
      </c>
      <c r="B573" s="2">
        <v>2035</v>
      </c>
      <c r="C573" s="5">
        <v>1818.6685692634614</v>
      </c>
    </row>
    <row r="574" spans="1:3">
      <c r="A574" s="4" t="s">
        <v>64</v>
      </c>
      <c r="B574" s="2">
        <v>2035</v>
      </c>
      <c r="C574" s="5">
        <v>382.67471200082167</v>
      </c>
    </row>
    <row r="575" spans="1:3">
      <c r="A575" s="10" t="s">
        <v>65</v>
      </c>
      <c r="B575" s="2">
        <v>2035</v>
      </c>
      <c r="C575" s="11">
        <v>311.86640260721441</v>
      </c>
    </row>
    <row r="576" spans="1:3">
      <c r="A576" s="30" t="s">
        <v>66</v>
      </c>
      <c r="B576" s="2">
        <v>2035</v>
      </c>
      <c r="C576" s="14">
        <v>4768.1126952475151</v>
      </c>
    </row>
    <row r="577" spans="1:3">
      <c r="A577" s="4" t="s">
        <v>12</v>
      </c>
      <c r="B577" s="2">
        <v>2035</v>
      </c>
      <c r="C577" s="5">
        <v>1330.6579349618969</v>
      </c>
    </row>
    <row r="578" spans="1:3">
      <c r="A578" s="4" t="s">
        <v>13</v>
      </c>
      <c r="B578" s="2">
        <v>2035</v>
      </c>
      <c r="C578" s="5">
        <v>168.82346149271197</v>
      </c>
    </row>
    <row r="579" spans="1:3">
      <c r="A579" s="4" t="s">
        <v>14</v>
      </c>
      <c r="B579" s="2">
        <v>2035</v>
      </c>
      <c r="C579" s="5">
        <v>111.62029228823617</v>
      </c>
    </row>
    <row r="580" spans="1:3">
      <c r="A580" s="4" t="s">
        <v>15</v>
      </c>
      <c r="B580" s="2">
        <v>2035</v>
      </c>
      <c r="C580" s="5">
        <v>881.39063940556673</v>
      </c>
    </row>
    <row r="581" spans="1:3">
      <c r="A581" s="4" t="s">
        <v>16</v>
      </c>
      <c r="B581" s="2">
        <v>2035</v>
      </c>
      <c r="C581" s="5">
        <v>792.78716036930257</v>
      </c>
    </row>
    <row r="582" spans="1:3">
      <c r="A582" s="4" t="s">
        <v>17</v>
      </c>
      <c r="B582" s="2">
        <v>2035</v>
      </c>
      <c r="C582" s="5">
        <v>280.26132942704101</v>
      </c>
    </row>
    <row r="583" spans="1:3">
      <c r="A583" s="10" t="s">
        <v>18</v>
      </c>
      <c r="B583" s="2">
        <v>2035</v>
      </c>
      <c r="C583" s="11">
        <v>756.00830620070803</v>
      </c>
    </row>
    <row r="584" spans="1:3">
      <c r="A584" s="17" t="s">
        <v>67</v>
      </c>
      <c r="B584" s="2">
        <v>2035</v>
      </c>
      <c r="C584" s="14">
        <v>4321.5491241454638</v>
      </c>
    </row>
    <row r="585" spans="1:3">
      <c r="A585" s="4" t="s">
        <v>20</v>
      </c>
      <c r="B585" s="2">
        <v>2035</v>
      </c>
      <c r="C585" s="5">
        <v>306.99684063188113</v>
      </c>
    </row>
    <row r="586" spans="1:3">
      <c r="A586" s="4" t="s">
        <v>21</v>
      </c>
      <c r="B586" s="2">
        <v>2035</v>
      </c>
      <c r="C586" s="5">
        <v>81.299499893513683</v>
      </c>
    </row>
    <row r="587" spans="1:3">
      <c r="A587" s="4" t="s">
        <v>22</v>
      </c>
      <c r="B587" s="2">
        <v>2035</v>
      </c>
      <c r="C587" s="5">
        <v>66.2411596892549</v>
      </c>
    </row>
    <row r="588" spans="1:3">
      <c r="A588" s="4" t="s">
        <v>23</v>
      </c>
      <c r="B588" s="2">
        <v>2035</v>
      </c>
      <c r="C588" s="5">
        <v>291.38055166657335</v>
      </c>
    </row>
    <row r="589" spans="1:3">
      <c r="A589" s="4" t="s">
        <v>24</v>
      </c>
      <c r="B589" s="2">
        <v>2035</v>
      </c>
      <c r="C589" s="5">
        <v>0.57335276325565865</v>
      </c>
    </row>
    <row r="590" spans="1:3">
      <c r="A590" s="4" t="s">
        <v>25</v>
      </c>
      <c r="B590" s="2">
        <v>2035</v>
      </c>
      <c r="C590" s="5">
        <v>186.88274394017861</v>
      </c>
    </row>
    <row r="591" spans="1:3">
      <c r="A591" s="10" t="s">
        <v>26</v>
      </c>
      <c r="B591" s="2">
        <v>2035</v>
      </c>
      <c r="C591" s="11">
        <v>3217.5092467485456</v>
      </c>
    </row>
    <row r="592" spans="1:3">
      <c r="A592" s="17" t="s">
        <v>68</v>
      </c>
      <c r="B592" s="2">
        <v>2035</v>
      </c>
      <c r="C592" s="14">
        <v>4150.8833953332023</v>
      </c>
    </row>
    <row r="593" spans="1:3">
      <c r="A593" s="4" t="s">
        <v>28</v>
      </c>
      <c r="B593" s="2">
        <v>2035</v>
      </c>
      <c r="C593" s="5">
        <v>213.75728524583246</v>
      </c>
    </row>
    <row r="594" spans="1:3">
      <c r="A594" s="4" t="s">
        <v>29</v>
      </c>
      <c r="B594" s="2">
        <v>2035</v>
      </c>
      <c r="C594" s="5">
        <v>12.456136647508711</v>
      </c>
    </row>
    <row r="595" spans="1:3">
      <c r="A595" s="4" t="s">
        <v>30</v>
      </c>
      <c r="B595" s="2">
        <v>2035</v>
      </c>
      <c r="C595" s="5">
        <v>150.59962851292028</v>
      </c>
    </row>
    <row r="596" spans="1:3">
      <c r="A596" s="4" t="s">
        <v>31</v>
      </c>
      <c r="B596" s="2">
        <v>2035</v>
      </c>
      <c r="C596" s="5">
        <v>80.887490683124398</v>
      </c>
    </row>
    <row r="597" spans="1:3">
      <c r="A597" s="4" t="s">
        <v>32</v>
      </c>
      <c r="B597" s="2">
        <v>2035</v>
      </c>
      <c r="C597" s="5">
        <v>30.642656016653834</v>
      </c>
    </row>
    <row r="598" spans="1:3">
      <c r="A598" s="4" t="s">
        <v>33</v>
      </c>
      <c r="B598" s="2">
        <v>2035</v>
      </c>
      <c r="C598" s="5">
        <v>8.4385416572385363</v>
      </c>
    </row>
    <row r="599" spans="1:3">
      <c r="A599" s="10" t="s">
        <v>34</v>
      </c>
      <c r="B599" s="2">
        <v>2035</v>
      </c>
      <c r="C599" s="11">
        <v>430.36227893235196</v>
      </c>
    </row>
    <row r="600" spans="1:3">
      <c r="A600" s="17" t="s">
        <v>69</v>
      </c>
      <c r="B600" s="2">
        <v>2035</v>
      </c>
      <c r="C600" s="14">
        <v>927.14401769563028</v>
      </c>
    </row>
    <row r="601" spans="1:3">
      <c r="A601" s="4" t="s">
        <v>36</v>
      </c>
      <c r="B601" s="2">
        <v>2035</v>
      </c>
      <c r="C601" s="5">
        <v>175.79896350447615</v>
      </c>
    </row>
    <row r="602" spans="1:3">
      <c r="A602" s="4" t="s">
        <v>37</v>
      </c>
      <c r="B602" s="2">
        <v>2035</v>
      </c>
      <c r="C602" s="5">
        <v>234.65724247951522</v>
      </c>
    </row>
    <row r="603" spans="1:3">
      <c r="A603" s="4" t="s">
        <v>38</v>
      </c>
      <c r="B603" s="2">
        <v>2035</v>
      </c>
      <c r="C603" s="5">
        <v>160.19325661780022</v>
      </c>
    </row>
    <row r="604" spans="1:3">
      <c r="A604" s="4" t="s">
        <v>39</v>
      </c>
      <c r="B604" s="2">
        <v>2035</v>
      </c>
      <c r="C604" s="5">
        <v>67.34370347855031</v>
      </c>
    </row>
    <row r="605" spans="1:3">
      <c r="A605" s="4" t="s">
        <v>40</v>
      </c>
      <c r="B605" s="2">
        <v>2035</v>
      </c>
      <c r="C605" s="5">
        <v>11.861947664958716</v>
      </c>
    </row>
    <row r="606" spans="1:3">
      <c r="A606" s="4" t="s">
        <v>41</v>
      </c>
      <c r="B606" s="2">
        <v>2035</v>
      </c>
      <c r="C606" s="5">
        <v>74.565399477229732</v>
      </c>
    </row>
    <row r="607" spans="1:3">
      <c r="A607" s="10" t="s">
        <v>42</v>
      </c>
      <c r="B607" s="2">
        <v>2035</v>
      </c>
      <c r="C607" s="11">
        <v>547.39040572684223</v>
      </c>
    </row>
    <row r="608" spans="1:3">
      <c r="A608" s="17" t="s">
        <v>70</v>
      </c>
      <c r="B608" s="2">
        <v>2035</v>
      </c>
      <c r="C608" s="14">
        <v>1271.8109189493725</v>
      </c>
    </row>
    <row r="609" spans="1:3">
      <c r="A609" s="4" t="s">
        <v>71</v>
      </c>
      <c r="B609" s="2">
        <v>2035</v>
      </c>
      <c r="C609" s="5">
        <v>52.699999999999996</v>
      </c>
    </row>
    <row r="610" spans="1:3">
      <c r="A610" s="4" t="s">
        <v>72</v>
      </c>
      <c r="B610" s="2">
        <v>2035</v>
      </c>
      <c r="C610" s="5">
        <v>38.099999999999994</v>
      </c>
    </row>
    <row r="611" spans="1:3">
      <c r="A611" s="4" t="s">
        <v>73</v>
      </c>
      <c r="B611" s="2">
        <v>2035</v>
      </c>
      <c r="C611" s="5">
        <v>15.799999999999999</v>
      </c>
    </row>
    <row r="612" spans="1:3">
      <c r="A612" s="4" t="s">
        <v>74</v>
      </c>
      <c r="B612" s="2">
        <v>2035</v>
      </c>
      <c r="C612" s="5">
        <v>0</v>
      </c>
    </row>
    <row r="613" spans="1:3">
      <c r="A613" s="4" t="s">
        <v>75</v>
      </c>
      <c r="B613" s="2">
        <v>2035</v>
      </c>
      <c r="C613" s="5">
        <v>0</v>
      </c>
    </row>
    <row r="614" spans="1:3">
      <c r="A614" s="4" t="s">
        <v>76</v>
      </c>
      <c r="B614" s="2">
        <v>2035</v>
      </c>
      <c r="C614" s="5">
        <v>0.4</v>
      </c>
    </row>
    <row r="615" spans="1:3">
      <c r="A615" s="10" t="s">
        <v>77</v>
      </c>
      <c r="B615" s="2">
        <v>2035</v>
      </c>
      <c r="C615" s="11">
        <v>22.699999999999996</v>
      </c>
    </row>
    <row r="616" spans="1:3">
      <c r="A616" s="17" t="s">
        <v>78</v>
      </c>
      <c r="B616" s="2">
        <v>2035</v>
      </c>
      <c r="C616" s="14">
        <v>129.69999999999999</v>
      </c>
    </row>
    <row r="617" spans="1:3">
      <c r="A617" s="32" t="s">
        <v>44</v>
      </c>
      <c r="B617" s="2">
        <v>2035</v>
      </c>
      <c r="C617" s="5">
        <v>285.95442971712339</v>
      </c>
    </row>
    <row r="618" spans="1:3">
      <c r="A618" s="32" t="s">
        <v>45</v>
      </c>
      <c r="B618" s="2">
        <v>2035</v>
      </c>
      <c r="C618" s="5">
        <v>85.966699678516562</v>
      </c>
    </row>
    <row r="619" spans="1:3">
      <c r="A619" s="4" t="s">
        <v>46</v>
      </c>
      <c r="B619" s="2">
        <v>2035</v>
      </c>
      <c r="C619" s="5">
        <v>327.70918178616728</v>
      </c>
    </row>
    <row r="620" spans="1:3">
      <c r="A620" s="4" t="s">
        <v>47</v>
      </c>
      <c r="B620" s="2">
        <v>2035</v>
      </c>
      <c r="C620" s="5">
        <v>17.739758120480278</v>
      </c>
    </row>
    <row r="621" spans="1:3">
      <c r="A621" s="32" t="s">
        <v>48</v>
      </c>
      <c r="B621" s="2">
        <v>2035</v>
      </c>
      <c r="C621" s="5">
        <v>29.368480183372768</v>
      </c>
    </row>
    <row r="622" spans="1:3">
      <c r="A622" s="32" t="s">
        <v>49</v>
      </c>
      <c r="B622" s="2">
        <v>2035</v>
      </c>
      <c r="C622" s="5">
        <v>60.038729126073633</v>
      </c>
    </row>
    <row r="623" spans="1:3">
      <c r="A623" s="33" t="s">
        <v>50</v>
      </c>
      <c r="B623" s="2">
        <v>2035</v>
      </c>
      <c r="C623" s="11">
        <v>778.89562725072608</v>
      </c>
    </row>
    <row r="624" spans="1:3">
      <c r="A624" s="34" t="s">
        <v>79</v>
      </c>
      <c r="B624" s="2">
        <v>2035</v>
      </c>
      <c r="C624" s="14">
        <v>1585.6729058624599</v>
      </c>
    </row>
    <row r="625" spans="1:3">
      <c r="A625" s="18" t="s">
        <v>80</v>
      </c>
      <c r="B625" s="2">
        <v>2035</v>
      </c>
      <c r="C625" s="19">
        <f>C576+C584+C592+C600+C608+C616+C624</f>
        <v>17154.873057233646</v>
      </c>
    </row>
    <row r="626" spans="1:3">
      <c r="A626" s="1" t="s">
        <v>53</v>
      </c>
      <c r="B626" s="2">
        <v>2035</v>
      </c>
      <c r="C626" s="5">
        <v>5001.4909631457731</v>
      </c>
    </row>
    <row r="627" spans="1:3">
      <c r="A627" s="1" t="s">
        <v>54</v>
      </c>
      <c r="B627" s="2">
        <v>2035</v>
      </c>
      <c r="C627" s="5">
        <v>12153.382094087872</v>
      </c>
    </row>
    <row r="628" spans="1:3">
      <c r="A628" s="1" t="s">
        <v>55</v>
      </c>
      <c r="B628" s="2">
        <v>2035</v>
      </c>
      <c r="C628" s="5">
        <v>664.85982571740772</v>
      </c>
    </row>
    <row r="629" spans="1:3">
      <c r="A629" s="1" t="s">
        <v>56</v>
      </c>
      <c r="B629" s="2">
        <v>2035</v>
      </c>
      <c r="C629" s="5">
        <v>2578.7373148454217</v>
      </c>
    </row>
    <row r="630" spans="1:3">
      <c r="A630" s="1" t="s">
        <v>57</v>
      </c>
      <c r="B630" s="2">
        <v>2035</v>
      </c>
      <c r="C630" s="5">
        <v>3469.5006891431781</v>
      </c>
    </row>
    <row r="631" spans="1:3">
      <c r="A631" s="20" t="s">
        <v>58</v>
      </c>
      <c r="B631" s="2">
        <v>2035</v>
      </c>
      <c r="C631" s="21">
        <v>898.09765472937704</v>
      </c>
    </row>
  </sheetData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G158"/>
  <sheetViews>
    <sheetView showGridLines="0" zoomScale="105" zoomScaleNormal="105" workbookViewId="0">
      <pane ySplit="1" topLeftCell="A2" activePane="bottomLeft" state="frozen"/>
      <selection activeCell="C11" sqref="C11"/>
      <selection pane="bottomLeft" activeCell="C11" sqref="C11"/>
    </sheetView>
  </sheetViews>
  <sheetFormatPr defaultColWidth="13.33203125" defaultRowHeight="11.25"/>
  <cols>
    <col min="1" max="1" width="25.83203125" style="44" customWidth="1"/>
    <col min="2" max="3" width="21.83203125" style="54" customWidth="1"/>
    <col min="4" max="16384" width="13.33203125" style="44"/>
  </cols>
  <sheetData>
    <row r="1" spans="1:7" s="39" customFormat="1">
      <c r="A1" s="37" t="s">
        <v>81</v>
      </c>
      <c r="B1" s="38" t="s">
        <v>82</v>
      </c>
      <c r="C1" s="38" t="s">
        <v>83</v>
      </c>
    </row>
    <row r="2" spans="1:7" s="39" customFormat="1">
      <c r="A2" s="40">
        <v>1861</v>
      </c>
      <c r="B2" s="41">
        <v>0.49</v>
      </c>
      <c r="C2" s="42">
        <v>13.035987405209998</v>
      </c>
    </row>
    <row r="3" spans="1:7" s="39" customFormat="1">
      <c r="A3" s="40">
        <v>1862</v>
      </c>
      <c r="B3" s="41">
        <v>1.05</v>
      </c>
      <c r="C3" s="42">
        <v>25.140832852904996</v>
      </c>
    </row>
    <row r="4" spans="1:7" s="39" customFormat="1">
      <c r="A4" s="40">
        <v>1863</v>
      </c>
      <c r="B4" s="41">
        <v>3.15</v>
      </c>
      <c r="C4" s="42">
        <v>61.153377209768912</v>
      </c>
    </row>
    <row r="5" spans="1:7" s="39" customFormat="1">
      <c r="A5" s="40">
        <v>1864</v>
      </c>
      <c r="B5" s="41">
        <v>8.06</v>
      </c>
      <c r="C5" s="42">
        <v>123.1824393887017</v>
      </c>
      <c r="G5" s="43"/>
    </row>
    <row r="6" spans="1:7" s="39" customFormat="1">
      <c r="A6" s="40">
        <v>1865</v>
      </c>
      <c r="B6" s="41">
        <v>6.59</v>
      </c>
      <c r="C6" s="42">
        <v>102.90564503145585</v>
      </c>
      <c r="G6" s="43"/>
    </row>
    <row r="7" spans="1:7" s="39" customFormat="1">
      <c r="A7" s="40">
        <v>1866</v>
      </c>
      <c r="B7" s="41">
        <v>3.74</v>
      </c>
      <c r="C7" s="42">
        <v>61.056308357054988</v>
      </c>
      <c r="G7" s="43"/>
    </row>
    <row r="8" spans="1:7" s="39" customFormat="1">
      <c r="A8" s="40">
        <v>1867</v>
      </c>
      <c r="B8" s="41">
        <v>2.41</v>
      </c>
      <c r="C8" s="42">
        <v>41.217283792857842</v>
      </c>
      <c r="G8" s="43"/>
    </row>
    <row r="9" spans="1:7" s="39" customFormat="1">
      <c r="A9" s="40">
        <v>1868</v>
      </c>
      <c r="B9" s="41">
        <v>3.63</v>
      </c>
      <c r="C9" s="42">
        <v>65.18658804003222</v>
      </c>
      <c r="G9" s="43"/>
    </row>
    <row r="10" spans="1:7">
      <c r="A10" s="40">
        <v>1869</v>
      </c>
      <c r="B10" s="41">
        <v>3.64</v>
      </c>
      <c r="C10" s="42">
        <v>65.366165417552978</v>
      </c>
      <c r="D10" s="39"/>
      <c r="E10" s="39"/>
      <c r="F10" s="39"/>
      <c r="G10" s="43"/>
    </row>
    <row r="11" spans="1:7">
      <c r="A11" s="45">
        <v>1870</v>
      </c>
      <c r="B11" s="46">
        <v>3.86</v>
      </c>
      <c r="C11" s="47">
        <v>72.965123918957332</v>
      </c>
      <c r="D11" s="43"/>
      <c r="E11" s="43"/>
      <c r="F11" s="43"/>
      <c r="G11" s="43"/>
    </row>
    <row r="12" spans="1:7">
      <c r="A12" s="45">
        <v>1871</v>
      </c>
      <c r="B12" s="46">
        <v>4.34</v>
      </c>
      <c r="C12" s="47">
        <v>86.596202048894966</v>
      </c>
    </row>
    <row r="13" spans="1:7">
      <c r="A13" s="45">
        <v>1872</v>
      </c>
      <c r="B13" s="46">
        <v>3.64</v>
      </c>
      <c r="C13" s="47">
        <v>72.629072686169962</v>
      </c>
    </row>
    <row r="14" spans="1:7">
      <c r="A14" s="45">
        <v>1873</v>
      </c>
      <c r="B14" s="46">
        <v>1.83</v>
      </c>
      <c r="C14" s="47">
        <v>36.514066762552488</v>
      </c>
    </row>
    <row r="15" spans="1:7">
      <c r="A15" s="45">
        <v>1874</v>
      </c>
      <c r="B15" s="46">
        <v>1.17</v>
      </c>
      <c r="C15" s="47">
        <v>24.718297846973808</v>
      </c>
    </row>
    <row r="16" spans="1:7">
      <c r="A16" s="45">
        <v>1875</v>
      </c>
      <c r="B16" s="46">
        <v>1.35</v>
      </c>
      <c r="C16" s="47">
        <v>29.385389048849987</v>
      </c>
    </row>
    <row r="17" spans="1:3">
      <c r="A17" s="45">
        <v>1876</v>
      </c>
      <c r="B17" s="46">
        <v>2.56</v>
      </c>
      <c r="C17" s="47">
        <v>57.464760806639966</v>
      </c>
    </row>
    <row r="18" spans="1:3">
      <c r="A18" s="45">
        <v>1877</v>
      </c>
      <c r="B18" s="46">
        <v>2.42</v>
      </c>
      <c r="C18" s="47">
        <v>54.322156700026852</v>
      </c>
    </row>
    <row r="19" spans="1:3">
      <c r="A19" s="45">
        <v>1878</v>
      </c>
      <c r="B19" s="46">
        <v>1.19</v>
      </c>
      <c r="C19" s="47">
        <v>29.475459206854119</v>
      </c>
    </row>
    <row r="20" spans="1:3">
      <c r="A20" s="45">
        <v>1879</v>
      </c>
      <c r="B20" s="46">
        <v>0.86</v>
      </c>
      <c r="C20" s="47">
        <v>22.062363523977847</v>
      </c>
    </row>
    <row r="21" spans="1:3">
      <c r="A21" s="45">
        <v>1880</v>
      </c>
      <c r="B21" s="46">
        <v>0.95</v>
      </c>
      <c r="C21" s="47">
        <v>23.530828778581022</v>
      </c>
    </row>
    <row r="22" spans="1:3">
      <c r="A22" s="45">
        <v>1881</v>
      </c>
      <c r="B22" s="46">
        <v>0.86</v>
      </c>
      <c r="C22" s="47">
        <v>21.301592367978611</v>
      </c>
    </row>
    <row r="23" spans="1:3">
      <c r="A23" s="45">
        <v>1882</v>
      </c>
      <c r="B23" s="46">
        <v>0.78</v>
      </c>
      <c r="C23" s="47">
        <v>19.320048891887577</v>
      </c>
    </row>
    <row r="24" spans="1:3">
      <c r="A24" s="45">
        <v>1883</v>
      </c>
      <c r="B24" s="46">
        <v>1</v>
      </c>
      <c r="C24" s="47">
        <v>25.653911074392848</v>
      </c>
    </row>
    <row r="25" spans="1:3">
      <c r="A25" s="45">
        <v>1884</v>
      </c>
      <c r="B25" s="46">
        <v>0.84</v>
      </c>
      <c r="C25" s="47">
        <v>22.347406980359988</v>
      </c>
    </row>
    <row r="26" spans="1:3">
      <c r="A26" s="45">
        <v>1885</v>
      </c>
      <c r="B26" s="46">
        <v>0.88</v>
      </c>
      <c r="C26" s="47">
        <v>23.411569217519993</v>
      </c>
    </row>
    <row r="27" spans="1:3">
      <c r="A27" s="45">
        <v>1886</v>
      </c>
      <c r="B27" s="46">
        <v>0.71</v>
      </c>
      <c r="C27" s="47">
        <v>18.888879709589993</v>
      </c>
    </row>
    <row r="28" spans="1:3">
      <c r="A28" s="45">
        <v>1887</v>
      </c>
      <c r="B28" s="46">
        <v>0.67</v>
      </c>
      <c r="C28" s="47">
        <v>17.824717472429995</v>
      </c>
    </row>
    <row r="29" spans="1:3">
      <c r="A29" s="45">
        <v>1888</v>
      </c>
      <c r="B29" s="46">
        <v>0.88</v>
      </c>
      <c r="C29" s="47">
        <v>23.411569217519993</v>
      </c>
    </row>
    <row r="30" spans="1:3">
      <c r="A30" s="45">
        <v>1889</v>
      </c>
      <c r="B30" s="46">
        <v>0.94</v>
      </c>
      <c r="C30" s="47">
        <v>25.007812573259987</v>
      </c>
    </row>
    <row r="31" spans="1:3">
      <c r="A31" s="45">
        <v>1890</v>
      </c>
      <c r="B31" s="46">
        <v>0.87</v>
      </c>
      <c r="C31" s="47">
        <v>23.145528658229992</v>
      </c>
    </row>
    <row r="32" spans="1:3">
      <c r="A32" s="45">
        <v>1891</v>
      </c>
      <c r="B32" s="46">
        <v>0.67</v>
      </c>
      <c r="C32" s="47">
        <v>17.824717472429995</v>
      </c>
    </row>
    <row r="33" spans="1:3">
      <c r="A33" s="45">
        <v>1892</v>
      </c>
      <c r="B33" s="46">
        <v>0.56000000000000005</v>
      </c>
      <c r="C33" s="47">
        <v>14.898271320239997</v>
      </c>
    </row>
    <row r="34" spans="1:3">
      <c r="A34" s="45">
        <v>1893</v>
      </c>
      <c r="B34" s="46">
        <v>0.64</v>
      </c>
      <c r="C34" s="47">
        <v>17.026595794559992</v>
      </c>
    </row>
    <row r="35" spans="1:3">
      <c r="A35" s="45">
        <v>1894</v>
      </c>
      <c r="B35" s="46">
        <v>0.84</v>
      </c>
      <c r="C35" s="47">
        <v>23.206922633450759</v>
      </c>
    </row>
    <row r="36" spans="1:3">
      <c r="A36" s="45">
        <v>1895</v>
      </c>
      <c r="B36" s="46">
        <v>1.36</v>
      </c>
      <c r="C36" s="47">
        <v>39.076037348515186</v>
      </c>
    </row>
    <row r="37" spans="1:3">
      <c r="A37" s="45">
        <v>1896</v>
      </c>
      <c r="B37" s="46">
        <v>1.18</v>
      </c>
      <c r="C37" s="47">
        <v>33.904208875917583</v>
      </c>
    </row>
    <row r="38" spans="1:3">
      <c r="A38" s="45">
        <v>1897</v>
      </c>
      <c r="B38" s="46">
        <v>0.79</v>
      </c>
      <c r="C38" s="47">
        <v>22.698580518622791</v>
      </c>
    </row>
    <row r="39" spans="1:3">
      <c r="A39" s="45">
        <v>1898</v>
      </c>
      <c r="B39" s="46">
        <v>0.91</v>
      </c>
      <c r="C39" s="47">
        <v>26.146466167021192</v>
      </c>
    </row>
    <row r="40" spans="1:3">
      <c r="A40" s="45">
        <v>1899</v>
      </c>
      <c r="B40" s="46">
        <v>1.29</v>
      </c>
      <c r="C40" s="47">
        <v>37.064770720282787</v>
      </c>
    </row>
    <row r="41" spans="1:3">
      <c r="A41" s="45">
        <v>1900</v>
      </c>
      <c r="B41" s="46">
        <v>1.19</v>
      </c>
      <c r="C41" s="47">
        <v>34.191532679950782</v>
      </c>
    </row>
    <row r="42" spans="1:3">
      <c r="A42" s="45">
        <v>1901</v>
      </c>
      <c r="B42" s="46">
        <v>0.96</v>
      </c>
      <c r="C42" s="47">
        <v>27.583085187187191</v>
      </c>
    </row>
    <row r="43" spans="1:3">
      <c r="A43" s="45">
        <v>1902</v>
      </c>
      <c r="B43" s="46">
        <v>0.8</v>
      </c>
      <c r="C43" s="47">
        <v>22.101831079476916</v>
      </c>
    </row>
    <row r="44" spans="1:3">
      <c r="A44" s="45">
        <v>1903</v>
      </c>
      <c r="B44" s="46">
        <v>0.94</v>
      </c>
      <c r="C44" s="47">
        <v>25.007812573259987</v>
      </c>
    </row>
    <row r="45" spans="1:3">
      <c r="A45" s="45">
        <v>1904</v>
      </c>
      <c r="B45" s="46">
        <v>0.86</v>
      </c>
      <c r="C45" s="47">
        <v>22.879488098939991</v>
      </c>
    </row>
    <row r="46" spans="1:3">
      <c r="A46" s="45">
        <v>1905</v>
      </c>
      <c r="B46" s="46">
        <v>0.62</v>
      </c>
      <c r="C46" s="47">
        <v>16.494514675979993</v>
      </c>
    </row>
    <row r="47" spans="1:3">
      <c r="A47" s="45">
        <v>1906</v>
      </c>
      <c r="B47" s="46">
        <v>0.73</v>
      </c>
      <c r="C47" s="47">
        <v>19.420960828169992</v>
      </c>
    </row>
    <row r="48" spans="1:3">
      <c r="A48" s="45">
        <v>1907</v>
      </c>
      <c r="B48" s="46">
        <v>0.72</v>
      </c>
      <c r="C48" s="47">
        <v>18.47081597356285</v>
      </c>
    </row>
    <row r="49" spans="1:3">
      <c r="A49" s="45">
        <v>1908</v>
      </c>
      <c r="B49" s="46">
        <v>0.72</v>
      </c>
      <c r="C49" s="47">
        <v>19.154920268879991</v>
      </c>
    </row>
    <row r="50" spans="1:3">
      <c r="A50" s="45">
        <v>1909</v>
      </c>
      <c r="B50" s="46">
        <v>0.7</v>
      </c>
      <c r="C50" s="47">
        <v>18.622839150299992</v>
      </c>
    </row>
    <row r="51" spans="1:3">
      <c r="A51" s="45">
        <v>1910</v>
      </c>
      <c r="B51" s="46">
        <v>0.61</v>
      </c>
      <c r="C51" s="47">
        <v>15.648885755379636</v>
      </c>
    </row>
    <row r="52" spans="1:3">
      <c r="A52" s="45">
        <v>1911</v>
      </c>
      <c r="B52" s="46">
        <v>0.61</v>
      </c>
      <c r="C52" s="47">
        <v>15.64888575537964</v>
      </c>
    </row>
    <row r="53" spans="1:3">
      <c r="A53" s="45">
        <v>1912</v>
      </c>
      <c r="B53" s="46">
        <v>0.74</v>
      </c>
      <c r="C53" s="47">
        <v>18.329277153842064</v>
      </c>
    </row>
    <row r="54" spans="1:3">
      <c r="A54" s="45">
        <v>1913</v>
      </c>
      <c r="B54" s="46">
        <v>0.95</v>
      </c>
      <c r="C54" s="47">
        <v>22.976230120499999</v>
      </c>
    </row>
    <row r="55" spans="1:3">
      <c r="A55" s="45">
        <v>1914</v>
      </c>
      <c r="B55" s="46">
        <v>0.81</v>
      </c>
      <c r="C55" s="47">
        <v>19.327811711400003</v>
      </c>
    </row>
    <row r="56" spans="1:3">
      <c r="A56" s="45">
        <v>1915</v>
      </c>
      <c r="B56" s="46">
        <v>0.64</v>
      </c>
      <c r="C56" s="47">
        <v>15.119288966399999</v>
      </c>
    </row>
    <row r="57" spans="1:3">
      <c r="A57" s="45">
        <v>1916</v>
      </c>
      <c r="B57" s="46">
        <v>1.1000000000000001</v>
      </c>
      <c r="C57" s="47">
        <v>24.161984703999998</v>
      </c>
    </row>
    <row r="58" spans="1:3">
      <c r="A58" s="45">
        <v>1917</v>
      </c>
      <c r="B58" s="46">
        <v>1.56</v>
      </c>
      <c r="C58" s="47">
        <v>29.177842995600002</v>
      </c>
    </row>
    <row r="59" spans="1:3">
      <c r="A59" s="45">
        <v>1918</v>
      </c>
      <c r="B59" s="46">
        <v>1.98</v>
      </c>
      <c r="C59" s="47">
        <v>31.530439610999998</v>
      </c>
    </row>
    <row r="60" spans="1:3">
      <c r="A60" s="45">
        <v>1919</v>
      </c>
      <c r="B60" s="46">
        <v>2.0099999999999998</v>
      </c>
      <c r="C60" s="47">
        <v>27.8787091053</v>
      </c>
    </row>
    <row r="61" spans="1:3">
      <c r="A61" s="45">
        <v>1920</v>
      </c>
      <c r="B61" s="46">
        <v>3.07</v>
      </c>
      <c r="C61" s="47">
        <v>36.760024136099993</v>
      </c>
    </row>
    <row r="62" spans="1:3">
      <c r="A62" s="45">
        <v>1921</v>
      </c>
      <c r="B62" s="46">
        <v>1.73</v>
      </c>
      <c r="C62" s="47">
        <v>23.1895963435</v>
      </c>
    </row>
    <row r="63" spans="1:3">
      <c r="A63" s="45">
        <v>1922</v>
      </c>
      <c r="B63" s="46">
        <v>1.61</v>
      </c>
      <c r="C63" s="47">
        <v>23.037839917399999</v>
      </c>
    </row>
    <row r="64" spans="1:3">
      <c r="A64" s="45">
        <v>1923</v>
      </c>
      <c r="B64" s="46">
        <v>1.34</v>
      </c>
      <c r="C64" s="47">
        <v>18.836661386600003</v>
      </c>
    </row>
    <row r="65" spans="1:3">
      <c r="A65" s="45">
        <v>1924</v>
      </c>
      <c r="B65" s="46">
        <v>1.43</v>
      </c>
      <c r="C65" s="47">
        <v>20.0606250845</v>
      </c>
    </row>
    <row r="66" spans="1:3">
      <c r="A66" s="45">
        <v>1925</v>
      </c>
      <c r="B66" s="46">
        <v>1.68</v>
      </c>
      <c r="C66" s="47">
        <v>22.987102437599997</v>
      </c>
    </row>
    <row r="67" spans="1:3">
      <c r="A67" s="45">
        <v>1926</v>
      </c>
      <c r="B67" s="46">
        <v>1.88</v>
      </c>
      <c r="C67" s="47">
        <v>25.480007145199998</v>
      </c>
    </row>
    <row r="68" spans="1:3">
      <c r="A68" s="45">
        <v>1927</v>
      </c>
      <c r="B68" s="46">
        <v>1.3</v>
      </c>
      <c r="C68" s="47">
        <v>17.956123705</v>
      </c>
    </row>
    <row r="69" spans="1:3">
      <c r="A69" s="45">
        <v>1928</v>
      </c>
      <c r="B69" s="46">
        <v>1.17</v>
      </c>
      <c r="C69" s="47">
        <v>16.379541722699997</v>
      </c>
    </row>
    <row r="70" spans="1:3">
      <c r="A70" s="45">
        <v>1929</v>
      </c>
      <c r="B70" s="46">
        <v>1.27</v>
      </c>
      <c r="C70" s="47">
        <v>17.779502553700002</v>
      </c>
    </row>
    <row r="71" spans="1:3">
      <c r="A71" s="45">
        <v>1930</v>
      </c>
      <c r="B71" s="46">
        <v>1.19</v>
      </c>
      <c r="C71" s="47">
        <v>17.096514633799998</v>
      </c>
    </row>
    <row r="72" spans="1:3">
      <c r="A72" s="45">
        <v>1931</v>
      </c>
      <c r="B72" s="46">
        <v>0.65</v>
      </c>
      <c r="C72" s="47">
        <v>10.2385786165</v>
      </c>
    </row>
    <row r="73" spans="1:3">
      <c r="A73" s="45">
        <v>1932</v>
      </c>
      <c r="B73" s="46">
        <v>0.87</v>
      </c>
      <c r="C73" s="47">
        <v>15.2783416053</v>
      </c>
    </row>
    <row r="74" spans="1:3">
      <c r="A74" s="45">
        <v>1933</v>
      </c>
      <c r="B74" s="46">
        <v>0.67</v>
      </c>
      <c r="C74" s="47">
        <v>12.4012576928</v>
      </c>
    </row>
    <row r="75" spans="1:3">
      <c r="A75" s="45">
        <v>1934</v>
      </c>
      <c r="B75" s="46">
        <v>1</v>
      </c>
      <c r="C75" s="47">
        <v>17.91412248</v>
      </c>
    </row>
    <row r="76" spans="1:3">
      <c r="A76" s="45">
        <v>1935</v>
      </c>
      <c r="B76" s="46">
        <v>0.97</v>
      </c>
      <c r="C76" s="47">
        <v>16.950662379899999</v>
      </c>
    </row>
    <row r="77" spans="1:3">
      <c r="A77" s="45">
        <v>1936</v>
      </c>
      <c r="B77" s="46">
        <v>1.0900000000000001</v>
      </c>
      <c r="C77" s="47">
        <v>18.8697583519</v>
      </c>
    </row>
    <row r="78" spans="1:3">
      <c r="A78" s="45">
        <v>1937</v>
      </c>
      <c r="B78" s="46">
        <v>1.18</v>
      </c>
      <c r="C78" s="47">
        <v>19.714126978600003</v>
      </c>
    </row>
    <row r="79" spans="1:3">
      <c r="A79" s="45">
        <v>1938</v>
      </c>
      <c r="B79" s="46">
        <v>1.1299999999999999</v>
      </c>
      <c r="C79" s="47">
        <v>19.236777056299999</v>
      </c>
    </row>
    <row r="80" spans="1:3">
      <c r="A80" s="45">
        <v>1939</v>
      </c>
      <c r="B80" s="46">
        <v>1.02</v>
      </c>
      <c r="C80" s="47">
        <v>17.613873723000001</v>
      </c>
    </row>
    <row r="81" spans="1:3">
      <c r="A81" s="45">
        <v>1940</v>
      </c>
      <c r="B81" s="46">
        <v>1.02</v>
      </c>
      <c r="C81" s="47">
        <v>17.444956796400003</v>
      </c>
    </row>
    <row r="82" spans="1:3">
      <c r="A82" s="45">
        <v>1941</v>
      </c>
      <c r="B82" s="46">
        <v>1.1399999999999999</v>
      </c>
      <c r="C82" s="47">
        <v>18.572509682400003</v>
      </c>
    </row>
    <row r="83" spans="1:3">
      <c r="A83" s="45">
        <v>1942</v>
      </c>
      <c r="B83" s="46">
        <v>1.19</v>
      </c>
      <c r="C83" s="47">
        <v>17.513502795599994</v>
      </c>
    </row>
    <row r="84" spans="1:3">
      <c r="A84" s="45">
        <v>1943</v>
      </c>
      <c r="B84" s="46">
        <v>1.2</v>
      </c>
      <c r="C84" s="47">
        <v>16.644005436</v>
      </c>
    </row>
    <row r="85" spans="1:3">
      <c r="A85" s="45">
        <v>1944</v>
      </c>
      <c r="B85" s="46">
        <v>1.21</v>
      </c>
      <c r="C85" s="47">
        <v>16.495201095999999</v>
      </c>
    </row>
    <row r="86" spans="1:3">
      <c r="A86" s="45">
        <v>1945</v>
      </c>
      <c r="B86" s="46">
        <v>1.05</v>
      </c>
      <c r="C86" s="47">
        <v>13.991448071999997</v>
      </c>
    </row>
    <row r="87" spans="1:3">
      <c r="A87" s="45">
        <v>1946</v>
      </c>
      <c r="B87" s="46">
        <v>1.1200000000000001</v>
      </c>
      <c r="C87" s="47">
        <v>13.749521016000003</v>
      </c>
    </row>
    <row r="88" spans="1:3">
      <c r="A88" s="45">
        <v>1947</v>
      </c>
      <c r="B88" s="46">
        <v>1.9</v>
      </c>
      <c r="C88" s="47">
        <v>20.402035042000001</v>
      </c>
    </row>
    <row r="89" spans="1:3">
      <c r="A89" s="45">
        <v>1948</v>
      </c>
      <c r="B89" s="46">
        <v>1.99</v>
      </c>
      <c r="C89" s="47">
        <v>19.825754234299996</v>
      </c>
    </row>
    <row r="90" spans="1:3">
      <c r="A90" s="45">
        <v>1949</v>
      </c>
      <c r="B90" s="46">
        <v>1.78</v>
      </c>
      <c r="C90" s="47">
        <v>17.913018447799999</v>
      </c>
    </row>
    <row r="91" spans="1:3">
      <c r="A91" s="45">
        <v>1950</v>
      </c>
      <c r="B91" s="46">
        <v>1.71</v>
      </c>
      <c r="C91" s="47">
        <v>17.036200874699997</v>
      </c>
    </row>
    <row r="92" spans="1:3">
      <c r="A92" s="45">
        <v>1951</v>
      </c>
      <c r="B92" s="46">
        <v>1.71</v>
      </c>
      <c r="C92" s="47">
        <v>15.784444366200001</v>
      </c>
    </row>
    <row r="93" spans="1:3">
      <c r="A93" s="45">
        <v>1952</v>
      </c>
      <c r="B93" s="46">
        <v>1.71</v>
      </c>
      <c r="C93" s="47">
        <v>15.452010670500002</v>
      </c>
    </row>
    <row r="94" spans="1:3">
      <c r="A94" s="45">
        <v>1953</v>
      </c>
      <c r="B94" s="46">
        <v>1.93</v>
      </c>
      <c r="C94" s="47">
        <v>17.3010245985</v>
      </c>
    </row>
    <row r="95" spans="1:3">
      <c r="A95" s="45">
        <v>1954</v>
      </c>
      <c r="B95" s="46">
        <v>1.93</v>
      </c>
      <c r="C95" s="47">
        <v>17.217646166700003</v>
      </c>
    </row>
    <row r="96" spans="1:3">
      <c r="A96" s="45">
        <v>1955</v>
      </c>
      <c r="B96" s="46">
        <v>1.93</v>
      </c>
      <c r="C96" s="47">
        <v>17.287128193199997</v>
      </c>
    </row>
    <row r="97" spans="1:3">
      <c r="A97" s="45">
        <v>1956</v>
      </c>
      <c r="B97" s="46">
        <v>1.93</v>
      </c>
      <c r="C97" s="47">
        <v>17.036992897799998</v>
      </c>
    </row>
    <row r="98" spans="1:3">
      <c r="A98" s="45">
        <v>1957</v>
      </c>
      <c r="B98" s="46">
        <v>1.9</v>
      </c>
      <c r="C98" s="47">
        <v>16.183912017000001</v>
      </c>
    </row>
    <row r="99" spans="1:3">
      <c r="A99" s="45">
        <v>1958</v>
      </c>
      <c r="B99" s="46">
        <v>2.08</v>
      </c>
      <c r="C99" s="47">
        <v>17.257847339200001</v>
      </c>
    </row>
    <row r="100" spans="1:3">
      <c r="A100" s="45">
        <v>1959</v>
      </c>
      <c r="B100" s="46">
        <v>2.08</v>
      </c>
      <c r="C100" s="47">
        <v>17.108082971200002</v>
      </c>
    </row>
    <row r="101" spans="1:3">
      <c r="A101" s="45">
        <v>1960</v>
      </c>
      <c r="B101" s="46">
        <v>1.9</v>
      </c>
      <c r="C101" s="47">
        <v>15.381328609000002</v>
      </c>
    </row>
    <row r="102" spans="1:3">
      <c r="A102" s="45">
        <v>1961</v>
      </c>
      <c r="B102" s="46">
        <v>1.8</v>
      </c>
      <c r="C102" s="47">
        <v>14.429220839999999</v>
      </c>
    </row>
    <row r="103" spans="1:3">
      <c r="A103" s="45">
        <v>1962</v>
      </c>
      <c r="B103" s="46">
        <v>1.8</v>
      </c>
      <c r="C103" s="47">
        <v>14.273696304</v>
      </c>
    </row>
    <row r="104" spans="1:3">
      <c r="A104" s="45">
        <v>1963</v>
      </c>
      <c r="B104" s="46">
        <v>1.8</v>
      </c>
      <c r="C104" s="47">
        <v>14.105211390000003</v>
      </c>
    </row>
    <row r="105" spans="1:3">
      <c r="A105" s="45">
        <v>1964</v>
      </c>
      <c r="B105" s="46">
        <v>1.8</v>
      </c>
      <c r="C105" s="47">
        <v>13.910805720000003</v>
      </c>
    </row>
    <row r="106" spans="1:3">
      <c r="A106" s="45">
        <v>1965</v>
      </c>
      <c r="B106" s="46">
        <v>1.8</v>
      </c>
      <c r="C106" s="47">
        <v>13.677518916</v>
      </c>
    </row>
    <row r="107" spans="1:3">
      <c r="A107" s="45">
        <v>1966</v>
      </c>
      <c r="B107" s="46">
        <v>1.8</v>
      </c>
      <c r="C107" s="47">
        <v>13.305988080000002</v>
      </c>
    </row>
    <row r="108" spans="1:3">
      <c r="A108" s="45">
        <v>1967</v>
      </c>
      <c r="B108" s="46">
        <v>1.8</v>
      </c>
      <c r="C108" s="47">
        <v>12.930137118000001</v>
      </c>
    </row>
    <row r="109" spans="1:3">
      <c r="A109" s="45">
        <v>1968</v>
      </c>
      <c r="B109" s="46">
        <v>1.8</v>
      </c>
      <c r="C109" s="47">
        <v>12.411721998000003</v>
      </c>
    </row>
    <row r="110" spans="1:3">
      <c r="A110" s="45">
        <v>1969</v>
      </c>
      <c r="B110" s="46">
        <v>1.8</v>
      </c>
      <c r="C110" s="47">
        <v>11.776663476</v>
      </c>
    </row>
    <row r="111" spans="1:3">
      <c r="A111" s="45">
        <v>1970</v>
      </c>
      <c r="B111" s="46">
        <v>1.8</v>
      </c>
      <c r="C111" s="47">
        <v>11.120004323999998</v>
      </c>
    </row>
    <row r="112" spans="1:3">
      <c r="A112" s="45">
        <v>1971</v>
      </c>
      <c r="B112" s="46">
        <v>2.2400000000000002</v>
      </c>
      <c r="C112" s="47">
        <v>13.257602668800004</v>
      </c>
    </row>
    <row r="113" spans="1:3">
      <c r="A113" s="45">
        <v>1972</v>
      </c>
      <c r="B113" s="46">
        <v>2.48</v>
      </c>
      <c r="C113" s="47">
        <v>14.2316470776</v>
      </c>
    </row>
    <row r="114" spans="1:3">
      <c r="A114" s="45">
        <v>1973</v>
      </c>
      <c r="B114" s="46">
        <v>3.29</v>
      </c>
      <c r="C114" s="47">
        <v>17.7744144053</v>
      </c>
    </row>
    <row r="115" spans="1:3">
      <c r="A115" s="45">
        <v>1974</v>
      </c>
      <c r="B115" s="46">
        <v>11.58</v>
      </c>
      <c r="C115" s="47">
        <v>56.3916127074</v>
      </c>
    </row>
    <row r="116" spans="1:3">
      <c r="A116" s="45">
        <v>1975</v>
      </c>
      <c r="B116" s="46">
        <v>11.53</v>
      </c>
      <c r="C116" s="47">
        <v>51.443748398899999</v>
      </c>
    </row>
    <row r="117" spans="1:3">
      <c r="A117" s="45">
        <v>1976</v>
      </c>
      <c r="B117" s="46">
        <v>12.8</v>
      </c>
      <c r="C117" s="47">
        <v>53.976614272000006</v>
      </c>
    </row>
    <row r="118" spans="1:3">
      <c r="A118" s="45">
        <v>1977</v>
      </c>
      <c r="B118" s="46">
        <v>13.92</v>
      </c>
      <c r="C118" s="47">
        <v>55.091398785600006</v>
      </c>
    </row>
    <row r="119" spans="1:3">
      <c r="A119" s="45">
        <v>1978</v>
      </c>
      <c r="B119" s="46">
        <v>14.02</v>
      </c>
      <c r="C119" s="47">
        <v>51.608867177914107</v>
      </c>
    </row>
    <row r="120" spans="1:3">
      <c r="A120" s="45">
        <v>1979</v>
      </c>
      <c r="B120" s="46">
        <v>31.61</v>
      </c>
      <c r="C120" s="47">
        <v>104.4989155647383</v>
      </c>
    </row>
    <row r="121" spans="1:3">
      <c r="A121" s="45">
        <v>1980</v>
      </c>
      <c r="B121" s="46">
        <v>36.83</v>
      </c>
      <c r="C121" s="47">
        <v>107.27497342233009</v>
      </c>
    </row>
    <row r="122" spans="1:3">
      <c r="A122" s="45">
        <v>1981</v>
      </c>
      <c r="B122" s="46">
        <v>35.93</v>
      </c>
      <c r="C122" s="47">
        <v>94.867453355335542</v>
      </c>
    </row>
    <row r="123" spans="1:3">
      <c r="A123" s="45">
        <v>1982</v>
      </c>
      <c r="B123" s="46">
        <v>32.97</v>
      </c>
      <c r="C123" s="47">
        <v>82.000319067357509</v>
      </c>
    </row>
    <row r="124" spans="1:3">
      <c r="A124" s="45">
        <v>1983</v>
      </c>
      <c r="B124" s="46">
        <v>29.55</v>
      </c>
      <c r="C124" s="47">
        <v>71.206896084337359</v>
      </c>
    </row>
    <row r="125" spans="1:3">
      <c r="A125" s="45">
        <v>1984</v>
      </c>
      <c r="B125" s="46">
        <v>28.78</v>
      </c>
      <c r="C125" s="47">
        <v>66.481246005774778</v>
      </c>
    </row>
    <row r="126" spans="1:3">
      <c r="A126" s="45">
        <v>1985</v>
      </c>
      <c r="B126" s="46">
        <v>27.56</v>
      </c>
      <c r="C126" s="47">
        <v>61.473911895910781</v>
      </c>
    </row>
    <row r="127" spans="1:3">
      <c r="A127" s="45">
        <v>1986</v>
      </c>
      <c r="B127" s="46">
        <v>14.43</v>
      </c>
      <c r="C127" s="47">
        <v>31.599461770072995</v>
      </c>
    </row>
    <row r="128" spans="1:3">
      <c r="A128" s="45">
        <v>1987</v>
      </c>
      <c r="B128" s="48">
        <v>18.435039370078748</v>
      </c>
      <c r="C128" s="47">
        <v>38.948402299963035</v>
      </c>
    </row>
    <row r="129" spans="1:3">
      <c r="A129" s="45">
        <v>1988</v>
      </c>
      <c r="B129" s="48">
        <v>14.9238416988417</v>
      </c>
      <c r="C129" s="47">
        <v>30.27748499485968</v>
      </c>
    </row>
    <row r="130" spans="1:3">
      <c r="A130" s="45">
        <v>1989</v>
      </c>
      <c r="B130" s="48">
        <v>18.226113281250004</v>
      </c>
      <c r="C130" s="47">
        <v>35.27737721607339</v>
      </c>
    </row>
    <row r="131" spans="1:3">
      <c r="A131" s="45">
        <v>1990</v>
      </c>
      <c r="B131" s="48">
        <v>23.725820312500002</v>
      </c>
      <c r="C131" s="47">
        <v>43.568193976603673</v>
      </c>
    </row>
    <row r="132" spans="1:3">
      <c r="A132" s="45">
        <v>1991</v>
      </c>
      <c r="B132" s="48">
        <v>20.000914396887151</v>
      </c>
      <c r="C132" s="47">
        <v>35.249283933160065</v>
      </c>
    </row>
    <row r="133" spans="1:3">
      <c r="A133" s="45">
        <v>1992</v>
      </c>
      <c r="B133" s="48">
        <v>19.320836575875479</v>
      </c>
      <c r="C133" s="47">
        <v>33.051575408811118</v>
      </c>
    </row>
    <row r="134" spans="1:3">
      <c r="A134" s="45">
        <v>1993</v>
      </c>
      <c r="B134" s="48">
        <v>16.971634241245138</v>
      </c>
      <c r="C134" s="47">
        <v>28.189003525532179</v>
      </c>
    </row>
    <row r="135" spans="1:3">
      <c r="A135" s="45">
        <v>1994</v>
      </c>
      <c r="B135" s="48">
        <v>15.817626459143968</v>
      </c>
      <c r="C135" s="47">
        <v>25.615832450785426</v>
      </c>
    </row>
    <row r="136" spans="1:3">
      <c r="A136" s="45">
        <v>1995</v>
      </c>
      <c r="B136" s="48">
        <v>17.016679687499998</v>
      </c>
      <c r="C136" s="47">
        <v>26.798702393424541</v>
      </c>
    </row>
    <row r="137" spans="1:3">
      <c r="A137" s="45">
        <v>1996</v>
      </c>
      <c r="B137" s="48">
        <v>20.668488372093023</v>
      </c>
      <c r="C137" s="47">
        <v>31.616200735620144</v>
      </c>
    </row>
    <row r="138" spans="1:3">
      <c r="A138" s="45">
        <v>1997</v>
      </c>
      <c r="B138" s="48">
        <v>19.092587548638125</v>
      </c>
      <c r="C138" s="47">
        <v>28.550496249922119</v>
      </c>
    </row>
    <row r="139" spans="1:3">
      <c r="A139" s="45">
        <v>1998</v>
      </c>
      <c r="B139" s="48">
        <v>12.71566147859922</v>
      </c>
      <c r="C139" s="47">
        <v>18.722992451720859</v>
      </c>
    </row>
    <row r="140" spans="1:3">
      <c r="A140" s="45">
        <v>1999</v>
      </c>
      <c r="B140" s="48">
        <v>17.970077821011671</v>
      </c>
      <c r="C140" s="47">
        <v>25.888021984061222</v>
      </c>
    </row>
    <row r="141" spans="1:3">
      <c r="A141" s="45">
        <v>2000</v>
      </c>
      <c r="B141" s="48">
        <v>28.495449218749993</v>
      </c>
      <c r="C141" s="47">
        <v>39.716070128596982</v>
      </c>
    </row>
    <row r="142" spans="1:3">
      <c r="A142" s="45">
        <v>2001</v>
      </c>
      <c r="B142" s="48">
        <v>24.443891050583666</v>
      </c>
      <c r="C142" s="47">
        <v>33.126510283668544</v>
      </c>
    </row>
    <row r="143" spans="1:3">
      <c r="A143" s="45">
        <v>2002</v>
      </c>
      <c r="B143" s="48">
        <v>25.023255813953487</v>
      </c>
      <c r="C143" s="47">
        <v>33.383860782604785</v>
      </c>
    </row>
    <row r="144" spans="1:3">
      <c r="A144" s="45">
        <v>2003</v>
      </c>
      <c r="B144" s="48">
        <v>28.83070312500001</v>
      </c>
      <c r="C144" s="47">
        <v>37.606361733270113</v>
      </c>
    </row>
    <row r="145" spans="1:3" s="49" customFormat="1">
      <c r="A145" s="45">
        <v>2004</v>
      </c>
      <c r="B145" s="48">
        <v>38.264999999999993</v>
      </c>
      <c r="C145" s="47">
        <v>48.617617019587087</v>
      </c>
    </row>
    <row r="146" spans="1:3">
      <c r="A146" s="45">
        <v>2005</v>
      </c>
      <c r="B146" s="48">
        <v>54.521089494163434</v>
      </c>
      <c r="C146" s="47">
        <v>67.00175692589093</v>
      </c>
    </row>
    <row r="147" spans="1:3">
      <c r="A147" s="45">
        <v>2006</v>
      </c>
      <c r="B147" s="48">
        <v>65.144062499999976</v>
      </c>
      <c r="C147" s="47">
        <v>77.554717303757457</v>
      </c>
    </row>
    <row r="148" spans="1:3">
      <c r="A148" s="45">
        <v>2007</v>
      </c>
      <c r="B148" s="48">
        <v>72.389078431372539</v>
      </c>
      <c r="C148" s="47">
        <v>83.793372975802299</v>
      </c>
    </row>
    <row r="149" spans="1:3">
      <c r="A149" s="45">
        <v>2008</v>
      </c>
      <c r="B149" s="48">
        <v>97.255972762645968</v>
      </c>
      <c r="C149" s="47">
        <v>108.41518354973967</v>
      </c>
    </row>
    <row r="150" spans="1:3">
      <c r="A150" s="45">
        <v>2009</v>
      </c>
      <c r="B150" s="48">
        <v>61.671264822134397</v>
      </c>
      <c r="C150" s="47">
        <v>68.992925466719498</v>
      </c>
    </row>
    <row r="151" spans="1:3">
      <c r="A151" s="45">
        <v>2010</v>
      </c>
      <c r="B151" s="48">
        <v>79.495533596837973</v>
      </c>
      <c r="C151" s="47">
        <v>87.498094676299672</v>
      </c>
    </row>
    <row r="152" spans="1:3">
      <c r="A152" s="45">
        <v>2011</v>
      </c>
      <c r="B152" s="48">
        <v>111.25559760956169</v>
      </c>
      <c r="C152" s="47">
        <v>118.7082822862465</v>
      </c>
    </row>
    <row r="153" spans="1:3">
      <c r="A153" s="45">
        <v>2012</v>
      </c>
      <c r="B153" s="48">
        <v>111.6697023809523</v>
      </c>
      <c r="C153" s="47">
        <v>116.73436701022335</v>
      </c>
    </row>
    <row r="154" spans="1:3">
      <c r="A154" s="45">
        <v>2013</v>
      </c>
      <c r="B154" s="48">
        <v>108.65851778656125</v>
      </c>
      <c r="C154" s="47">
        <v>111.94686091595962</v>
      </c>
    </row>
    <row r="155" spans="1:3">
      <c r="A155" s="45">
        <v>2014</v>
      </c>
      <c r="B155" s="48">
        <v>98.946007905138302</v>
      </c>
      <c r="C155" s="47">
        <v>100.31315270718662</v>
      </c>
    </row>
    <row r="156" spans="1:3">
      <c r="A156" s="45">
        <v>2015</v>
      </c>
      <c r="B156" s="50">
        <v>52.386758893280643</v>
      </c>
      <c r="C156" s="47">
        <v>53.047624607937863</v>
      </c>
    </row>
    <row r="157" spans="1:3">
      <c r="A157" s="51">
        <v>2016</v>
      </c>
      <c r="B157" s="52">
        <v>43.734169960474297</v>
      </c>
      <c r="C157" s="53">
        <v>43.734169960474297</v>
      </c>
    </row>
    <row r="158" spans="1:3" ht="7.9" customHeight="1">
      <c r="A158" s="45"/>
      <c r="B158" s="47"/>
      <c r="C158" s="47"/>
    </row>
  </sheetData>
  <pageMargins left="0.75" right="0.75" top="1" bottom="1" header="0.5" footer="0.5"/>
  <pageSetup paperSize="9" scale="41" orientation="portrait" horizontalDpi="355" verticalDpi="46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O1261"/>
  <sheetViews>
    <sheetView showGridLines="0" workbookViewId="0">
      <pane xSplit="2" ySplit="1" topLeftCell="C1237" activePane="bottomRight" state="frozen"/>
      <selection activeCell="C11" sqref="C11"/>
      <selection pane="topRight" activeCell="C11" sqref="C11"/>
      <selection pane="bottomLeft" activeCell="C11" sqref="C11"/>
      <selection pane="bottomRight" activeCell="C11" sqref="C11"/>
    </sheetView>
  </sheetViews>
  <sheetFormatPr defaultRowHeight="11.25"/>
  <cols>
    <col min="1" max="1" width="30.6640625" customWidth="1"/>
    <col min="2" max="2" width="18.83203125" customWidth="1"/>
    <col min="3" max="4" width="16.83203125" customWidth="1"/>
    <col min="5" max="5" width="19.33203125" style="113" customWidth="1"/>
    <col min="6" max="6" width="20.1640625" style="113" customWidth="1"/>
    <col min="7" max="8" width="20.1640625" customWidth="1"/>
    <col min="9" max="9" width="22.6640625" customWidth="1"/>
    <col min="10" max="10" width="22.33203125" customWidth="1"/>
    <col min="11" max="11" width="23.83203125" customWidth="1"/>
    <col min="12" max="12" width="25.33203125" customWidth="1"/>
    <col min="13" max="14" width="23.6640625" customWidth="1"/>
    <col min="15" max="15" width="24.83203125" customWidth="1"/>
  </cols>
  <sheetData>
    <row r="1" spans="1:15" s="58" customFormat="1" ht="55.5" customHeight="1">
      <c r="A1" s="55" t="s">
        <v>84</v>
      </c>
      <c r="B1" s="55" t="s">
        <v>1</v>
      </c>
      <c r="C1" s="55" t="s">
        <v>85</v>
      </c>
      <c r="D1" s="55" t="s">
        <v>86</v>
      </c>
      <c r="E1" s="55" t="s">
        <v>87</v>
      </c>
      <c r="F1" s="55" t="s">
        <v>88</v>
      </c>
      <c r="G1" s="56" t="s">
        <v>89</v>
      </c>
      <c r="H1" s="56" t="s">
        <v>90</v>
      </c>
      <c r="I1" s="57" t="s">
        <v>91</v>
      </c>
      <c r="J1" s="58" t="s">
        <v>92</v>
      </c>
      <c r="K1" s="58" t="s">
        <v>93</v>
      </c>
      <c r="L1" s="58" t="s">
        <v>94</v>
      </c>
      <c r="M1" s="58" t="s">
        <v>95</v>
      </c>
      <c r="N1" s="58" t="s">
        <v>96</v>
      </c>
      <c r="O1" s="58" t="s">
        <v>97</v>
      </c>
    </row>
    <row r="2" spans="1:15" s="64" customFormat="1">
      <c r="A2" t="s">
        <v>56</v>
      </c>
      <c r="B2">
        <v>1965</v>
      </c>
      <c r="C2" s="59">
        <v>551.33636014067326</v>
      </c>
      <c r="D2" s="59">
        <v>427.69444187422283</v>
      </c>
      <c r="E2" s="60">
        <v>397.36372423724862</v>
      </c>
      <c r="F2" s="61" t="s">
        <v>98</v>
      </c>
      <c r="G2" s="62">
        <v>291.82641270892935</v>
      </c>
      <c r="H2" s="62" t="s">
        <v>98</v>
      </c>
      <c r="I2" s="59">
        <v>0.87096819525394642</v>
      </c>
      <c r="J2" s="59">
        <v>45.022873208712376</v>
      </c>
      <c r="K2" s="63">
        <v>7.8064895687197045E-2</v>
      </c>
      <c r="L2" s="59">
        <v>0</v>
      </c>
      <c r="M2" s="59">
        <v>0</v>
      </c>
      <c r="N2" s="59" t="s">
        <v>98</v>
      </c>
      <c r="O2" s="62">
        <v>3631.209321351791</v>
      </c>
    </row>
    <row r="3" spans="1:15" s="64" customFormat="1">
      <c r="A3" t="s">
        <v>99</v>
      </c>
      <c r="B3">
        <v>1965</v>
      </c>
      <c r="C3" s="59">
        <v>53.834999999999994</v>
      </c>
      <c r="D3" s="59">
        <v>43.874177666038129</v>
      </c>
      <c r="E3" s="60">
        <v>20.474</v>
      </c>
      <c r="F3" s="60" t="s">
        <v>98</v>
      </c>
      <c r="G3" s="62">
        <v>15.476000000000001</v>
      </c>
      <c r="H3" s="62" t="s">
        <v>98</v>
      </c>
      <c r="I3" s="59">
        <v>2.896320767524992E-2</v>
      </c>
      <c r="J3" s="59">
        <v>26.501999999999999</v>
      </c>
      <c r="K3" s="63">
        <v>0</v>
      </c>
      <c r="L3" s="59">
        <v>0</v>
      </c>
      <c r="M3" s="59">
        <v>0</v>
      </c>
      <c r="N3" s="59" t="s">
        <v>98</v>
      </c>
      <c r="O3" s="62">
        <v>264.18322333217924</v>
      </c>
    </row>
    <row r="4" spans="1:15" s="64" customFormat="1">
      <c r="A4" t="s">
        <v>100</v>
      </c>
      <c r="B4">
        <v>1965</v>
      </c>
      <c r="C4" s="59">
        <v>14.229000000000003</v>
      </c>
      <c r="D4" s="59">
        <v>18.05389405743388</v>
      </c>
      <c r="E4" s="60">
        <v>7.5255565109391434</v>
      </c>
      <c r="F4" s="60" t="s">
        <v>98</v>
      </c>
      <c r="G4" s="62">
        <v>0.68978694946020835</v>
      </c>
      <c r="H4" s="62" t="s">
        <v>98</v>
      </c>
      <c r="I4" s="59">
        <v>0</v>
      </c>
      <c r="J4" s="59">
        <v>2.0049999999999999</v>
      </c>
      <c r="K4" s="63">
        <v>0</v>
      </c>
      <c r="L4" s="59">
        <v>0</v>
      </c>
      <c r="M4" s="60">
        <v>0</v>
      </c>
      <c r="N4" s="60" t="s">
        <v>98</v>
      </c>
      <c r="O4" s="62">
        <v>61.653711506603642</v>
      </c>
    </row>
    <row r="5" spans="1:15" s="64" customFormat="1">
      <c r="A5" s="65" t="s">
        <v>101</v>
      </c>
      <c r="B5" s="65">
        <v>1965</v>
      </c>
      <c r="C5" s="66">
        <v>619.40036014067323</v>
      </c>
      <c r="D5" s="66">
        <v>489.62251359769482</v>
      </c>
      <c r="E5" s="66">
        <v>425.36328074818778</v>
      </c>
      <c r="F5" s="66" t="s">
        <v>98</v>
      </c>
      <c r="G5" s="66">
        <v>307.99219965838955</v>
      </c>
      <c r="H5" s="66" t="s">
        <v>98</v>
      </c>
      <c r="I5" s="66">
        <v>0.89993140292919638</v>
      </c>
      <c r="J5" s="66">
        <v>73.529873208712374</v>
      </c>
      <c r="K5" s="67">
        <v>7.8064895687197045E-2</v>
      </c>
      <c r="L5" s="66">
        <v>0</v>
      </c>
      <c r="M5" s="66">
        <v>0</v>
      </c>
      <c r="N5" s="66" t="s">
        <v>98</v>
      </c>
      <c r="O5" s="66">
        <v>3957.0462561905738</v>
      </c>
    </row>
    <row r="6" spans="1:15">
      <c r="A6" t="s">
        <v>102</v>
      </c>
      <c r="B6">
        <v>1965</v>
      </c>
      <c r="C6" s="59">
        <v>22.04967587935079</v>
      </c>
      <c r="D6" s="59">
        <v>13.764758620689657</v>
      </c>
      <c r="E6" s="59">
        <v>3.8160000000000003</v>
      </c>
      <c r="F6" s="59" t="s">
        <v>98</v>
      </c>
      <c r="G6" s="62">
        <v>0.79613969298245613</v>
      </c>
      <c r="H6" s="62" t="s">
        <v>98</v>
      </c>
      <c r="I6" s="59">
        <v>0</v>
      </c>
      <c r="J6" s="59">
        <v>0.27400000000000002</v>
      </c>
      <c r="K6" s="63">
        <v>0</v>
      </c>
      <c r="L6" s="59">
        <v>0</v>
      </c>
      <c r="M6" s="59">
        <v>0</v>
      </c>
      <c r="N6" s="59" t="s">
        <v>98</v>
      </c>
      <c r="O6" s="62">
        <v>78.119030729615602</v>
      </c>
    </row>
    <row r="7" spans="1:15">
      <c r="A7" t="s">
        <v>103</v>
      </c>
      <c r="B7">
        <v>1965</v>
      </c>
      <c r="C7" s="59">
        <v>14.843000000000002</v>
      </c>
      <c r="D7" s="59">
        <v>5.0415857912648896</v>
      </c>
      <c r="E7" s="59">
        <v>4.4896792499999998E-2</v>
      </c>
      <c r="F7" s="59" t="s">
        <v>98</v>
      </c>
      <c r="G7" s="62">
        <v>1.7350000000000001</v>
      </c>
      <c r="H7" s="62" t="s">
        <v>98</v>
      </c>
      <c r="I7" s="59">
        <v>0</v>
      </c>
      <c r="J7" s="59">
        <v>5.4249999999999998</v>
      </c>
      <c r="K7" s="63">
        <v>0</v>
      </c>
      <c r="L7" s="59">
        <v>0</v>
      </c>
      <c r="M7" s="59">
        <v>0</v>
      </c>
      <c r="N7" s="59" t="s">
        <v>98</v>
      </c>
      <c r="O7" s="62">
        <v>51.480189747993371</v>
      </c>
    </row>
    <row r="8" spans="1:15">
      <c r="A8" t="s">
        <v>104</v>
      </c>
      <c r="B8">
        <v>1965</v>
      </c>
      <c r="C8" s="59">
        <v>3.4948824040743296</v>
      </c>
      <c r="D8" s="59" t="s">
        <v>105</v>
      </c>
      <c r="E8" s="59">
        <v>0.56879999999999997</v>
      </c>
      <c r="F8" s="59" t="s">
        <v>98</v>
      </c>
      <c r="G8" s="62">
        <v>1.165</v>
      </c>
      <c r="H8" s="62" t="s">
        <v>98</v>
      </c>
      <c r="I8" s="59">
        <v>0</v>
      </c>
      <c r="J8" s="59">
        <v>0.89500000000000002</v>
      </c>
      <c r="K8" s="63">
        <v>0</v>
      </c>
      <c r="L8" s="59">
        <v>0</v>
      </c>
      <c r="M8" s="59">
        <v>0</v>
      </c>
      <c r="N8" s="59" t="s">
        <v>98</v>
      </c>
      <c r="O8" s="62">
        <v>16.792691288768136</v>
      </c>
    </row>
    <row r="9" spans="1:15">
      <c r="A9" t="s">
        <v>106</v>
      </c>
      <c r="B9">
        <v>1965</v>
      </c>
      <c r="C9" s="59">
        <v>3.839958877034606</v>
      </c>
      <c r="D9" s="59">
        <v>10.654545603821466</v>
      </c>
      <c r="E9" s="59">
        <v>0.83699999999999997</v>
      </c>
      <c r="F9" s="59" t="s">
        <v>98</v>
      </c>
      <c r="G9" s="62">
        <v>2.0140000000000002</v>
      </c>
      <c r="H9" s="62" t="s">
        <v>98</v>
      </c>
      <c r="I9" s="59">
        <v>0</v>
      </c>
      <c r="J9" s="59">
        <v>0.80190737789328281</v>
      </c>
      <c r="K9" s="63">
        <v>0</v>
      </c>
      <c r="L9" s="59">
        <v>0</v>
      </c>
      <c r="M9" s="59">
        <v>0</v>
      </c>
      <c r="N9" s="59" t="s">
        <v>98</v>
      </c>
      <c r="O9" s="62">
        <v>21.466678175601821</v>
      </c>
    </row>
    <row r="10" spans="1:15">
      <c r="A10" t="s">
        <v>107</v>
      </c>
      <c r="B10">
        <v>1965</v>
      </c>
      <c r="C10" s="59">
        <v>0.66100000000000014</v>
      </c>
      <c r="D10" s="59">
        <v>0.42878120411160059</v>
      </c>
      <c r="E10" s="59">
        <v>0</v>
      </c>
      <c r="F10" s="59" t="s">
        <v>98</v>
      </c>
      <c r="G10" s="62">
        <v>0</v>
      </c>
      <c r="H10" s="62" t="s">
        <v>98</v>
      </c>
      <c r="I10" s="59">
        <v>0</v>
      </c>
      <c r="J10" s="59">
        <v>7.8E-2</v>
      </c>
      <c r="K10" s="63">
        <v>0</v>
      </c>
      <c r="L10" s="59">
        <v>0</v>
      </c>
      <c r="M10" s="59">
        <v>0</v>
      </c>
      <c r="N10" s="59" t="s">
        <v>98</v>
      </c>
      <c r="O10" s="62">
        <v>2.0685126200999981</v>
      </c>
    </row>
    <row r="11" spans="1:15">
      <c r="A11" t="s">
        <v>108</v>
      </c>
      <c r="B11">
        <v>1965</v>
      </c>
      <c r="C11" s="59">
        <v>3.6203093000000002</v>
      </c>
      <c r="D11" s="59">
        <v>3.3941650880568299</v>
      </c>
      <c r="E11" s="59">
        <v>0.34200000000000003</v>
      </c>
      <c r="F11" s="59" t="s">
        <v>98</v>
      </c>
      <c r="G11" s="62">
        <v>3.6088263021388955E-2</v>
      </c>
      <c r="H11" s="62" t="s">
        <v>98</v>
      </c>
      <c r="I11" s="59">
        <v>0</v>
      </c>
      <c r="J11" s="59">
        <v>0.59499999999999997</v>
      </c>
      <c r="K11" s="63">
        <v>0</v>
      </c>
      <c r="L11" s="59">
        <v>0</v>
      </c>
      <c r="M11" s="59">
        <v>0</v>
      </c>
      <c r="N11" s="59" t="s">
        <v>98</v>
      </c>
      <c r="O11" s="62">
        <v>12.201981584214765</v>
      </c>
    </row>
    <row r="12" spans="1:15">
      <c r="A12" t="s">
        <v>109</v>
      </c>
      <c r="B12">
        <v>1965</v>
      </c>
      <c r="C12" s="59">
        <v>1.9011595062356792</v>
      </c>
      <c r="D12" s="59">
        <v>6.6714597902097896</v>
      </c>
      <c r="E12" s="59">
        <v>1.052</v>
      </c>
      <c r="F12" s="59" t="s">
        <v>98</v>
      </c>
      <c r="G12" s="62">
        <v>0</v>
      </c>
      <c r="H12" s="62" t="s">
        <v>98</v>
      </c>
      <c r="I12" s="59">
        <v>0</v>
      </c>
      <c r="J12" s="59">
        <v>0</v>
      </c>
      <c r="K12" s="63">
        <v>0</v>
      </c>
      <c r="L12" s="59">
        <v>0</v>
      </c>
      <c r="M12" s="59">
        <v>0</v>
      </c>
      <c r="N12" s="59" t="s">
        <v>98</v>
      </c>
      <c r="O12" s="62">
        <v>7.7827443395575271</v>
      </c>
    </row>
    <row r="13" spans="1:15">
      <c r="A13" t="s">
        <v>110</v>
      </c>
      <c r="B13">
        <v>1965</v>
      </c>
      <c r="C13" s="59">
        <v>9.5558400839549673</v>
      </c>
      <c r="D13" s="59">
        <v>184.11396184679268</v>
      </c>
      <c r="E13" s="59">
        <v>6.0960000000000001</v>
      </c>
      <c r="F13" s="59" t="s">
        <v>98</v>
      </c>
      <c r="G13" s="62">
        <v>0.02</v>
      </c>
      <c r="H13" s="62" t="s">
        <v>98</v>
      </c>
      <c r="I13" s="60">
        <v>0</v>
      </c>
      <c r="J13" s="59">
        <v>0.316</v>
      </c>
      <c r="K13" s="63">
        <v>0</v>
      </c>
      <c r="L13" s="59">
        <v>0</v>
      </c>
      <c r="M13" s="59">
        <v>0</v>
      </c>
      <c r="N13" s="59" t="s">
        <v>98</v>
      </c>
      <c r="O13" s="62">
        <v>42.846372412218244</v>
      </c>
    </row>
    <row r="14" spans="1:15">
      <c r="A14" t="s">
        <v>111</v>
      </c>
      <c r="B14">
        <v>1965</v>
      </c>
      <c r="C14" s="59">
        <v>21.198977144107157</v>
      </c>
      <c r="D14" s="59">
        <v>2.2059846771909042</v>
      </c>
      <c r="E14" s="60">
        <v>3.7999999999999999E-2</v>
      </c>
      <c r="F14" s="60" t="s">
        <v>98</v>
      </c>
      <c r="G14" s="68">
        <v>8.5912474743777778E-2</v>
      </c>
      <c r="H14" s="68" t="s">
        <v>98</v>
      </c>
      <c r="I14" s="60">
        <v>0</v>
      </c>
      <c r="J14" s="59">
        <v>0.64473986257841298</v>
      </c>
      <c r="K14" s="63">
        <v>0</v>
      </c>
      <c r="L14" s="59">
        <v>0</v>
      </c>
      <c r="M14" s="59">
        <v>0</v>
      </c>
      <c r="N14" s="59" t="s">
        <v>98</v>
      </c>
      <c r="O14" s="68">
        <v>63.939046501287272</v>
      </c>
    </row>
    <row r="15" spans="1:15">
      <c r="A15" s="65" t="s">
        <v>112</v>
      </c>
      <c r="B15" s="65">
        <v>1965</v>
      </c>
      <c r="C15" s="66">
        <v>81.164803194757539</v>
      </c>
      <c r="D15" s="66">
        <v>226.2752426221378</v>
      </c>
      <c r="E15" s="66">
        <v>12.7946967925</v>
      </c>
      <c r="F15" s="66" t="s">
        <v>98</v>
      </c>
      <c r="G15" s="66">
        <v>5.8521404307476237</v>
      </c>
      <c r="H15" s="66" t="s">
        <v>98</v>
      </c>
      <c r="I15" s="66">
        <v>0</v>
      </c>
      <c r="J15" s="66">
        <v>9.0296472404716965</v>
      </c>
      <c r="K15" s="67">
        <v>0</v>
      </c>
      <c r="L15" s="66">
        <v>0</v>
      </c>
      <c r="M15" s="66">
        <v>0</v>
      </c>
      <c r="N15" s="66" t="s">
        <v>98</v>
      </c>
      <c r="O15" s="66">
        <v>296.69724739935668</v>
      </c>
    </row>
    <row r="16" spans="1:15">
      <c r="A16" t="s">
        <v>113</v>
      </c>
      <c r="B16">
        <v>1965</v>
      </c>
      <c r="C16" s="59">
        <v>5.5609999999999999</v>
      </c>
      <c r="D16" s="59" t="s">
        <v>105</v>
      </c>
      <c r="E16" s="59">
        <v>1.6362138717550236</v>
      </c>
      <c r="F16" s="59" t="s">
        <v>98</v>
      </c>
      <c r="G16" s="62">
        <v>5.0829664447632439</v>
      </c>
      <c r="H16" s="62" t="s">
        <v>98</v>
      </c>
      <c r="I16" s="59">
        <v>0</v>
      </c>
      <c r="J16" s="59">
        <v>3.6391817893831599</v>
      </c>
      <c r="K16" s="63">
        <v>0</v>
      </c>
      <c r="L16" s="59">
        <v>0</v>
      </c>
      <c r="M16" s="59">
        <v>0</v>
      </c>
      <c r="N16" s="59" t="s">
        <v>98</v>
      </c>
      <c r="O16" s="62">
        <v>39.821068548234393</v>
      </c>
    </row>
    <row r="17" spans="1:15">
      <c r="A17" t="s">
        <v>114</v>
      </c>
      <c r="B17">
        <v>1965</v>
      </c>
      <c r="C17" s="59" t="s">
        <v>115</v>
      </c>
      <c r="D17" s="59" t="s">
        <v>115</v>
      </c>
      <c r="E17" s="59" t="s">
        <v>115</v>
      </c>
      <c r="F17" s="59" t="s">
        <v>98</v>
      </c>
      <c r="G17" s="62" t="s">
        <v>115</v>
      </c>
      <c r="H17" s="62" t="s">
        <v>98</v>
      </c>
      <c r="I17" s="59" t="s">
        <v>115</v>
      </c>
      <c r="J17" s="59" t="s">
        <v>115</v>
      </c>
      <c r="K17" s="63" t="s">
        <v>115</v>
      </c>
      <c r="L17" s="59" t="s">
        <v>115</v>
      </c>
      <c r="M17" s="59" t="s">
        <v>115</v>
      </c>
      <c r="N17" s="59" t="s">
        <v>98</v>
      </c>
      <c r="O17" s="62" t="s">
        <v>115</v>
      </c>
    </row>
    <row r="18" spans="1:15">
      <c r="A18" t="s">
        <v>116</v>
      </c>
      <c r="B18">
        <v>1965</v>
      </c>
      <c r="C18" s="59" t="s">
        <v>115</v>
      </c>
      <c r="D18" s="59" t="s">
        <v>105</v>
      </c>
      <c r="E18" s="59" t="s">
        <v>115</v>
      </c>
      <c r="F18" s="59" t="s">
        <v>98</v>
      </c>
      <c r="G18" s="62" t="s">
        <v>115</v>
      </c>
      <c r="H18" s="62" t="s">
        <v>98</v>
      </c>
      <c r="I18" s="59" t="s">
        <v>115</v>
      </c>
      <c r="J18" s="59" t="s">
        <v>115</v>
      </c>
      <c r="K18" s="63" t="s">
        <v>115</v>
      </c>
      <c r="L18" s="59" t="s">
        <v>115</v>
      </c>
      <c r="M18" s="59" t="s">
        <v>115</v>
      </c>
      <c r="N18" s="59" t="s">
        <v>98</v>
      </c>
      <c r="O18" s="62" t="s">
        <v>115</v>
      </c>
    </row>
    <row r="19" spans="1:15">
      <c r="A19" t="s">
        <v>117</v>
      </c>
      <c r="B19">
        <v>1965</v>
      </c>
      <c r="C19" s="59">
        <v>15.939999999999998</v>
      </c>
      <c r="D19" s="59" t="s">
        <v>105</v>
      </c>
      <c r="E19" s="59">
        <v>6.3198624247635324E-2</v>
      </c>
      <c r="F19" s="59" t="s">
        <v>98</v>
      </c>
      <c r="G19" s="62">
        <v>19.169144850000002</v>
      </c>
      <c r="H19" s="62" t="s">
        <v>98</v>
      </c>
      <c r="I19" s="59">
        <v>0</v>
      </c>
      <c r="J19" s="59">
        <v>6.1546816309906077E-2</v>
      </c>
      <c r="K19" s="63">
        <v>0</v>
      </c>
      <c r="L19" s="59">
        <v>0</v>
      </c>
      <c r="M19" s="59">
        <v>0</v>
      </c>
      <c r="N19" s="59" t="s">
        <v>98</v>
      </c>
      <c r="O19" s="62">
        <v>124.85576388513459</v>
      </c>
    </row>
    <row r="20" spans="1:15">
      <c r="A20" t="s">
        <v>118</v>
      </c>
      <c r="B20">
        <v>1965</v>
      </c>
      <c r="C20" s="59">
        <v>3.702</v>
      </c>
      <c r="D20" s="59" t="s">
        <v>105</v>
      </c>
      <c r="E20" s="59">
        <v>5.5E-2</v>
      </c>
      <c r="F20" s="59" t="s">
        <v>98</v>
      </c>
      <c r="G20" s="62">
        <v>5.9960000000000004</v>
      </c>
      <c r="H20" s="62" t="s">
        <v>98</v>
      </c>
      <c r="I20" s="59">
        <v>0</v>
      </c>
      <c r="J20" s="59">
        <v>0.45300000000000001</v>
      </c>
      <c r="K20" s="63">
        <v>0</v>
      </c>
      <c r="L20" s="59">
        <v>0</v>
      </c>
      <c r="M20" s="59">
        <v>0</v>
      </c>
      <c r="N20" s="59" t="s">
        <v>98</v>
      </c>
      <c r="O20" s="62">
        <v>36.759749006600018</v>
      </c>
    </row>
    <row r="21" spans="1:15">
      <c r="A21" t="s">
        <v>119</v>
      </c>
      <c r="B21">
        <v>1965</v>
      </c>
      <c r="C21" s="59">
        <v>3.9970000000000003</v>
      </c>
      <c r="D21" s="59" t="s">
        <v>105</v>
      </c>
      <c r="E21" s="59">
        <v>0.36891659501289709</v>
      </c>
      <c r="F21" s="59" t="s">
        <v>98</v>
      </c>
      <c r="G21" s="62">
        <v>35.326000000000001</v>
      </c>
      <c r="H21" s="62" t="s">
        <v>98</v>
      </c>
      <c r="I21" s="59">
        <v>0</v>
      </c>
      <c r="J21" s="59">
        <v>0.505</v>
      </c>
      <c r="K21" s="63">
        <v>0</v>
      </c>
      <c r="L21" s="59">
        <v>0</v>
      </c>
      <c r="M21" s="59">
        <v>0</v>
      </c>
      <c r="N21" s="59" t="s">
        <v>98</v>
      </c>
      <c r="O21" s="62">
        <v>156.20148919026462</v>
      </c>
    </row>
    <row r="22" spans="1:15">
      <c r="A22" t="s">
        <v>120</v>
      </c>
      <c r="B22">
        <v>1965</v>
      </c>
      <c r="C22" s="59">
        <v>10.405000000000001</v>
      </c>
      <c r="D22" s="59" t="s">
        <v>115</v>
      </c>
      <c r="E22" s="59">
        <v>0</v>
      </c>
      <c r="F22" s="59" t="s">
        <v>98</v>
      </c>
      <c r="G22" s="62">
        <v>3.6981000000000002</v>
      </c>
      <c r="H22" s="62" t="s">
        <v>98</v>
      </c>
      <c r="I22" s="59">
        <v>0</v>
      </c>
      <c r="J22" s="59">
        <v>5.0000000000000001E-3</v>
      </c>
      <c r="K22" s="63">
        <v>0</v>
      </c>
      <c r="L22" s="59">
        <v>0</v>
      </c>
      <c r="M22" s="59">
        <v>0</v>
      </c>
      <c r="N22" s="59" t="s">
        <v>98</v>
      </c>
      <c r="O22" s="62">
        <v>47.709174563180028</v>
      </c>
    </row>
    <row r="23" spans="1:15">
      <c r="A23" t="s">
        <v>121</v>
      </c>
      <c r="B23">
        <v>1965</v>
      </c>
      <c r="C23" s="59">
        <v>5.7209999999999992</v>
      </c>
      <c r="D23" s="59" t="s">
        <v>105</v>
      </c>
      <c r="E23" s="59">
        <v>0</v>
      </c>
      <c r="F23" s="59" t="s">
        <v>98</v>
      </c>
      <c r="G23" s="62">
        <v>1.7420309999999999</v>
      </c>
      <c r="H23" s="62" t="s">
        <v>98</v>
      </c>
      <c r="I23" s="59">
        <v>0</v>
      </c>
      <c r="J23" s="59">
        <v>2.1164717729862068</v>
      </c>
      <c r="K23" s="63">
        <v>0</v>
      </c>
      <c r="L23" s="59">
        <v>0</v>
      </c>
      <c r="M23" s="59">
        <v>0</v>
      </c>
      <c r="N23" s="59" t="s">
        <v>98</v>
      </c>
      <c r="O23" s="62">
        <v>24.778171046380191</v>
      </c>
    </row>
    <row r="24" spans="1:15">
      <c r="A24" t="s">
        <v>122</v>
      </c>
      <c r="B24">
        <v>1965</v>
      </c>
      <c r="C24" s="59">
        <v>53.887000000000008</v>
      </c>
      <c r="D24" s="59" t="s">
        <v>105</v>
      </c>
      <c r="E24" s="59">
        <v>4.3027196444628224</v>
      </c>
      <c r="F24" s="59" t="s">
        <v>98</v>
      </c>
      <c r="G24" s="62">
        <v>41.370201239448214</v>
      </c>
      <c r="H24" s="62" t="s">
        <v>98</v>
      </c>
      <c r="I24" s="59">
        <v>0.23900000000000002</v>
      </c>
      <c r="J24" s="59">
        <v>10.608021948680816</v>
      </c>
      <c r="K24" s="63">
        <v>0</v>
      </c>
      <c r="L24" s="59">
        <v>0</v>
      </c>
      <c r="M24" s="59">
        <v>0</v>
      </c>
      <c r="N24" s="59" t="s">
        <v>98</v>
      </c>
      <c r="O24" s="62">
        <v>328.31498586255202</v>
      </c>
    </row>
    <row r="25" spans="1:15">
      <c r="A25" t="s">
        <v>123</v>
      </c>
      <c r="B25">
        <v>1965</v>
      </c>
      <c r="C25" s="59">
        <v>86.274000000000015</v>
      </c>
      <c r="D25" s="59" t="s">
        <v>105</v>
      </c>
      <c r="E25" s="59">
        <v>2.6634285134864362</v>
      </c>
      <c r="F25" s="59" t="s">
        <v>98</v>
      </c>
      <c r="G25" s="62">
        <v>160.746047926735</v>
      </c>
      <c r="H25" s="62" t="s">
        <v>98</v>
      </c>
      <c r="I25" s="59">
        <v>3.1E-2</v>
      </c>
      <c r="J25" s="59">
        <v>3.6684186088609323</v>
      </c>
      <c r="K25" s="63">
        <v>0</v>
      </c>
      <c r="L25" s="59">
        <v>0</v>
      </c>
      <c r="M25" s="59">
        <v>0</v>
      </c>
      <c r="N25" s="59" t="s">
        <v>98</v>
      </c>
      <c r="O25" s="62">
        <v>909.71639329166226</v>
      </c>
    </row>
    <row r="26" spans="1:15">
      <c r="A26" t="s">
        <v>124</v>
      </c>
      <c r="B26">
        <v>1965</v>
      </c>
      <c r="C26" s="59">
        <v>4.4350000000000005</v>
      </c>
      <c r="D26" s="59" t="s">
        <v>105</v>
      </c>
      <c r="E26" s="59">
        <v>0</v>
      </c>
      <c r="F26" s="59" t="s">
        <v>98</v>
      </c>
      <c r="G26" s="62">
        <v>2.1070000000000002</v>
      </c>
      <c r="H26" s="62" t="s">
        <v>98</v>
      </c>
      <c r="I26" s="59">
        <v>0</v>
      </c>
      <c r="J26" s="59">
        <v>0.188</v>
      </c>
      <c r="K26" s="63">
        <v>0</v>
      </c>
      <c r="L26" s="59">
        <v>0</v>
      </c>
      <c r="M26" s="59">
        <v>0</v>
      </c>
      <c r="N26" s="59" t="s">
        <v>98</v>
      </c>
      <c r="O26" s="62">
        <v>22.511974958200017</v>
      </c>
    </row>
    <row r="27" spans="1:15">
      <c r="A27" t="s">
        <v>125</v>
      </c>
      <c r="B27">
        <v>1965</v>
      </c>
      <c r="C27" s="59">
        <v>3.7760000000000002</v>
      </c>
      <c r="D27" s="59" t="s">
        <v>105</v>
      </c>
      <c r="E27" s="59">
        <v>1.1691530524505571</v>
      </c>
      <c r="F27" s="59" t="s">
        <v>98</v>
      </c>
      <c r="G27" s="62">
        <v>10.91</v>
      </c>
      <c r="H27" s="62" t="s">
        <v>98</v>
      </c>
      <c r="I27" s="59">
        <v>0</v>
      </c>
      <c r="J27" s="59">
        <v>1.6E-2</v>
      </c>
      <c r="K27" s="63">
        <v>0</v>
      </c>
      <c r="L27" s="59">
        <v>0</v>
      </c>
      <c r="M27" s="59">
        <v>0</v>
      </c>
      <c r="N27" s="59" t="s">
        <v>98</v>
      </c>
      <c r="O27" s="62">
        <v>59.505375837765854</v>
      </c>
    </row>
    <row r="28" spans="1:15">
      <c r="A28" t="s">
        <v>126</v>
      </c>
      <c r="B28">
        <v>1965</v>
      </c>
      <c r="C28" s="59">
        <v>2.4239999999999999</v>
      </c>
      <c r="D28" s="59" t="s">
        <v>105</v>
      </c>
      <c r="E28" s="59">
        <v>0</v>
      </c>
      <c r="F28" s="59" t="s">
        <v>98</v>
      </c>
      <c r="G28" s="62">
        <v>3.1259999999999999</v>
      </c>
      <c r="H28" s="62" t="s">
        <v>98</v>
      </c>
      <c r="I28" s="59">
        <v>0</v>
      </c>
      <c r="J28" s="59">
        <v>0.21315789473684202</v>
      </c>
      <c r="K28" s="63">
        <v>0</v>
      </c>
      <c r="L28" s="59">
        <v>0</v>
      </c>
      <c r="M28" s="59">
        <v>0</v>
      </c>
      <c r="N28" s="59" t="s">
        <v>98</v>
      </c>
      <c r="O28" s="62">
        <v>19.982601366800001</v>
      </c>
    </row>
    <row r="29" spans="1:15">
      <c r="A29" t="s">
        <v>127</v>
      </c>
      <c r="B29">
        <v>1965</v>
      </c>
      <c r="C29" s="59">
        <v>52.290000000000006</v>
      </c>
      <c r="D29" s="59">
        <v>2.278</v>
      </c>
      <c r="E29" s="59">
        <v>6.3411006018916494</v>
      </c>
      <c r="F29" s="59" t="s">
        <v>98</v>
      </c>
      <c r="G29" s="62">
        <v>8.6260000000000012</v>
      </c>
      <c r="H29" s="62" t="s">
        <v>98</v>
      </c>
      <c r="I29" s="59">
        <v>0.80900000000000005</v>
      </c>
      <c r="J29" s="59">
        <v>9.6470109064578526</v>
      </c>
      <c r="K29" s="63">
        <v>0.60551206046069372</v>
      </c>
      <c r="L29" s="59">
        <v>0</v>
      </c>
      <c r="M29" s="59">
        <v>0</v>
      </c>
      <c r="N29" s="59" t="s">
        <v>98</v>
      </c>
      <c r="O29" s="62">
        <v>204.86926357762994</v>
      </c>
    </row>
    <row r="30" spans="1:15">
      <c r="A30" t="s">
        <v>128</v>
      </c>
      <c r="B30">
        <v>1965</v>
      </c>
      <c r="C30" s="59" t="s">
        <v>115</v>
      </c>
      <c r="D30" s="59" t="s">
        <v>115</v>
      </c>
      <c r="E30" s="59" t="s">
        <v>115</v>
      </c>
      <c r="F30" s="59" t="s">
        <v>98</v>
      </c>
      <c r="G30" s="62" t="s">
        <v>115</v>
      </c>
      <c r="H30" s="62" t="s">
        <v>98</v>
      </c>
      <c r="I30" s="59" t="s">
        <v>115</v>
      </c>
      <c r="J30" s="59" t="s">
        <v>115</v>
      </c>
      <c r="K30" s="63" t="s">
        <v>115</v>
      </c>
      <c r="L30" s="59" t="s">
        <v>115</v>
      </c>
      <c r="M30" s="59" t="s">
        <v>115</v>
      </c>
      <c r="N30" s="59" t="s">
        <v>98</v>
      </c>
      <c r="O30" s="62" t="s">
        <v>115</v>
      </c>
    </row>
    <row r="31" spans="1:15">
      <c r="A31" t="s">
        <v>129</v>
      </c>
      <c r="B31">
        <v>1965</v>
      </c>
      <c r="C31" s="59" t="s">
        <v>115</v>
      </c>
      <c r="D31" s="59" t="s">
        <v>105</v>
      </c>
      <c r="E31" s="59">
        <v>0</v>
      </c>
      <c r="F31" s="59" t="s">
        <v>98</v>
      </c>
      <c r="G31" s="62" t="s">
        <v>115</v>
      </c>
      <c r="H31" s="62" t="s">
        <v>98</v>
      </c>
      <c r="I31" s="59" t="s">
        <v>115</v>
      </c>
      <c r="J31" s="59" t="s">
        <v>115</v>
      </c>
      <c r="K31" s="63" t="s">
        <v>115</v>
      </c>
      <c r="L31" s="59" t="s">
        <v>115</v>
      </c>
      <c r="M31" s="59" t="s">
        <v>115</v>
      </c>
      <c r="N31" s="59" t="s">
        <v>98</v>
      </c>
      <c r="O31" s="62" t="s">
        <v>115</v>
      </c>
    </row>
    <row r="32" spans="1:15">
      <c r="A32" t="s">
        <v>130</v>
      </c>
      <c r="B32">
        <v>1965</v>
      </c>
      <c r="C32" s="59">
        <v>25.285999999999998</v>
      </c>
      <c r="D32" s="59" t="s">
        <v>105</v>
      </c>
      <c r="E32" s="59">
        <v>1.2897678417884784</v>
      </c>
      <c r="F32" s="59" t="s">
        <v>98</v>
      </c>
      <c r="G32" s="62">
        <v>8.8611827648801018</v>
      </c>
      <c r="H32" s="62" t="s">
        <v>98</v>
      </c>
      <c r="I32" s="59">
        <v>0</v>
      </c>
      <c r="J32" s="59">
        <v>0</v>
      </c>
      <c r="K32" s="63">
        <v>0</v>
      </c>
      <c r="L32" s="59">
        <v>0</v>
      </c>
      <c r="M32" s="59">
        <v>0</v>
      </c>
      <c r="N32" s="59" t="s">
        <v>98</v>
      </c>
      <c r="O32" s="62">
        <v>112.97627449549999</v>
      </c>
    </row>
    <row r="33" spans="1:15">
      <c r="A33" t="s">
        <v>131</v>
      </c>
      <c r="B33">
        <v>1965</v>
      </c>
      <c r="C33" s="59">
        <v>5.1050000000000004</v>
      </c>
      <c r="D33" s="59" t="s">
        <v>115</v>
      </c>
      <c r="E33" s="59">
        <v>0</v>
      </c>
      <c r="F33" s="59" t="s">
        <v>98</v>
      </c>
      <c r="G33" s="62">
        <v>0.76332100000000003</v>
      </c>
      <c r="H33" s="62" t="s">
        <v>98</v>
      </c>
      <c r="I33" s="59">
        <v>0</v>
      </c>
      <c r="J33" s="59">
        <v>11.17</v>
      </c>
      <c r="K33" s="63">
        <v>0</v>
      </c>
      <c r="L33" s="59">
        <v>0</v>
      </c>
      <c r="M33" s="59">
        <v>0</v>
      </c>
      <c r="N33" s="59" t="s">
        <v>98</v>
      </c>
      <c r="O33" s="62">
        <v>17.714317664097837</v>
      </c>
    </row>
    <row r="34" spans="1:15">
      <c r="A34" t="s">
        <v>132</v>
      </c>
      <c r="B34">
        <v>1965</v>
      </c>
      <c r="C34" s="59">
        <v>5.4090000000000007</v>
      </c>
      <c r="D34" s="59" t="s">
        <v>105</v>
      </c>
      <c r="E34" s="59">
        <v>1.4730868443680114</v>
      </c>
      <c r="F34" s="59" t="s">
        <v>98</v>
      </c>
      <c r="G34" s="62">
        <v>59.481000000000002</v>
      </c>
      <c r="H34" s="62" t="s">
        <v>98</v>
      </c>
      <c r="I34" s="59">
        <v>0</v>
      </c>
      <c r="J34" s="59">
        <v>0.20789473684210527</v>
      </c>
      <c r="K34" s="63">
        <v>1.086120287821872E-2</v>
      </c>
      <c r="L34" s="59">
        <v>0</v>
      </c>
      <c r="M34" s="59">
        <v>0</v>
      </c>
      <c r="N34" s="59" t="s">
        <v>98</v>
      </c>
      <c r="O34" s="62">
        <v>252.96025662316458</v>
      </c>
    </row>
    <row r="35" spans="1:15">
      <c r="A35" t="s">
        <v>133</v>
      </c>
      <c r="B35">
        <v>1965</v>
      </c>
      <c r="C35" s="59">
        <v>2.569</v>
      </c>
      <c r="D35" s="59" t="s">
        <v>105</v>
      </c>
      <c r="E35" s="59">
        <v>0</v>
      </c>
      <c r="F35" s="59" t="s">
        <v>98</v>
      </c>
      <c r="G35" s="62">
        <v>0.59199999999999997</v>
      </c>
      <c r="H35" s="62" t="s">
        <v>98</v>
      </c>
      <c r="I35" s="59">
        <v>0</v>
      </c>
      <c r="J35" s="59">
        <v>0.89944336335248776</v>
      </c>
      <c r="K35" s="63">
        <v>4.6838937412318232E-2</v>
      </c>
      <c r="L35" s="59">
        <v>0</v>
      </c>
      <c r="M35" s="59">
        <v>0</v>
      </c>
      <c r="N35" s="59" t="s">
        <v>98</v>
      </c>
      <c r="O35" s="62">
        <v>10.523820748000006</v>
      </c>
    </row>
    <row r="36" spans="1:15">
      <c r="A36" t="s">
        <v>134</v>
      </c>
      <c r="B36">
        <v>1965</v>
      </c>
      <c r="C36" s="59">
        <v>7.1469999999999994</v>
      </c>
      <c r="D36" s="59">
        <v>12.821</v>
      </c>
      <c r="E36" s="59">
        <v>13.731</v>
      </c>
      <c r="F36" s="59" t="s">
        <v>98</v>
      </c>
      <c r="G36" s="62">
        <v>4.3596262800000005</v>
      </c>
      <c r="H36" s="62" t="s">
        <v>98</v>
      </c>
      <c r="I36" s="59">
        <v>0</v>
      </c>
      <c r="J36" s="59">
        <v>0.22600000000000001</v>
      </c>
      <c r="K36" s="63">
        <v>0</v>
      </c>
      <c r="L36" s="59">
        <v>0</v>
      </c>
      <c r="M36" s="59">
        <v>0</v>
      </c>
      <c r="N36" s="59" t="s">
        <v>98</v>
      </c>
      <c r="O36" s="62">
        <v>71.930213289212432</v>
      </c>
    </row>
    <row r="37" spans="1:15">
      <c r="A37" t="s">
        <v>135</v>
      </c>
      <c r="B37">
        <v>1965</v>
      </c>
      <c r="C37" s="59" t="s">
        <v>115</v>
      </c>
      <c r="D37" s="59" t="s">
        <v>115</v>
      </c>
      <c r="E37" s="59" t="s">
        <v>115</v>
      </c>
      <c r="F37" s="59" t="s">
        <v>98</v>
      </c>
      <c r="G37" s="62" t="s">
        <v>115</v>
      </c>
      <c r="H37" s="62" t="s">
        <v>98</v>
      </c>
      <c r="I37" s="59" t="s">
        <v>115</v>
      </c>
      <c r="J37" s="59" t="s">
        <v>115</v>
      </c>
      <c r="K37" s="63" t="s">
        <v>115</v>
      </c>
      <c r="L37" s="59" t="s">
        <v>115</v>
      </c>
      <c r="M37" s="59" t="s">
        <v>115</v>
      </c>
      <c r="N37" s="59" t="s">
        <v>98</v>
      </c>
      <c r="O37" s="62" t="s">
        <v>115</v>
      </c>
    </row>
    <row r="38" spans="1:15">
      <c r="A38" t="s">
        <v>136</v>
      </c>
      <c r="B38">
        <v>1965</v>
      </c>
      <c r="C38" s="59">
        <v>2.2979999999999996</v>
      </c>
      <c r="D38" s="59" t="s">
        <v>105</v>
      </c>
      <c r="E38" s="59">
        <v>0.28899999999999998</v>
      </c>
      <c r="F38" s="59" t="s">
        <v>98</v>
      </c>
      <c r="G38" s="62">
        <v>6.0387407630824912</v>
      </c>
      <c r="H38" s="62" t="s">
        <v>98</v>
      </c>
      <c r="I38" s="59">
        <v>0</v>
      </c>
      <c r="J38" s="59">
        <v>0.503</v>
      </c>
      <c r="K38" s="63">
        <v>0</v>
      </c>
      <c r="L38" s="59">
        <v>0</v>
      </c>
      <c r="M38" s="59">
        <v>0</v>
      </c>
      <c r="N38" s="59" t="s">
        <v>98</v>
      </c>
      <c r="O38" s="62">
        <v>31.116248846286123</v>
      </c>
    </row>
    <row r="39" spans="1:15">
      <c r="A39" t="s">
        <v>137</v>
      </c>
      <c r="B39">
        <v>1965</v>
      </c>
      <c r="C39" s="59">
        <v>14.209000000000003</v>
      </c>
      <c r="D39" s="59" t="s">
        <v>105</v>
      </c>
      <c r="E39" s="59">
        <v>0</v>
      </c>
      <c r="F39" s="59" t="s">
        <v>98</v>
      </c>
      <c r="G39" s="62">
        <v>9.7000000000000011</v>
      </c>
      <c r="H39" s="62" t="s">
        <v>98</v>
      </c>
      <c r="I39" s="59">
        <v>0</v>
      </c>
      <c r="J39" s="59">
        <v>4.5330000000000004</v>
      </c>
      <c r="K39" s="63">
        <v>0</v>
      </c>
      <c r="L39" s="59">
        <v>0</v>
      </c>
      <c r="M39" s="59">
        <v>0</v>
      </c>
      <c r="N39" s="59" t="s">
        <v>98</v>
      </c>
      <c r="O39" s="62">
        <v>80.433101440500039</v>
      </c>
    </row>
    <row r="40" spans="1:15">
      <c r="A40" t="s">
        <v>138</v>
      </c>
      <c r="B40">
        <v>1965</v>
      </c>
      <c r="C40" s="59">
        <v>18.948999999999998</v>
      </c>
      <c r="D40" s="59" t="s">
        <v>105</v>
      </c>
      <c r="E40" s="59">
        <v>0</v>
      </c>
      <c r="F40" s="59" t="s">
        <v>98</v>
      </c>
      <c r="G40" s="62">
        <v>2.2293249999999998</v>
      </c>
      <c r="H40" s="62" t="s">
        <v>98</v>
      </c>
      <c r="I40" s="59">
        <v>4.0000000000000001E-3</v>
      </c>
      <c r="J40" s="59">
        <v>10.511000000000001</v>
      </c>
      <c r="K40" s="63">
        <v>0</v>
      </c>
      <c r="L40" s="59">
        <v>0</v>
      </c>
      <c r="M40" s="59">
        <v>0</v>
      </c>
      <c r="N40" s="59" t="s">
        <v>98</v>
      </c>
      <c r="O40" s="62">
        <v>67.133733796359991</v>
      </c>
    </row>
    <row r="41" spans="1:15">
      <c r="A41" t="s">
        <v>139</v>
      </c>
      <c r="B41">
        <v>1965</v>
      </c>
      <c r="C41" s="59">
        <v>8.036999999999999</v>
      </c>
      <c r="D41" s="59" t="s">
        <v>105</v>
      </c>
      <c r="E41" s="59">
        <v>0</v>
      </c>
      <c r="F41" s="59" t="s">
        <v>98</v>
      </c>
      <c r="G41" s="62">
        <v>1.2754370879908288</v>
      </c>
      <c r="H41" s="62" t="s">
        <v>98</v>
      </c>
      <c r="I41" s="59">
        <v>0</v>
      </c>
      <c r="J41" s="59">
        <v>5.4526139294926921</v>
      </c>
      <c r="K41" s="63">
        <v>0</v>
      </c>
      <c r="L41" s="59">
        <v>0</v>
      </c>
      <c r="M41" s="59">
        <v>0</v>
      </c>
      <c r="N41" s="59" t="s">
        <v>98</v>
      </c>
      <c r="O41" s="62">
        <v>29.234076968999986</v>
      </c>
    </row>
    <row r="42" spans="1:15">
      <c r="A42" t="s">
        <v>140</v>
      </c>
      <c r="B42">
        <v>1965</v>
      </c>
      <c r="C42" s="59">
        <v>3.5640000000000001</v>
      </c>
      <c r="D42" s="59" t="s">
        <v>105</v>
      </c>
      <c r="E42" s="59">
        <v>0</v>
      </c>
      <c r="F42" s="59" t="s">
        <v>98</v>
      </c>
      <c r="G42" s="62">
        <v>3.67</v>
      </c>
      <c r="H42" s="62" t="s">
        <v>98</v>
      </c>
      <c r="I42" s="59">
        <v>0</v>
      </c>
      <c r="J42" s="59">
        <v>0.49305335565913733</v>
      </c>
      <c r="K42" s="63">
        <v>2.2627505996288998E-2</v>
      </c>
      <c r="L42" s="59">
        <v>0</v>
      </c>
      <c r="M42" s="59">
        <v>0</v>
      </c>
      <c r="N42" s="59" t="s">
        <v>98</v>
      </c>
      <c r="O42" s="62">
        <v>25.1395128361</v>
      </c>
    </row>
    <row r="43" spans="1:15">
      <c r="A43" t="s">
        <v>141</v>
      </c>
      <c r="B43">
        <v>1965</v>
      </c>
      <c r="C43" s="59" t="s">
        <v>115</v>
      </c>
      <c r="D43" s="59" t="s">
        <v>115</v>
      </c>
      <c r="E43" s="59" t="s">
        <v>115</v>
      </c>
      <c r="F43" s="59" t="s">
        <v>98</v>
      </c>
      <c r="G43" s="62" t="s">
        <v>115</v>
      </c>
      <c r="H43" s="62" t="s">
        <v>98</v>
      </c>
      <c r="I43" s="59" t="s">
        <v>115</v>
      </c>
      <c r="J43" s="59" t="s">
        <v>115</v>
      </c>
      <c r="K43" s="63" t="s">
        <v>115</v>
      </c>
      <c r="L43" s="59" t="s">
        <v>115</v>
      </c>
      <c r="M43" s="59" t="s">
        <v>115</v>
      </c>
      <c r="N43" s="59" t="s">
        <v>98</v>
      </c>
      <c r="O43" s="62" t="s">
        <v>115</v>
      </c>
    </row>
    <row r="44" spans="1:15">
      <c r="A44" t="s">
        <v>142</v>
      </c>
      <c r="B44">
        <v>1965</v>
      </c>
      <c r="C44" s="59" t="s">
        <v>115</v>
      </c>
      <c r="D44" s="59" t="s">
        <v>105</v>
      </c>
      <c r="E44" s="59" t="s">
        <v>115</v>
      </c>
      <c r="F44" s="59" t="s">
        <v>98</v>
      </c>
      <c r="G44" s="62" t="s">
        <v>115</v>
      </c>
      <c r="H44" s="62" t="s">
        <v>98</v>
      </c>
      <c r="I44" s="59" t="s">
        <v>115</v>
      </c>
      <c r="J44" s="59" t="s">
        <v>115</v>
      </c>
      <c r="K44" s="63" t="s">
        <v>115</v>
      </c>
      <c r="L44" s="59" t="s">
        <v>115</v>
      </c>
      <c r="M44" s="59" t="s">
        <v>115</v>
      </c>
      <c r="N44" s="59" t="s">
        <v>98</v>
      </c>
      <c r="O44" s="62" t="s">
        <v>115</v>
      </c>
    </row>
    <row r="45" spans="1:15">
      <c r="A45" t="s">
        <v>143</v>
      </c>
      <c r="B45">
        <v>1965</v>
      </c>
      <c r="C45" s="59">
        <v>74.980999999999995</v>
      </c>
      <c r="D45" s="59">
        <v>8.4000000000000005E-2</v>
      </c>
      <c r="E45" s="59">
        <v>0.73899999999999999</v>
      </c>
      <c r="F45" s="59" t="s">
        <v>98</v>
      </c>
      <c r="G45" s="62">
        <v>117.39700000000001</v>
      </c>
      <c r="H45" s="62" t="s">
        <v>98</v>
      </c>
      <c r="I45" s="59">
        <v>3.4250000000000003</v>
      </c>
      <c r="J45" s="59">
        <v>1.0435805765488486</v>
      </c>
      <c r="K45" s="63">
        <v>0</v>
      </c>
      <c r="L45" s="59">
        <v>0</v>
      </c>
      <c r="M45" s="59">
        <v>0</v>
      </c>
      <c r="N45" s="59" t="s">
        <v>98</v>
      </c>
      <c r="O45" s="62">
        <v>687.80207870708136</v>
      </c>
    </row>
    <row r="46" spans="1:15">
      <c r="A46" t="s">
        <v>144</v>
      </c>
      <c r="B46">
        <v>1965</v>
      </c>
      <c r="C46" s="59">
        <v>168.32461802698606</v>
      </c>
      <c r="D46" s="59">
        <v>242.88800000000001</v>
      </c>
      <c r="E46" s="59">
        <v>104.62237934171644</v>
      </c>
      <c r="F46" s="59" t="s">
        <v>98</v>
      </c>
      <c r="G46" s="62">
        <v>297.43665353014234</v>
      </c>
      <c r="H46" s="62" t="s">
        <v>98</v>
      </c>
      <c r="I46" s="59">
        <v>0.42099999999999999</v>
      </c>
      <c r="J46" s="59">
        <v>19.306000000000001</v>
      </c>
      <c r="K46" s="63">
        <v>0</v>
      </c>
      <c r="L46" s="59">
        <v>0</v>
      </c>
      <c r="M46" s="59">
        <v>0</v>
      </c>
      <c r="N46" s="59" t="s">
        <v>98</v>
      </c>
      <c r="O46" s="62">
        <v>1907.2577814372314</v>
      </c>
    </row>
    <row r="47" spans="1:15">
      <c r="A47" t="s">
        <v>145</v>
      </c>
      <c r="B47">
        <v>1965</v>
      </c>
      <c r="C47" s="60" t="s">
        <v>115</v>
      </c>
      <c r="D47" s="60" t="s">
        <v>115</v>
      </c>
      <c r="E47" s="59" t="s">
        <v>115</v>
      </c>
      <c r="F47" s="59" t="s">
        <v>98</v>
      </c>
      <c r="G47" s="62" t="s">
        <v>115</v>
      </c>
      <c r="H47" s="62" t="s">
        <v>98</v>
      </c>
      <c r="I47" s="59" t="s">
        <v>115</v>
      </c>
      <c r="J47" s="60" t="s">
        <v>115</v>
      </c>
      <c r="K47" s="63" t="s">
        <v>115</v>
      </c>
      <c r="L47" s="59" t="s">
        <v>115</v>
      </c>
      <c r="M47" s="59" t="s">
        <v>115</v>
      </c>
      <c r="N47" s="59" t="s">
        <v>98</v>
      </c>
      <c r="O47" s="62" t="s">
        <v>115</v>
      </c>
    </row>
    <row r="48" spans="1:15">
      <c r="A48" t="s">
        <v>146</v>
      </c>
      <c r="B48">
        <v>1965</v>
      </c>
      <c r="C48" s="60">
        <v>5.68619291202703</v>
      </c>
      <c r="D48" s="60">
        <v>23.822999999999997</v>
      </c>
      <c r="E48" s="59">
        <v>0.32300000000000006</v>
      </c>
      <c r="F48" s="59" t="s">
        <v>98</v>
      </c>
      <c r="G48" s="68">
        <v>11.788823175626183</v>
      </c>
      <c r="H48" s="68" t="s">
        <v>98</v>
      </c>
      <c r="I48" s="59">
        <v>0</v>
      </c>
      <c r="J48" s="60">
        <v>2.295070292347376</v>
      </c>
      <c r="K48" s="63">
        <v>0</v>
      </c>
      <c r="L48" s="59">
        <v>0</v>
      </c>
      <c r="M48" s="59">
        <v>0</v>
      </c>
      <c r="N48" s="59" t="s">
        <v>98</v>
      </c>
      <c r="O48" s="68">
        <v>66.089416252951153</v>
      </c>
    </row>
    <row r="49" spans="1:15">
      <c r="A49" s="65" t="s">
        <v>147</v>
      </c>
      <c r="B49" s="65">
        <v>1965</v>
      </c>
      <c r="C49" s="66">
        <v>589.97681093901303</v>
      </c>
      <c r="D49" s="66">
        <v>281.89400000000001</v>
      </c>
      <c r="E49" s="66">
        <v>139.06696493117994</v>
      </c>
      <c r="F49" s="66" t="s">
        <v>98</v>
      </c>
      <c r="G49" s="66">
        <v>821.49260106266843</v>
      </c>
      <c r="H49" s="66" t="s">
        <v>98</v>
      </c>
      <c r="I49" s="66">
        <v>4.9290000000000003</v>
      </c>
      <c r="J49" s="66">
        <v>87.761465991658383</v>
      </c>
      <c r="K49" s="67">
        <v>0.68583970674751971</v>
      </c>
      <c r="L49" s="66">
        <v>0</v>
      </c>
      <c r="M49" s="66">
        <v>0</v>
      </c>
      <c r="N49" s="66" t="s">
        <v>98</v>
      </c>
      <c r="O49" s="66">
        <v>5335.3368442398887</v>
      </c>
    </row>
    <row r="50" spans="1:15">
      <c r="A50" t="s">
        <v>148</v>
      </c>
      <c r="B50">
        <v>1965</v>
      </c>
      <c r="C50" s="59">
        <v>7.1091183023693194</v>
      </c>
      <c r="D50" s="59">
        <v>95.662087912087898</v>
      </c>
      <c r="E50" s="59">
        <v>0.74451572715638492</v>
      </c>
      <c r="F50" s="59" t="s">
        <v>98</v>
      </c>
      <c r="G50" s="62">
        <v>0.21099999999999999</v>
      </c>
      <c r="H50" s="62" t="s">
        <v>98</v>
      </c>
      <c r="I50" s="59">
        <v>0</v>
      </c>
      <c r="J50" s="59">
        <v>0.38900000000000001</v>
      </c>
      <c r="K50" s="63">
        <v>0</v>
      </c>
      <c r="L50" s="59">
        <v>0</v>
      </c>
      <c r="M50" s="59">
        <v>0</v>
      </c>
      <c r="N50" s="59" t="s">
        <v>98</v>
      </c>
      <c r="O50" s="62">
        <v>21.979584402098961</v>
      </c>
    </row>
    <row r="51" spans="1:15">
      <c r="A51" t="s">
        <v>149</v>
      </c>
      <c r="B51">
        <v>1965</v>
      </c>
      <c r="C51" s="59">
        <v>3.8780902662473253</v>
      </c>
      <c r="D51" s="59" t="s">
        <v>105</v>
      </c>
      <c r="E51" s="59">
        <v>6.921770814E-2</v>
      </c>
      <c r="F51" s="59" t="s">
        <v>98</v>
      </c>
      <c r="G51" s="62">
        <v>0</v>
      </c>
      <c r="H51" s="62" t="s">
        <v>98</v>
      </c>
      <c r="I51" s="59">
        <v>0</v>
      </c>
      <c r="J51" s="59">
        <v>0</v>
      </c>
      <c r="K51" s="63">
        <v>0</v>
      </c>
      <c r="L51" s="59">
        <v>0</v>
      </c>
      <c r="M51" s="59">
        <v>0</v>
      </c>
      <c r="N51" s="59" t="s">
        <v>98</v>
      </c>
      <c r="O51" s="62">
        <v>11.864621671009528</v>
      </c>
    </row>
    <row r="52" spans="1:15">
      <c r="A52" t="s">
        <v>150</v>
      </c>
      <c r="B52">
        <v>1965</v>
      </c>
      <c r="C52" s="59">
        <v>5.4488144906547848</v>
      </c>
      <c r="D52" s="59">
        <v>119.01136187897787</v>
      </c>
      <c r="E52" s="59">
        <v>1.1830000000000001</v>
      </c>
      <c r="F52" s="59" t="s">
        <v>98</v>
      </c>
      <c r="G52" s="62">
        <v>0</v>
      </c>
      <c r="H52" s="62" t="s">
        <v>98</v>
      </c>
      <c r="I52" s="59">
        <v>0</v>
      </c>
      <c r="J52" s="59">
        <v>0</v>
      </c>
      <c r="K52" s="63">
        <v>0</v>
      </c>
      <c r="L52" s="59">
        <v>0</v>
      </c>
      <c r="M52" s="59">
        <v>0</v>
      </c>
      <c r="N52" s="59" t="s">
        <v>98</v>
      </c>
      <c r="O52" s="62">
        <v>16.420017037817662</v>
      </c>
    </row>
    <row r="53" spans="1:15">
      <c r="A53" t="s">
        <v>151</v>
      </c>
      <c r="B53">
        <v>1965</v>
      </c>
      <c r="C53" s="59">
        <v>4.7000000000000007E-2</v>
      </c>
      <c r="D53" s="59">
        <v>11.605327438217273</v>
      </c>
      <c r="E53" s="59">
        <v>7.2999999999999995E-2</v>
      </c>
      <c r="F53" s="59" t="s">
        <v>98</v>
      </c>
      <c r="G53" s="62">
        <v>0</v>
      </c>
      <c r="H53" s="62" t="s">
        <v>98</v>
      </c>
      <c r="I53" s="59">
        <v>0</v>
      </c>
      <c r="J53" s="59">
        <v>0</v>
      </c>
      <c r="K53" s="63">
        <v>0</v>
      </c>
      <c r="L53" s="59">
        <v>0</v>
      </c>
      <c r="M53" s="59">
        <v>0</v>
      </c>
      <c r="N53" s="59" t="s">
        <v>98</v>
      </c>
      <c r="O53" s="62">
        <v>0.31017394739999987</v>
      </c>
    </row>
    <row r="54" spans="1:15">
      <c r="A54" t="s">
        <v>152</v>
      </c>
      <c r="B54">
        <v>1965</v>
      </c>
      <c r="C54" s="59">
        <v>19.576999999999998</v>
      </c>
      <c r="D54" s="59">
        <v>111.00913461538461</v>
      </c>
      <c r="E54" s="59">
        <v>0.56900000000000006</v>
      </c>
      <c r="F54" s="59" t="s">
        <v>98</v>
      </c>
      <c r="G54" s="62">
        <v>0</v>
      </c>
      <c r="H54" s="62" t="s">
        <v>98</v>
      </c>
      <c r="I54" s="59">
        <v>0</v>
      </c>
      <c r="J54" s="59">
        <v>0</v>
      </c>
      <c r="K54" s="63">
        <v>0</v>
      </c>
      <c r="L54" s="59">
        <v>0</v>
      </c>
      <c r="M54" s="59">
        <v>0</v>
      </c>
      <c r="N54" s="59" t="s">
        <v>98</v>
      </c>
      <c r="O54" s="62">
        <v>62.613824251599993</v>
      </c>
    </row>
    <row r="55" spans="1:15">
      <c r="A55" t="s">
        <v>153</v>
      </c>
      <c r="B55">
        <v>1965</v>
      </c>
      <c r="C55" s="59">
        <v>7.0471805494984746E-2</v>
      </c>
      <c r="D55" s="59">
        <v>13.656627305293886</v>
      </c>
      <c r="E55" s="59">
        <v>0</v>
      </c>
      <c r="F55" s="59" t="s">
        <v>98</v>
      </c>
      <c r="G55" s="62">
        <v>0</v>
      </c>
      <c r="H55" s="62" t="s">
        <v>98</v>
      </c>
      <c r="I55" s="59">
        <v>0</v>
      </c>
      <c r="J55" s="59">
        <v>0</v>
      </c>
      <c r="K55" s="63">
        <v>0</v>
      </c>
      <c r="L55" s="59">
        <v>0</v>
      </c>
      <c r="M55" s="59">
        <v>0</v>
      </c>
      <c r="N55" s="59" t="s">
        <v>98</v>
      </c>
      <c r="O55" s="62">
        <v>0.22163968727485817</v>
      </c>
    </row>
    <row r="56" spans="1:15">
      <c r="A56" t="s">
        <v>154</v>
      </c>
      <c r="B56">
        <v>1965</v>
      </c>
      <c r="C56" s="60">
        <v>8.0546977236690847</v>
      </c>
      <c r="D56" s="60">
        <v>3.0462131147540985</v>
      </c>
      <c r="E56" s="59">
        <v>0.71599999999999997</v>
      </c>
      <c r="F56" s="59" t="s">
        <v>98</v>
      </c>
      <c r="G56" s="62">
        <v>6.5157859962831164E-3</v>
      </c>
      <c r="H56" s="62" t="s">
        <v>98</v>
      </c>
      <c r="I56" s="59">
        <v>0</v>
      </c>
      <c r="J56" s="60">
        <v>0.14180893333936684</v>
      </c>
      <c r="K56" s="63">
        <v>0</v>
      </c>
      <c r="L56" s="59">
        <v>0</v>
      </c>
      <c r="M56" s="59">
        <v>0</v>
      </c>
      <c r="N56" s="59" t="s">
        <v>98</v>
      </c>
      <c r="O56" s="62">
        <v>26.575760872778808</v>
      </c>
    </row>
    <row r="57" spans="1:15">
      <c r="A57" s="65" t="s">
        <v>155</v>
      </c>
      <c r="B57" s="65">
        <v>1965</v>
      </c>
      <c r="C57" s="66">
        <v>44.185192588435491</v>
      </c>
      <c r="D57" s="66">
        <v>418.66619086120681</v>
      </c>
      <c r="E57" s="66">
        <v>3.3547334352963851</v>
      </c>
      <c r="F57" s="66" t="s">
        <v>98</v>
      </c>
      <c r="G57" s="66">
        <v>0.2175157859962831</v>
      </c>
      <c r="H57" s="66" t="s">
        <v>98</v>
      </c>
      <c r="I57" s="66">
        <v>0</v>
      </c>
      <c r="J57" s="66">
        <v>0.53080893333936685</v>
      </c>
      <c r="K57" s="67">
        <v>0</v>
      </c>
      <c r="L57" s="66">
        <v>0</v>
      </c>
      <c r="M57" s="66">
        <v>0</v>
      </c>
      <c r="N57" s="66" t="s">
        <v>98</v>
      </c>
      <c r="O57" s="66">
        <v>139.98562186997981</v>
      </c>
    </row>
    <row r="58" spans="1:15">
      <c r="A58" t="s">
        <v>156</v>
      </c>
      <c r="B58">
        <v>1965</v>
      </c>
      <c r="C58" s="59">
        <v>1.2889999999999999</v>
      </c>
      <c r="D58" s="59">
        <v>26.481000000000002</v>
      </c>
      <c r="E58" s="59">
        <v>0.69500000000000006</v>
      </c>
      <c r="F58" s="59" t="s">
        <v>98</v>
      </c>
      <c r="G58" s="62">
        <v>7.0000000000000007E-2</v>
      </c>
      <c r="H58" s="62" t="s">
        <v>98</v>
      </c>
      <c r="I58" s="59">
        <v>0</v>
      </c>
      <c r="J58" s="59">
        <v>8.8999999999999996E-2</v>
      </c>
      <c r="K58" s="63">
        <v>0</v>
      </c>
      <c r="L58" s="59">
        <v>0</v>
      </c>
      <c r="M58" s="59">
        <v>0</v>
      </c>
      <c r="N58" s="59" t="s">
        <v>98</v>
      </c>
      <c r="O58" s="62">
        <v>5.700501382099997</v>
      </c>
    </row>
    <row r="59" spans="1:15">
      <c r="A59" t="s">
        <v>157</v>
      </c>
      <c r="B59">
        <v>1965</v>
      </c>
      <c r="C59" s="59">
        <v>6.9359999999999999</v>
      </c>
      <c r="D59" s="59">
        <v>6.4779999999999998</v>
      </c>
      <c r="E59" s="59">
        <v>4.41E-2</v>
      </c>
      <c r="F59" s="59" t="s">
        <v>98</v>
      </c>
      <c r="G59" s="62">
        <v>0.40300000000000002</v>
      </c>
      <c r="H59" s="62" t="s">
        <v>98</v>
      </c>
      <c r="I59" s="59">
        <v>0</v>
      </c>
      <c r="J59" s="59">
        <v>0.39200000000000002</v>
      </c>
      <c r="K59" s="63">
        <v>0</v>
      </c>
      <c r="L59" s="59">
        <v>0</v>
      </c>
      <c r="M59" s="59">
        <v>0</v>
      </c>
      <c r="N59" s="59" t="s">
        <v>98</v>
      </c>
      <c r="O59" s="62">
        <v>22.909890724580009</v>
      </c>
    </row>
    <row r="60" spans="1:15">
      <c r="A60" t="s">
        <v>158</v>
      </c>
      <c r="B60">
        <v>1965</v>
      </c>
      <c r="C60" s="59">
        <v>5.6059999999999999</v>
      </c>
      <c r="D60" s="59" t="s">
        <v>105</v>
      </c>
      <c r="E60" s="59">
        <v>0</v>
      </c>
      <c r="F60" s="59" t="s">
        <v>98</v>
      </c>
      <c r="G60" s="62">
        <v>24.657</v>
      </c>
      <c r="H60" s="62" t="s">
        <v>98</v>
      </c>
      <c r="I60" s="59">
        <v>0</v>
      </c>
      <c r="J60" s="59">
        <v>0</v>
      </c>
      <c r="K60" s="63">
        <v>0</v>
      </c>
      <c r="L60" s="59">
        <v>0</v>
      </c>
      <c r="M60" s="59">
        <v>0</v>
      </c>
      <c r="N60" s="59" t="s">
        <v>98</v>
      </c>
      <c r="O60" s="62">
        <v>115.22674107909998</v>
      </c>
    </row>
    <row r="61" spans="1:15">
      <c r="A61" t="s">
        <v>159</v>
      </c>
      <c r="B61">
        <v>1965</v>
      </c>
      <c r="C61" s="59">
        <v>13.406944979063233</v>
      </c>
      <c r="D61" s="59">
        <v>0.10300000000000001</v>
      </c>
      <c r="E61" s="59">
        <v>0.16826483233018058</v>
      </c>
      <c r="F61" s="59" t="s">
        <v>98</v>
      </c>
      <c r="G61" s="68">
        <v>3.725611115106036</v>
      </c>
      <c r="H61" s="68" t="s">
        <v>98</v>
      </c>
      <c r="I61" s="59">
        <v>0</v>
      </c>
      <c r="J61" s="59">
        <v>2.7499375876211625</v>
      </c>
      <c r="K61" s="63">
        <v>0</v>
      </c>
      <c r="L61" s="60">
        <v>0</v>
      </c>
      <c r="M61" s="59">
        <v>0</v>
      </c>
      <c r="N61" s="59" t="s">
        <v>98</v>
      </c>
      <c r="O61" s="68">
        <v>55.934776954476824</v>
      </c>
    </row>
    <row r="62" spans="1:15">
      <c r="A62" s="65" t="s">
        <v>160</v>
      </c>
      <c r="B62" s="65">
        <v>1965</v>
      </c>
      <c r="C62" s="66">
        <v>27.237944979063233</v>
      </c>
      <c r="D62" s="66">
        <v>106.53139701417004</v>
      </c>
      <c r="E62" s="66">
        <v>0.90736483233018073</v>
      </c>
      <c r="F62" s="66" t="s">
        <v>98</v>
      </c>
      <c r="G62" s="66">
        <v>28.855611115106033</v>
      </c>
      <c r="H62" s="66" t="s">
        <v>98</v>
      </c>
      <c r="I62" s="66">
        <v>0</v>
      </c>
      <c r="J62" s="66">
        <v>3.2309375876211632</v>
      </c>
      <c r="K62" s="67">
        <v>0</v>
      </c>
      <c r="L62" s="66">
        <v>0</v>
      </c>
      <c r="M62" s="66">
        <v>0</v>
      </c>
      <c r="N62" s="66" t="s">
        <v>98</v>
      </c>
      <c r="O62" s="66">
        <v>199.77191014025681</v>
      </c>
    </row>
    <row r="63" spans="1:15">
      <c r="A63" t="s">
        <v>161</v>
      </c>
      <c r="B63">
        <v>1965</v>
      </c>
      <c r="C63" s="59">
        <v>15.122</v>
      </c>
      <c r="D63" s="59">
        <v>0.34620596205962062</v>
      </c>
      <c r="E63" s="59">
        <v>3.0000000000000001E-3</v>
      </c>
      <c r="F63" s="59" t="s">
        <v>98</v>
      </c>
      <c r="G63" s="62">
        <v>17.371262061717786</v>
      </c>
      <c r="H63" s="62" t="s">
        <v>98</v>
      </c>
      <c r="I63" s="59">
        <v>0</v>
      </c>
      <c r="J63" s="59">
        <v>1.74</v>
      </c>
      <c r="K63" s="63">
        <v>6.6977417749015444E-2</v>
      </c>
      <c r="L63" s="59">
        <v>0</v>
      </c>
      <c r="M63" s="59">
        <v>0</v>
      </c>
      <c r="N63" s="59" t="s">
        <v>98</v>
      </c>
      <c r="O63" s="62">
        <v>113.83476883440019</v>
      </c>
    </row>
    <row r="64" spans="1:15">
      <c r="A64" t="s">
        <v>162</v>
      </c>
      <c r="B64">
        <v>1965</v>
      </c>
      <c r="C64" s="59" t="s">
        <v>115</v>
      </c>
      <c r="D64" s="59" t="s">
        <v>105</v>
      </c>
      <c r="E64" s="59">
        <v>0</v>
      </c>
      <c r="F64" s="59" t="s">
        <v>98</v>
      </c>
      <c r="G64" s="62">
        <v>0</v>
      </c>
      <c r="H64" s="62" t="s">
        <v>98</v>
      </c>
      <c r="I64" s="59">
        <v>0</v>
      </c>
      <c r="J64" s="59">
        <v>0</v>
      </c>
      <c r="K64" s="63">
        <v>0</v>
      </c>
      <c r="L64" s="59">
        <v>0</v>
      </c>
      <c r="M64" s="59">
        <v>0</v>
      </c>
      <c r="N64" s="59" t="s">
        <v>98</v>
      </c>
      <c r="O64" s="62" t="s">
        <v>115</v>
      </c>
    </row>
    <row r="65" spans="1:15">
      <c r="A65" t="s">
        <v>57</v>
      </c>
      <c r="B65">
        <v>1965</v>
      </c>
      <c r="C65" s="59">
        <v>10.959999999999999</v>
      </c>
      <c r="D65" s="59">
        <v>11.31</v>
      </c>
      <c r="E65" s="59">
        <v>1.0228360561765544</v>
      </c>
      <c r="F65" s="59" t="s">
        <v>98</v>
      </c>
      <c r="G65" s="62">
        <v>114.42</v>
      </c>
      <c r="H65" s="62" t="s">
        <v>98</v>
      </c>
      <c r="I65" s="59">
        <v>0</v>
      </c>
      <c r="J65" s="59">
        <v>5</v>
      </c>
      <c r="K65" s="63">
        <v>0</v>
      </c>
      <c r="L65" s="59">
        <v>0</v>
      </c>
      <c r="M65" s="59">
        <v>0</v>
      </c>
      <c r="N65" s="59" t="s">
        <v>98</v>
      </c>
      <c r="O65" s="62">
        <v>488.68881553269995</v>
      </c>
    </row>
    <row r="66" spans="1:15">
      <c r="A66" t="s">
        <v>163</v>
      </c>
      <c r="B66">
        <v>1965</v>
      </c>
      <c r="C66" s="59">
        <v>2.1208472599999997</v>
      </c>
      <c r="D66" s="59" t="s">
        <v>105</v>
      </c>
      <c r="E66" s="59">
        <v>0</v>
      </c>
      <c r="F66" s="59" t="s">
        <v>98</v>
      </c>
      <c r="G66" s="62">
        <v>0.123</v>
      </c>
      <c r="H66" s="62" t="s">
        <v>98</v>
      </c>
      <c r="I66" s="59">
        <v>0</v>
      </c>
      <c r="J66" s="59">
        <v>0</v>
      </c>
      <c r="K66" s="63">
        <v>0</v>
      </c>
      <c r="L66" s="59">
        <v>0</v>
      </c>
      <c r="M66" s="59">
        <v>0</v>
      </c>
      <c r="N66" s="59" t="s">
        <v>98</v>
      </c>
      <c r="O66" s="62">
        <v>7.1344079634000002</v>
      </c>
    </row>
    <row r="67" spans="1:15">
      <c r="A67" t="s">
        <v>58</v>
      </c>
      <c r="B67">
        <v>1965</v>
      </c>
      <c r="C67" s="59">
        <v>12.642000000000001</v>
      </c>
      <c r="D67" s="59">
        <v>3.0220000000000002</v>
      </c>
      <c r="E67" s="59">
        <v>0.20400000000000001</v>
      </c>
      <c r="F67" s="59" t="s">
        <v>98</v>
      </c>
      <c r="G67" s="62">
        <v>35.546633802800002</v>
      </c>
      <c r="H67" s="62" t="s">
        <v>98</v>
      </c>
      <c r="I67" s="59">
        <v>0</v>
      </c>
      <c r="J67" s="59">
        <v>4.3369999999999997</v>
      </c>
      <c r="K67" s="63">
        <v>0</v>
      </c>
      <c r="L67" s="59">
        <v>0</v>
      </c>
      <c r="M67" s="59">
        <v>0</v>
      </c>
      <c r="N67" s="59" t="s">
        <v>98</v>
      </c>
      <c r="O67" s="62">
        <v>167.71682017841394</v>
      </c>
    </row>
    <row r="68" spans="1:15">
      <c r="A68" t="s">
        <v>164</v>
      </c>
      <c r="B68">
        <v>1965</v>
      </c>
      <c r="C68" s="59">
        <v>6.1199999999999992</v>
      </c>
      <c r="D68" s="59">
        <v>24.535269709543567</v>
      </c>
      <c r="E68" s="59">
        <v>0.45</v>
      </c>
      <c r="F68" s="59" t="s">
        <v>98</v>
      </c>
      <c r="G68" s="62">
        <v>0.129</v>
      </c>
      <c r="H68" s="62" t="s">
        <v>98</v>
      </c>
      <c r="I68" s="59">
        <v>0</v>
      </c>
      <c r="J68" s="59">
        <v>0.41300000000000003</v>
      </c>
      <c r="K68" s="63">
        <v>0</v>
      </c>
      <c r="L68" s="59">
        <v>0</v>
      </c>
      <c r="M68" s="59">
        <v>0</v>
      </c>
      <c r="N68" s="59" t="s">
        <v>98</v>
      </c>
      <c r="O68" s="62">
        <v>20.150732663700524</v>
      </c>
    </row>
    <row r="69" spans="1:15">
      <c r="A69" t="s">
        <v>165</v>
      </c>
      <c r="B69">
        <v>1965</v>
      </c>
      <c r="C69" s="59">
        <v>87.936000000000007</v>
      </c>
      <c r="D69" s="59" t="s">
        <v>105</v>
      </c>
      <c r="E69" s="59">
        <v>1.5702063628546836</v>
      </c>
      <c r="F69" s="59" t="s">
        <v>98</v>
      </c>
      <c r="G69" s="62">
        <v>48.712199999999996</v>
      </c>
      <c r="H69" s="62" t="s">
        <v>98</v>
      </c>
      <c r="I69" s="59">
        <v>6.0000000000000001E-3</v>
      </c>
      <c r="J69" s="59">
        <v>15.849329230212247</v>
      </c>
      <c r="K69" s="63">
        <v>0</v>
      </c>
      <c r="L69" s="59">
        <v>0</v>
      </c>
      <c r="M69" s="59">
        <v>0</v>
      </c>
      <c r="N69" s="59" t="s">
        <v>98</v>
      </c>
      <c r="O69" s="62">
        <v>446.77065999825993</v>
      </c>
    </row>
    <row r="70" spans="1:15">
      <c r="A70" t="s">
        <v>166</v>
      </c>
      <c r="B70">
        <v>1965</v>
      </c>
      <c r="C70" s="59">
        <v>2.2849583</v>
      </c>
      <c r="D70" s="59">
        <v>4.7774869109947639E-2</v>
      </c>
      <c r="E70" s="59">
        <v>0</v>
      </c>
      <c r="F70" s="59" t="s">
        <v>98</v>
      </c>
      <c r="G70" s="62">
        <v>1.4999999999999999E-2</v>
      </c>
      <c r="H70" s="62" t="s">
        <v>98</v>
      </c>
      <c r="I70" s="59">
        <v>0</v>
      </c>
      <c r="J70" s="59">
        <v>0.13500000000000001</v>
      </c>
      <c r="K70" s="63">
        <v>0</v>
      </c>
      <c r="L70" s="59">
        <v>0</v>
      </c>
      <c r="M70" s="59">
        <v>0</v>
      </c>
      <c r="N70" s="59" t="s">
        <v>98</v>
      </c>
      <c r="O70" s="62">
        <v>7.0165159303742675</v>
      </c>
    </row>
    <row r="71" spans="1:15">
      <c r="A71" t="s">
        <v>167</v>
      </c>
      <c r="B71">
        <v>1965</v>
      </c>
      <c r="C71" s="59">
        <v>2.718</v>
      </c>
      <c r="D71" s="59" t="s">
        <v>105</v>
      </c>
      <c r="E71" s="59">
        <v>0</v>
      </c>
      <c r="F71" s="59" t="s">
        <v>98</v>
      </c>
      <c r="G71" s="62">
        <v>1.645</v>
      </c>
      <c r="H71" s="62" t="s">
        <v>98</v>
      </c>
      <c r="I71" s="59">
        <v>0</v>
      </c>
      <c r="J71" s="59">
        <v>2.2669999999999999</v>
      </c>
      <c r="K71" s="63">
        <v>0.30501878082997574</v>
      </c>
      <c r="L71" s="59">
        <v>0</v>
      </c>
      <c r="M71" s="59">
        <v>0</v>
      </c>
      <c r="N71" s="59" t="s">
        <v>98</v>
      </c>
      <c r="O71" s="62">
        <v>15.047211610400005</v>
      </c>
    </row>
    <row r="72" spans="1:15">
      <c r="A72" t="s">
        <v>168</v>
      </c>
      <c r="B72">
        <v>1965</v>
      </c>
      <c r="C72" s="59">
        <v>3.7769999999999992</v>
      </c>
      <c r="D72" s="59" t="s">
        <v>105</v>
      </c>
      <c r="E72" s="59">
        <v>1.5920000000000001</v>
      </c>
      <c r="F72" s="59" t="s">
        <v>98</v>
      </c>
      <c r="G72" s="62">
        <v>1.379</v>
      </c>
      <c r="H72" s="62" t="s">
        <v>98</v>
      </c>
      <c r="I72" s="59">
        <v>0</v>
      </c>
      <c r="J72" s="59">
        <v>0.497</v>
      </c>
      <c r="K72" s="63">
        <v>0</v>
      </c>
      <c r="L72" s="59">
        <v>0</v>
      </c>
      <c r="M72" s="59">
        <v>0</v>
      </c>
      <c r="N72" s="59" t="s">
        <v>98</v>
      </c>
      <c r="O72" s="62">
        <v>20.170119835588824</v>
      </c>
    </row>
    <row r="73" spans="1:15">
      <c r="A73" t="s">
        <v>169</v>
      </c>
      <c r="B73">
        <v>1965</v>
      </c>
      <c r="C73" s="59">
        <v>4.1760000000000002</v>
      </c>
      <c r="D73" s="59" t="s">
        <v>105</v>
      </c>
      <c r="E73" s="59">
        <v>0</v>
      </c>
      <c r="F73" s="59" t="s">
        <v>98</v>
      </c>
      <c r="G73" s="62">
        <v>4.4326999999999998E-2</v>
      </c>
      <c r="H73" s="62" t="s">
        <v>98</v>
      </c>
      <c r="I73" s="59">
        <v>0</v>
      </c>
      <c r="J73" s="59">
        <v>0.17200000000000001</v>
      </c>
      <c r="K73" s="63">
        <v>0</v>
      </c>
      <c r="L73" s="59">
        <v>0</v>
      </c>
      <c r="M73" s="59">
        <v>0</v>
      </c>
      <c r="N73" s="59" t="s">
        <v>98</v>
      </c>
      <c r="O73" s="62">
        <v>13.209439858885609</v>
      </c>
    </row>
    <row r="74" spans="1:15">
      <c r="A74" t="s">
        <v>170</v>
      </c>
      <c r="B74">
        <v>1965</v>
      </c>
      <c r="C74" s="59">
        <v>4.1088667042458304</v>
      </c>
      <c r="D74" s="59" t="s">
        <v>105</v>
      </c>
      <c r="E74" s="59">
        <v>0</v>
      </c>
      <c r="F74" s="59" t="s">
        <v>98</v>
      </c>
      <c r="G74" s="62">
        <v>4.0000000000000001E-3</v>
      </c>
      <c r="H74" s="62" t="s">
        <v>98</v>
      </c>
      <c r="I74" s="59">
        <v>0</v>
      </c>
      <c r="J74" s="59">
        <v>0</v>
      </c>
      <c r="K74" s="63">
        <v>0</v>
      </c>
      <c r="L74" s="59">
        <v>0</v>
      </c>
      <c r="M74" s="59">
        <v>0</v>
      </c>
      <c r="N74" s="59" t="s">
        <v>98</v>
      </c>
      <c r="O74" s="62">
        <v>13.092580560011619</v>
      </c>
    </row>
    <row r="75" spans="1:15">
      <c r="A75" t="s">
        <v>171</v>
      </c>
      <c r="B75">
        <v>1965</v>
      </c>
      <c r="C75" s="59">
        <v>1.2870000000000001</v>
      </c>
      <c r="D75" s="59" t="s">
        <v>105</v>
      </c>
      <c r="E75" s="59">
        <v>0</v>
      </c>
      <c r="F75" s="59" t="s">
        <v>98</v>
      </c>
      <c r="G75" s="62">
        <v>4.952</v>
      </c>
      <c r="H75" s="62" t="s">
        <v>98</v>
      </c>
      <c r="I75" s="59">
        <v>0</v>
      </c>
      <c r="J75" s="59">
        <v>0.16075191202425607</v>
      </c>
      <c r="K75" s="63">
        <v>0</v>
      </c>
      <c r="L75" s="59">
        <v>0</v>
      </c>
      <c r="M75" s="59">
        <v>0</v>
      </c>
      <c r="N75" s="59" t="s">
        <v>98</v>
      </c>
      <c r="O75" s="62">
        <v>24.872369872510056</v>
      </c>
    </row>
    <row r="76" spans="1:15">
      <c r="A76" t="s">
        <v>172</v>
      </c>
      <c r="B76">
        <v>1965</v>
      </c>
      <c r="C76" s="59">
        <v>2.1639999999999997</v>
      </c>
      <c r="D76" s="59" t="s">
        <v>105</v>
      </c>
      <c r="E76" s="59">
        <v>0.20600000000000002</v>
      </c>
      <c r="F76" s="59" t="s">
        <v>98</v>
      </c>
      <c r="G76" s="62">
        <v>2.9849999999999999</v>
      </c>
      <c r="H76" s="62" t="s">
        <v>98</v>
      </c>
      <c r="I76" s="59">
        <v>0</v>
      </c>
      <c r="J76" s="59">
        <v>0.83100000000000007</v>
      </c>
      <c r="K76" s="63">
        <v>0</v>
      </c>
      <c r="L76" s="59">
        <v>0</v>
      </c>
      <c r="M76" s="59">
        <v>0</v>
      </c>
      <c r="N76" s="59" t="s">
        <v>98</v>
      </c>
      <c r="O76" s="62">
        <v>18.860681221447354</v>
      </c>
    </row>
    <row r="77" spans="1:15">
      <c r="A77" t="s">
        <v>173</v>
      </c>
      <c r="B77">
        <v>1965</v>
      </c>
      <c r="C77" s="59">
        <v>2.2999999999999994</v>
      </c>
      <c r="D77" s="59" t="s">
        <v>115</v>
      </c>
      <c r="E77" s="59">
        <v>0</v>
      </c>
      <c r="F77" s="59" t="s">
        <v>98</v>
      </c>
      <c r="G77" s="62">
        <v>4.4999999999999998E-2</v>
      </c>
      <c r="H77" s="62" t="s">
        <v>98</v>
      </c>
      <c r="I77" s="59">
        <v>0</v>
      </c>
      <c r="J77" s="59">
        <v>0.248</v>
      </c>
      <c r="K77" s="63">
        <v>0</v>
      </c>
      <c r="L77" s="59">
        <v>0</v>
      </c>
      <c r="M77" s="59">
        <v>0</v>
      </c>
      <c r="N77" s="59" t="s">
        <v>98</v>
      </c>
      <c r="O77" s="62">
        <v>7.3668859640000006</v>
      </c>
    </row>
    <row r="78" spans="1:15">
      <c r="A78" t="s">
        <v>174</v>
      </c>
      <c r="B78">
        <v>1965</v>
      </c>
      <c r="C78" s="59">
        <v>1.485763772066</v>
      </c>
      <c r="D78" s="59" t="s">
        <v>115</v>
      </c>
      <c r="E78" s="59">
        <v>0</v>
      </c>
      <c r="F78" s="59" t="s">
        <v>98</v>
      </c>
      <c r="G78" s="62">
        <v>0.89751052630000006</v>
      </c>
      <c r="H78" s="62" t="s">
        <v>98</v>
      </c>
      <c r="I78" s="59">
        <v>0</v>
      </c>
      <c r="J78" s="59">
        <v>7.6933520387382603E-2</v>
      </c>
      <c r="K78" s="63">
        <v>0</v>
      </c>
      <c r="L78" s="59">
        <v>0</v>
      </c>
      <c r="M78" s="59">
        <v>0</v>
      </c>
      <c r="N78" s="59" t="s">
        <v>98</v>
      </c>
      <c r="O78" s="62">
        <v>8.226465482634449</v>
      </c>
    </row>
    <row r="79" spans="1:15">
      <c r="A79" t="s">
        <v>175</v>
      </c>
      <c r="B79">
        <v>1965</v>
      </c>
      <c r="C79" s="59">
        <v>4.2295517274387269</v>
      </c>
      <c r="D79" s="59">
        <v>1.6788089020774746</v>
      </c>
      <c r="E79" s="59">
        <v>0.21767500000000001</v>
      </c>
      <c r="F79" s="59" t="s">
        <v>98</v>
      </c>
      <c r="G79" s="68">
        <v>10.798291998534472</v>
      </c>
      <c r="H79" s="68" t="s">
        <v>98</v>
      </c>
      <c r="I79" s="60">
        <v>0</v>
      </c>
      <c r="J79" s="59">
        <v>2.340414465559971</v>
      </c>
      <c r="K79" s="63">
        <v>0</v>
      </c>
      <c r="L79" s="59">
        <v>0</v>
      </c>
      <c r="M79" s="59">
        <v>0</v>
      </c>
      <c r="N79" s="59" t="s">
        <v>98</v>
      </c>
      <c r="O79" s="68">
        <v>56.801473051603374</v>
      </c>
    </row>
    <row r="80" spans="1:15">
      <c r="A80" s="65" t="s">
        <v>176</v>
      </c>
      <c r="B80" s="65">
        <v>1965</v>
      </c>
      <c r="C80" s="66">
        <v>163.43198776375056</v>
      </c>
      <c r="D80" s="66">
        <v>44.905033557232038</v>
      </c>
      <c r="E80" s="66">
        <v>5.2657174190312386</v>
      </c>
      <c r="F80" s="66" t="s">
        <v>98</v>
      </c>
      <c r="G80" s="66">
        <v>239.06722538935225</v>
      </c>
      <c r="H80" s="66" t="s">
        <v>98</v>
      </c>
      <c r="I80" s="66">
        <v>6.0000000000000001E-3</v>
      </c>
      <c r="J80" s="66">
        <v>34.067429128183861</v>
      </c>
      <c r="K80" s="67">
        <v>0.37199619857899119</v>
      </c>
      <c r="L80" s="66">
        <v>0</v>
      </c>
      <c r="M80" s="66">
        <v>0</v>
      </c>
      <c r="N80" s="66" t="s">
        <v>98</v>
      </c>
      <c r="O80" s="66">
        <v>1428.9599485583294</v>
      </c>
    </row>
    <row r="81" spans="1:15">
      <c r="A81" s="69" t="s">
        <v>177</v>
      </c>
      <c r="B81" s="69">
        <v>1965</v>
      </c>
      <c r="C81" s="70">
        <v>1525.3970996056935</v>
      </c>
      <c r="D81" s="70">
        <v>1567.8943776524416</v>
      </c>
      <c r="E81" s="71">
        <v>586.75275815852558</v>
      </c>
      <c r="F81" s="71" t="s">
        <v>98</v>
      </c>
      <c r="G81" s="72">
        <v>1403.4772934422606</v>
      </c>
      <c r="H81" s="72" t="s">
        <v>98</v>
      </c>
      <c r="I81" s="73">
        <v>5.8349314029291977</v>
      </c>
      <c r="J81" s="74">
        <v>208.15016208998685</v>
      </c>
      <c r="K81" s="75">
        <v>1.1359008010137077</v>
      </c>
      <c r="L81" s="76">
        <v>0</v>
      </c>
      <c r="M81" s="76">
        <v>0</v>
      </c>
      <c r="N81" s="76" t="s">
        <v>98</v>
      </c>
      <c r="O81" s="77">
        <v>11357.797828398379</v>
      </c>
    </row>
    <row r="82" spans="1:15" ht="11.45" customHeight="1">
      <c r="A82" s="78" t="s">
        <v>53</v>
      </c>
      <c r="B82" s="78">
        <v>1965</v>
      </c>
      <c r="C82" s="59">
        <v>1140.2533328109948</v>
      </c>
      <c r="D82" s="59">
        <v>515.60402863431204</v>
      </c>
      <c r="E82" s="59">
        <v>447.91009040864594</v>
      </c>
      <c r="F82" s="59" t="s">
        <v>98</v>
      </c>
      <c r="G82" s="62">
        <v>886.4827964126564</v>
      </c>
      <c r="H82" s="62" t="s">
        <v>98</v>
      </c>
      <c r="I82" s="59">
        <v>5.4139314029291965</v>
      </c>
      <c r="J82" s="59">
        <v>160.08787736165959</v>
      </c>
      <c r="K82" s="79">
        <v>1.1359008010137079</v>
      </c>
      <c r="L82" s="59">
        <v>0</v>
      </c>
      <c r="M82" s="59">
        <v>0</v>
      </c>
      <c r="N82" s="59" t="s">
        <v>98</v>
      </c>
      <c r="O82" s="62">
        <v>7854.4093704059624</v>
      </c>
    </row>
    <row r="83" spans="1:15">
      <c r="A83" s="78" t="s">
        <v>54</v>
      </c>
      <c r="B83" s="78">
        <v>1965</v>
      </c>
      <c r="C83" s="59">
        <v>385.14376679469825</v>
      </c>
      <c r="D83" s="59">
        <v>1052.2903490181295</v>
      </c>
      <c r="E83" s="59">
        <v>138.84266774987955</v>
      </c>
      <c r="F83" s="59" t="s">
        <v>98</v>
      </c>
      <c r="G83" s="68">
        <v>516.99449702960374</v>
      </c>
      <c r="H83" s="68" t="s">
        <v>98</v>
      </c>
      <c r="I83" s="59">
        <v>0.42099999999999999</v>
      </c>
      <c r="J83" s="59">
        <v>48.062284728327214</v>
      </c>
      <c r="K83" s="63">
        <v>0</v>
      </c>
      <c r="L83" s="59">
        <v>0</v>
      </c>
      <c r="M83" s="59">
        <v>0</v>
      </c>
      <c r="N83" s="59" t="s">
        <v>98</v>
      </c>
      <c r="O83" s="68">
        <v>3503.3884579924197</v>
      </c>
    </row>
    <row r="84" spans="1:15">
      <c r="A84" s="44" t="s">
        <v>178</v>
      </c>
      <c r="B84" s="44">
        <v>1965</v>
      </c>
      <c r="C84" s="60">
        <v>400.685</v>
      </c>
      <c r="D84" s="60">
        <v>34.571999999999996</v>
      </c>
      <c r="E84" s="59">
        <v>34.121585589463514</v>
      </c>
      <c r="F84" s="59" t="s">
        <v>98</v>
      </c>
      <c r="G84" s="68">
        <v>509.28646626890901</v>
      </c>
      <c r="H84" s="68" t="s">
        <v>98</v>
      </c>
      <c r="I84" s="60">
        <v>4.5080000000000009</v>
      </c>
      <c r="J84" s="60">
        <v>49.064281294640672</v>
      </c>
      <c r="K84" s="63">
        <v>0.66321220075123066</v>
      </c>
      <c r="L84" s="59">
        <v>0</v>
      </c>
      <c r="M84" s="60">
        <v>0</v>
      </c>
      <c r="N84" s="60" t="s">
        <v>98</v>
      </c>
      <c r="O84" s="68">
        <v>3305.1428526718887</v>
      </c>
    </row>
    <row r="85" spans="1:15" ht="10.15" customHeight="1">
      <c r="A85" s="80" t="s">
        <v>179</v>
      </c>
      <c r="B85" s="80">
        <v>1965</v>
      </c>
      <c r="C85" s="81" t="s">
        <v>115</v>
      </c>
      <c r="D85" s="81">
        <v>0</v>
      </c>
      <c r="E85" s="81">
        <v>0</v>
      </c>
      <c r="F85" s="81" t="s">
        <v>98</v>
      </c>
      <c r="G85" s="82">
        <v>0</v>
      </c>
      <c r="H85" s="82" t="s">
        <v>98</v>
      </c>
      <c r="I85" s="81">
        <v>0</v>
      </c>
      <c r="J85" s="81">
        <v>0</v>
      </c>
      <c r="K85" s="83">
        <v>0</v>
      </c>
      <c r="L85" s="81">
        <v>0</v>
      </c>
      <c r="M85" s="81">
        <v>0</v>
      </c>
      <c r="N85" s="81" t="s">
        <v>98</v>
      </c>
      <c r="O85" s="82">
        <v>0</v>
      </c>
    </row>
    <row r="86" spans="1:15" ht="10.9" customHeight="1">
      <c r="A86" t="s">
        <v>56</v>
      </c>
      <c r="B86">
        <v>1970</v>
      </c>
      <c r="C86" s="59">
        <v>705.6918141103954</v>
      </c>
      <c r="D86" s="59">
        <v>533.4898489719784</v>
      </c>
      <c r="E86" s="60">
        <v>549.21737786584185</v>
      </c>
      <c r="F86" s="60">
        <v>545.96570016319265</v>
      </c>
      <c r="G86" s="62">
        <v>309.06090680283972</v>
      </c>
      <c r="H86" s="62" t="s">
        <v>98</v>
      </c>
      <c r="I86" s="59">
        <v>5.1934766091134437</v>
      </c>
      <c r="J86" s="59">
        <v>57.359000239073772</v>
      </c>
      <c r="K86" s="63">
        <v>0.18581350647742123</v>
      </c>
      <c r="L86" s="59">
        <v>0</v>
      </c>
      <c r="M86" s="59">
        <v>0</v>
      </c>
      <c r="N86" s="59" t="s">
        <v>98</v>
      </c>
      <c r="O86" s="62">
        <v>4488.4137413850895</v>
      </c>
    </row>
    <row r="87" spans="1:15" s="64" customFormat="1">
      <c r="A87" t="s">
        <v>99</v>
      </c>
      <c r="B87">
        <v>1970</v>
      </c>
      <c r="C87" s="59">
        <v>71.614000000000004</v>
      </c>
      <c r="D87" s="59">
        <v>70.067889119492932</v>
      </c>
      <c r="E87" s="60">
        <v>32.725000000000001</v>
      </c>
      <c r="F87" s="60">
        <v>47.09069217540835</v>
      </c>
      <c r="G87" s="62">
        <v>16.928000000000001</v>
      </c>
      <c r="H87" s="62" t="s">
        <v>98</v>
      </c>
      <c r="I87" s="59">
        <v>0.23464723718151692</v>
      </c>
      <c r="J87" s="59">
        <v>35.146000000000001</v>
      </c>
      <c r="K87" s="63">
        <v>0</v>
      </c>
      <c r="L87" s="59">
        <v>0</v>
      </c>
      <c r="M87" s="59">
        <v>0</v>
      </c>
      <c r="N87" s="59" t="s">
        <v>98</v>
      </c>
      <c r="O87" s="62">
        <v>350.67620265587266</v>
      </c>
    </row>
    <row r="88" spans="1:15" s="64" customFormat="1">
      <c r="A88" t="s">
        <v>100</v>
      </c>
      <c r="B88">
        <v>1970</v>
      </c>
      <c r="C88" s="59">
        <v>19.600999999999999</v>
      </c>
      <c r="D88" s="59">
        <v>24.179006882989182</v>
      </c>
      <c r="E88" s="60">
        <v>9.2087990828317583</v>
      </c>
      <c r="F88" s="60">
        <v>10.122647367918221</v>
      </c>
      <c r="G88" s="62">
        <v>1.0758813413585557</v>
      </c>
      <c r="H88" s="62" t="s">
        <v>98</v>
      </c>
      <c r="I88" s="59">
        <v>0</v>
      </c>
      <c r="J88" s="59">
        <v>3.395</v>
      </c>
      <c r="K88" s="63">
        <v>0</v>
      </c>
      <c r="L88" s="59">
        <v>0</v>
      </c>
      <c r="M88" s="60">
        <v>0</v>
      </c>
      <c r="N88" s="60" t="s">
        <v>98</v>
      </c>
      <c r="O88" s="62">
        <v>82.90973180757446</v>
      </c>
    </row>
    <row r="89" spans="1:15" s="64" customFormat="1">
      <c r="A89" s="65" t="s">
        <v>101</v>
      </c>
      <c r="B89" s="65">
        <v>1970</v>
      </c>
      <c r="C89" s="66">
        <v>796.90681411039543</v>
      </c>
      <c r="D89" s="66">
        <v>627.73674497446052</v>
      </c>
      <c r="E89" s="66">
        <v>591.15117694867365</v>
      </c>
      <c r="F89" s="66">
        <v>603.17903970651923</v>
      </c>
      <c r="G89" s="66">
        <v>327.0647881441983</v>
      </c>
      <c r="H89" s="66" t="s">
        <v>98</v>
      </c>
      <c r="I89" s="66">
        <v>5.4281238462949606</v>
      </c>
      <c r="J89" s="66">
        <v>95.900000239073776</v>
      </c>
      <c r="K89" s="67">
        <v>0.18581350647742123</v>
      </c>
      <c r="L89" s="66">
        <v>0</v>
      </c>
      <c r="M89" s="66">
        <v>0</v>
      </c>
      <c r="N89" s="66" t="s">
        <v>98</v>
      </c>
      <c r="O89" s="66">
        <v>4921.9996758485368</v>
      </c>
    </row>
    <row r="90" spans="1:15" s="64" customFormat="1">
      <c r="A90" t="s">
        <v>102</v>
      </c>
      <c r="B90">
        <v>1970</v>
      </c>
      <c r="C90" s="59">
        <v>22.120221292218208</v>
      </c>
      <c r="D90" s="59">
        <v>20.00051724137931</v>
      </c>
      <c r="E90" s="59">
        <v>5.4180000000000001</v>
      </c>
      <c r="F90" s="59">
        <v>5.4180000000000001</v>
      </c>
      <c r="G90" s="62">
        <v>0.9797465789473685</v>
      </c>
      <c r="H90" s="62" t="s">
        <v>98</v>
      </c>
      <c r="I90" s="59">
        <v>0</v>
      </c>
      <c r="J90" s="59">
        <v>0.34300000000000003</v>
      </c>
      <c r="K90" s="63">
        <v>1.271635051268998E-2</v>
      </c>
      <c r="L90" s="59">
        <v>0</v>
      </c>
      <c r="M90" s="59">
        <v>0</v>
      </c>
      <c r="N90" s="59" t="s">
        <v>98</v>
      </c>
      <c r="O90" s="62">
        <v>81.179406517370211</v>
      </c>
    </row>
    <row r="91" spans="1:15" s="64" customFormat="1">
      <c r="A91" t="s">
        <v>103</v>
      </c>
      <c r="B91">
        <v>1970</v>
      </c>
      <c r="C91" s="59">
        <v>25.039342912706712</v>
      </c>
      <c r="D91" s="59">
        <v>8.7927371089820419</v>
      </c>
      <c r="E91" s="59">
        <v>7.0919999999999997E-2</v>
      </c>
      <c r="F91" s="59">
        <v>7.0919999999999997E-2</v>
      </c>
      <c r="G91" s="62">
        <v>2.4372137240000002</v>
      </c>
      <c r="H91" s="62" t="s">
        <v>98</v>
      </c>
      <c r="I91" s="59">
        <v>0</v>
      </c>
      <c r="J91" s="59">
        <v>9.0059736615829848</v>
      </c>
      <c r="K91" s="63">
        <v>0.11646185002488983</v>
      </c>
      <c r="L91" s="59">
        <v>0</v>
      </c>
      <c r="M91" s="59">
        <v>0</v>
      </c>
      <c r="N91" s="59" t="s">
        <v>98</v>
      </c>
      <c r="O91" s="62">
        <v>84.113721883457472</v>
      </c>
    </row>
    <row r="92" spans="1:15" s="64" customFormat="1">
      <c r="A92" t="s">
        <v>104</v>
      </c>
      <c r="B92">
        <v>1970</v>
      </c>
      <c r="C92" s="59">
        <v>4.6976170505828678</v>
      </c>
      <c r="D92" s="59" t="s">
        <v>105</v>
      </c>
      <c r="E92" s="59">
        <v>0.59130000000000005</v>
      </c>
      <c r="F92" s="59" t="s">
        <v>180</v>
      </c>
      <c r="G92" s="62">
        <v>1.2829999999999999</v>
      </c>
      <c r="H92" s="62" t="s">
        <v>98</v>
      </c>
      <c r="I92" s="59">
        <v>0</v>
      </c>
      <c r="J92" s="59">
        <v>0.97399999999999998</v>
      </c>
      <c r="K92" s="63">
        <v>0</v>
      </c>
      <c r="L92" s="59">
        <v>0</v>
      </c>
      <c r="M92" s="59">
        <v>0</v>
      </c>
      <c r="N92" s="59" t="s">
        <v>98</v>
      </c>
      <c r="O92" s="62">
        <v>21.025008185401859</v>
      </c>
    </row>
    <row r="93" spans="1:15">
      <c r="A93" t="s">
        <v>106</v>
      </c>
      <c r="B93">
        <v>1970</v>
      </c>
      <c r="C93" s="59">
        <v>5.3416520293571708</v>
      </c>
      <c r="D93" s="59">
        <v>11.759925138080311</v>
      </c>
      <c r="E93" s="59">
        <v>1.1679999999999999</v>
      </c>
      <c r="F93" s="59">
        <v>1.1679999999999999</v>
      </c>
      <c r="G93" s="62">
        <v>2.2429999999999999</v>
      </c>
      <c r="H93" s="62" t="s">
        <v>98</v>
      </c>
      <c r="I93" s="59">
        <v>0</v>
      </c>
      <c r="J93" s="59">
        <v>1.3695841568866129</v>
      </c>
      <c r="K93" s="63">
        <v>0</v>
      </c>
      <c r="L93" s="59">
        <v>0</v>
      </c>
      <c r="M93" s="59">
        <v>0</v>
      </c>
      <c r="N93" s="59" t="s">
        <v>98</v>
      </c>
      <c r="O93" s="62">
        <v>27.882866110849754</v>
      </c>
    </row>
    <row r="94" spans="1:15">
      <c r="A94" t="s">
        <v>107</v>
      </c>
      <c r="B94">
        <v>1970</v>
      </c>
      <c r="C94" s="59">
        <v>1.081</v>
      </c>
      <c r="D94" s="59">
        <v>0.21439060205580029</v>
      </c>
      <c r="E94" s="59">
        <v>0.06</v>
      </c>
      <c r="F94" s="59" t="s">
        <v>180</v>
      </c>
      <c r="G94" s="62">
        <v>0</v>
      </c>
      <c r="H94" s="62" t="s">
        <v>98</v>
      </c>
      <c r="I94" s="59">
        <v>0</v>
      </c>
      <c r="J94" s="59">
        <v>0.126</v>
      </c>
      <c r="K94" s="63">
        <v>0</v>
      </c>
      <c r="L94" s="59">
        <v>0</v>
      </c>
      <c r="M94" s="59">
        <v>0</v>
      </c>
      <c r="N94" s="59" t="s">
        <v>98</v>
      </c>
      <c r="O94" s="62">
        <v>3.4808998979999997</v>
      </c>
    </row>
    <row r="95" spans="1:15">
      <c r="A95" t="s">
        <v>108</v>
      </c>
      <c r="B95">
        <v>1970</v>
      </c>
      <c r="C95" s="59">
        <v>4.7647766999999996</v>
      </c>
      <c r="D95" s="59">
        <v>3.8641221696018944</v>
      </c>
      <c r="E95" s="59">
        <v>0.372</v>
      </c>
      <c r="F95" s="59">
        <v>0.372</v>
      </c>
      <c r="G95" s="62">
        <v>8.6939906372408546E-2</v>
      </c>
      <c r="H95" s="62" t="s">
        <v>98</v>
      </c>
      <c r="I95" s="59">
        <v>0</v>
      </c>
      <c r="J95" s="59">
        <v>0.86599999999999999</v>
      </c>
      <c r="K95" s="63">
        <v>0</v>
      </c>
      <c r="L95" s="59">
        <v>0</v>
      </c>
      <c r="M95" s="59">
        <v>0</v>
      </c>
      <c r="N95" s="59" t="s">
        <v>98</v>
      </c>
      <c r="O95" s="62">
        <v>16.034155722097221</v>
      </c>
    </row>
    <row r="96" spans="1:15">
      <c r="A96" t="s">
        <v>109</v>
      </c>
      <c r="B96">
        <v>1970</v>
      </c>
      <c r="C96" s="59">
        <v>2.1882102828974088</v>
      </c>
      <c r="D96" s="59">
        <v>6.933514246947083</v>
      </c>
      <c r="E96" s="59">
        <v>1.6440000000000001</v>
      </c>
      <c r="F96" s="59">
        <v>1.6440000000000001</v>
      </c>
      <c r="G96" s="62">
        <v>0</v>
      </c>
      <c r="H96" s="62" t="s">
        <v>98</v>
      </c>
      <c r="I96" s="59">
        <v>0</v>
      </c>
      <c r="J96" s="59">
        <v>0</v>
      </c>
      <c r="K96" s="63">
        <v>0</v>
      </c>
      <c r="L96" s="59">
        <v>0</v>
      </c>
      <c r="M96" s="59">
        <v>0</v>
      </c>
      <c r="N96" s="59" t="s">
        <v>98</v>
      </c>
      <c r="O96" s="62">
        <v>9.7181947781448876</v>
      </c>
    </row>
    <row r="97" spans="1:15">
      <c r="A97" t="s">
        <v>110</v>
      </c>
      <c r="B97">
        <v>1970</v>
      </c>
      <c r="C97" s="59">
        <v>10.740534863172126</v>
      </c>
      <c r="D97" s="59">
        <v>197.23806236673084</v>
      </c>
      <c r="E97" s="59">
        <v>6.9390000000000001</v>
      </c>
      <c r="F97" s="59">
        <v>6.9390000000000001</v>
      </c>
      <c r="G97" s="62">
        <v>2.4E-2</v>
      </c>
      <c r="H97" s="62" t="s">
        <v>98</v>
      </c>
      <c r="I97" s="60">
        <v>0</v>
      </c>
      <c r="J97" s="59">
        <v>0.92900000000000005</v>
      </c>
      <c r="K97" s="63">
        <v>0</v>
      </c>
      <c r="L97" s="59">
        <v>0</v>
      </c>
      <c r="M97" s="59">
        <v>0</v>
      </c>
      <c r="N97" s="59" t="s">
        <v>98</v>
      </c>
      <c r="O97" s="62">
        <v>48.330700346491859</v>
      </c>
    </row>
    <row r="98" spans="1:15">
      <c r="A98" t="s">
        <v>111</v>
      </c>
      <c r="B98">
        <v>1970</v>
      </c>
      <c r="C98" s="59">
        <v>27.424575324737742</v>
      </c>
      <c r="D98" s="59">
        <v>2.9554834539414383</v>
      </c>
      <c r="E98" s="60">
        <v>4.9000000000000002E-2</v>
      </c>
      <c r="F98" s="60">
        <v>0.63700000000000012</v>
      </c>
      <c r="G98" s="68">
        <v>6.9295952650196613E-2</v>
      </c>
      <c r="H98" s="68" t="s">
        <v>98</v>
      </c>
      <c r="I98" s="60">
        <v>1.0182377698330049E-2</v>
      </c>
      <c r="J98" s="59">
        <v>1.3171332779321283</v>
      </c>
      <c r="K98" s="63">
        <v>0</v>
      </c>
      <c r="L98" s="59">
        <v>0</v>
      </c>
      <c r="M98" s="59">
        <v>0</v>
      </c>
      <c r="N98" s="59" t="s">
        <v>98</v>
      </c>
      <c r="O98" s="68">
        <v>82.140526394560567</v>
      </c>
    </row>
    <row r="99" spans="1:15">
      <c r="A99" s="65" t="s">
        <v>112</v>
      </c>
      <c r="B99" s="65">
        <v>1970</v>
      </c>
      <c r="C99" s="66">
        <v>103.39793045567224</v>
      </c>
      <c r="D99" s="66">
        <v>251.75875232771872</v>
      </c>
      <c r="E99" s="66">
        <v>16.312219999999996</v>
      </c>
      <c r="F99" s="66">
        <v>16.284920000000003</v>
      </c>
      <c r="G99" s="66">
        <v>7.1231961619699726</v>
      </c>
      <c r="H99" s="66" t="s">
        <v>98</v>
      </c>
      <c r="I99" s="66">
        <v>1.0182377698330049E-2</v>
      </c>
      <c r="J99" s="66">
        <v>14.930691096401727</v>
      </c>
      <c r="K99" s="67">
        <v>0.12917820053757981</v>
      </c>
      <c r="L99" s="66">
        <v>0</v>
      </c>
      <c r="M99" s="66">
        <v>0</v>
      </c>
      <c r="N99" s="66" t="s">
        <v>98</v>
      </c>
      <c r="O99" s="66">
        <v>373.90547983637401</v>
      </c>
    </row>
    <row r="100" spans="1:15">
      <c r="A100" t="s">
        <v>113</v>
      </c>
      <c r="B100">
        <v>1970</v>
      </c>
      <c r="C100" s="59">
        <v>9.0970000000000013</v>
      </c>
      <c r="D100" s="59" t="s">
        <v>105</v>
      </c>
      <c r="E100" s="59">
        <v>2.6414807645016589</v>
      </c>
      <c r="F100" s="59" t="s">
        <v>180</v>
      </c>
      <c r="G100" s="62">
        <v>4.802593866437376</v>
      </c>
      <c r="H100" s="62" t="s">
        <v>98</v>
      </c>
      <c r="I100" s="59">
        <v>0</v>
      </c>
      <c r="J100" s="59">
        <v>4.8173281440919391</v>
      </c>
      <c r="K100" s="63">
        <v>0</v>
      </c>
      <c r="L100" s="59">
        <v>0</v>
      </c>
      <c r="M100" s="59">
        <v>0</v>
      </c>
      <c r="N100" s="59" t="s">
        <v>98</v>
      </c>
      <c r="O100" s="62">
        <v>51.179083733343568</v>
      </c>
    </row>
    <row r="101" spans="1:15">
      <c r="A101" t="s">
        <v>114</v>
      </c>
      <c r="B101">
        <v>1970</v>
      </c>
      <c r="C101" s="59" t="s">
        <v>115</v>
      </c>
      <c r="D101" s="59" t="s">
        <v>115</v>
      </c>
      <c r="E101" s="59" t="s">
        <v>115</v>
      </c>
      <c r="F101" s="59" t="s">
        <v>115</v>
      </c>
      <c r="G101" s="62" t="s">
        <v>115</v>
      </c>
      <c r="H101" s="62" t="s">
        <v>98</v>
      </c>
      <c r="I101" s="59" t="s">
        <v>115</v>
      </c>
      <c r="J101" s="59" t="s">
        <v>115</v>
      </c>
      <c r="K101" s="63" t="s">
        <v>115</v>
      </c>
      <c r="L101" s="59" t="s">
        <v>115</v>
      </c>
      <c r="M101" s="59" t="s">
        <v>115</v>
      </c>
      <c r="N101" s="59" t="s">
        <v>98</v>
      </c>
      <c r="O101" s="62" t="s">
        <v>115</v>
      </c>
    </row>
    <row r="102" spans="1:15">
      <c r="A102" t="s">
        <v>116</v>
      </c>
      <c r="B102">
        <v>1970</v>
      </c>
      <c r="C102" s="59" t="s">
        <v>115</v>
      </c>
      <c r="D102" s="59" t="s">
        <v>105</v>
      </c>
      <c r="E102" s="59" t="s">
        <v>115</v>
      </c>
      <c r="F102" s="59" t="s">
        <v>180</v>
      </c>
      <c r="G102" s="62" t="s">
        <v>115</v>
      </c>
      <c r="H102" s="62" t="s">
        <v>98</v>
      </c>
      <c r="I102" s="59" t="s">
        <v>115</v>
      </c>
      <c r="J102" s="59" t="s">
        <v>115</v>
      </c>
      <c r="K102" s="63" t="s">
        <v>115</v>
      </c>
      <c r="L102" s="59" t="s">
        <v>115</v>
      </c>
      <c r="M102" s="59" t="s">
        <v>115</v>
      </c>
      <c r="N102" s="59" t="s">
        <v>98</v>
      </c>
      <c r="O102" s="62" t="s">
        <v>115</v>
      </c>
    </row>
    <row r="103" spans="1:15">
      <c r="A103" t="s">
        <v>117</v>
      </c>
      <c r="B103">
        <v>1970</v>
      </c>
      <c r="C103" s="59">
        <v>26.211000000000002</v>
      </c>
      <c r="D103" s="59" t="s">
        <v>105</v>
      </c>
      <c r="E103" s="59">
        <v>3.4180352536543368</v>
      </c>
      <c r="F103" s="59" t="s">
        <v>180</v>
      </c>
      <c r="G103" s="62">
        <v>16.262639100000001</v>
      </c>
      <c r="H103" s="62" t="s">
        <v>98</v>
      </c>
      <c r="I103" s="59">
        <v>1.289767841788473E-2</v>
      </c>
      <c r="J103" s="59">
        <v>5.5663664750870936E-2</v>
      </c>
      <c r="K103" s="63">
        <v>0</v>
      </c>
      <c r="L103" s="59">
        <v>0</v>
      </c>
      <c r="M103" s="59">
        <v>0</v>
      </c>
      <c r="N103" s="59" t="s">
        <v>98</v>
      </c>
      <c r="O103" s="62">
        <v>149.0000908322699</v>
      </c>
    </row>
    <row r="104" spans="1:15">
      <c r="A104" t="s">
        <v>118</v>
      </c>
      <c r="B104">
        <v>1970</v>
      </c>
      <c r="C104" s="59">
        <v>8.9860000000000024</v>
      </c>
      <c r="D104" s="59" t="s">
        <v>105</v>
      </c>
      <c r="E104" s="59">
        <v>0.35799999999999998</v>
      </c>
      <c r="F104" s="59" t="s">
        <v>180</v>
      </c>
      <c r="G104" s="62">
        <v>8.0210000000000008</v>
      </c>
      <c r="H104" s="62" t="s">
        <v>98</v>
      </c>
      <c r="I104" s="59">
        <v>0</v>
      </c>
      <c r="J104" s="59">
        <v>0.48699999999999999</v>
      </c>
      <c r="K104" s="63">
        <v>0</v>
      </c>
      <c r="L104" s="59">
        <v>0</v>
      </c>
      <c r="M104" s="59">
        <v>0</v>
      </c>
      <c r="N104" s="59" t="s">
        <v>98</v>
      </c>
      <c r="O104" s="62">
        <v>62.461937512700018</v>
      </c>
    </row>
    <row r="105" spans="1:15">
      <c r="A105" t="s">
        <v>119</v>
      </c>
      <c r="B105">
        <v>1970</v>
      </c>
      <c r="C105" s="59">
        <v>6.9839999999999991</v>
      </c>
      <c r="D105" s="59" t="s">
        <v>105</v>
      </c>
      <c r="E105" s="59">
        <v>0.68895098882201089</v>
      </c>
      <c r="F105" s="59" t="s">
        <v>180</v>
      </c>
      <c r="G105" s="62">
        <v>37.099999999999994</v>
      </c>
      <c r="H105" s="62" t="s">
        <v>98</v>
      </c>
      <c r="I105" s="59">
        <v>0</v>
      </c>
      <c r="J105" s="59">
        <v>0.38700000000000001</v>
      </c>
      <c r="K105" s="63">
        <v>0</v>
      </c>
      <c r="L105" s="59">
        <v>0</v>
      </c>
      <c r="M105" s="59">
        <v>0</v>
      </c>
      <c r="N105" s="59" t="s">
        <v>98</v>
      </c>
      <c r="O105" s="62">
        <v>172.49735438259248</v>
      </c>
    </row>
    <row r="106" spans="1:15">
      <c r="A106" t="s">
        <v>120</v>
      </c>
      <c r="B106">
        <v>1970</v>
      </c>
      <c r="C106" s="59">
        <v>18.276999999999997</v>
      </c>
      <c r="D106" s="59" t="s">
        <v>115</v>
      </c>
      <c r="E106" s="59">
        <v>0</v>
      </c>
      <c r="F106" s="59">
        <v>0</v>
      </c>
      <c r="G106" s="62">
        <v>2.3490000000000002</v>
      </c>
      <c r="H106" s="62" t="s">
        <v>98</v>
      </c>
      <c r="I106" s="59">
        <v>0</v>
      </c>
      <c r="J106" s="59">
        <v>5.0000000000000001E-3</v>
      </c>
      <c r="K106" s="63">
        <v>0</v>
      </c>
      <c r="L106" s="59">
        <v>0</v>
      </c>
      <c r="M106" s="59">
        <v>0</v>
      </c>
      <c r="N106" s="59" t="s">
        <v>98</v>
      </c>
      <c r="O106" s="62">
        <v>67.531658558900006</v>
      </c>
    </row>
    <row r="107" spans="1:15">
      <c r="A107" t="s">
        <v>121</v>
      </c>
      <c r="B107">
        <v>1970</v>
      </c>
      <c r="C107" s="59">
        <v>10.762999999999998</v>
      </c>
      <c r="D107" s="59" t="s">
        <v>105</v>
      </c>
      <c r="E107" s="59">
        <v>0</v>
      </c>
      <c r="F107" s="59" t="s">
        <v>180</v>
      </c>
      <c r="G107" s="62">
        <v>2.273717397535111</v>
      </c>
      <c r="H107" s="62" t="s">
        <v>98</v>
      </c>
      <c r="I107" s="59">
        <v>0</v>
      </c>
      <c r="J107" s="59">
        <v>2.155098525646538</v>
      </c>
      <c r="K107" s="63">
        <v>0</v>
      </c>
      <c r="L107" s="59">
        <v>0</v>
      </c>
      <c r="M107" s="59">
        <v>0</v>
      </c>
      <c r="N107" s="59" t="s">
        <v>98</v>
      </c>
      <c r="O107" s="62">
        <v>43.147505486722395</v>
      </c>
    </row>
    <row r="108" spans="1:15">
      <c r="A108" t="s">
        <v>122</v>
      </c>
      <c r="B108">
        <v>1970</v>
      </c>
      <c r="C108" s="59">
        <v>94.272000000000006</v>
      </c>
      <c r="D108" s="59" t="s">
        <v>105</v>
      </c>
      <c r="E108" s="59">
        <v>8.2129913999999999</v>
      </c>
      <c r="F108" s="59" t="s">
        <v>180</v>
      </c>
      <c r="G108" s="62">
        <v>34.666475509197817</v>
      </c>
      <c r="H108" s="62" t="s">
        <v>98</v>
      </c>
      <c r="I108" s="59">
        <v>1.2922568674480648</v>
      </c>
      <c r="J108" s="59">
        <v>12.825605874100557</v>
      </c>
      <c r="K108" s="63">
        <v>0.31005245055889813</v>
      </c>
      <c r="L108" s="59">
        <v>0</v>
      </c>
      <c r="M108" s="59">
        <v>0</v>
      </c>
      <c r="N108" s="59" t="s">
        <v>98</v>
      </c>
      <c r="O108" s="62">
        <v>432.12117327973266</v>
      </c>
    </row>
    <row r="109" spans="1:15">
      <c r="A109" t="s">
        <v>123</v>
      </c>
      <c r="B109">
        <v>1970</v>
      </c>
      <c r="C109" s="59">
        <v>138.749</v>
      </c>
      <c r="D109" s="59" t="s">
        <v>105</v>
      </c>
      <c r="E109" s="59">
        <v>13.734955208288255</v>
      </c>
      <c r="F109" s="59">
        <v>9.9440000000000008</v>
      </c>
      <c r="G109" s="62">
        <v>149.09700000000001</v>
      </c>
      <c r="H109" s="62" t="s">
        <v>98</v>
      </c>
      <c r="I109" s="59">
        <v>1.4690000000000001</v>
      </c>
      <c r="J109" s="59">
        <v>3.9674340860750341</v>
      </c>
      <c r="K109" s="63">
        <v>0.20817761716522523</v>
      </c>
      <c r="L109" s="59">
        <v>0</v>
      </c>
      <c r="M109" s="59">
        <v>0</v>
      </c>
      <c r="N109" s="59" t="s">
        <v>98</v>
      </c>
      <c r="O109" s="62">
        <v>1042.2832753674895</v>
      </c>
    </row>
    <row r="110" spans="1:15">
      <c r="A110" t="s">
        <v>124</v>
      </c>
      <c r="B110">
        <v>1970</v>
      </c>
      <c r="C110" s="59">
        <v>6.7070000000000016</v>
      </c>
      <c r="D110" s="59" t="s">
        <v>105</v>
      </c>
      <c r="E110" s="59">
        <v>0</v>
      </c>
      <c r="F110" s="59" t="s">
        <v>180</v>
      </c>
      <c r="G110" s="62">
        <v>2.528</v>
      </c>
      <c r="H110" s="62" t="s">
        <v>98</v>
      </c>
      <c r="I110" s="59">
        <v>0</v>
      </c>
      <c r="J110" s="59">
        <v>0.66100000000000003</v>
      </c>
      <c r="K110" s="63">
        <v>0</v>
      </c>
      <c r="L110" s="59">
        <v>0</v>
      </c>
      <c r="M110" s="59">
        <v>0</v>
      </c>
      <c r="N110" s="59" t="s">
        <v>98</v>
      </c>
      <c r="O110" s="62">
        <v>29.822268396027116</v>
      </c>
    </row>
    <row r="111" spans="1:15">
      <c r="A111" t="s">
        <v>125</v>
      </c>
      <c r="B111">
        <v>1970</v>
      </c>
      <c r="C111" s="59">
        <v>5.9319999999999995</v>
      </c>
      <c r="D111" s="59" t="s">
        <v>105</v>
      </c>
      <c r="E111" s="59">
        <v>3.1257953568357646</v>
      </c>
      <c r="F111" s="59" t="s">
        <v>180</v>
      </c>
      <c r="G111" s="62">
        <v>9.2409999999999997</v>
      </c>
      <c r="H111" s="62" t="s">
        <v>98</v>
      </c>
      <c r="I111" s="59">
        <v>0</v>
      </c>
      <c r="J111" s="59">
        <v>2.1000000000000001E-2</v>
      </c>
      <c r="K111" s="63">
        <v>0</v>
      </c>
      <c r="L111" s="59">
        <v>0</v>
      </c>
      <c r="M111" s="59">
        <v>0</v>
      </c>
      <c r="N111" s="59" t="s">
        <v>98</v>
      </c>
      <c r="O111" s="62">
        <v>63.097210532602432</v>
      </c>
    </row>
    <row r="112" spans="1:15">
      <c r="A112" t="s">
        <v>126</v>
      </c>
      <c r="B112">
        <v>1970</v>
      </c>
      <c r="C112" s="59">
        <v>4.1009999999999991</v>
      </c>
      <c r="D112" s="59" t="s">
        <v>105</v>
      </c>
      <c r="E112" s="59">
        <v>0</v>
      </c>
      <c r="F112" s="59" t="s">
        <v>180</v>
      </c>
      <c r="G112" s="62">
        <v>2.15</v>
      </c>
      <c r="H112" s="62" t="s">
        <v>98</v>
      </c>
      <c r="I112" s="59">
        <v>0</v>
      </c>
      <c r="J112" s="59">
        <v>0.18157894736842098</v>
      </c>
      <c r="K112" s="63">
        <v>0</v>
      </c>
      <c r="L112" s="59">
        <v>0</v>
      </c>
      <c r="M112" s="59">
        <v>0</v>
      </c>
      <c r="N112" s="59" t="s">
        <v>98</v>
      </c>
      <c r="O112" s="62">
        <v>21.469484794500005</v>
      </c>
    </row>
    <row r="113" spans="1:15">
      <c r="A113" t="s">
        <v>127</v>
      </c>
      <c r="B113">
        <v>1970</v>
      </c>
      <c r="C113" s="59">
        <v>87.333000000000013</v>
      </c>
      <c r="D113" s="59">
        <v>1.502</v>
      </c>
      <c r="E113" s="59">
        <v>10.520378331900242</v>
      </c>
      <c r="F113" s="59">
        <v>10.818185726569201</v>
      </c>
      <c r="G113" s="62">
        <v>9.870000000000001</v>
      </c>
      <c r="H113" s="62" t="s">
        <v>98</v>
      </c>
      <c r="I113" s="59">
        <v>0.73199999999999998</v>
      </c>
      <c r="J113" s="59">
        <v>9.1354029958817584</v>
      </c>
      <c r="K113" s="63">
        <v>0.95669095352309896</v>
      </c>
      <c r="L113" s="59">
        <v>0</v>
      </c>
      <c r="M113" s="59">
        <v>0</v>
      </c>
      <c r="N113" s="59" t="s">
        <v>98</v>
      </c>
      <c r="O113" s="62">
        <v>320.44667066578563</v>
      </c>
    </row>
    <row r="114" spans="1:15">
      <c r="A114" t="s">
        <v>128</v>
      </c>
      <c r="B114">
        <v>1970</v>
      </c>
      <c r="C114" s="59" t="s">
        <v>115</v>
      </c>
      <c r="D114" s="59" t="s">
        <v>115</v>
      </c>
      <c r="E114" s="59" t="s">
        <v>115</v>
      </c>
      <c r="F114" s="59" t="s">
        <v>115</v>
      </c>
      <c r="G114" s="62" t="s">
        <v>115</v>
      </c>
      <c r="H114" s="62" t="s">
        <v>98</v>
      </c>
      <c r="I114" s="59" t="s">
        <v>115</v>
      </c>
      <c r="J114" s="59" t="s">
        <v>115</v>
      </c>
      <c r="K114" s="63" t="s">
        <v>115</v>
      </c>
      <c r="L114" s="59" t="s">
        <v>115</v>
      </c>
      <c r="M114" s="59" t="s">
        <v>115</v>
      </c>
      <c r="N114" s="59" t="s">
        <v>98</v>
      </c>
      <c r="O114" s="62" t="s">
        <v>115</v>
      </c>
    </row>
    <row r="115" spans="1:15">
      <c r="A115" t="s">
        <v>129</v>
      </c>
      <c r="B115">
        <v>1970</v>
      </c>
      <c r="C115" s="59" t="s">
        <v>115</v>
      </c>
      <c r="D115" s="59" t="s">
        <v>105</v>
      </c>
      <c r="E115" s="59">
        <v>0</v>
      </c>
      <c r="F115" s="59" t="s">
        <v>180</v>
      </c>
      <c r="G115" s="62" t="s">
        <v>115</v>
      </c>
      <c r="H115" s="62" t="s">
        <v>98</v>
      </c>
      <c r="I115" s="59" t="s">
        <v>115</v>
      </c>
      <c r="J115" s="59" t="s">
        <v>115</v>
      </c>
      <c r="K115" s="63" t="s">
        <v>115</v>
      </c>
      <c r="L115" s="59" t="s">
        <v>115</v>
      </c>
      <c r="M115" s="59" t="s">
        <v>115</v>
      </c>
      <c r="N115" s="59" t="s">
        <v>98</v>
      </c>
      <c r="O115" s="62" t="s">
        <v>115</v>
      </c>
    </row>
    <row r="116" spans="1:15">
      <c r="A116" t="s">
        <v>130</v>
      </c>
      <c r="B116">
        <v>1970</v>
      </c>
      <c r="C116" s="59">
        <v>36.51</v>
      </c>
      <c r="D116" s="59" t="s">
        <v>105</v>
      </c>
      <c r="E116" s="59">
        <v>15.166714435845996</v>
      </c>
      <c r="F116" s="59">
        <v>24.004012611063349</v>
      </c>
      <c r="G116" s="62">
        <v>4.5858412152479229</v>
      </c>
      <c r="H116" s="62" t="s">
        <v>98</v>
      </c>
      <c r="I116" s="59">
        <v>8.5000000000000006E-2</v>
      </c>
      <c r="J116" s="59">
        <v>0</v>
      </c>
      <c r="K116" s="63">
        <v>0</v>
      </c>
      <c r="L116" s="59">
        <v>0</v>
      </c>
      <c r="M116" s="59">
        <v>0</v>
      </c>
      <c r="N116" s="59" t="s">
        <v>98</v>
      </c>
      <c r="O116" s="62">
        <v>163.48669993090004</v>
      </c>
    </row>
    <row r="117" spans="1:15">
      <c r="A117" t="s">
        <v>131</v>
      </c>
      <c r="B117">
        <v>1970</v>
      </c>
      <c r="C117" s="59">
        <v>8.1980000000000004</v>
      </c>
      <c r="D117" s="59" t="s">
        <v>115</v>
      </c>
      <c r="E117" s="59">
        <v>0</v>
      </c>
      <c r="F117" s="59">
        <v>0</v>
      </c>
      <c r="G117" s="62">
        <v>0.85472400000000004</v>
      </c>
      <c r="H117" s="62" t="s">
        <v>98</v>
      </c>
      <c r="I117" s="59">
        <v>0</v>
      </c>
      <c r="J117" s="59">
        <v>13.091000000000001</v>
      </c>
      <c r="K117" s="63">
        <v>0</v>
      </c>
      <c r="L117" s="59">
        <v>0</v>
      </c>
      <c r="M117" s="59">
        <v>0</v>
      </c>
      <c r="N117" s="59" t="s">
        <v>98</v>
      </c>
      <c r="O117" s="62">
        <v>26.749879806679477</v>
      </c>
    </row>
    <row r="118" spans="1:15">
      <c r="A118" t="s">
        <v>132</v>
      </c>
      <c r="B118">
        <v>1970</v>
      </c>
      <c r="C118" s="59">
        <v>8.8640000000000008</v>
      </c>
      <c r="D118" s="59" t="s">
        <v>105</v>
      </c>
      <c r="E118" s="59">
        <v>5.1985382631126313</v>
      </c>
      <c r="F118" s="59">
        <v>4.4018271711091934</v>
      </c>
      <c r="G118" s="62">
        <v>70.179999999999993</v>
      </c>
      <c r="H118" s="62" t="s">
        <v>98</v>
      </c>
      <c r="I118" s="59">
        <v>0</v>
      </c>
      <c r="J118" s="59">
        <v>0.4263157894736842</v>
      </c>
      <c r="K118" s="63">
        <v>2.896320767524992E-2</v>
      </c>
      <c r="L118" s="59">
        <v>0</v>
      </c>
      <c r="M118" s="59">
        <v>0</v>
      </c>
      <c r="N118" s="59" t="s">
        <v>98</v>
      </c>
      <c r="O118" s="62">
        <v>312.78901875377989</v>
      </c>
    </row>
    <row r="119" spans="1:15">
      <c r="A119" t="s">
        <v>133</v>
      </c>
      <c r="B119">
        <v>1970</v>
      </c>
      <c r="C119" s="59">
        <v>4.5162769999999988</v>
      </c>
      <c r="D119" s="59" t="s">
        <v>105</v>
      </c>
      <c r="E119" s="59">
        <v>0</v>
      </c>
      <c r="F119" s="59" t="s">
        <v>180</v>
      </c>
      <c r="G119" s="62">
        <v>0.46700000000000003</v>
      </c>
      <c r="H119" s="62" t="s">
        <v>98</v>
      </c>
      <c r="I119" s="59">
        <v>0</v>
      </c>
      <c r="J119" s="59">
        <v>1.3133004480246135</v>
      </c>
      <c r="K119" s="63">
        <v>4.208716115309754E-2</v>
      </c>
      <c r="L119" s="59">
        <v>0</v>
      </c>
      <c r="M119" s="59">
        <v>0</v>
      </c>
      <c r="N119" s="59" t="s">
        <v>98</v>
      </c>
      <c r="O119" s="62">
        <v>14.887478141405005</v>
      </c>
    </row>
    <row r="120" spans="1:15">
      <c r="A120" t="s">
        <v>134</v>
      </c>
      <c r="B120">
        <v>1970</v>
      </c>
      <c r="C120" s="59">
        <v>10.714</v>
      </c>
      <c r="D120" s="59">
        <v>13.677000000000001</v>
      </c>
      <c r="E120" s="59">
        <v>20.843</v>
      </c>
      <c r="F120" s="59">
        <v>21</v>
      </c>
      <c r="G120" s="62">
        <v>7.1617053469999998</v>
      </c>
      <c r="H120" s="62" t="s">
        <v>98</v>
      </c>
      <c r="I120" s="59">
        <v>0</v>
      </c>
      <c r="J120" s="59">
        <v>0.626</v>
      </c>
      <c r="K120" s="63">
        <v>0</v>
      </c>
      <c r="L120" s="59">
        <v>0</v>
      </c>
      <c r="M120" s="59">
        <v>0</v>
      </c>
      <c r="N120" s="59" t="s">
        <v>98</v>
      </c>
      <c r="O120" s="62">
        <v>110.89203018009137</v>
      </c>
    </row>
    <row r="121" spans="1:15">
      <c r="A121" t="s">
        <v>135</v>
      </c>
      <c r="B121">
        <v>1970</v>
      </c>
      <c r="C121" s="59" t="s">
        <v>115</v>
      </c>
      <c r="D121" s="59" t="s">
        <v>115</v>
      </c>
      <c r="E121" s="59" t="s">
        <v>115</v>
      </c>
      <c r="F121" s="59" t="s">
        <v>115</v>
      </c>
      <c r="G121" s="62" t="s">
        <v>115</v>
      </c>
      <c r="H121" s="62" t="s">
        <v>98</v>
      </c>
      <c r="I121" s="59" t="s">
        <v>115</v>
      </c>
      <c r="J121" s="59" t="s">
        <v>115</v>
      </c>
      <c r="K121" s="63" t="s">
        <v>115</v>
      </c>
      <c r="L121" s="59" t="s">
        <v>115</v>
      </c>
      <c r="M121" s="59" t="s">
        <v>115</v>
      </c>
      <c r="N121" s="59" t="s">
        <v>98</v>
      </c>
      <c r="O121" s="62" t="s">
        <v>115</v>
      </c>
    </row>
    <row r="122" spans="1:15">
      <c r="A122" t="s">
        <v>136</v>
      </c>
      <c r="B122">
        <v>1970</v>
      </c>
      <c r="C122" s="59">
        <v>4.0140000000000002</v>
      </c>
      <c r="D122" s="59" t="s">
        <v>105</v>
      </c>
      <c r="E122" s="59">
        <v>1.0427773000859828</v>
      </c>
      <c r="F122" s="59" t="s">
        <v>180</v>
      </c>
      <c r="G122" s="62">
        <v>6.5755177198009349</v>
      </c>
      <c r="H122" s="62" t="s">
        <v>98</v>
      </c>
      <c r="I122" s="59">
        <v>0</v>
      </c>
      <c r="J122" s="59">
        <v>0.44500000000000001</v>
      </c>
      <c r="K122" s="63">
        <v>0</v>
      </c>
      <c r="L122" s="59">
        <v>0</v>
      </c>
      <c r="M122" s="59">
        <v>0</v>
      </c>
      <c r="N122" s="59" t="s">
        <v>98</v>
      </c>
      <c r="O122" s="62">
        <v>39.738035570708966</v>
      </c>
    </row>
    <row r="123" spans="1:15">
      <c r="A123" t="s">
        <v>137</v>
      </c>
      <c r="B123">
        <v>1970</v>
      </c>
      <c r="C123" s="59">
        <v>28.066000000000003</v>
      </c>
      <c r="D123" s="59" t="s">
        <v>105</v>
      </c>
      <c r="E123" s="59">
        <v>6.7000000000000004E-2</v>
      </c>
      <c r="F123" s="59" t="s">
        <v>180</v>
      </c>
      <c r="G123" s="62">
        <v>9.8140000000000001</v>
      </c>
      <c r="H123" s="62" t="s">
        <v>98</v>
      </c>
      <c r="I123" s="59">
        <v>0.21199999999999999</v>
      </c>
      <c r="J123" s="59">
        <v>6.3966865637869397</v>
      </c>
      <c r="K123" s="63">
        <v>1.063492781825583E-2</v>
      </c>
      <c r="L123" s="59">
        <v>0</v>
      </c>
      <c r="M123" s="59">
        <v>0</v>
      </c>
      <c r="N123" s="59" t="s">
        <v>98</v>
      </c>
      <c r="O123" s="62">
        <v>121.0642551668</v>
      </c>
    </row>
    <row r="124" spans="1:15">
      <c r="A124" t="s">
        <v>138</v>
      </c>
      <c r="B124">
        <v>1970</v>
      </c>
      <c r="C124" s="59">
        <v>29.26</v>
      </c>
      <c r="D124" s="59" t="s">
        <v>105</v>
      </c>
      <c r="E124" s="59">
        <v>0</v>
      </c>
      <c r="F124" s="59" t="s">
        <v>180</v>
      </c>
      <c r="G124" s="62">
        <v>1.9028499999999999</v>
      </c>
      <c r="H124" s="62" t="s">
        <v>98</v>
      </c>
      <c r="I124" s="59">
        <v>1.2E-2</v>
      </c>
      <c r="J124" s="59">
        <v>9.4</v>
      </c>
      <c r="K124" s="63">
        <v>2.94157577951757E-2</v>
      </c>
      <c r="L124" s="59">
        <v>0</v>
      </c>
      <c r="M124" s="59">
        <v>0</v>
      </c>
      <c r="N124" s="59" t="s">
        <v>98</v>
      </c>
      <c r="O124" s="62">
        <v>98.001614739921123</v>
      </c>
    </row>
    <row r="125" spans="1:15">
      <c r="A125" t="s">
        <v>139</v>
      </c>
      <c r="B125">
        <v>1970</v>
      </c>
      <c r="C125" s="59">
        <v>12.523</v>
      </c>
      <c r="D125" s="59" t="s">
        <v>105</v>
      </c>
      <c r="E125" s="59">
        <v>3.3104041272570883E-2</v>
      </c>
      <c r="F125" s="59" t="s">
        <v>180</v>
      </c>
      <c r="G125" s="62">
        <v>0.65252698958631916</v>
      </c>
      <c r="H125" s="62" t="s">
        <v>98</v>
      </c>
      <c r="I125" s="59">
        <v>0.56400000000000006</v>
      </c>
      <c r="J125" s="59">
        <v>6.601038059465087</v>
      </c>
      <c r="K125" s="63">
        <v>0</v>
      </c>
      <c r="L125" s="59">
        <v>0</v>
      </c>
      <c r="M125" s="59">
        <v>0</v>
      </c>
      <c r="N125" s="59" t="s">
        <v>98</v>
      </c>
      <c r="O125" s="62">
        <v>40.414459395599991</v>
      </c>
    </row>
    <row r="126" spans="1:15">
      <c r="A126" t="s">
        <v>140</v>
      </c>
      <c r="B126">
        <v>1970</v>
      </c>
      <c r="C126" s="59">
        <v>7.0969999999999995</v>
      </c>
      <c r="D126" s="59" t="s">
        <v>105</v>
      </c>
      <c r="E126" s="59">
        <v>0</v>
      </c>
      <c r="F126" s="59" t="s">
        <v>180</v>
      </c>
      <c r="G126" s="62">
        <v>4.63</v>
      </c>
      <c r="H126" s="62" t="s">
        <v>98</v>
      </c>
      <c r="I126" s="59">
        <v>0</v>
      </c>
      <c r="J126" s="59">
        <v>0.68624700185545284</v>
      </c>
      <c r="K126" s="63">
        <v>3.7561659953839741E-2</v>
      </c>
      <c r="L126" s="59">
        <v>0</v>
      </c>
      <c r="M126" s="59">
        <v>0</v>
      </c>
      <c r="N126" s="59" t="s">
        <v>98</v>
      </c>
      <c r="O126" s="62">
        <v>39.278938747399998</v>
      </c>
    </row>
    <row r="127" spans="1:15">
      <c r="A127" t="s">
        <v>141</v>
      </c>
      <c r="B127">
        <v>1970</v>
      </c>
      <c r="C127" s="59" t="s">
        <v>115</v>
      </c>
      <c r="D127" s="59" t="s">
        <v>115</v>
      </c>
      <c r="E127" s="59" t="s">
        <v>115</v>
      </c>
      <c r="F127" s="59" t="s">
        <v>115</v>
      </c>
      <c r="G127" s="62" t="s">
        <v>115</v>
      </c>
      <c r="H127" s="62" t="s">
        <v>98</v>
      </c>
      <c r="I127" s="59" t="s">
        <v>115</v>
      </c>
      <c r="J127" s="59" t="s">
        <v>115</v>
      </c>
      <c r="K127" s="63" t="s">
        <v>115</v>
      </c>
      <c r="L127" s="59" t="s">
        <v>115</v>
      </c>
      <c r="M127" s="59" t="s">
        <v>115</v>
      </c>
      <c r="N127" s="59" t="s">
        <v>98</v>
      </c>
      <c r="O127" s="62" t="s">
        <v>115</v>
      </c>
    </row>
    <row r="128" spans="1:15">
      <c r="A128" t="s">
        <v>142</v>
      </c>
      <c r="B128">
        <v>1970</v>
      </c>
      <c r="C128" s="59" t="s">
        <v>115</v>
      </c>
      <c r="D128" s="59" t="s">
        <v>105</v>
      </c>
      <c r="E128" s="59" t="s">
        <v>115</v>
      </c>
      <c r="F128" s="59" t="s">
        <v>115</v>
      </c>
      <c r="G128" s="62" t="s">
        <v>115</v>
      </c>
      <c r="H128" s="62" t="s">
        <v>98</v>
      </c>
      <c r="I128" s="59" t="s">
        <v>115</v>
      </c>
      <c r="J128" s="59" t="s">
        <v>115</v>
      </c>
      <c r="K128" s="63" t="s">
        <v>115</v>
      </c>
      <c r="L128" s="59" t="s">
        <v>115</v>
      </c>
      <c r="M128" s="59" t="s">
        <v>115</v>
      </c>
      <c r="N128" s="59" t="s">
        <v>98</v>
      </c>
      <c r="O128" s="62" t="s">
        <v>115</v>
      </c>
    </row>
    <row r="129" spans="1:15">
      <c r="A129" t="s">
        <v>143</v>
      </c>
      <c r="B129">
        <v>1970</v>
      </c>
      <c r="C129" s="59">
        <v>103.893</v>
      </c>
      <c r="D129" s="59">
        <v>0.156</v>
      </c>
      <c r="E129" s="59">
        <v>10.17</v>
      </c>
      <c r="F129" s="59">
        <v>9.4150000000000009</v>
      </c>
      <c r="G129" s="62">
        <v>96.024000000000001</v>
      </c>
      <c r="H129" s="62" t="s">
        <v>98</v>
      </c>
      <c r="I129" s="59">
        <v>5.8870000000000005</v>
      </c>
      <c r="J129" s="59">
        <v>1.026383671991669</v>
      </c>
      <c r="K129" s="63">
        <v>0</v>
      </c>
      <c r="L129" s="59">
        <v>0</v>
      </c>
      <c r="M129" s="59">
        <v>0</v>
      </c>
      <c r="N129" s="59" t="s">
        <v>98</v>
      </c>
      <c r="O129" s="62">
        <v>715.29792138237235</v>
      </c>
    </row>
    <row r="130" spans="1:15">
      <c r="A130" t="s">
        <v>144</v>
      </c>
      <c r="B130">
        <v>1970</v>
      </c>
      <c r="C130" s="59">
        <v>245.08434823467576</v>
      </c>
      <c r="D130" s="59">
        <v>353.03899999999999</v>
      </c>
      <c r="E130" s="59">
        <v>162.92755440731713</v>
      </c>
      <c r="F130" s="59">
        <v>161.22217233979998</v>
      </c>
      <c r="G130" s="62">
        <v>312.15766910289477</v>
      </c>
      <c r="H130" s="62" t="s">
        <v>98</v>
      </c>
      <c r="I130" s="59">
        <v>0.99299999999999999</v>
      </c>
      <c r="J130" s="59">
        <v>28.991</v>
      </c>
      <c r="K130" s="63">
        <v>0</v>
      </c>
      <c r="L130" s="59">
        <v>0</v>
      </c>
      <c r="M130" s="59">
        <v>0</v>
      </c>
      <c r="N130" s="59" t="s">
        <v>98</v>
      </c>
      <c r="O130" s="62">
        <v>2320.892113861697</v>
      </c>
    </row>
    <row r="131" spans="1:15">
      <c r="A131" t="s">
        <v>145</v>
      </c>
      <c r="B131">
        <v>1970</v>
      </c>
      <c r="C131" s="60" t="s">
        <v>115</v>
      </c>
      <c r="D131" s="60" t="s">
        <v>115</v>
      </c>
      <c r="E131" s="59" t="s">
        <v>115</v>
      </c>
      <c r="F131" s="59" t="s">
        <v>115</v>
      </c>
      <c r="G131" s="62" t="s">
        <v>115</v>
      </c>
      <c r="H131" s="62" t="s">
        <v>98</v>
      </c>
      <c r="I131" s="59" t="s">
        <v>115</v>
      </c>
      <c r="J131" s="60" t="s">
        <v>115</v>
      </c>
      <c r="K131" s="63" t="s">
        <v>115</v>
      </c>
      <c r="L131" s="59" t="s">
        <v>115</v>
      </c>
      <c r="M131" s="59" t="s">
        <v>115</v>
      </c>
      <c r="N131" s="59" t="s">
        <v>98</v>
      </c>
      <c r="O131" s="62" t="s">
        <v>115</v>
      </c>
    </row>
    <row r="132" spans="1:15">
      <c r="A132" t="s">
        <v>146</v>
      </c>
      <c r="B132">
        <v>1970</v>
      </c>
      <c r="C132" s="60">
        <v>11.13339435710523</v>
      </c>
      <c r="D132" s="60">
        <v>26.654000000000003</v>
      </c>
      <c r="E132" s="59">
        <v>0.93827261392949268</v>
      </c>
      <c r="F132" s="59">
        <v>12.677088878073942</v>
      </c>
      <c r="G132" s="68">
        <v>11.043463242694113</v>
      </c>
      <c r="H132" s="68" t="s">
        <v>98</v>
      </c>
      <c r="I132" s="59">
        <v>0</v>
      </c>
      <c r="J132" s="60">
        <v>3.8228497035796689</v>
      </c>
      <c r="K132" s="63">
        <v>2.7358917500113029E-3</v>
      </c>
      <c r="L132" s="59">
        <v>0</v>
      </c>
      <c r="M132" s="59">
        <v>0</v>
      </c>
      <c r="N132" s="59" t="s">
        <v>98</v>
      </c>
      <c r="O132" s="68">
        <v>80.23575745534022</v>
      </c>
    </row>
    <row r="133" spans="1:15">
      <c r="A133" s="65" t="s">
        <v>147</v>
      </c>
      <c r="B133" s="65">
        <v>1970</v>
      </c>
      <c r="C133" s="66">
        <v>927.28501959178095</v>
      </c>
      <c r="D133" s="66">
        <v>395.02799999999996</v>
      </c>
      <c r="E133" s="66">
        <v>259.08754836556608</v>
      </c>
      <c r="F133" s="66">
        <v>253.4822867266156</v>
      </c>
      <c r="G133" s="66">
        <v>804.41072349039439</v>
      </c>
      <c r="H133" s="66" t="s">
        <v>98</v>
      </c>
      <c r="I133" s="66">
        <v>11.25915454586595</v>
      </c>
      <c r="J133" s="66">
        <v>107.52493347609227</v>
      </c>
      <c r="K133" s="67">
        <v>1.6263196273928524</v>
      </c>
      <c r="L133" s="66">
        <v>0</v>
      </c>
      <c r="M133" s="66">
        <v>0</v>
      </c>
      <c r="N133" s="66" t="s">
        <v>98</v>
      </c>
      <c r="O133" s="66">
        <v>6538.7859166753624</v>
      </c>
    </row>
    <row r="134" spans="1:15">
      <c r="A134" t="s">
        <v>148</v>
      </c>
      <c r="B134">
        <v>1970</v>
      </c>
      <c r="C134" s="59">
        <v>11.100628849908869</v>
      </c>
      <c r="D134" s="59">
        <v>192.58696153846154</v>
      </c>
      <c r="E134" s="59">
        <v>2.4321968666825096</v>
      </c>
      <c r="F134" s="59">
        <v>3.3307659668939764</v>
      </c>
      <c r="G134" s="62">
        <v>0.34300000000000003</v>
      </c>
      <c r="H134" s="62" t="s">
        <v>98</v>
      </c>
      <c r="I134" s="59">
        <v>0</v>
      </c>
      <c r="J134" s="59">
        <v>0.56100000000000005</v>
      </c>
      <c r="K134" s="63">
        <v>0</v>
      </c>
      <c r="L134" s="59">
        <v>0</v>
      </c>
      <c r="M134" s="59">
        <v>0</v>
      </c>
      <c r="N134" s="59" t="s">
        <v>98</v>
      </c>
      <c r="O134" s="62">
        <v>38.972558672656675</v>
      </c>
    </row>
    <row r="135" spans="1:15">
      <c r="A135" t="s">
        <v>149</v>
      </c>
      <c r="B135">
        <v>1970</v>
      </c>
      <c r="C135" s="59">
        <v>4.7799236491833605</v>
      </c>
      <c r="D135" s="59" t="s">
        <v>105</v>
      </c>
      <c r="E135" s="59">
        <v>0.121130989245</v>
      </c>
      <c r="F135" s="59" t="s">
        <v>180</v>
      </c>
      <c r="G135" s="62">
        <v>0</v>
      </c>
      <c r="H135" s="62" t="s">
        <v>98</v>
      </c>
      <c r="I135" s="59">
        <v>0</v>
      </c>
      <c r="J135" s="59">
        <v>0</v>
      </c>
      <c r="K135" s="63">
        <v>0</v>
      </c>
      <c r="L135" s="59">
        <v>0</v>
      </c>
      <c r="M135" s="59">
        <v>0</v>
      </c>
      <c r="N135" s="59" t="s">
        <v>98</v>
      </c>
      <c r="O135" s="62">
        <v>14.692912561016644</v>
      </c>
    </row>
    <row r="136" spans="1:15">
      <c r="A136" t="s">
        <v>150</v>
      </c>
      <c r="B136">
        <v>1970</v>
      </c>
      <c r="C136" s="59">
        <v>4.8723516722366629</v>
      </c>
      <c r="D136" s="59">
        <v>151.79893359931609</v>
      </c>
      <c r="E136" s="59">
        <v>1.833</v>
      </c>
      <c r="F136" s="59">
        <v>1.833</v>
      </c>
      <c r="G136" s="62">
        <v>0</v>
      </c>
      <c r="H136" s="62" t="s">
        <v>98</v>
      </c>
      <c r="I136" s="59">
        <v>0</v>
      </c>
      <c r="J136" s="59">
        <v>0</v>
      </c>
      <c r="K136" s="63">
        <v>0</v>
      </c>
      <c r="L136" s="59">
        <v>0</v>
      </c>
      <c r="M136" s="59">
        <v>0</v>
      </c>
      <c r="N136" s="59" t="s">
        <v>98</v>
      </c>
      <c r="O136" s="62">
        <v>16.597400678169873</v>
      </c>
    </row>
    <row r="137" spans="1:15">
      <c r="A137" t="s">
        <v>151</v>
      </c>
      <c r="B137">
        <v>1970</v>
      </c>
      <c r="C137" s="59">
        <v>9.2999999999999999E-2</v>
      </c>
      <c r="D137" s="59">
        <v>18.080402832930773</v>
      </c>
      <c r="E137" s="59">
        <v>0.90450000000000008</v>
      </c>
      <c r="F137" s="59">
        <v>0.90450000000000008</v>
      </c>
      <c r="G137" s="62">
        <v>0</v>
      </c>
      <c r="H137" s="62" t="s">
        <v>98</v>
      </c>
      <c r="I137" s="59">
        <v>0</v>
      </c>
      <c r="J137" s="59">
        <v>0</v>
      </c>
      <c r="K137" s="63">
        <v>0</v>
      </c>
      <c r="L137" s="59">
        <v>0</v>
      </c>
      <c r="M137" s="59">
        <v>0</v>
      </c>
      <c r="N137" s="59" t="s">
        <v>98</v>
      </c>
      <c r="O137" s="62">
        <v>2.3930406515999993</v>
      </c>
    </row>
    <row r="138" spans="1:15">
      <c r="A138" t="s">
        <v>152</v>
      </c>
      <c r="B138">
        <v>1970</v>
      </c>
      <c r="C138" s="59">
        <v>21.040169127740988</v>
      </c>
      <c r="D138" s="59">
        <v>192.16648351648351</v>
      </c>
      <c r="E138" s="59">
        <v>1.4550000000000001</v>
      </c>
      <c r="F138" s="59">
        <v>1.4550000000000001</v>
      </c>
      <c r="G138" s="62">
        <v>0</v>
      </c>
      <c r="H138" s="62" t="s">
        <v>98</v>
      </c>
      <c r="I138" s="59">
        <v>0</v>
      </c>
      <c r="J138" s="59">
        <v>0</v>
      </c>
      <c r="K138" s="63">
        <v>0</v>
      </c>
      <c r="L138" s="59">
        <v>0</v>
      </c>
      <c r="M138" s="59">
        <v>0</v>
      </c>
      <c r="N138" s="59" t="s">
        <v>98</v>
      </c>
      <c r="O138" s="62">
        <v>67.361624525200057</v>
      </c>
    </row>
    <row r="139" spans="1:15">
      <c r="A139" t="s">
        <v>153</v>
      </c>
      <c r="B139">
        <v>1970</v>
      </c>
      <c r="C139" s="59">
        <v>0.11665385957261229</v>
      </c>
      <c r="D139" s="59">
        <v>36.901950378134536</v>
      </c>
      <c r="E139" s="59">
        <v>0.75600000000000001</v>
      </c>
      <c r="F139" s="59">
        <v>0.75</v>
      </c>
      <c r="G139" s="62">
        <v>0</v>
      </c>
      <c r="H139" s="62" t="s">
        <v>98</v>
      </c>
      <c r="I139" s="59">
        <v>0</v>
      </c>
      <c r="J139" s="59">
        <v>0</v>
      </c>
      <c r="K139" s="63">
        <v>0</v>
      </c>
      <c r="L139" s="59">
        <v>0</v>
      </c>
      <c r="M139" s="59">
        <v>0</v>
      </c>
      <c r="N139" s="59" t="s">
        <v>98</v>
      </c>
      <c r="O139" s="62">
        <v>2.1425684409734629</v>
      </c>
    </row>
    <row r="140" spans="1:15">
      <c r="A140" t="s">
        <v>154</v>
      </c>
      <c r="B140">
        <v>1970</v>
      </c>
      <c r="C140" s="60">
        <v>9.8149215134232239</v>
      </c>
      <c r="D140" s="60">
        <v>3.9190808743169399</v>
      </c>
      <c r="E140" s="59">
        <v>1.31</v>
      </c>
      <c r="F140" s="59">
        <v>0.121130989245</v>
      </c>
      <c r="G140" s="62">
        <v>7.164998568540441E-3</v>
      </c>
      <c r="H140" s="62" t="s">
        <v>98</v>
      </c>
      <c r="I140" s="59">
        <v>0</v>
      </c>
      <c r="J140" s="60">
        <v>0.24898325564556192</v>
      </c>
      <c r="K140" s="63">
        <v>0</v>
      </c>
      <c r="L140" s="59">
        <v>0</v>
      </c>
      <c r="M140" s="59">
        <v>0</v>
      </c>
      <c r="N140" s="59" t="s">
        <v>98</v>
      </c>
      <c r="O140" s="62">
        <v>33.430859545466689</v>
      </c>
    </row>
    <row r="141" spans="1:15">
      <c r="A141" s="65" t="s">
        <v>155</v>
      </c>
      <c r="B141" s="65">
        <v>1970</v>
      </c>
      <c r="C141" s="66">
        <v>51.817648672065715</v>
      </c>
      <c r="D141" s="66">
        <v>692.42902216067102</v>
      </c>
      <c r="E141" s="66">
        <v>8.8118278559275094</v>
      </c>
      <c r="F141" s="66">
        <v>9.6593969561389752</v>
      </c>
      <c r="G141" s="66">
        <v>0.35016499856854044</v>
      </c>
      <c r="H141" s="66" t="s">
        <v>98</v>
      </c>
      <c r="I141" s="66">
        <v>0</v>
      </c>
      <c r="J141" s="66">
        <v>0.80998325564556206</v>
      </c>
      <c r="K141" s="67">
        <v>0</v>
      </c>
      <c r="L141" s="66">
        <v>0</v>
      </c>
      <c r="M141" s="66">
        <v>0</v>
      </c>
      <c r="N141" s="66" t="s">
        <v>98</v>
      </c>
      <c r="O141" s="66">
        <v>175.5909650750834</v>
      </c>
    </row>
    <row r="142" spans="1:15">
      <c r="A142" t="s">
        <v>156</v>
      </c>
      <c r="B142">
        <v>1970</v>
      </c>
      <c r="C142" s="59">
        <v>2.032</v>
      </c>
      <c r="D142" s="59">
        <v>48.207999999999998</v>
      </c>
      <c r="E142" s="59">
        <v>0.91</v>
      </c>
      <c r="F142" s="59">
        <v>2.2800000000000002</v>
      </c>
      <c r="G142" s="62">
        <v>8.3000000000000004E-2</v>
      </c>
      <c r="H142" s="62" t="s">
        <v>98</v>
      </c>
      <c r="I142" s="59">
        <v>0</v>
      </c>
      <c r="J142" s="59">
        <v>0.13200000000000001</v>
      </c>
      <c r="K142" s="63">
        <v>0</v>
      </c>
      <c r="L142" s="59">
        <v>0</v>
      </c>
      <c r="M142" s="59">
        <v>0</v>
      </c>
      <c r="N142" s="59" t="s">
        <v>98</v>
      </c>
      <c r="O142" s="62">
        <v>8.436580385500001</v>
      </c>
    </row>
    <row r="143" spans="1:15">
      <c r="A143" t="s">
        <v>157</v>
      </c>
      <c r="B143">
        <v>1970</v>
      </c>
      <c r="C143" s="59">
        <v>6.0750000000000002</v>
      </c>
      <c r="D143" s="59">
        <v>16.404</v>
      </c>
      <c r="E143" s="59">
        <v>7.6500000000000012E-2</v>
      </c>
      <c r="F143" s="59">
        <v>7.6500000000000012E-2</v>
      </c>
      <c r="G143" s="62">
        <v>0.437</v>
      </c>
      <c r="H143" s="62" t="s">
        <v>98</v>
      </c>
      <c r="I143" s="59">
        <v>0</v>
      </c>
      <c r="J143" s="59">
        <v>1.0609999999999999</v>
      </c>
      <c r="K143" s="63">
        <v>0</v>
      </c>
      <c r="L143" s="59">
        <v>0</v>
      </c>
      <c r="M143" s="59">
        <v>0</v>
      </c>
      <c r="N143" s="59" t="s">
        <v>98</v>
      </c>
      <c r="O143" s="62">
        <v>20.21504332380001</v>
      </c>
    </row>
    <row r="144" spans="1:15">
      <c r="A144" t="s">
        <v>158</v>
      </c>
      <c r="B144">
        <v>1970</v>
      </c>
      <c r="C144" s="59">
        <v>8.5820000000000007</v>
      </c>
      <c r="D144" s="59" t="s">
        <v>105</v>
      </c>
      <c r="E144" s="59">
        <v>0</v>
      </c>
      <c r="F144" s="59" t="s">
        <v>180</v>
      </c>
      <c r="G144" s="62">
        <v>27.352</v>
      </c>
      <c r="H144" s="62" t="s">
        <v>98</v>
      </c>
      <c r="I144" s="59">
        <v>0</v>
      </c>
      <c r="J144" s="59">
        <v>0</v>
      </c>
      <c r="K144" s="63">
        <v>0</v>
      </c>
      <c r="L144" s="59">
        <v>0</v>
      </c>
      <c r="M144" s="59">
        <v>0</v>
      </c>
      <c r="N144" s="59" t="s">
        <v>98</v>
      </c>
      <c r="O144" s="62">
        <v>133.86530980840004</v>
      </c>
    </row>
    <row r="145" spans="1:15">
      <c r="A145" t="s">
        <v>159</v>
      </c>
      <c r="B145">
        <v>1970</v>
      </c>
      <c r="C145" s="59">
        <v>18.508387499341129</v>
      </c>
      <c r="D145" s="59">
        <v>4.3999999999999997E-2</v>
      </c>
      <c r="E145" s="59">
        <v>0.52140154772141012</v>
      </c>
      <c r="F145" s="59">
        <v>0.10140154772141013</v>
      </c>
      <c r="G145" s="68">
        <v>3.7677949205040333</v>
      </c>
      <c r="H145" s="68" t="s">
        <v>98</v>
      </c>
      <c r="I145" s="59">
        <v>0</v>
      </c>
      <c r="J145" s="59">
        <v>4.9336884680164586</v>
      </c>
      <c r="K145" s="63">
        <v>0</v>
      </c>
      <c r="L145" s="60">
        <v>0</v>
      </c>
      <c r="M145" s="59">
        <v>0</v>
      </c>
      <c r="N145" s="59" t="s">
        <v>98</v>
      </c>
      <c r="O145" s="68">
        <v>72.148516501474703</v>
      </c>
    </row>
    <row r="146" spans="1:15">
      <c r="A146" s="65" t="s">
        <v>160</v>
      </c>
      <c r="B146" s="65">
        <v>1970</v>
      </c>
      <c r="C146" s="66">
        <v>35.197387499341126</v>
      </c>
      <c r="D146" s="66">
        <v>292.25433348093793</v>
      </c>
      <c r="E146" s="66">
        <v>1.5079015477214102</v>
      </c>
      <c r="F146" s="66">
        <v>2.8225015477214108</v>
      </c>
      <c r="G146" s="66">
        <v>31.639794920504031</v>
      </c>
      <c r="H146" s="66" t="s">
        <v>98</v>
      </c>
      <c r="I146" s="66">
        <v>0</v>
      </c>
      <c r="J146" s="66">
        <v>6.1266884680164591</v>
      </c>
      <c r="K146" s="67">
        <v>0</v>
      </c>
      <c r="L146" s="66">
        <v>0</v>
      </c>
      <c r="M146" s="66">
        <v>0</v>
      </c>
      <c r="N146" s="66" t="s">
        <v>98</v>
      </c>
      <c r="O146" s="66">
        <v>234.66545001917478</v>
      </c>
    </row>
    <row r="147" spans="1:15">
      <c r="A147" t="s">
        <v>161</v>
      </c>
      <c r="B147">
        <v>1970</v>
      </c>
      <c r="C147" s="59">
        <v>24.412000000000003</v>
      </c>
      <c r="D147" s="59">
        <v>8.7046070460704623</v>
      </c>
      <c r="E147" s="59">
        <v>1.46994852</v>
      </c>
      <c r="F147" s="59">
        <v>1.5660000000000001</v>
      </c>
      <c r="G147" s="62">
        <v>19.922136237699441</v>
      </c>
      <c r="H147" s="62" t="s">
        <v>98</v>
      </c>
      <c r="I147" s="59">
        <v>0</v>
      </c>
      <c r="J147" s="59">
        <v>2.301372810788795</v>
      </c>
      <c r="K147" s="63">
        <v>5.9057790650314287E-2</v>
      </c>
      <c r="L147" s="59">
        <v>0</v>
      </c>
      <c r="M147" s="59">
        <v>0</v>
      </c>
      <c r="N147" s="59" t="s">
        <v>98</v>
      </c>
      <c r="O147" s="62">
        <v>155.23801304917407</v>
      </c>
    </row>
    <row r="148" spans="1:15">
      <c r="A148" t="s">
        <v>162</v>
      </c>
      <c r="B148">
        <v>1970</v>
      </c>
      <c r="C148" s="59" t="s">
        <v>115</v>
      </c>
      <c r="D148" s="59" t="s">
        <v>105</v>
      </c>
      <c r="E148" s="59">
        <v>0</v>
      </c>
      <c r="F148" s="59">
        <v>0</v>
      </c>
      <c r="G148" s="62">
        <v>0</v>
      </c>
      <c r="H148" s="62" t="s">
        <v>98</v>
      </c>
      <c r="I148" s="59">
        <v>0</v>
      </c>
      <c r="J148" s="59">
        <v>0</v>
      </c>
      <c r="K148" s="63">
        <v>0</v>
      </c>
      <c r="L148" s="59">
        <v>0</v>
      </c>
      <c r="M148" s="59">
        <v>0</v>
      </c>
      <c r="N148" s="59" t="s">
        <v>98</v>
      </c>
      <c r="O148" s="62" t="s">
        <v>115</v>
      </c>
    </row>
    <row r="149" spans="1:15">
      <c r="A149" t="s">
        <v>57</v>
      </c>
      <c r="B149">
        <v>1970</v>
      </c>
      <c r="C149" s="59">
        <v>28.190999999999999</v>
      </c>
      <c r="D149" s="59">
        <v>30.650000000000002</v>
      </c>
      <c r="E149" s="59">
        <v>2.6686722556606464</v>
      </c>
      <c r="F149" s="59">
        <v>2.6686722556606464</v>
      </c>
      <c r="G149" s="62">
        <v>165.92</v>
      </c>
      <c r="H149" s="62" t="s">
        <v>98</v>
      </c>
      <c r="I149" s="59">
        <v>0</v>
      </c>
      <c r="J149" s="59">
        <v>5.4390000000000001</v>
      </c>
      <c r="K149" s="63">
        <v>0</v>
      </c>
      <c r="L149" s="59">
        <v>0</v>
      </c>
      <c r="M149" s="59">
        <v>0</v>
      </c>
      <c r="N149" s="59" t="s">
        <v>98</v>
      </c>
      <c r="O149" s="62">
        <v>748.93344687719991</v>
      </c>
    </row>
    <row r="150" spans="1:15">
      <c r="A150" t="s">
        <v>163</v>
      </c>
      <c r="B150">
        <v>1970</v>
      </c>
      <c r="C150" s="59">
        <v>3.8939643779999997</v>
      </c>
      <c r="D150" s="59" t="s">
        <v>105</v>
      </c>
      <c r="E150" s="59">
        <v>0</v>
      </c>
      <c r="F150" s="59" t="s">
        <v>180</v>
      </c>
      <c r="G150" s="62">
        <v>2.1000000000000001E-2</v>
      </c>
      <c r="H150" s="62" t="s">
        <v>98</v>
      </c>
      <c r="I150" s="59">
        <v>0</v>
      </c>
      <c r="J150" s="59">
        <v>0</v>
      </c>
      <c r="K150" s="63">
        <v>0</v>
      </c>
      <c r="L150" s="59">
        <v>0</v>
      </c>
      <c r="M150" s="59">
        <v>0</v>
      </c>
      <c r="N150" s="59" t="s">
        <v>98</v>
      </c>
      <c r="O150" s="62">
        <v>12.323401988800017</v>
      </c>
    </row>
    <row r="151" spans="1:15">
      <c r="A151" t="s">
        <v>58</v>
      </c>
      <c r="B151">
        <v>1970</v>
      </c>
      <c r="C151" s="59">
        <v>19.505000000000003</v>
      </c>
      <c r="D151" s="59">
        <v>6.8090000000000002</v>
      </c>
      <c r="E151" s="59">
        <v>0.59175268389000002</v>
      </c>
      <c r="F151" s="59">
        <v>0.59175268389000002</v>
      </c>
      <c r="G151" s="62">
        <v>37.558802817000007</v>
      </c>
      <c r="H151" s="62" t="s">
        <v>98</v>
      </c>
      <c r="I151" s="59">
        <v>0.29599999999999999</v>
      </c>
      <c r="J151" s="59">
        <v>6.8870000000000005</v>
      </c>
      <c r="K151" s="63">
        <v>0</v>
      </c>
      <c r="L151" s="59">
        <v>0</v>
      </c>
      <c r="M151" s="59">
        <v>0</v>
      </c>
      <c r="N151" s="59" t="s">
        <v>98</v>
      </c>
      <c r="O151" s="62">
        <v>190.35007507678</v>
      </c>
    </row>
    <row r="152" spans="1:15">
      <c r="A152" t="s">
        <v>164</v>
      </c>
      <c r="B152">
        <v>1970</v>
      </c>
      <c r="C152" s="59">
        <v>6.79</v>
      </c>
      <c r="D152" s="59">
        <v>43.1134163208852</v>
      </c>
      <c r="E152" s="59">
        <v>1.115</v>
      </c>
      <c r="F152" s="59">
        <v>1.115</v>
      </c>
      <c r="G152" s="62">
        <v>8.7000000000000008E-2</v>
      </c>
      <c r="H152" s="62" t="s">
        <v>98</v>
      </c>
      <c r="I152" s="59">
        <v>0</v>
      </c>
      <c r="J152" s="59">
        <v>0.94700000000000006</v>
      </c>
      <c r="K152" s="63">
        <v>0</v>
      </c>
      <c r="L152" s="59">
        <v>0</v>
      </c>
      <c r="M152" s="59">
        <v>0</v>
      </c>
      <c r="N152" s="59" t="s">
        <v>98</v>
      </c>
      <c r="O152" s="62">
        <v>22.672090760395726</v>
      </c>
    </row>
    <row r="153" spans="1:15">
      <c r="A153" t="s">
        <v>165</v>
      </c>
      <c r="B153">
        <v>1970</v>
      </c>
      <c r="C153" s="59">
        <v>199.238</v>
      </c>
      <c r="D153" s="59" t="s">
        <v>105</v>
      </c>
      <c r="E153" s="59">
        <v>3.0728933791917403</v>
      </c>
      <c r="F153" s="59" t="s">
        <v>180</v>
      </c>
      <c r="G153" s="62">
        <v>60.38738</v>
      </c>
      <c r="H153" s="62" t="s">
        <v>98</v>
      </c>
      <c r="I153" s="59">
        <v>0.748</v>
      </c>
      <c r="J153" s="59">
        <v>16.610507218174416</v>
      </c>
      <c r="K153" s="63">
        <v>5.4917862153233257E-2</v>
      </c>
      <c r="L153" s="59">
        <v>0</v>
      </c>
      <c r="M153" s="59">
        <v>0</v>
      </c>
      <c r="N153" s="59" t="s">
        <v>98</v>
      </c>
      <c r="O153" s="62">
        <v>810.52309359046376</v>
      </c>
    </row>
    <row r="154" spans="1:15">
      <c r="A154" t="s">
        <v>166</v>
      </c>
      <c r="B154">
        <v>1970</v>
      </c>
      <c r="C154" s="59">
        <v>3.1283201441860462</v>
      </c>
      <c r="D154" s="59">
        <v>0.85994764397905743</v>
      </c>
      <c r="E154" s="59">
        <v>7.0000000000000001E-3</v>
      </c>
      <c r="F154" s="59">
        <v>0</v>
      </c>
      <c r="G154" s="62">
        <v>1.6E-2</v>
      </c>
      <c r="H154" s="62" t="s">
        <v>98</v>
      </c>
      <c r="I154" s="59">
        <v>0</v>
      </c>
      <c r="J154" s="59">
        <v>0.29499999999999998</v>
      </c>
      <c r="K154" s="63">
        <v>0</v>
      </c>
      <c r="L154" s="59">
        <v>0</v>
      </c>
      <c r="M154" s="59">
        <v>0</v>
      </c>
      <c r="N154" s="59" t="s">
        <v>98</v>
      </c>
      <c r="O154" s="62">
        <v>9.569419430745457</v>
      </c>
    </row>
    <row r="155" spans="1:15">
      <c r="A155" t="s">
        <v>167</v>
      </c>
      <c r="B155">
        <v>1970</v>
      </c>
      <c r="C155" s="59">
        <v>3.9750000000000001</v>
      </c>
      <c r="D155" s="59" t="s">
        <v>105</v>
      </c>
      <c r="E155" s="59">
        <v>0.1</v>
      </c>
      <c r="F155" s="59" t="s">
        <v>180</v>
      </c>
      <c r="G155" s="62">
        <v>1.411</v>
      </c>
      <c r="H155" s="62" t="s">
        <v>98</v>
      </c>
      <c r="I155" s="59">
        <v>0</v>
      </c>
      <c r="J155" s="59">
        <v>2.867</v>
      </c>
      <c r="K155" s="63">
        <v>0.28804815133275896</v>
      </c>
      <c r="L155" s="59">
        <v>0</v>
      </c>
      <c r="M155" s="59">
        <v>0</v>
      </c>
      <c r="N155" s="59" t="s">
        <v>98</v>
      </c>
      <c r="O155" s="62">
        <v>18.333963964899997</v>
      </c>
    </row>
    <row r="156" spans="1:15">
      <c r="A156" t="s">
        <v>168</v>
      </c>
      <c r="B156">
        <v>1970</v>
      </c>
      <c r="C156" s="59">
        <v>4.5810000000000004</v>
      </c>
      <c r="D156" s="59" t="s">
        <v>105</v>
      </c>
      <c r="E156" s="59">
        <v>3.137</v>
      </c>
      <c r="F156" s="59">
        <v>3.137</v>
      </c>
      <c r="G156" s="62">
        <v>0.92300000000000004</v>
      </c>
      <c r="H156" s="62" t="s">
        <v>98</v>
      </c>
      <c r="I156" s="59">
        <v>0</v>
      </c>
      <c r="J156" s="59">
        <v>0.66100000000000003</v>
      </c>
      <c r="K156" s="63">
        <v>0</v>
      </c>
      <c r="L156" s="59">
        <v>0</v>
      </c>
      <c r="M156" s="59">
        <v>0</v>
      </c>
      <c r="N156" s="59" t="s">
        <v>98</v>
      </c>
      <c r="O156" s="62">
        <v>24.006867359284772</v>
      </c>
    </row>
    <row r="157" spans="1:15">
      <c r="A157" t="s">
        <v>169</v>
      </c>
      <c r="B157">
        <v>1970</v>
      </c>
      <c r="C157" s="59">
        <v>7.1830000000000007</v>
      </c>
      <c r="D157" s="59" t="s">
        <v>105</v>
      </c>
      <c r="E157" s="59">
        <v>0</v>
      </c>
      <c r="F157" s="59" t="s">
        <v>180</v>
      </c>
      <c r="G157" s="62">
        <v>1.9597199999999999E-2</v>
      </c>
      <c r="H157" s="62" t="s">
        <v>98</v>
      </c>
      <c r="I157" s="59">
        <v>0</v>
      </c>
      <c r="J157" s="59">
        <v>0.34900000000000003</v>
      </c>
      <c r="K157" s="63">
        <v>0</v>
      </c>
      <c r="L157" s="59">
        <v>0</v>
      </c>
      <c r="M157" s="59">
        <v>0</v>
      </c>
      <c r="N157" s="59" t="s">
        <v>98</v>
      </c>
      <c r="O157" s="62">
        <v>22.407199164384185</v>
      </c>
    </row>
    <row r="158" spans="1:15">
      <c r="A158" t="s">
        <v>170</v>
      </c>
      <c r="B158">
        <v>1970</v>
      </c>
      <c r="C158" s="59">
        <v>7.5068409180296207</v>
      </c>
      <c r="D158" s="59" t="s">
        <v>105</v>
      </c>
      <c r="E158" s="59">
        <v>0</v>
      </c>
      <c r="F158" s="59" t="s">
        <v>180</v>
      </c>
      <c r="G158" s="62">
        <v>3.0000000000000001E-3</v>
      </c>
      <c r="H158" s="62" t="s">
        <v>98</v>
      </c>
      <c r="I158" s="59">
        <v>0</v>
      </c>
      <c r="J158" s="59">
        <v>0</v>
      </c>
      <c r="K158" s="63">
        <v>0</v>
      </c>
      <c r="L158" s="59">
        <v>0</v>
      </c>
      <c r="M158" s="59">
        <v>0</v>
      </c>
      <c r="N158" s="59" t="s">
        <v>98</v>
      </c>
      <c r="O158" s="62">
        <v>23.927454430596828</v>
      </c>
    </row>
    <row r="159" spans="1:15">
      <c r="A159" t="s">
        <v>171</v>
      </c>
      <c r="B159">
        <v>1970</v>
      </c>
      <c r="C159" s="59">
        <v>8.379999999999999</v>
      </c>
      <c r="D159" s="59" t="s">
        <v>105</v>
      </c>
      <c r="E159" s="59">
        <v>0</v>
      </c>
      <c r="F159" s="59" t="s">
        <v>180</v>
      </c>
      <c r="G159" s="62">
        <v>5.6290000000000004</v>
      </c>
      <c r="H159" s="62" t="s">
        <v>98</v>
      </c>
      <c r="I159" s="59">
        <v>0</v>
      </c>
      <c r="J159" s="59">
        <v>0.2762103452957404</v>
      </c>
      <c r="K159" s="63">
        <v>0</v>
      </c>
      <c r="L159" s="59">
        <v>0</v>
      </c>
      <c r="M159" s="59">
        <v>0</v>
      </c>
      <c r="N159" s="59" t="s">
        <v>98</v>
      </c>
      <c r="O159" s="62">
        <v>49.041093959657658</v>
      </c>
    </row>
    <row r="160" spans="1:15">
      <c r="A160" t="s">
        <v>172</v>
      </c>
      <c r="B160">
        <v>1970</v>
      </c>
      <c r="C160" s="59">
        <v>5.2539999999999996</v>
      </c>
      <c r="D160" s="59" t="s">
        <v>105</v>
      </c>
      <c r="E160" s="59">
        <v>0.50205775050000001</v>
      </c>
      <c r="F160" s="59" t="s">
        <v>180</v>
      </c>
      <c r="G160" s="62">
        <v>2.7240000000000002</v>
      </c>
      <c r="H160" s="62" t="s">
        <v>98</v>
      </c>
      <c r="I160" s="59">
        <v>0</v>
      </c>
      <c r="J160" s="59">
        <v>0.80500000000000005</v>
      </c>
      <c r="K160" s="63">
        <v>0</v>
      </c>
      <c r="L160" s="59">
        <v>0</v>
      </c>
      <c r="M160" s="59">
        <v>0</v>
      </c>
      <c r="N160" s="59" t="s">
        <v>98</v>
      </c>
      <c r="O160" s="62">
        <v>27.588982928332911</v>
      </c>
    </row>
    <row r="161" spans="1:15">
      <c r="A161" t="s">
        <v>173</v>
      </c>
      <c r="B161">
        <v>1970</v>
      </c>
      <c r="C161" s="59">
        <v>5.0529999999999999</v>
      </c>
      <c r="D161" s="59" t="s">
        <v>115</v>
      </c>
      <c r="E161" s="59">
        <v>0</v>
      </c>
      <c r="F161" s="59">
        <v>0</v>
      </c>
      <c r="G161" s="62">
        <v>0.14499999999999999</v>
      </c>
      <c r="H161" s="62" t="s">
        <v>98</v>
      </c>
      <c r="I161" s="59">
        <v>0</v>
      </c>
      <c r="J161" s="59">
        <v>0.45300000000000001</v>
      </c>
      <c r="K161" s="63">
        <v>0</v>
      </c>
      <c r="L161" s="59">
        <v>0</v>
      </c>
      <c r="M161" s="59">
        <v>0</v>
      </c>
      <c r="N161" s="59" t="s">
        <v>98</v>
      </c>
      <c r="O161" s="62">
        <v>16.258675998900003</v>
      </c>
    </row>
    <row r="162" spans="1:15">
      <c r="A162" t="s">
        <v>174</v>
      </c>
      <c r="B162">
        <v>1970</v>
      </c>
      <c r="C162" s="59">
        <v>6.0790371533140002</v>
      </c>
      <c r="D162" s="59" t="s">
        <v>115</v>
      </c>
      <c r="E162" s="59">
        <v>0</v>
      </c>
      <c r="F162" s="59">
        <v>0</v>
      </c>
      <c r="G162" s="62">
        <v>1.3047842109999999</v>
      </c>
      <c r="H162" s="62" t="s">
        <v>98</v>
      </c>
      <c r="I162" s="59">
        <v>0</v>
      </c>
      <c r="J162" s="59">
        <v>0.13576503597773401</v>
      </c>
      <c r="K162" s="63">
        <v>0</v>
      </c>
      <c r="L162" s="59">
        <v>0</v>
      </c>
      <c r="M162" s="59">
        <v>0</v>
      </c>
      <c r="N162" s="59" t="s">
        <v>98</v>
      </c>
      <c r="O162" s="62">
        <v>24.282179872480654</v>
      </c>
    </row>
    <row r="163" spans="1:15">
      <c r="A163" t="s">
        <v>175</v>
      </c>
      <c r="B163">
        <v>1970</v>
      </c>
      <c r="C163" s="59">
        <v>5.1995248489492356</v>
      </c>
      <c r="D163" s="59">
        <v>1.8798597075876657</v>
      </c>
      <c r="E163" s="59">
        <v>0.48874999999999996</v>
      </c>
      <c r="F163" s="59">
        <v>4.9460981632257051</v>
      </c>
      <c r="G163" s="68">
        <v>16.098466618424752</v>
      </c>
      <c r="H163" s="68" t="s">
        <v>98</v>
      </c>
      <c r="I163" s="60">
        <v>0</v>
      </c>
      <c r="J163" s="59">
        <v>2.5032328571968443</v>
      </c>
      <c r="K163" s="63">
        <v>0</v>
      </c>
      <c r="L163" s="59">
        <v>0</v>
      </c>
      <c r="M163" s="59">
        <v>0</v>
      </c>
      <c r="N163" s="59" t="s">
        <v>98</v>
      </c>
      <c r="O163" s="68">
        <v>81.588896900497048</v>
      </c>
    </row>
    <row r="164" spans="1:15">
      <c r="A164" s="65" t="s">
        <v>176</v>
      </c>
      <c r="B164" s="65">
        <v>1970</v>
      </c>
      <c r="C164" s="66">
        <v>338.36968744247889</v>
      </c>
      <c r="D164" s="66">
        <v>98.766545977377973</v>
      </c>
      <c r="E164" s="66">
        <v>13.153074589242387</v>
      </c>
      <c r="F164" s="66">
        <v>14.228273102776354</v>
      </c>
      <c r="G164" s="66">
        <v>312.17016708412416</v>
      </c>
      <c r="H164" s="66" t="s">
        <v>98</v>
      </c>
      <c r="I164" s="66">
        <v>1.044</v>
      </c>
      <c r="J164" s="66">
        <v>40.530088267433527</v>
      </c>
      <c r="K164" s="67">
        <v>0.40202380413630651</v>
      </c>
      <c r="L164" s="66">
        <v>0</v>
      </c>
      <c r="M164" s="66">
        <v>0</v>
      </c>
      <c r="N164" s="66" t="s">
        <v>98</v>
      </c>
      <c r="O164" s="66">
        <v>2237.0448553525925</v>
      </c>
    </row>
    <row r="165" spans="1:15">
      <c r="A165" s="69" t="s">
        <v>177</v>
      </c>
      <c r="B165" s="69">
        <v>1970</v>
      </c>
      <c r="C165" s="70">
        <v>2252.9744877717349</v>
      </c>
      <c r="D165" s="70">
        <v>2357.9733989211663</v>
      </c>
      <c r="E165" s="71">
        <v>890.02374930713086</v>
      </c>
      <c r="F165" s="71">
        <v>899.65641803977155</v>
      </c>
      <c r="G165" s="72">
        <v>1482.7588347997594</v>
      </c>
      <c r="H165" s="72" t="s">
        <v>98</v>
      </c>
      <c r="I165" s="73">
        <v>17.741460769859238</v>
      </c>
      <c r="J165" s="74">
        <v>265.82238480266335</v>
      </c>
      <c r="K165" s="75">
        <v>2.3433351385441603</v>
      </c>
      <c r="L165" s="76">
        <v>0</v>
      </c>
      <c r="M165" s="76">
        <v>0</v>
      </c>
      <c r="N165" s="76" t="s">
        <v>98</v>
      </c>
      <c r="O165" s="77">
        <v>14481.992342807125</v>
      </c>
    </row>
    <row r="166" spans="1:15">
      <c r="A166" s="78" t="s">
        <v>53</v>
      </c>
      <c r="B166" s="78">
        <v>1970</v>
      </c>
      <c r="C166" s="59">
        <v>1695.6006318101615</v>
      </c>
      <c r="D166" s="59">
        <v>662.31555295276212</v>
      </c>
      <c r="E166" s="59">
        <v>670.53344379535929</v>
      </c>
      <c r="F166" s="59">
        <v>677.59032549530571</v>
      </c>
      <c r="G166" s="62">
        <v>884.41946686242022</v>
      </c>
      <c r="H166" s="62" t="s">
        <v>98</v>
      </c>
      <c r="I166" s="59">
        <v>16.442278392160912</v>
      </c>
      <c r="J166" s="59">
        <v>192.86638649608645</v>
      </c>
      <c r="K166" s="79">
        <v>2.21415693800658</v>
      </c>
      <c r="L166" s="59">
        <v>0</v>
      </c>
      <c r="M166" s="59">
        <v>0</v>
      </c>
      <c r="N166" s="59" t="s">
        <v>98</v>
      </c>
      <c r="O166" s="62">
        <v>9971.6135441294409</v>
      </c>
    </row>
    <row r="167" spans="1:15">
      <c r="A167" s="78" t="s">
        <v>54</v>
      </c>
      <c r="B167" s="78">
        <v>1970</v>
      </c>
      <c r="C167" s="59">
        <v>557.37385596157242</v>
      </c>
      <c r="D167" s="59">
        <v>1695.6578459684047</v>
      </c>
      <c r="E167" s="59">
        <v>219.49030551177177</v>
      </c>
      <c r="F167" s="59">
        <v>222.0660925444661</v>
      </c>
      <c r="G167" s="68">
        <v>598.33936793733892</v>
      </c>
      <c r="H167" s="68" t="s">
        <v>98</v>
      </c>
      <c r="I167" s="59">
        <v>1.29918237769833</v>
      </c>
      <c r="J167" s="59">
        <v>72.955998306576788</v>
      </c>
      <c r="K167" s="63">
        <v>0.12917820053757981</v>
      </c>
      <c r="L167" s="59">
        <v>0</v>
      </c>
      <c r="M167" s="59">
        <v>0</v>
      </c>
      <c r="N167" s="59" t="s">
        <v>98</v>
      </c>
      <c r="O167" s="68">
        <v>4510.3787986776815</v>
      </c>
    </row>
    <row r="168" spans="1:15">
      <c r="A168" s="44" t="s">
        <v>178</v>
      </c>
      <c r="B168" s="44">
        <v>1970</v>
      </c>
      <c r="C168" s="60">
        <v>645.60827700000004</v>
      </c>
      <c r="D168" s="60">
        <v>34.082000000000001</v>
      </c>
      <c r="E168" s="59">
        <v>95.194889916976365</v>
      </c>
      <c r="F168" s="59" t="s">
        <v>180</v>
      </c>
      <c r="G168" s="68">
        <v>477.7672401552191</v>
      </c>
      <c r="H168" s="68" t="s">
        <v>98</v>
      </c>
      <c r="I168" s="60">
        <v>9.7021545458659499</v>
      </c>
      <c r="J168" s="60">
        <v>54.35230678921166</v>
      </c>
      <c r="K168" s="63">
        <v>1.5860220756890013</v>
      </c>
      <c r="L168" s="59">
        <v>0</v>
      </c>
      <c r="M168" s="60">
        <v>0</v>
      </c>
      <c r="N168" s="60" t="s">
        <v>98</v>
      </c>
      <c r="O168" s="68">
        <v>4049.2440904024456</v>
      </c>
    </row>
    <row r="169" spans="1:15">
      <c r="A169" s="80" t="s">
        <v>179</v>
      </c>
      <c r="B169" s="80">
        <v>1970</v>
      </c>
      <c r="C169" s="81" t="s">
        <v>115</v>
      </c>
      <c r="D169" s="81">
        <v>0</v>
      </c>
      <c r="E169" s="81">
        <v>0</v>
      </c>
      <c r="F169" s="81">
        <v>0</v>
      </c>
      <c r="G169" s="82">
        <v>0</v>
      </c>
      <c r="H169" s="82" t="s">
        <v>98</v>
      </c>
      <c r="I169" s="81">
        <v>0</v>
      </c>
      <c r="J169" s="81">
        <v>0</v>
      </c>
      <c r="K169" s="83">
        <v>0</v>
      </c>
      <c r="L169" s="81">
        <v>0</v>
      </c>
      <c r="M169" s="81">
        <v>0</v>
      </c>
      <c r="N169" s="81" t="s">
        <v>98</v>
      </c>
      <c r="O169" s="82">
        <v>0</v>
      </c>
    </row>
    <row r="170" spans="1:15">
      <c r="A170" t="s">
        <v>56</v>
      </c>
      <c r="B170">
        <v>1975</v>
      </c>
      <c r="C170" s="59">
        <v>783.47143799043886</v>
      </c>
      <c r="D170" s="59">
        <v>469.7704017493873</v>
      </c>
      <c r="E170" s="60">
        <v>502.67819591401735</v>
      </c>
      <c r="F170" s="60">
        <v>494.92831827680658</v>
      </c>
      <c r="G170" s="62">
        <v>319.09683958569821</v>
      </c>
      <c r="H170" s="62" t="s">
        <v>98</v>
      </c>
      <c r="I170" s="59">
        <v>41.087995988977127</v>
      </c>
      <c r="J170" s="59">
        <v>69.288777031297812</v>
      </c>
      <c r="K170" s="63">
        <v>0.7980380761379906</v>
      </c>
      <c r="L170" s="59">
        <v>0</v>
      </c>
      <c r="M170" s="59">
        <v>0</v>
      </c>
      <c r="N170" s="59" t="s">
        <v>98</v>
      </c>
      <c r="O170" s="62">
        <v>4647.5359078117981</v>
      </c>
    </row>
    <row r="171" spans="1:15">
      <c r="A171" t="s">
        <v>99</v>
      </c>
      <c r="B171">
        <v>1975</v>
      </c>
      <c r="C171" s="59">
        <v>81.128000000000014</v>
      </c>
      <c r="D171" s="59">
        <v>81.57580039867949</v>
      </c>
      <c r="E171" s="60">
        <v>43.614000000000004</v>
      </c>
      <c r="F171" s="60">
        <v>60.694282029234643</v>
      </c>
      <c r="G171" s="62">
        <v>15.457000000000001</v>
      </c>
      <c r="H171" s="62" t="s">
        <v>98</v>
      </c>
      <c r="I171" s="59">
        <v>2.67</v>
      </c>
      <c r="J171" s="59">
        <v>44.131999999999998</v>
      </c>
      <c r="K171" s="63">
        <v>0</v>
      </c>
      <c r="L171" s="59">
        <v>0</v>
      </c>
      <c r="M171" s="59">
        <v>0</v>
      </c>
      <c r="N171" s="59" t="s">
        <v>98</v>
      </c>
      <c r="O171" s="62">
        <v>398.5421122477884</v>
      </c>
    </row>
    <row r="172" spans="1:15">
      <c r="A172" t="s">
        <v>100</v>
      </c>
      <c r="B172">
        <v>1975</v>
      </c>
      <c r="C172" s="59">
        <v>31.951000000000001</v>
      </c>
      <c r="D172" s="59">
        <v>40.154693290976475</v>
      </c>
      <c r="E172" s="60">
        <v>12.088970096493746</v>
      </c>
      <c r="F172" s="60">
        <v>12.088970096493746</v>
      </c>
      <c r="G172" s="62">
        <v>2.0308111206649473</v>
      </c>
      <c r="H172" s="62" t="s">
        <v>98</v>
      </c>
      <c r="I172" s="59">
        <v>0</v>
      </c>
      <c r="J172" s="59">
        <v>3.4340000000000002</v>
      </c>
      <c r="K172" s="63">
        <v>0.11721048106077701</v>
      </c>
      <c r="L172" s="59">
        <v>0</v>
      </c>
      <c r="M172" s="60">
        <v>0</v>
      </c>
      <c r="N172" s="60" t="s">
        <v>98</v>
      </c>
      <c r="O172" s="62">
        <v>130.34155292846268</v>
      </c>
    </row>
    <row r="173" spans="1:15">
      <c r="A173" s="65" t="s">
        <v>101</v>
      </c>
      <c r="B173" s="65">
        <v>1975</v>
      </c>
      <c r="C173" s="66">
        <v>896.55043799043892</v>
      </c>
      <c r="D173" s="66">
        <v>591.50089543904335</v>
      </c>
      <c r="E173" s="66">
        <v>558.38116601051115</v>
      </c>
      <c r="F173" s="66">
        <v>567.71157040253502</v>
      </c>
      <c r="G173" s="66">
        <v>336.58465070636316</v>
      </c>
      <c r="H173" s="66" t="s">
        <v>98</v>
      </c>
      <c r="I173" s="66">
        <v>43.757995988977129</v>
      </c>
      <c r="J173" s="66">
        <v>116.8547770312978</v>
      </c>
      <c r="K173" s="67">
        <v>0.91524855719876763</v>
      </c>
      <c r="L173" s="66">
        <v>0</v>
      </c>
      <c r="M173" s="66">
        <v>0</v>
      </c>
      <c r="N173" s="66" t="s">
        <v>98</v>
      </c>
      <c r="O173" s="66">
        <v>5176.4195729880494</v>
      </c>
    </row>
    <row r="174" spans="1:15">
      <c r="A174" t="s">
        <v>102</v>
      </c>
      <c r="B174">
        <v>1975</v>
      </c>
      <c r="C174" s="59">
        <v>22.429000000000002</v>
      </c>
      <c r="D174" s="59">
        <v>20.26055172413793</v>
      </c>
      <c r="E174" s="59">
        <v>7.8530309544281902</v>
      </c>
      <c r="F174" s="59">
        <v>6.449140154772131</v>
      </c>
      <c r="G174" s="62">
        <v>1.052018004385965</v>
      </c>
      <c r="H174" s="62" t="s">
        <v>98</v>
      </c>
      <c r="I174" s="59">
        <v>0.51800000000000002</v>
      </c>
      <c r="J174" s="59">
        <v>1.1619999999999999</v>
      </c>
      <c r="K174" s="63">
        <v>1.5617248478193424E-2</v>
      </c>
      <c r="L174" s="59">
        <v>0</v>
      </c>
      <c r="M174" s="59">
        <v>0</v>
      </c>
      <c r="N174" s="59" t="s">
        <v>98</v>
      </c>
      <c r="O174" s="62">
        <v>88.750155700867097</v>
      </c>
    </row>
    <row r="175" spans="1:15">
      <c r="A175" t="s">
        <v>103</v>
      </c>
      <c r="B175">
        <v>1975</v>
      </c>
      <c r="C175" s="59">
        <v>43.359964955752645</v>
      </c>
      <c r="D175" s="59">
        <v>9.3109717034417443</v>
      </c>
      <c r="E175" s="59">
        <v>0.36701100000000003</v>
      </c>
      <c r="F175" s="59">
        <v>0.36789749999999999</v>
      </c>
      <c r="G175" s="62">
        <v>3.2007951700000001</v>
      </c>
      <c r="H175" s="62" t="s">
        <v>98</v>
      </c>
      <c r="I175" s="59">
        <v>0</v>
      </c>
      <c r="J175" s="59">
        <v>16.35674525953743</v>
      </c>
      <c r="K175" s="63">
        <v>0.19622065778159853</v>
      </c>
      <c r="L175" s="59">
        <v>0</v>
      </c>
      <c r="M175" s="59">
        <v>0</v>
      </c>
      <c r="N175" s="59" t="s">
        <v>98</v>
      </c>
      <c r="O175" s="62">
        <v>140.107328548575</v>
      </c>
    </row>
    <row r="176" spans="1:15">
      <c r="A176" t="s">
        <v>104</v>
      </c>
      <c r="B176">
        <v>1975</v>
      </c>
      <c r="C176" s="59">
        <v>4.378000000000001</v>
      </c>
      <c r="D176" s="59" t="s">
        <v>105</v>
      </c>
      <c r="E176" s="59">
        <v>0.50940000000000007</v>
      </c>
      <c r="F176" s="59" t="s">
        <v>180</v>
      </c>
      <c r="G176" s="62">
        <v>0.84199999999999997</v>
      </c>
      <c r="H176" s="62" t="s">
        <v>98</v>
      </c>
      <c r="I176" s="59">
        <v>0</v>
      </c>
      <c r="J176" s="59">
        <v>1.389</v>
      </c>
      <c r="K176" s="63">
        <v>1.1540028058107389E-2</v>
      </c>
      <c r="L176" s="59">
        <v>0</v>
      </c>
      <c r="M176" s="59">
        <v>0</v>
      </c>
      <c r="N176" s="59" t="s">
        <v>98</v>
      </c>
      <c r="O176" s="62">
        <v>18.038228290719996</v>
      </c>
    </row>
    <row r="177" spans="1:15">
      <c r="A177" t="s">
        <v>106</v>
      </c>
      <c r="B177">
        <v>1975</v>
      </c>
      <c r="C177" s="59">
        <v>6.7160000000000011</v>
      </c>
      <c r="D177" s="59">
        <v>8.4994473553266676</v>
      </c>
      <c r="E177" s="59">
        <v>1.3879836629406685</v>
      </c>
      <c r="F177" s="59">
        <v>1.2825236457437641</v>
      </c>
      <c r="G177" s="62">
        <v>2.2686649050000001</v>
      </c>
      <c r="H177" s="62" t="s">
        <v>98</v>
      </c>
      <c r="I177" s="59">
        <v>0</v>
      </c>
      <c r="J177" s="59">
        <v>2.2021767660768341</v>
      </c>
      <c r="K177" s="63">
        <v>4.2765986332986207E-2</v>
      </c>
      <c r="L177" s="59">
        <v>0</v>
      </c>
      <c r="M177" s="59">
        <v>0</v>
      </c>
      <c r="N177" s="59" t="s">
        <v>98</v>
      </c>
      <c r="O177" s="62">
        <v>32.669946375044283</v>
      </c>
    </row>
    <row r="178" spans="1:15">
      <c r="A178" t="s">
        <v>107</v>
      </c>
      <c r="B178">
        <v>1975</v>
      </c>
      <c r="C178" s="59">
        <v>1.52</v>
      </c>
      <c r="D178" s="59">
        <v>8.629221732745961</v>
      </c>
      <c r="E178" s="59">
        <v>0.125</v>
      </c>
      <c r="F178" s="59" t="s">
        <v>180</v>
      </c>
      <c r="G178" s="62">
        <v>0</v>
      </c>
      <c r="H178" s="62" t="s">
        <v>98</v>
      </c>
      <c r="I178" s="59">
        <v>0</v>
      </c>
      <c r="J178" s="59">
        <v>0.13700000000000001</v>
      </c>
      <c r="K178" s="63">
        <v>0</v>
      </c>
      <c r="L178" s="59">
        <v>0</v>
      </c>
      <c r="M178" s="59">
        <v>0</v>
      </c>
      <c r="N178" s="59" t="s">
        <v>98</v>
      </c>
      <c r="O178" s="62">
        <v>4.8339064213000018</v>
      </c>
    </row>
    <row r="179" spans="1:15">
      <c r="A179" t="s">
        <v>108</v>
      </c>
      <c r="B179">
        <v>1975</v>
      </c>
      <c r="C179" s="59">
        <v>5.7549999999999999</v>
      </c>
      <c r="D179" s="59">
        <v>3.7961566523605152</v>
      </c>
      <c r="E179" s="59">
        <v>0.53100000000000003</v>
      </c>
      <c r="F179" s="59">
        <v>0.53100000000000003</v>
      </c>
      <c r="G179" s="62">
        <v>0.16788478073946694</v>
      </c>
      <c r="H179" s="62" t="s">
        <v>98</v>
      </c>
      <c r="I179" s="59">
        <v>0</v>
      </c>
      <c r="J179" s="59">
        <v>1.2370000000000001</v>
      </c>
      <c r="K179" s="63">
        <v>6.0189165950128742E-2</v>
      </c>
      <c r="L179" s="59">
        <v>0</v>
      </c>
      <c r="M179" s="59">
        <v>0</v>
      </c>
      <c r="N179" s="59" t="s">
        <v>98</v>
      </c>
      <c r="O179" s="62">
        <v>19.748794481000012</v>
      </c>
    </row>
    <row r="180" spans="1:15">
      <c r="A180" t="s">
        <v>109</v>
      </c>
      <c r="B180">
        <v>1975</v>
      </c>
      <c r="C180" s="59">
        <v>2.8219999999999996</v>
      </c>
      <c r="D180" s="59">
        <v>10.697421981004069</v>
      </c>
      <c r="E180" s="59">
        <v>1.3207007738607031</v>
      </c>
      <c r="F180" s="59">
        <v>1.3207007738607031</v>
      </c>
      <c r="G180" s="62">
        <v>0</v>
      </c>
      <c r="H180" s="62" t="s">
        <v>98</v>
      </c>
      <c r="I180" s="59">
        <v>0</v>
      </c>
      <c r="J180" s="59">
        <v>0</v>
      </c>
      <c r="K180" s="63">
        <v>5.2043263791464699E-3</v>
      </c>
      <c r="L180" s="59">
        <v>0</v>
      </c>
      <c r="M180" s="59">
        <v>0</v>
      </c>
      <c r="N180" s="59" t="s">
        <v>98</v>
      </c>
      <c r="O180" s="62">
        <v>10.212257959389879</v>
      </c>
    </row>
    <row r="181" spans="1:15">
      <c r="A181" t="s">
        <v>110</v>
      </c>
      <c r="B181">
        <v>1975</v>
      </c>
      <c r="C181" s="59">
        <v>13.800215029182764</v>
      </c>
      <c r="D181" s="59">
        <v>127.09779647889448</v>
      </c>
      <c r="E181" s="59">
        <v>8.4640000000000004</v>
      </c>
      <c r="F181" s="59">
        <v>8.4640000000000004</v>
      </c>
      <c r="G181" s="62">
        <v>0.25190499999999999</v>
      </c>
      <c r="H181" s="62" t="s">
        <v>98</v>
      </c>
      <c r="I181" s="60">
        <v>0</v>
      </c>
      <c r="J181" s="59">
        <v>2.0209999999999999</v>
      </c>
      <c r="K181" s="63">
        <v>0</v>
      </c>
      <c r="L181" s="59">
        <v>0</v>
      </c>
      <c r="M181" s="59">
        <v>0</v>
      </c>
      <c r="N181" s="59" t="s">
        <v>98</v>
      </c>
      <c r="O181" s="62">
        <v>61.383433878724254</v>
      </c>
    </row>
    <row r="182" spans="1:15">
      <c r="A182" t="s">
        <v>111</v>
      </c>
      <c r="B182">
        <v>1975</v>
      </c>
      <c r="C182" s="59">
        <v>39.500082750402882</v>
      </c>
      <c r="D182" s="59">
        <v>3.4588336335084486</v>
      </c>
      <c r="E182" s="60">
        <v>0.15100000000000002</v>
      </c>
      <c r="F182" s="60">
        <v>0.65200000000000002</v>
      </c>
      <c r="G182" s="68">
        <v>6.0794630149569956E-2</v>
      </c>
      <c r="H182" s="68" t="s">
        <v>98</v>
      </c>
      <c r="I182" s="60">
        <v>5.6568764990722496E-3</v>
      </c>
      <c r="J182" s="59">
        <v>1.5813330299223061</v>
      </c>
      <c r="K182" s="63">
        <v>0.31972665972756359</v>
      </c>
      <c r="L182" s="59">
        <v>0</v>
      </c>
      <c r="M182" s="59">
        <v>0</v>
      </c>
      <c r="N182" s="59" t="s">
        <v>98</v>
      </c>
      <c r="O182" s="68">
        <v>118.87407139487287</v>
      </c>
    </row>
    <row r="183" spans="1:15">
      <c r="A183" s="65" t="s">
        <v>112</v>
      </c>
      <c r="B183" s="65">
        <v>1975</v>
      </c>
      <c r="C183" s="66">
        <v>140.28026273533831</v>
      </c>
      <c r="D183" s="66">
        <v>191.75040126141982</v>
      </c>
      <c r="E183" s="66">
        <v>20.709126391229564</v>
      </c>
      <c r="F183" s="66">
        <v>20.594262074376598</v>
      </c>
      <c r="G183" s="66">
        <v>7.8440624902750002</v>
      </c>
      <c r="H183" s="66" t="s">
        <v>98</v>
      </c>
      <c r="I183" s="66">
        <v>0.52365687649907222</v>
      </c>
      <c r="J183" s="66">
        <v>26.086255055536572</v>
      </c>
      <c r="K183" s="67">
        <v>0.65126407270772435</v>
      </c>
      <c r="L183" s="66">
        <v>0</v>
      </c>
      <c r="M183" s="66">
        <v>0</v>
      </c>
      <c r="N183" s="66" t="s">
        <v>98</v>
      </c>
      <c r="O183" s="66">
        <v>494.61812305049352</v>
      </c>
    </row>
    <row r="184" spans="1:15">
      <c r="A184" t="s">
        <v>113</v>
      </c>
      <c r="B184">
        <v>1975</v>
      </c>
      <c r="C184" s="59">
        <v>10.712999999999999</v>
      </c>
      <c r="D184" s="59" t="s">
        <v>105</v>
      </c>
      <c r="E184" s="59">
        <v>3.901977653982438</v>
      </c>
      <c r="F184" s="59" t="s">
        <v>180</v>
      </c>
      <c r="G184" s="62">
        <v>3.6406324639342706</v>
      </c>
      <c r="H184" s="62" t="s">
        <v>98</v>
      </c>
      <c r="I184" s="59">
        <v>0</v>
      </c>
      <c r="J184" s="59">
        <v>5.3842603068289598</v>
      </c>
      <c r="K184" s="63">
        <v>0</v>
      </c>
      <c r="L184" s="59">
        <v>0</v>
      </c>
      <c r="M184" s="59">
        <v>0</v>
      </c>
      <c r="N184" s="59" t="s">
        <v>98</v>
      </c>
      <c r="O184" s="62">
        <v>53.939369578102138</v>
      </c>
    </row>
    <row r="185" spans="1:15">
      <c r="A185" t="s">
        <v>114</v>
      </c>
      <c r="B185">
        <v>1975</v>
      </c>
      <c r="C185" s="59" t="s">
        <v>115</v>
      </c>
      <c r="D185" s="59" t="s">
        <v>115</v>
      </c>
      <c r="E185" s="59" t="s">
        <v>115</v>
      </c>
      <c r="F185" s="59" t="s">
        <v>115</v>
      </c>
      <c r="G185" s="62" t="s">
        <v>115</v>
      </c>
      <c r="H185" s="62" t="s">
        <v>98</v>
      </c>
      <c r="I185" s="59" t="s">
        <v>115</v>
      </c>
      <c r="J185" s="59" t="s">
        <v>115</v>
      </c>
      <c r="K185" s="63" t="s">
        <v>115</v>
      </c>
      <c r="L185" s="59" t="s">
        <v>115</v>
      </c>
      <c r="M185" s="59" t="s">
        <v>115</v>
      </c>
      <c r="N185" s="59" t="s">
        <v>98</v>
      </c>
      <c r="O185" s="62" t="s">
        <v>115</v>
      </c>
    </row>
    <row r="186" spans="1:15">
      <c r="A186" t="s">
        <v>116</v>
      </c>
      <c r="B186">
        <v>1975</v>
      </c>
      <c r="C186" s="59" t="s">
        <v>115</v>
      </c>
      <c r="D186" s="59" t="s">
        <v>105</v>
      </c>
      <c r="E186" s="59" t="s">
        <v>115</v>
      </c>
      <c r="F186" s="59" t="s">
        <v>180</v>
      </c>
      <c r="G186" s="62" t="s">
        <v>115</v>
      </c>
      <c r="H186" s="62" t="s">
        <v>98</v>
      </c>
      <c r="I186" s="59" t="s">
        <v>115</v>
      </c>
      <c r="J186" s="59" t="s">
        <v>115</v>
      </c>
      <c r="K186" s="63" t="s">
        <v>115</v>
      </c>
      <c r="L186" s="59" t="s">
        <v>115</v>
      </c>
      <c r="M186" s="59" t="s">
        <v>115</v>
      </c>
      <c r="N186" s="59" t="s">
        <v>98</v>
      </c>
      <c r="O186" s="62" t="s">
        <v>115</v>
      </c>
    </row>
    <row r="187" spans="1:15">
      <c r="A187" t="s">
        <v>117</v>
      </c>
      <c r="B187">
        <v>1975</v>
      </c>
      <c r="C187" s="59">
        <v>25.404000000000003</v>
      </c>
      <c r="D187" s="59" t="s">
        <v>105</v>
      </c>
      <c r="E187" s="59">
        <v>8.2712596732588004</v>
      </c>
      <c r="F187" s="59" t="s">
        <v>180</v>
      </c>
      <c r="G187" s="62">
        <v>8.6224391620000009</v>
      </c>
      <c r="H187" s="62" t="s">
        <v>98</v>
      </c>
      <c r="I187" s="59">
        <v>1.5350500067882458</v>
      </c>
      <c r="J187" s="59">
        <v>4.1408335973208872E-2</v>
      </c>
      <c r="K187" s="63">
        <v>1.878082997691987E-2</v>
      </c>
      <c r="L187" s="59">
        <v>0</v>
      </c>
      <c r="M187" s="59">
        <v>0</v>
      </c>
      <c r="N187" s="59" t="s">
        <v>98</v>
      </c>
      <c r="O187" s="62">
        <v>126.01753691195481</v>
      </c>
    </row>
    <row r="188" spans="1:15">
      <c r="A188" t="s">
        <v>118</v>
      </c>
      <c r="B188">
        <v>1975</v>
      </c>
      <c r="C188" s="59">
        <v>11.964999999999998</v>
      </c>
      <c r="D188" s="59" t="s">
        <v>105</v>
      </c>
      <c r="E188" s="59">
        <v>0.97151762682716958</v>
      </c>
      <c r="F188" s="59" t="s">
        <v>180</v>
      </c>
      <c r="G188" s="62">
        <v>8.4740000000000002</v>
      </c>
      <c r="H188" s="62" t="s">
        <v>98</v>
      </c>
      <c r="I188" s="59">
        <v>0.57799999999999996</v>
      </c>
      <c r="J188" s="59">
        <v>0.55500000000000005</v>
      </c>
      <c r="K188" s="63">
        <v>0</v>
      </c>
      <c r="L188" s="59">
        <v>0</v>
      </c>
      <c r="M188" s="59">
        <v>0</v>
      </c>
      <c r="N188" s="59" t="s">
        <v>98</v>
      </c>
      <c r="O188" s="62">
        <v>75.133677198100017</v>
      </c>
    </row>
    <row r="189" spans="1:15">
      <c r="A189" t="s">
        <v>119</v>
      </c>
      <c r="B189">
        <v>1975</v>
      </c>
      <c r="C189" s="59">
        <v>10.725000000000001</v>
      </c>
      <c r="D189" s="59" t="s">
        <v>105</v>
      </c>
      <c r="E189" s="59">
        <v>1.4249355116079083</v>
      </c>
      <c r="F189" s="59" t="s">
        <v>180</v>
      </c>
      <c r="G189" s="62">
        <v>37.938000000000002</v>
      </c>
      <c r="H189" s="62" t="s">
        <v>98</v>
      </c>
      <c r="I189" s="59">
        <v>0</v>
      </c>
      <c r="J189" s="59">
        <v>0.41100000000000003</v>
      </c>
      <c r="K189" s="63">
        <v>0</v>
      </c>
      <c r="L189" s="59">
        <v>0</v>
      </c>
      <c r="M189" s="59">
        <v>0</v>
      </c>
      <c r="N189" s="59" t="s">
        <v>98</v>
      </c>
      <c r="O189" s="62">
        <v>188.12740533596715</v>
      </c>
    </row>
    <row r="190" spans="1:15">
      <c r="A190" t="s">
        <v>120</v>
      </c>
      <c r="B190">
        <v>1975</v>
      </c>
      <c r="C190" s="59">
        <v>15.744999999999999</v>
      </c>
      <c r="D190" s="59">
        <v>0.14619492656875835</v>
      </c>
      <c r="E190" s="59">
        <v>0</v>
      </c>
      <c r="F190" s="59">
        <v>0</v>
      </c>
      <c r="G190" s="62">
        <v>2.0514000000000001</v>
      </c>
      <c r="H190" s="62" t="s">
        <v>98</v>
      </c>
      <c r="I190" s="59">
        <v>0</v>
      </c>
      <c r="J190" s="59">
        <v>4.7517762592206893E-3</v>
      </c>
      <c r="K190" s="63">
        <v>0</v>
      </c>
      <c r="L190" s="59">
        <v>0</v>
      </c>
      <c r="M190" s="59">
        <v>0</v>
      </c>
      <c r="N190" s="59" t="s">
        <v>98</v>
      </c>
      <c r="O190" s="62">
        <v>56.423518733320009</v>
      </c>
    </row>
    <row r="191" spans="1:15">
      <c r="A191" t="s">
        <v>121</v>
      </c>
      <c r="B191">
        <v>1975</v>
      </c>
      <c r="C191" s="59">
        <v>11.943000000000001</v>
      </c>
      <c r="D191" s="59" t="s">
        <v>105</v>
      </c>
      <c r="E191" s="59">
        <v>0.63241616509028398</v>
      </c>
      <c r="F191" s="59" t="s">
        <v>180</v>
      </c>
      <c r="G191" s="62">
        <v>2.2960972580491075</v>
      </c>
      <c r="H191" s="62" t="s">
        <v>98</v>
      </c>
      <c r="I191" s="59">
        <v>0</v>
      </c>
      <c r="J191" s="59">
        <v>2.7626127775468987</v>
      </c>
      <c r="K191" s="63">
        <v>0</v>
      </c>
      <c r="L191" s="59">
        <v>0</v>
      </c>
      <c r="M191" s="59">
        <v>0</v>
      </c>
      <c r="N191" s="59" t="s">
        <v>98</v>
      </c>
      <c r="O191" s="62">
        <v>46.920377688400002</v>
      </c>
    </row>
    <row r="192" spans="1:15">
      <c r="A192" t="s">
        <v>122</v>
      </c>
      <c r="B192">
        <v>1975</v>
      </c>
      <c r="C192" s="59">
        <v>110.37800000000001</v>
      </c>
      <c r="D192" s="59" t="s">
        <v>105</v>
      </c>
      <c r="E192" s="59">
        <v>15.7220298</v>
      </c>
      <c r="F192" s="59" t="s">
        <v>180</v>
      </c>
      <c r="G192" s="62">
        <v>24.801555489680663</v>
      </c>
      <c r="H192" s="62" t="s">
        <v>98</v>
      </c>
      <c r="I192" s="59">
        <v>4.1290672942028168</v>
      </c>
      <c r="J192" s="59">
        <v>13.600927048920669</v>
      </c>
      <c r="K192" s="63">
        <v>0.32037944064805052</v>
      </c>
      <c r="L192" s="59">
        <v>0</v>
      </c>
      <c r="M192" s="59">
        <v>0</v>
      </c>
      <c r="N192" s="59" t="s">
        <v>98</v>
      </c>
      <c r="O192" s="62">
        <v>454.899434211656</v>
      </c>
    </row>
    <row r="193" spans="1:15">
      <c r="A193" t="s">
        <v>123</v>
      </c>
      <c r="B193">
        <v>1975</v>
      </c>
      <c r="C193" s="59">
        <v>142.61699999999999</v>
      </c>
      <c r="D193" s="59" t="s">
        <v>105</v>
      </c>
      <c r="E193" s="59">
        <v>39.995140460342299</v>
      </c>
      <c r="F193" s="59">
        <v>15.92</v>
      </c>
      <c r="G193" s="62">
        <v>127.134</v>
      </c>
      <c r="H193" s="62" t="s">
        <v>98</v>
      </c>
      <c r="I193" s="59">
        <v>5.4630000000000001</v>
      </c>
      <c r="J193" s="59">
        <v>3.8600541702493567</v>
      </c>
      <c r="K193" s="63">
        <v>0.25449386364664783</v>
      </c>
      <c r="L193" s="59">
        <v>0</v>
      </c>
      <c r="M193" s="59">
        <v>0</v>
      </c>
      <c r="N193" s="59" t="s">
        <v>98</v>
      </c>
      <c r="O193" s="62">
        <v>1024.1074494942877</v>
      </c>
    </row>
    <row r="194" spans="1:15">
      <c r="A194" t="s">
        <v>124</v>
      </c>
      <c r="B194">
        <v>1975</v>
      </c>
      <c r="C194" s="59">
        <v>9.9429999999999996</v>
      </c>
      <c r="D194" s="59" t="s">
        <v>105</v>
      </c>
      <c r="E194" s="59">
        <v>0</v>
      </c>
      <c r="F194" s="59" t="s">
        <v>180</v>
      </c>
      <c r="G194" s="62">
        <v>6.4559999999999995</v>
      </c>
      <c r="H194" s="62" t="s">
        <v>98</v>
      </c>
      <c r="I194" s="59">
        <v>0</v>
      </c>
      <c r="J194" s="59">
        <v>0.504</v>
      </c>
      <c r="K194" s="63">
        <v>0</v>
      </c>
      <c r="L194" s="59">
        <v>0</v>
      </c>
      <c r="M194" s="59">
        <v>0</v>
      </c>
      <c r="N194" s="59" t="s">
        <v>98</v>
      </c>
      <c r="O194" s="62">
        <v>56.170731683217696</v>
      </c>
    </row>
    <row r="195" spans="1:15">
      <c r="A195" t="s">
        <v>125</v>
      </c>
      <c r="B195">
        <v>1975</v>
      </c>
      <c r="C195" s="59">
        <v>10.048999999999999</v>
      </c>
      <c r="D195" s="59" t="s">
        <v>105</v>
      </c>
      <c r="E195" s="59">
        <v>4.935791057609622</v>
      </c>
      <c r="F195" s="59" t="s">
        <v>180</v>
      </c>
      <c r="G195" s="62">
        <v>7.94</v>
      </c>
      <c r="H195" s="62" t="s">
        <v>98</v>
      </c>
      <c r="I195" s="59">
        <v>0</v>
      </c>
      <c r="J195" s="59">
        <v>3.6999999999999998E-2</v>
      </c>
      <c r="K195" s="63">
        <v>0</v>
      </c>
      <c r="L195" s="59">
        <v>0</v>
      </c>
      <c r="M195" s="59">
        <v>0</v>
      </c>
      <c r="N195" s="59" t="s">
        <v>98</v>
      </c>
      <c r="O195" s="62">
        <v>73.039188254950361</v>
      </c>
    </row>
    <row r="196" spans="1:15">
      <c r="A196" t="s">
        <v>126</v>
      </c>
      <c r="B196">
        <v>1975</v>
      </c>
      <c r="C196" s="59">
        <v>5.2320000000000011</v>
      </c>
      <c r="D196" s="59" t="s">
        <v>105</v>
      </c>
      <c r="E196" s="59">
        <v>0</v>
      </c>
      <c r="F196" s="59" t="s">
        <v>180</v>
      </c>
      <c r="G196" s="62">
        <v>1.7010000000000001</v>
      </c>
      <c r="H196" s="62" t="s">
        <v>98</v>
      </c>
      <c r="I196" s="59">
        <v>0</v>
      </c>
      <c r="J196" s="59">
        <v>0.1184210526315789</v>
      </c>
      <c r="K196" s="63">
        <v>0</v>
      </c>
      <c r="L196" s="59">
        <v>0</v>
      </c>
      <c r="M196" s="59">
        <v>0</v>
      </c>
      <c r="N196" s="59" t="s">
        <v>98</v>
      </c>
      <c r="O196" s="62">
        <v>23.237374186000004</v>
      </c>
    </row>
    <row r="197" spans="1:15">
      <c r="A197" t="s">
        <v>127</v>
      </c>
      <c r="B197">
        <v>1975</v>
      </c>
      <c r="C197" s="59">
        <v>94.530999999999992</v>
      </c>
      <c r="D197" s="59">
        <v>1.2349999999999999</v>
      </c>
      <c r="E197" s="59">
        <v>18.145464316423016</v>
      </c>
      <c r="F197" s="59">
        <v>12.00500859845226</v>
      </c>
      <c r="G197" s="62">
        <v>9.83</v>
      </c>
      <c r="H197" s="62" t="s">
        <v>98</v>
      </c>
      <c r="I197" s="59">
        <v>0.754</v>
      </c>
      <c r="J197" s="59">
        <v>9.2820292347377098</v>
      </c>
      <c r="K197" s="63">
        <v>0.90193238901207939</v>
      </c>
      <c r="L197" s="59">
        <v>0</v>
      </c>
      <c r="M197" s="59">
        <v>0</v>
      </c>
      <c r="N197" s="59" t="s">
        <v>98</v>
      </c>
      <c r="O197" s="62">
        <v>362.21776735716247</v>
      </c>
    </row>
    <row r="198" spans="1:15">
      <c r="A198" t="s">
        <v>128</v>
      </c>
      <c r="B198">
        <v>1975</v>
      </c>
      <c r="C198" s="59" t="s">
        <v>115</v>
      </c>
      <c r="D198" s="59" t="s">
        <v>115</v>
      </c>
      <c r="E198" s="59" t="s">
        <v>115</v>
      </c>
      <c r="F198" s="59" t="s">
        <v>115</v>
      </c>
      <c r="G198" s="62" t="s">
        <v>115</v>
      </c>
      <c r="H198" s="62" t="s">
        <v>98</v>
      </c>
      <c r="I198" s="59" t="s">
        <v>115</v>
      </c>
      <c r="J198" s="59" t="s">
        <v>115</v>
      </c>
      <c r="K198" s="63" t="s">
        <v>115</v>
      </c>
      <c r="L198" s="59" t="s">
        <v>115</v>
      </c>
      <c r="M198" s="59" t="s">
        <v>115</v>
      </c>
      <c r="N198" s="59" t="s">
        <v>98</v>
      </c>
      <c r="O198" s="62" t="s">
        <v>115</v>
      </c>
    </row>
    <row r="199" spans="1:15">
      <c r="A199" t="s">
        <v>129</v>
      </c>
      <c r="B199">
        <v>1975</v>
      </c>
      <c r="C199" s="59" t="s">
        <v>115</v>
      </c>
      <c r="D199" s="59" t="s">
        <v>105</v>
      </c>
      <c r="E199" s="59">
        <v>0</v>
      </c>
      <c r="F199" s="59" t="s">
        <v>180</v>
      </c>
      <c r="G199" s="62" t="s">
        <v>115</v>
      </c>
      <c r="H199" s="62" t="s">
        <v>98</v>
      </c>
      <c r="I199" s="59" t="s">
        <v>115</v>
      </c>
      <c r="J199" s="59" t="s">
        <v>115</v>
      </c>
      <c r="K199" s="63" t="s">
        <v>115</v>
      </c>
      <c r="L199" s="59" t="s">
        <v>115</v>
      </c>
      <c r="M199" s="59" t="s">
        <v>115</v>
      </c>
      <c r="N199" s="59" t="s">
        <v>98</v>
      </c>
      <c r="O199" s="62" t="s">
        <v>115</v>
      </c>
    </row>
    <row r="200" spans="1:15">
      <c r="A200" t="s">
        <v>130</v>
      </c>
      <c r="B200">
        <v>1975</v>
      </c>
      <c r="C200" s="59">
        <v>34.827999999999996</v>
      </c>
      <c r="D200" s="59" t="s">
        <v>105</v>
      </c>
      <c r="E200" s="59">
        <v>31.814273430782467</v>
      </c>
      <c r="F200" s="59">
        <v>69.074233304671836</v>
      </c>
      <c r="G200" s="62">
        <v>2.4123435559377095</v>
      </c>
      <c r="H200" s="62" t="s">
        <v>98</v>
      </c>
      <c r="I200" s="59">
        <v>0.70200000000000007</v>
      </c>
      <c r="J200" s="59">
        <v>0</v>
      </c>
      <c r="K200" s="63">
        <v>0.18169887315020067</v>
      </c>
      <c r="L200" s="59">
        <v>0</v>
      </c>
      <c r="M200" s="59">
        <v>0</v>
      </c>
      <c r="N200" s="59" t="s">
        <v>98</v>
      </c>
      <c r="O200" s="62">
        <v>181.79077361569122</v>
      </c>
    </row>
    <row r="201" spans="1:15">
      <c r="A201" t="s">
        <v>131</v>
      </c>
      <c r="B201">
        <v>1975</v>
      </c>
      <c r="C201" s="59">
        <v>8.1</v>
      </c>
      <c r="D201" s="59">
        <v>9.2225935828876988</v>
      </c>
      <c r="E201" s="59">
        <v>0</v>
      </c>
      <c r="F201" s="59">
        <v>0</v>
      </c>
      <c r="G201" s="62">
        <v>0.98900399999999999</v>
      </c>
      <c r="H201" s="62" t="s">
        <v>98</v>
      </c>
      <c r="I201" s="59">
        <v>0</v>
      </c>
      <c r="J201" s="59">
        <v>17.521000000000001</v>
      </c>
      <c r="K201" s="63">
        <v>0</v>
      </c>
      <c r="L201" s="59">
        <v>0</v>
      </c>
      <c r="M201" s="59">
        <v>0</v>
      </c>
      <c r="N201" s="59" t="s">
        <v>98</v>
      </c>
      <c r="O201" s="62">
        <v>26.886772329808174</v>
      </c>
    </row>
    <row r="202" spans="1:15">
      <c r="A202" t="s">
        <v>132</v>
      </c>
      <c r="B202">
        <v>1975</v>
      </c>
      <c r="C202" s="59">
        <v>13.491</v>
      </c>
      <c r="D202" s="59" t="s">
        <v>105</v>
      </c>
      <c r="E202" s="59">
        <v>6.8870163370593183</v>
      </c>
      <c r="F202" s="59">
        <v>4.8527730008598375</v>
      </c>
      <c r="G202" s="62">
        <v>83.701000000000008</v>
      </c>
      <c r="H202" s="62" t="s">
        <v>98</v>
      </c>
      <c r="I202" s="59">
        <v>0</v>
      </c>
      <c r="J202" s="59">
        <v>0.5368421052631579</v>
      </c>
      <c r="K202" s="63">
        <v>7.5575870027605255E-2</v>
      </c>
      <c r="L202" s="59">
        <v>0</v>
      </c>
      <c r="M202" s="59">
        <v>0</v>
      </c>
      <c r="N202" s="59" t="s">
        <v>98</v>
      </c>
      <c r="O202" s="62">
        <v>380.36626892748706</v>
      </c>
    </row>
    <row r="203" spans="1:15">
      <c r="A203" t="s">
        <v>133</v>
      </c>
      <c r="B203">
        <v>1975</v>
      </c>
      <c r="C203" s="59">
        <v>6.8459849999999989</v>
      </c>
      <c r="D203" s="59" t="s">
        <v>105</v>
      </c>
      <c r="E203" s="59">
        <v>0</v>
      </c>
      <c r="F203" s="59" t="s">
        <v>180</v>
      </c>
      <c r="G203" s="62">
        <v>0.41200000000000003</v>
      </c>
      <c r="H203" s="62" t="s">
        <v>98</v>
      </c>
      <c r="I203" s="59">
        <v>0</v>
      </c>
      <c r="J203" s="59">
        <v>1.4504231343621248</v>
      </c>
      <c r="K203" s="63">
        <v>5.340091415124204E-2</v>
      </c>
      <c r="L203" s="59">
        <v>0</v>
      </c>
      <c r="M203" s="59">
        <v>0</v>
      </c>
      <c r="N203" s="59" t="s">
        <v>98</v>
      </c>
      <c r="O203" s="62">
        <v>21.918077814001226</v>
      </c>
    </row>
    <row r="204" spans="1:15">
      <c r="A204" t="s">
        <v>134</v>
      </c>
      <c r="B204">
        <v>1975</v>
      </c>
      <c r="C204" s="59">
        <v>13.657</v>
      </c>
      <c r="D204" s="59">
        <v>14.98</v>
      </c>
      <c r="E204" s="59">
        <v>26.805</v>
      </c>
      <c r="F204" s="59">
        <v>27.248000000000001</v>
      </c>
      <c r="G204" s="62">
        <v>9.7210000000000001</v>
      </c>
      <c r="H204" s="62" t="s">
        <v>98</v>
      </c>
      <c r="I204" s="59">
        <v>0</v>
      </c>
      <c r="J204" s="59">
        <v>1.9710000000000001</v>
      </c>
      <c r="K204" s="63">
        <v>0</v>
      </c>
      <c r="L204" s="59">
        <v>0</v>
      </c>
      <c r="M204" s="59">
        <v>0</v>
      </c>
      <c r="N204" s="59" t="s">
        <v>98</v>
      </c>
      <c r="O204" s="62">
        <v>144.40176953790001</v>
      </c>
    </row>
    <row r="205" spans="1:15">
      <c r="A205" t="s">
        <v>135</v>
      </c>
      <c r="B205">
        <v>1975</v>
      </c>
      <c r="C205" s="59" t="s">
        <v>115</v>
      </c>
      <c r="D205" s="59" t="s">
        <v>115</v>
      </c>
      <c r="E205" s="59" t="s">
        <v>115</v>
      </c>
      <c r="F205" s="59" t="s">
        <v>115</v>
      </c>
      <c r="G205" s="62" t="s">
        <v>115</v>
      </c>
      <c r="H205" s="62" t="s">
        <v>98</v>
      </c>
      <c r="I205" s="59" t="s">
        <v>115</v>
      </c>
      <c r="J205" s="59" t="s">
        <v>115</v>
      </c>
      <c r="K205" s="63" t="s">
        <v>115</v>
      </c>
      <c r="L205" s="59" t="s">
        <v>115</v>
      </c>
      <c r="M205" s="59" t="s">
        <v>115</v>
      </c>
      <c r="N205" s="59" t="s">
        <v>98</v>
      </c>
      <c r="O205" s="62" t="s">
        <v>115</v>
      </c>
    </row>
    <row r="206" spans="1:15">
      <c r="A206" t="s">
        <v>136</v>
      </c>
      <c r="B206">
        <v>1975</v>
      </c>
      <c r="C206" s="59">
        <v>6.1639999999999997</v>
      </c>
      <c r="D206" s="59" t="s">
        <v>105</v>
      </c>
      <c r="E206" s="59">
        <v>2.1790627687016304</v>
      </c>
      <c r="F206" s="59" t="s">
        <v>180</v>
      </c>
      <c r="G206" s="62">
        <v>6.7750000000000004</v>
      </c>
      <c r="H206" s="62" t="s">
        <v>98</v>
      </c>
      <c r="I206" s="59">
        <v>4.2000000000000003E-2</v>
      </c>
      <c r="J206" s="59">
        <v>0.45300267004570577</v>
      </c>
      <c r="K206" s="63">
        <v>0</v>
      </c>
      <c r="L206" s="59">
        <v>0</v>
      </c>
      <c r="M206" s="59">
        <v>0</v>
      </c>
      <c r="N206" s="59" t="s">
        <v>98</v>
      </c>
      <c r="O206" s="62">
        <v>49.003994815587127</v>
      </c>
    </row>
    <row r="207" spans="1:15">
      <c r="A207" t="s">
        <v>137</v>
      </c>
      <c r="B207">
        <v>1975</v>
      </c>
      <c r="C207" s="59">
        <v>42.652000000000001</v>
      </c>
      <c r="D207" s="59" t="s">
        <v>105</v>
      </c>
      <c r="E207" s="59">
        <v>1.3</v>
      </c>
      <c r="F207" s="59" t="s">
        <v>180</v>
      </c>
      <c r="G207" s="62">
        <v>10.619</v>
      </c>
      <c r="H207" s="62" t="s">
        <v>98</v>
      </c>
      <c r="I207" s="59">
        <v>1.7070000000000001</v>
      </c>
      <c r="J207" s="59">
        <v>5.896336652034214</v>
      </c>
      <c r="K207" s="63">
        <v>2.5569081775806569E-2</v>
      </c>
      <c r="L207" s="59">
        <v>0</v>
      </c>
      <c r="M207" s="59">
        <v>0</v>
      </c>
      <c r="N207" s="59" t="s">
        <v>98</v>
      </c>
      <c r="O207" s="62">
        <v>168.35710836620021</v>
      </c>
    </row>
    <row r="208" spans="1:15">
      <c r="A208" t="s">
        <v>138</v>
      </c>
      <c r="B208">
        <v>1975</v>
      </c>
      <c r="C208" s="59">
        <v>26.225000000000001</v>
      </c>
      <c r="D208" s="59" t="s">
        <v>105</v>
      </c>
      <c r="E208" s="59">
        <v>0</v>
      </c>
      <c r="F208" s="59" t="s">
        <v>180</v>
      </c>
      <c r="G208" s="62">
        <v>1.9411210000000001</v>
      </c>
      <c r="H208" s="62" t="s">
        <v>98</v>
      </c>
      <c r="I208" s="59">
        <v>2.7090000000000001</v>
      </c>
      <c r="J208" s="59">
        <v>13.053000000000001</v>
      </c>
      <c r="K208" s="63">
        <v>7.0145268588495902E-2</v>
      </c>
      <c r="L208" s="59">
        <v>0</v>
      </c>
      <c r="M208" s="59">
        <v>0</v>
      </c>
      <c r="N208" s="59" t="s">
        <v>98</v>
      </c>
      <c r="O208" s="62">
        <v>86.88562582851813</v>
      </c>
    </row>
    <row r="209" spans="1:15">
      <c r="A209" t="s">
        <v>139</v>
      </c>
      <c r="B209">
        <v>1975</v>
      </c>
      <c r="C209" s="59">
        <v>12.510999999999999</v>
      </c>
      <c r="D209" s="59" t="s">
        <v>105</v>
      </c>
      <c r="E209" s="59">
        <v>0.46603611349956936</v>
      </c>
      <c r="F209" s="59" t="s">
        <v>180</v>
      </c>
      <c r="G209" s="62">
        <v>0.22881436896914117</v>
      </c>
      <c r="H209" s="62" t="s">
        <v>98</v>
      </c>
      <c r="I209" s="59">
        <v>1.6679999999999999</v>
      </c>
      <c r="J209" s="59">
        <v>7.294155224691135</v>
      </c>
      <c r="K209" s="63">
        <v>0</v>
      </c>
      <c r="L209" s="59">
        <v>0</v>
      </c>
      <c r="M209" s="59">
        <v>0</v>
      </c>
      <c r="N209" s="59" t="s">
        <v>98</v>
      </c>
      <c r="O209" s="62">
        <v>39.867300141199962</v>
      </c>
    </row>
    <row r="210" spans="1:15">
      <c r="A210" t="s">
        <v>140</v>
      </c>
      <c r="B210">
        <v>1975</v>
      </c>
      <c r="C210" s="59">
        <v>12.481</v>
      </c>
      <c r="D210" s="59" t="s">
        <v>105</v>
      </c>
      <c r="E210" s="59">
        <v>0</v>
      </c>
      <c r="F210" s="59" t="s">
        <v>180</v>
      </c>
      <c r="G210" s="62">
        <v>5.9130000000000003</v>
      </c>
      <c r="H210" s="62" t="s">
        <v>98</v>
      </c>
      <c r="I210" s="59">
        <v>0</v>
      </c>
      <c r="J210" s="59">
        <v>1.3358374439969174</v>
      </c>
      <c r="K210" s="63">
        <v>4.9780513191835803E-2</v>
      </c>
      <c r="L210" s="59">
        <v>0</v>
      </c>
      <c r="M210" s="59">
        <v>0</v>
      </c>
      <c r="N210" s="59" t="s">
        <v>98</v>
      </c>
      <c r="O210" s="62">
        <v>60.655266277099962</v>
      </c>
    </row>
    <row r="211" spans="1:15">
      <c r="A211" t="s">
        <v>141</v>
      </c>
      <c r="B211">
        <v>1975</v>
      </c>
      <c r="C211" s="59" t="s">
        <v>115</v>
      </c>
      <c r="D211" s="59" t="s">
        <v>115</v>
      </c>
      <c r="E211" s="59" t="s">
        <v>115</v>
      </c>
      <c r="F211" s="59" t="s">
        <v>115</v>
      </c>
      <c r="G211" s="62" t="s">
        <v>115</v>
      </c>
      <c r="H211" s="62" t="s">
        <v>98</v>
      </c>
      <c r="I211" s="59" t="s">
        <v>115</v>
      </c>
      <c r="J211" s="59" t="s">
        <v>115</v>
      </c>
      <c r="K211" s="63" t="s">
        <v>115</v>
      </c>
      <c r="L211" s="59" t="s">
        <v>115</v>
      </c>
      <c r="M211" s="59" t="s">
        <v>115</v>
      </c>
      <c r="N211" s="59" t="s">
        <v>98</v>
      </c>
      <c r="O211" s="62" t="s">
        <v>115</v>
      </c>
    </row>
    <row r="212" spans="1:15">
      <c r="A212" t="s">
        <v>142</v>
      </c>
      <c r="B212">
        <v>1975</v>
      </c>
      <c r="C212" s="59" t="s">
        <v>115</v>
      </c>
      <c r="D212" s="59" t="s">
        <v>105</v>
      </c>
      <c r="E212" s="59" t="s">
        <v>115</v>
      </c>
      <c r="F212" s="59" t="s">
        <v>115</v>
      </c>
      <c r="G212" s="62" t="s">
        <v>115</v>
      </c>
      <c r="H212" s="62" t="s">
        <v>98</v>
      </c>
      <c r="I212" s="59" t="s">
        <v>115</v>
      </c>
      <c r="J212" s="59" t="s">
        <v>115</v>
      </c>
      <c r="K212" s="63" t="s">
        <v>115</v>
      </c>
      <c r="L212" s="59" t="s">
        <v>115</v>
      </c>
      <c r="M212" s="59" t="s">
        <v>115</v>
      </c>
      <c r="N212" s="59" t="s">
        <v>98</v>
      </c>
      <c r="O212" s="62" t="s">
        <v>115</v>
      </c>
    </row>
    <row r="213" spans="1:15">
      <c r="A213" t="s">
        <v>143</v>
      </c>
      <c r="B213">
        <v>1975</v>
      </c>
      <c r="C213" s="59">
        <v>92.195999999999998</v>
      </c>
      <c r="D213" s="59">
        <v>1.5680000000000001</v>
      </c>
      <c r="E213" s="59">
        <v>31.554000000000002</v>
      </c>
      <c r="F213" s="59">
        <v>30.783000000000001</v>
      </c>
      <c r="G213" s="62">
        <v>71.504999999999995</v>
      </c>
      <c r="H213" s="62" t="s">
        <v>98</v>
      </c>
      <c r="I213" s="59">
        <v>6.8660000000000005</v>
      </c>
      <c r="J213" s="59">
        <v>0.86844368013757178</v>
      </c>
      <c r="K213" s="63">
        <v>0</v>
      </c>
      <c r="L213" s="59">
        <v>0</v>
      </c>
      <c r="M213" s="59">
        <v>0</v>
      </c>
      <c r="N213" s="59" t="s">
        <v>98</v>
      </c>
      <c r="O213" s="62">
        <v>630.36399127692971</v>
      </c>
    </row>
    <row r="214" spans="1:15">
      <c r="A214" t="s">
        <v>144</v>
      </c>
      <c r="B214">
        <v>1975</v>
      </c>
      <c r="C214" s="59">
        <v>348.78324211299486</v>
      </c>
      <c r="D214" s="59">
        <v>490.80099999999999</v>
      </c>
      <c r="E214" s="59">
        <v>235.68096535438954</v>
      </c>
      <c r="F214" s="59">
        <v>235.60289650352001</v>
      </c>
      <c r="G214" s="62">
        <v>341.96549823254031</v>
      </c>
      <c r="H214" s="62" t="s">
        <v>98</v>
      </c>
      <c r="I214" s="59">
        <v>6.4750000000000005</v>
      </c>
      <c r="J214" s="59">
        <v>29.353000000000002</v>
      </c>
      <c r="K214" s="63">
        <v>0</v>
      </c>
      <c r="L214" s="59">
        <v>0</v>
      </c>
      <c r="M214" s="59">
        <v>0</v>
      </c>
      <c r="N214" s="59" t="s">
        <v>98</v>
      </c>
      <c r="O214" s="62">
        <v>2872.3056165371499</v>
      </c>
    </row>
    <row r="215" spans="1:15">
      <c r="A215" t="s">
        <v>145</v>
      </c>
      <c r="B215">
        <v>1975</v>
      </c>
      <c r="C215" s="60" t="s">
        <v>115</v>
      </c>
      <c r="D215" s="60" t="s">
        <v>115</v>
      </c>
      <c r="E215" s="59" t="s">
        <v>115</v>
      </c>
      <c r="F215" s="59" t="s">
        <v>115</v>
      </c>
      <c r="G215" s="62" t="s">
        <v>115</v>
      </c>
      <c r="H215" s="62" t="s">
        <v>98</v>
      </c>
      <c r="I215" s="59" t="s">
        <v>115</v>
      </c>
      <c r="J215" s="60" t="s">
        <v>115</v>
      </c>
      <c r="K215" s="63" t="s">
        <v>115</v>
      </c>
      <c r="L215" s="59" t="s">
        <v>115</v>
      </c>
      <c r="M215" s="59" t="s">
        <v>115</v>
      </c>
      <c r="N215" s="59" t="s">
        <v>98</v>
      </c>
      <c r="O215" s="62" t="s">
        <v>115</v>
      </c>
    </row>
    <row r="216" spans="1:15">
      <c r="A216" t="s">
        <v>146</v>
      </c>
      <c r="B216">
        <v>1975</v>
      </c>
      <c r="C216" s="60">
        <v>16.202919999999999</v>
      </c>
      <c r="D216" s="60">
        <v>25.181000000000001</v>
      </c>
      <c r="E216" s="59">
        <v>2.025630696474634</v>
      </c>
      <c r="F216" s="59">
        <v>15.22587666483232</v>
      </c>
      <c r="G216" s="68">
        <v>12.386053516441674</v>
      </c>
      <c r="H216" s="68" t="s">
        <v>98</v>
      </c>
      <c r="I216" s="59">
        <v>0</v>
      </c>
      <c r="J216" s="60">
        <v>5.2873953183690068</v>
      </c>
      <c r="K216" s="63">
        <v>4.1514685251391424E-3</v>
      </c>
      <c r="L216" s="59">
        <v>0</v>
      </c>
      <c r="M216" s="59">
        <v>0</v>
      </c>
      <c r="N216" s="59" t="s">
        <v>98</v>
      </c>
      <c r="O216" s="68">
        <v>102.0744099155509</v>
      </c>
    </row>
    <row r="217" spans="1:15">
      <c r="A217" s="65" t="s">
        <v>147</v>
      </c>
      <c r="B217" s="65">
        <v>1975</v>
      </c>
      <c r="C217" s="66">
        <v>1093.3821471129947</v>
      </c>
      <c r="D217" s="66">
        <v>543.13378850945639</v>
      </c>
      <c r="E217" s="66">
        <v>432.71251696604861</v>
      </c>
      <c r="F217" s="66">
        <v>410.71178807233622</v>
      </c>
      <c r="G217" s="66">
        <v>789.45395904755287</v>
      </c>
      <c r="H217" s="66" t="s">
        <v>98</v>
      </c>
      <c r="I217" s="66">
        <v>32.628117300991072</v>
      </c>
      <c r="J217" s="66">
        <v>121.58190093204745</v>
      </c>
      <c r="K217" s="67">
        <v>1.955908512694023</v>
      </c>
      <c r="L217" s="66">
        <v>0</v>
      </c>
      <c r="M217" s="66">
        <v>0</v>
      </c>
      <c r="N217" s="66" t="s">
        <v>98</v>
      </c>
      <c r="O217" s="66">
        <v>7305.1108060162405</v>
      </c>
    </row>
    <row r="218" spans="1:15">
      <c r="A218" t="s">
        <v>148</v>
      </c>
      <c r="B218">
        <v>1975</v>
      </c>
      <c r="C218" s="59">
        <v>21.843830776068092</v>
      </c>
      <c r="D218" s="59">
        <v>269.46989010989012</v>
      </c>
      <c r="E218" s="59">
        <v>4.0601320731316184</v>
      </c>
      <c r="F218" s="59">
        <v>12.976249218773482</v>
      </c>
      <c r="G218" s="62">
        <v>1.288003</v>
      </c>
      <c r="H218" s="62" t="s">
        <v>98</v>
      </c>
      <c r="I218" s="59">
        <v>0</v>
      </c>
      <c r="J218" s="59">
        <v>0.77600000000000002</v>
      </c>
      <c r="K218" s="63">
        <v>0</v>
      </c>
      <c r="L218" s="59">
        <v>0</v>
      </c>
      <c r="M218" s="59">
        <v>0</v>
      </c>
      <c r="N218" s="59" t="s">
        <v>98</v>
      </c>
      <c r="O218" s="62">
        <v>76.154067569133886</v>
      </c>
    </row>
    <row r="219" spans="1:15">
      <c r="A219" t="s">
        <v>149</v>
      </c>
      <c r="B219">
        <v>1975</v>
      </c>
      <c r="C219" s="59">
        <v>5.7949999999999999</v>
      </c>
      <c r="D219" s="59" t="s">
        <v>105</v>
      </c>
      <c r="E219" s="59">
        <v>5.4334371780000001E-2</v>
      </c>
      <c r="F219" s="59" t="s">
        <v>180</v>
      </c>
      <c r="G219" s="62">
        <v>0</v>
      </c>
      <c r="H219" s="62" t="s">
        <v>98</v>
      </c>
      <c r="I219" s="59">
        <v>0</v>
      </c>
      <c r="J219" s="59">
        <v>0</v>
      </c>
      <c r="K219" s="63">
        <v>0</v>
      </c>
      <c r="L219" s="59">
        <v>0</v>
      </c>
      <c r="M219" s="59">
        <v>0</v>
      </c>
      <c r="N219" s="59" t="s">
        <v>98</v>
      </c>
      <c r="O219" s="62">
        <v>17.832479722283235</v>
      </c>
    </row>
    <row r="220" spans="1:15">
      <c r="A220" t="s">
        <v>150</v>
      </c>
      <c r="B220">
        <v>1975</v>
      </c>
      <c r="C220" s="59">
        <v>3.6450000000000005</v>
      </c>
      <c r="D220" s="59">
        <v>106.34989778664387</v>
      </c>
      <c r="E220" s="59">
        <v>2.891</v>
      </c>
      <c r="F220" s="59">
        <v>2.891</v>
      </c>
      <c r="G220" s="62">
        <v>0</v>
      </c>
      <c r="H220" s="62" t="s">
        <v>98</v>
      </c>
      <c r="I220" s="59">
        <v>0</v>
      </c>
      <c r="J220" s="59">
        <v>0</v>
      </c>
      <c r="K220" s="63">
        <v>0</v>
      </c>
      <c r="L220" s="59">
        <v>0</v>
      </c>
      <c r="M220" s="59">
        <v>0</v>
      </c>
      <c r="N220" s="59" t="s">
        <v>98</v>
      </c>
      <c r="O220" s="62">
        <v>16.079536014000002</v>
      </c>
    </row>
    <row r="221" spans="1:15">
      <c r="A221" t="s">
        <v>151</v>
      </c>
      <c r="B221">
        <v>1975</v>
      </c>
      <c r="C221" s="59">
        <v>0.22400000000000003</v>
      </c>
      <c r="D221" s="59">
        <v>21.766214980690766</v>
      </c>
      <c r="E221" s="59">
        <v>1.8027000000000002</v>
      </c>
      <c r="F221" s="59">
        <v>1.8027000000000002</v>
      </c>
      <c r="G221" s="62">
        <v>0</v>
      </c>
      <c r="H221" s="62" t="s">
        <v>98</v>
      </c>
      <c r="I221" s="59">
        <v>0</v>
      </c>
      <c r="J221" s="59">
        <v>0</v>
      </c>
      <c r="K221" s="63">
        <v>0</v>
      </c>
      <c r="L221" s="59">
        <v>0</v>
      </c>
      <c r="M221" s="59">
        <v>0</v>
      </c>
      <c r="N221" s="59" t="s">
        <v>98</v>
      </c>
      <c r="O221" s="62">
        <v>4.8765388095600004</v>
      </c>
    </row>
    <row r="222" spans="1:15">
      <c r="A222" t="s">
        <v>152</v>
      </c>
      <c r="B222">
        <v>1975</v>
      </c>
      <c r="C222" s="59">
        <v>19.279841779422455</v>
      </c>
      <c r="D222" s="59">
        <v>359.31692994505488</v>
      </c>
      <c r="E222" s="59">
        <v>2.4390000000000001</v>
      </c>
      <c r="F222" s="59">
        <v>2.4390000000000001</v>
      </c>
      <c r="G222" s="62">
        <v>0</v>
      </c>
      <c r="H222" s="62" t="s">
        <v>98</v>
      </c>
      <c r="I222" s="59">
        <v>0</v>
      </c>
      <c r="J222" s="59">
        <v>0</v>
      </c>
      <c r="K222" s="63">
        <v>0</v>
      </c>
      <c r="L222" s="59">
        <v>0</v>
      </c>
      <c r="M222" s="59">
        <v>0</v>
      </c>
      <c r="N222" s="59" t="s">
        <v>98</v>
      </c>
      <c r="O222" s="62">
        <v>63.193591203299952</v>
      </c>
    </row>
    <row r="223" spans="1:15">
      <c r="A223" t="s">
        <v>153</v>
      </c>
      <c r="B223">
        <v>1975</v>
      </c>
      <c r="C223" s="59">
        <v>0.629</v>
      </c>
      <c r="D223" s="59">
        <v>82.133474857370302</v>
      </c>
      <c r="E223" s="59">
        <v>1.494</v>
      </c>
      <c r="F223" s="59">
        <v>1.494</v>
      </c>
      <c r="G223" s="62">
        <v>0</v>
      </c>
      <c r="H223" s="62" t="s">
        <v>98</v>
      </c>
      <c r="I223" s="59">
        <v>0</v>
      </c>
      <c r="J223" s="59">
        <v>0</v>
      </c>
      <c r="K223" s="63">
        <v>0</v>
      </c>
      <c r="L223" s="59">
        <v>0</v>
      </c>
      <c r="M223" s="59">
        <v>0</v>
      </c>
      <c r="N223" s="59" t="s">
        <v>98</v>
      </c>
      <c r="O223" s="62">
        <v>5.4999080171999974</v>
      </c>
    </row>
    <row r="224" spans="1:15">
      <c r="A224" t="s">
        <v>154</v>
      </c>
      <c r="B224">
        <v>1975</v>
      </c>
      <c r="C224" s="60">
        <v>13.191925543364929</v>
      </c>
      <c r="D224" s="60">
        <v>3.0770666666666662</v>
      </c>
      <c r="E224" s="59">
        <v>2.976</v>
      </c>
      <c r="F224" s="59">
        <v>5.4334371780000001E-2</v>
      </c>
      <c r="G224" s="62">
        <v>9.9750000000000012E-3</v>
      </c>
      <c r="H224" s="62" t="s">
        <v>98</v>
      </c>
      <c r="I224" s="59">
        <v>0</v>
      </c>
      <c r="J224" s="60">
        <v>0.45572634294247949</v>
      </c>
      <c r="K224" s="63">
        <v>0</v>
      </c>
      <c r="L224" s="59">
        <v>0</v>
      </c>
      <c r="M224" s="59">
        <v>0</v>
      </c>
      <c r="N224" s="59" t="s">
        <v>98</v>
      </c>
      <c r="O224" s="62">
        <v>47.930123012989455</v>
      </c>
    </row>
    <row r="225" spans="1:15">
      <c r="A225" s="65" t="s">
        <v>155</v>
      </c>
      <c r="B225" s="65">
        <v>1975</v>
      </c>
      <c r="C225" s="66">
        <v>64.608598098855467</v>
      </c>
      <c r="D225" s="66">
        <v>980.26529609275769</v>
      </c>
      <c r="E225" s="66">
        <v>15.717166444911619</v>
      </c>
      <c r="F225" s="66">
        <v>24.697283590553479</v>
      </c>
      <c r="G225" s="66">
        <v>1.2979780000000001</v>
      </c>
      <c r="H225" s="66" t="s">
        <v>98</v>
      </c>
      <c r="I225" s="66">
        <v>0</v>
      </c>
      <c r="J225" s="66">
        <v>1.2317263429424794</v>
      </c>
      <c r="K225" s="67">
        <v>0</v>
      </c>
      <c r="L225" s="66">
        <v>0</v>
      </c>
      <c r="M225" s="66">
        <v>0</v>
      </c>
      <c r="N225" s="66" t="s">
        <v>98</v>
      </c>
      <c r="O225" s="66">
        <v>231.56624434846654</v>
      </c>
    </row>
    <row r="226" spans="1:15">
      <c r="A226" t="s">
        <v>156</v>
      </c>
      <c r="B226">
        <v>1975</v>
      </c>
      <c r="C226" s="59">
        <v>3.3779999999999997</v>
      </c>
      <c r="D226" s="59">
        <v>45.753999999999998</v>
      </c>
      <c r="E226" s="59">
        <v>2.6640000000000001</v>
      </c>
      <c r="F226" s="59">
        <v>5.7530000000000001</v>
      </c>
      <c r="G226" s="62">
        <v>2.4E-2</v>
      </c>
      <c r="H226" s="62" t="s">
        <v>98</v>
      </c>
      <c r="I226" s="59">
        <v>0</v>
      </c>
      <c r="J226" s="59">
        <v>7.3999999999999996E-2</v>
      </c>
      <c r="K226" s="63">
        <v>0</v>
      </c>
      <c r="L226" s="59">
        <v>0</v>
      </c>
      <c r="M226" s="59">
        <v>0</v>
      </c>
      <c r="N226" s="59" t="s">
        <v>98</v>
      </c>
      <c r="O226" s="62">
        <v>15.978578398099998</v>
      </c>
    </row>
    <row r="227" spans="1:15">
      <c r="A227" t="s">
        <v>157</v>
      </c>
      <c r="B227">
        <v>1975</v>
      </c>
      <c r="C227" s="59">
        <v>8.218</v>
      </c>
      <c r="D227" s="59">
        <v>11.734</v>
      </c>
      <c r="E227" s="59">
        <v>4.5000000000000005E-2</v>
      </c>
      <c r="F227" s="59">
        <v>4.5000000000000005E-2</v>
      </c>
      <c r="G227" s="62">
        <v>0.576824</v>
      </c>
      <c r="H227" s="62" t="s">
        <v>98</v>
      </c>
      <c r="I227" s="59">
        <v>0</v>
      </c>
      <c r="J227" s="59">
        <v>1.5369999999999999</v>
      </c>
      <c r="K227" s="63">
        <v>0</v>
      </c>
      <c r="L227" s="59">
        <v>0</v>
      </c>
      <c r="M227" s="59">
        <v>0</v>
      </c>
      <c r="N227" s="59" t="s">
        <v>98</v>
      </c>
      <c r="O227" s="62">
        <v>27.581979735147232</v>
      </c>
    </row>
    <row r="228" spans="1:15">
      <c r="A228" t="s">
        <v>158</v>
      </c>
      <c r="B228">
        <v>1975</v>
      </c>
      <c r="C228" s="59">
        <v>11.683999999999999</v>
      </c>
      <c r="D228" s="59" t="s">
        <v>105</v>
      </c>
      <c r="E228" s="59">
        <v>0</v>
      </c>
      <c r="F228" s="59" t="s">
        <v>180</v>
      </c>
      <c r="G228" s="62">
        <v>35.082548122572298</v>
      </c>
      <c r="H228" s="62" t="s">
        <v>98</v>
      </c>
      <c r="I228" s="59">
        <v>0</v>
      </c>
      <c r="J228" s="59">
        <v>0.251</v>
      </c>
      <c r="K228" s="63">
        <v>0</v>
      </c>
      <c r="L228" s="59">
        <v>0</v>
      </c>
      <c r="M228" s="59">
        <v>0</v>
      </c>
      <c r="N228" s="59" t="s">
        <v>98</v>
      </c>
      <c r="O228" s="62">
        <v>171.71362098891831</v>
      </c>
    </row>
    <row r="229" spans="1:15">
      <c r="A229" t="s">
        <v>159</v>
      </c>
      <c r="B229">
        <v>1975</v>
      </c>
      <c r="C229" s="59">
        <v>26.712818313842583</v>
      </c>
      <c r="D229" s="59">
        <v>0.02</v>
      </c>
      <c r="E229" s="59">
        <v>2.2452965305245054</v>
      </c>
      <c r="F229" s="59">
        <v>0.5032965305245054</v>
      </c>
      <c r="G229" s="68">
        <v>3.7903590286725999</v>
      </c>
      <c r="H229" s="68" t="s">
        <v>98</v>
      </c>
      <c r="I229" s="59">
        <v>0</v>
      </c>
      <c r="J229" s="59">
        <v>6.4828088815581113</v>
      </c>
      <c r="K229" s="63">
        <v>3.8919310313617082E-2</v>
      </c>
      <c r="L229" s="60">
        <v>0</v>
      </c>
      <c r="M229" s="59">
        <v>0</v>
      </c>
      <c r="N229" s="59" t="s">
        <v>98</v>
      </c>
      <c r="O229" s="68">
        <v>101.10372115204592</v>
      </c>
    </row>
    <row r="230" spans="1:15">
      <c r="A230" s="65" t="s">
        <v>160</v>
      </c>
      <c r="B230" s="65">
        <v>1975</v>
      </c>
      <c r="C230" s="66">
        <v>49.992818313842591</v>
      </c>
      <c r="D230" s="66">
        <v>242.4689121120108</v>
      </c>
      <c r="E230" s="66">
        <v>4.9542965305245055</v>
      </c>
      <c r="F230" s="66">
        <v>10.790796530524505</v>
      </c>
      <c r="G230" s="66">
        <v>39.473731151244884</v>
      </c>
      <c r="H230" s="66" t="s">
        <v>98</v>
      </c>
      <c r="I230" s="66">
        <v>0</v>
      </c>
      <c r="J230" s="66">
        <v>8.3448088815581105</v>
      </c>
      <c r="K230" s="67">
        <v>3.8919310313617082E-2</v>
      </c>
      <c r="L230" s="66">
        <v>0</v>
      </c>
      <c r="M230" s="66">
        <v>0</v>
      </c>
      <c r="N230" s="66" t="s">
        <v>98</v>
      </c>
      <c r="O230" s="66">
        <v>316.37790027421153</v>
      </c>
    </row>
    <row r="231" spans="1:15">
      <c r="A231" t="s">
        <v>161</v>
      </c>
      <c r="B231">
        <v>1975</v>
      </c>
      <c r="C231" s="59">
        <v>29.135999999999999</v>
      </c>
      <c r="D231" s="59">
        <v>21.621841416690032</v>
      </c>
      <c r="E231" s="59">
        <v>4.8989836020000004</v>
      </c>
      <c r="F231" s="59">
        <v>5.2190000000000003</v>
      </c>
      <c r="G231" s="62">
        <v>23.434365147606769</v>
      </c>
      <c r="H231" s="62" t="s">
        <v>98</v>
      </c>
      <c r="I231" s="59">
        <v>0</v>
      </c>
      <c r="J231" s="59">
        <v>3.3687381997556232</v>
      </c>
      <c r="K231" s="63">
        <v>0.11064850432185321</v>
      </c>
      <c r="L231" s="59">
        <v>0</v>
      </c>
      <c r="M231" s="59">
        <v>0</v>
      </c>
      <c r="N231" s="59" t="s">
        <v>98</v>
      </c>
      <c r="O231" s="62">
        <v>191.75072101314296</v>
      </c>
    </row>
    <row r="232" spans="1:15">
      <c r="A232" t="s">
        <v>162</v>
      </c>
      <c r="B232">
        <v>1975</v>
      </c>
      <c r="C232" s="59">
        <v>1.1460000000000001</v>
      </c>
      <c r="D232" s="59" t="s">
        <v>105</v>
      </c>
      <c r="E232" s="59">
        <v>0.57799999999999996</v>
      </c>
      <c r="F232" s="59">
        <v>0.57799999999999996</v>
      </c>
      <c r="G232" s="62">
        <v>0.12495200000000001</v>
      </c>
      <c r="H232" s="62" t="s">
        <v>98</v>
      </c>
      <c r="I232" s="59">
        <v>0</v>
      </c>
      <c r="J232" s="59">
        <v>9.8655926143820044E-2</v>
      </c>
      <c r="K232" s="63">
        <v>0</v>
      </c>
      <c r="L232" s="59">
        <v>0</v>
      </c>
      <c r="M232" s="59">
        <v>0</v>
      </c>
      <c r="N232" s="59" t="s">
        <v>98</v>
      </c>
      <c r="O232" s="62">
        <v>4.9031916099260036</v>
      </c>
    </row>
    <row r="233" spans="1:15">
      <c r="A233" t="s">
        <v>57</v>
      </c>
      <c r="B233">
        <v>1975</v>
      </c>
      <c r="C233" s="59">
        <v>68.25</v>
      </c>
      <c r="D233" s="59">
        <v>77.06</v>
      </c>
      <c r="E233" s="59">
        <v>8.2291809974204604</v>
      </c>
      <c r="F233" s="59">
        <v>8.2291809974204604</v>
      </c>
      <c r="G233" s="62">
        <v>228.565</v>
      </c>
      <c r="H233" s="62" t="s">
        <v>98</v>
      </c>
      <c r="I233" s="59">
        <v>0</v>
      </c>
      <c r="J233" s="59">
        <v>9.8680000000000003</v>
      </c>
      <c r="K233" s="63">
        <v>0</v>
      </c>
      <c r="L233" s="59">
        <v>0</v>
      </c>
      <c r="M233" s="59">
        <v>0</v>
      </c>
      <c r="N233" s="59" t="s">
        <v>98</v>
      </c>
      <c r="O233" s="62">
        <v>1132.5873890356997</v>
      </c>
    </row>
    <row r="234" spans="1:15">
      <c r="A234" t="s">
        <v>163</v>
      </c>
      <c r="B234">
        <v>1975</v>
      </c>
      <c r="C234" s="59">
        <v>4.67</v>
      </c>
      <c r="D234" s="59" t="s">
        <v>105</v>
      </c>
      <c r="E234" s="59">
        <v>0</v>
      </c>
      <c r="F234" s="59" t="s">
        <v>180</v>
      </c>
      <c r="G234" s="62">
        <v>6.0000000000000001E-3</v>
      </c>
      <c r="H234" s="62" t="s">
        <v>98</v>
      </c>
      <c r="I234" s="59">
        <v>0</v>
      </c>
      <c r="J234" s="59">
        <v>0</v>
      </c>
      <c r="K234" s="63">
        <v>0</v>
      </c>
      <c r="L234" s="59">
        <v>0</v>
      </c>
      <c r="M234" s="59">
        <v>0</v>
      </c>
      <c r="N234" s="59" t="s">
        <v>98</v>
      </c>
      <c r="O234" s="62">
        <v>14.7476171478</v>
      </c>
    </row>
    <row r="235" spans="1:15">
      <c r="A235" t="s">
        <v>58</v>
      </c>
      <c r="B235">
        <v>1975</v>
      </c>
      <c r="C235" s="59">
        <v>23.347000000000001</v>
      </c>
      <c r="D235" s="59">
        <v>8.2829999999999995</v>
      </c>
      <c r="E235" s="59">
        <v>0.9940500000000001</v>
      </c>
      <c r="F235" s="59">
        <v>0.9940500000000001</v>
      </c>
      <c r="G235" s="62">
        <v>48.143267606000002</v>
      </c>
      <c r="H235" s="62" t="s">
        <v>98</v>
      </c>
      <c r="I235" s="59">
        <v>0.48499999999999999</v>
      </c>
      <c r="J235" s="59">
        <v>8.9760000000000009</v>
      </c>
      <c r="K235" s="63">
        <v>0</v>
      </c>
      <c r="L235" s="59">
        <v>0</v>
      </c>
      <c r="M235" s="59">
        <v>0</v>
      </c>
      <c r="N235" s="59" t="s">
        <v>98</v>
      </c>
      <c r="O235" s="62">
        <v>254.44511181167096</v>
      </c>
    </row>
    <row r="236" spans="1:15">
      <c r="A236" t="s">
        <v>164</v>
      </c>
      <c r="B236">
        <v>1975</v>
      </c>
      <c r="C236" s="59">
        <v>10.863</v>
      </c>
      <c r="D236" s="59">
        <v>65.932226832641774</v>
      </c>
      <c r="E236" s="59">
        <v>2.097</v>
      </c>
      <c r="F236" s="59">
        <v>2.097</v>
      </c>
      <c r="G236" s="62">
        <v>9.2999999999999999E-2</v>
      </c>
      <c r="H236" s="62" t="s">
        <v>98</v>
      </c>
      <c r="I236" s="59">
        <v>0</v>
      </c>
      <c r="J236" s="59">
        <v>0.40900000000000003</v>
      </c>
      <c r="K236" s="63">
        <v>0</v>
      </c>
      <c r="L236" s="59">
        <v>0</v>
      </c>
      <c r="M236" s="59">
        <v>0</v>
      </c>
      <c r="N236" s="59" t="s">
        <v>98</v>
      </c>
      <c r="O236" s="62">
        <v>36.934465342934885</v>
      </c>
    </row>
    <row r="237" spans="1:15">
      <c r="A237" t="s">
        <v>165</v>
      </c>
      <c r="B237">
        <v>1975</v>
      </c>
      <c r="C237" s="59">
        <v>244.09300000000002</v>
      </c>
      <c r="D237" s="59" t="s">
        <v>105</v>
      </c>
      <c r="E237" s="59">
        <v>7.5064918314703233</v>
      </c>
      <c r="F237" s="59" t="s">
        <v>180</v>
      </c>
      <c r="G237" s="62">
        <v>56.170529999999999</v>
      </c>
      <c r="H237" s="62" t="s">
        <v>98</v>
      </c>
      <c r="I237" s="59">
        <v>4.9130000000000003</v>
      </c>
      <c r="J237" s="59">
        <v>18.255312350092776</v>
      </c>
      <c r="K237" s="63">
        <v>8.5646694121373601E-2</v>
      </c>
      <c r="L237" s="59">
        <v>0</v>
      </c>
      <c r="M237" s="59">
        <v>0</v>
      </c>
      <c r="N237" s="59" t="s">
        <v>98</v>
      </c>
      <c r="O237" s="62">
        <v>923.56033537528424</v>
      </c>
    </row>
    <row r="238" spans="1:15">
      <c r="A238" t="s">
        <v>166</v>
      </c>
      <c r="B238">
        <v>1975</v>
      </c>
      <c r="C238" s="59">
        <v>4.3345627906976745</v>
      </c>
      <c r="D238" s="59">
        <v>4.6819371727748686</v>
      </c>
      <c r="E238" s="59">
        <v>0.25075234220522918</v>
      </c>
      <c r="F238" s="59">
        <v>0.25075348953884669</v>
      </c>
      <c r="G238" s="62">
        <v>9.0000000000000011E-3</v>
      </c>
      <c r="H238" s="62" t="s">
        <v>98</v>
      </c>
      <c r="I238" s="59">
        <v>0</v>
      </c>
      <c r="J238" s="59">
        <v>0.29299999999999998</v>
      </c>
      <c r="K238" s="63">
        <v>0</v>
      </c>
      <c r="L238" s="59">
        <v>0</v>
      </c>
      <c r="M238" s="59">
        <v>0</v>
      </c>
      <c r="N238" s="59" t="s">
        <v>98</v>
      </c>
      <c r="O238" s="62">
        <v>13.836253502759453</v>
      </c>
    </row>
    <row r="239" spans="1:15">
      <c r="A239" t="s">
        <v>167</v>
      </c>
      <c r="B239">
        <v>1975</v>
      </c>
      <c r="C239" s="59">
        <v>4.2823104824114315</v>
      </c>
      <c r="D239" s="59" t="s">
        <v>105</v>
      </c>
      <c r="E239" s="59">
        <v>0.34380074248538206</v>
      </c>
      <c r="F239" s="59" t="s">
        <v>180</v>
      </c>
      <c r="G239" s="62">
        <v>1.4115751886882586</v>
      </c>
      <c r="H239" s="62" t="s">
        <v>98</v>
      </c>
      <c r="I239" s="59">
        <v>0</v>
      </c>
      <c r="J239" s="59">
        <v>3.7705653173815823</v>
      </c>
      <c r="K239" s="63">
        <v>0.40431446993281112</v>
      </c>
      <c r="L239" s="59">
        <v>0</v>
      </c>
      <c r="M239" s="59">
        <v>0</v>
      </c>
      <c r="N239" s="59" t="s">
        <v>98</v>
      </c>
      <c r="O239" s="62">
        <v>19.877120396804781</v>
      </c>
    </row>
    <row r="240" spans="1:15">
      <c r="A240" t="s">
        <v>168</v>
      </c>
      <c r="B240">
        <v>1975</v>
      </c>
      <c r="C240" s="59">
        <v>4.0659999999999998</v>
      </c>
      <c r="D240" s="59" t="s">
        <v>105</v>
      </c>
      <c r="E240" s="59">
        <v>4.1040000000000001</v>
      </c>
      <c r="F240" s="59">
        <v>4.1040000000000001</v>
      </c>
      <c r="G240" s="62">
        <v>0.51700000000000002</v>
      </c>
      <c r="H240" s="62" t="s">
        <v>98</v>
      </c>
      <c r="I240" s="59">
        <v>0.13800000000000001</v>
      </c>
      <c r="J240" s="59">
        <v>1.1080000000000001</v>
      </c>
      <c r="K240" s="63">
        <v>0</v>
      </c>
      <c r="L240" s="59">
        <v>0</v>
      </c>
      <c r="M240" s="59">
        <v>0</v>
      </c>
      <c r="N240" s="59" t="s">
        <v>98</v>
      </c>
      <c r="O240" s="62">
        <v>22.906985087745401</v>
      </c>
    </row>
    <row r="241" spans="1:15">
      <c r="A241" t="s">
        <v>169</v>
      </c>
      <c r="B241">
        <v>1975</v>
      </c>
      <c r="C241" s="59">
        <v>9.6840000000000028</v>
      </c>
      <c r="D241" s="59" t="s">
        <v>105</v>
      </c>
      <c r="E241" s="59">
        <v>0</v>
      </c>
      <c r="F241" s="59" t="s">
        <v>180</v>
      </c>
      <c r="G241" s="62">
        <v>4.9459599999999992E-2</v>
      </c>
      <c r="H241" s="62" t="s">
        <v>98</v>
      </c>
      <c r="I241" s="59">
        <v>0</v>
      </c>
      <c r="J241" s="59">
        <v>0.503</v>
      </c>
      <c r="K241" s="63">
        <v>0</v>
      </c>
      <c r="L241" s="59">
        <v>0</v>
      </c>
      <c r="M241" s="59">
        <v>0</v>
      </c>
      <c r="N241" s="59" t="s">
        <v>98</v>
      </c>
      <c r="O241" s="62">
        <v>30.048952092102915</v>
      </c>
    </row>
    <row r="242" spans="1:15">
      <c r="A242" t="s">
        <v>170</v>
      </c>
      <c r="B242">
        <v>1975</v>
      </c>
      <c r="C242" s="59">
        <v>7.386000000000001</v>
      </c>
      <c r="D242" s="59" t="s">
        <v>105</v>
      </c>
      <c r="E242" s="59">
        <v>0</v>
      </c>
      <c r="F242" s="59" t="s">
        <v>180</v>
      </c>
      <c r="G242" s="62">
        <v>1.276E-3</v>
      </c>
      <c r="H242" s="62" t="s">
        <v>98</v>
      </c>
      <c r="I242" s="59">
        <v>0</v>
      </c>
      <c r="J242" s="59">
        <v>0</v>
      </c>
      <c r="K242" s="63">
        <v>0</v>
      </c>
      <c r="L242" s="59">
        <v>0</v>
      </c>
      <c r="M242" s="59">
        <v>0</v>
      </c>
      <c r="N242" s="59" t="s">
        <v>98</v>
      </c>
      <c r="O242" s="62">
        <v>23.516192779032785</v>
      </c>
    </row>
    <row r="243" spans="1:15">
      <c r="A243" t="s">
        <v>171</v>
      </c>
      <c r="B243">
        <v>1975</v>
      </c>
      <c r="C243" s="59">
        <v>14.194000000000001</v>
      </c>
      <c r="D243" s="59" t="s">
        <v>105</v>
      </c>
      <c r="E243" s="59">
        <v>0</v>
      </c>
      <c r="F243" s="59" t="s">
        <v>180</v>
      </c>
      <c r="G243" s="62">
        <v>8.0350000000000001</v>
      </c>
      <c r="H243" s="62" t="s">
        <v>98</v>
      </c>
      <c r="I243" s="59">
        <v>0</v>
      </c>
      <c r="J243" s="59">
        <v>0.38077770738109096</v>
      </c>
      <c r="K243" s="63">
        <v>0</v>
      </c>
      <c r="L243" s="59">
        <v>0</v>
      </c>
      <c r="M243" s="59">
        <v>0</v>
      </c>
      <c r="N243" s="59" t="s">
        <v>98</v>
      </c>
      <c r="O243" s="62">
        <v>75.260467673541854</v>
      </c>
    </row>
    <row r="244" spans="1:15">
      <c r="A244" t="s">
        <v>172</v>
      </c>
      <c r="B244">
        <v>1975</v>
      </c>
      <c r="C244" s="59">
        <v>10.609999999999998</v>
      </c>
      <c r="D244" s="59" t="s">
        <v>105</v>
      </c>
      <c r="E244" s="59">
        <v>1.4169751740000001</v>
      </c>
      <c r="F244" s="59" t="s">
        <v>180</v>
      </c>
      <c r="G244" s="62">
        <v>1.9140000000000001</v>
      </c>
      <c r="H244" s="62" t="s">
        <v>98</v>
      </c>
      <c r="I244" s="59">
        <v>0</v>
      </c>
      <c r="J244" s="59">
        <v>1.1890000000000001</v>
      </c>
      <c r="K244" s="63">
        <v>0</v>
      </c>
      <c r="L244" s="59">
        <v>0</v>
      </c>
      <c r="M244" s="59">
        <v>0</v>
      </c>
      <c r="N244" s="59" t="s">
        <v>98</v>
      </c>
      <c r="O244" s="62">
        <v>41.940061890285406</v>
      </c>
    </row>
    <row r="245" spans="1:15">
      <c r="A245" t="s">
        <v>173</v>
      </c>
      <c r="B245">
        <v>1975</v>
      </c>
      <c r="C245" s="59">
        <v>8.25</v>
      </c>
      <c r="D245" s="59" t="s">
        <v>115</v>
      </c>
      <c r="E245" s="59">
        <v>0</v>
      </c>
      <c r="F245" s="59">
        <v>0</v>
      </c>
      <c r="G245" s="62">
        <v>0.13780899999999999</v>
      </c>
      <c r="H245" s="62" t="s">
        <v>98</v>
      </c>
      <c r="I245" s="59">
        <v>0</v>
      </c>
      <c r="J245" s="59">
        <v>0.67200000000000004</v>
      </c>
      <c r="K245" s="63">
        <v>0</v>
      </c>
      <c r="L245" s="59">
        <v>0</v>
      </c>
      <c r="M245" s="59">
        <v>0</v>
      </c>
      <c r="N245" s="59" t="s">
        <v>98</v>
      </c>
      <c r="O245" s="62">
        <v>26.112678511383976</v>
      </c>
    </row>
    <row r="246" spans="1:15">
      <c r="A246" t="s">
        <v>174</v>
      </c>
      <c r="B246">
        <v>1975</v>
      </c>
      <c r="C246" s="59">
        <v>3.0384855945120002</v>
      </c>
      <c r="D246" s="59" t="s">
        <v>115</v>
      </c>
      <c r="E246" s="59">
        <v>0</v>
      </c>
      <c r="F246" s="59">
        <v>0</v>
      </c>
      <c r="G246" s="62">
        <v>2.577</v>
      </c>
      <c r="H246" s="62" t="s">
        <v>98</v>
      </c>
      <c r="I246" s="59">
        <v>0</v>
      </c>
      <c r="J246" s="59">
        <v>0.113137529981445</v>
      </c>
      <c r="K246" s="63">
        <v>0</v>
      </c>
      <c r="L246" s="59">
        <v>0</v>
      </c>
      <c r="M246" s="59">
        <v>0</v>
      </c>
      <c r="N246" s="59" t="s">
        <v>98</v>
      </c>
      <c r="O246" s="62">
        <v>19.762352166136175</v>
      </c>
    </row>
    <row r="247" spans="1:15">
      <c r="A247" t="s">
        <v>175</v>
      </c>
      <c r="B247">
        <v>1975</v>
      </c>
      <c r="C247" s="59">
        <v>5.9928847231755249</v>
      </c>
      <c r="D247" s="59">
        <v>2.2640658847878026</v>
      </c>
      <c r="E247" s="59">
        <v>1.3879999999999999</v>
      </c>
      <c r="F247" s="59">
        <v>6.4617765180330995</v>
      </c>
      <c r="G247" s="68">
        <v>20.603725517201575</v>
      </c>
      <c r="H247" s="68" t="s">
        <v>98</v>
      </c>
      <c r="I247" s="60">
        <v>0</v>
      </c>
      <c r="J247" s="59">
        <v>2.9208013515296152</v>
      </c>
      <c r="K247" s="63">
        <v>0</v>
      </c>
      <c r="L247" s="59">
        <v>0</v>
      </c>
      <c r="M247" s="59">
        <v>0</v>
      </c>
      <c r="N247" s="59" t="s">
        <v>98</v>
      </c>
      <c r="O247" s="68">
        <v>103.30302864392169</v>
      </c>
    </row>
    <row r="248" spans="1:15">
      <c r="A248" s="65" t="s">
        <v>176</v>
      </c>
      <c r="B248" s="65">
        <v>1975</v>
      </c>
      <c r="C248" s="66">
        <v>453.34324359079665</v>
      </c>
      <c r="D248" s="66">
        <v>189.00984242406068</v>
      </c>
      <c r="E248" s="66">
        <v>31.807234689581399</v>
      </c>
      <c r="F248" s="66">
        <v>33.079761004992413</v>
      </c>
      <c r="G248" s="66">
        <v>391.79296005949664</v>
      </c>
      <c r="H248" s="66" t="s">
        <v>98</v>
      </c>
      <c r="I248" s="66">
        <v>5.5360000000000005</v>
      </c>
      <c r="J248" s="66">
        <v>51.925988382265956</v>
      </c>
      <c r="K248" s="67">
        <v>0.60060966837603791</v>
      </c>
      <c r="L248" s="66">
        <v>0</v>
      </c>
      <c r="M248" s="66">
        <v>0</v>
      </c>
      <c r="N248" s="66" t="s">
        <v>98</v>
      </c>
      <c r="O248" s="66">
        <v>2935.492924080173</v>
      </c>
    </row>
    <row r="249" spans="1:15">
      <c r="A249" s="69" t="s">
        <v>177</v>
      </c>
      <c r="B249" s="69">
        <v>1975</v>
      </c>
      <c r="C249" s="70">
        <v>2698.1575078422661</v>
      </c>
      <c r="D249" s="70">
        <v>2738.1291358387493</v>
      </c>
      <c r="E249" s="71">
        <v>1064.281507032807</v>
      </c>
      <c r="F249" s="71">
        <v>1067.5854616753184</v>
      </c>
      <c r="G249" s="72">
        <v>1566.4473414549323</v>
      </c>
      <c r="H249" s="72" t="s">
        <v>98</v>
      </c>
      <c r="I249" s="73">
        <v>82.44577016646727</v>
      </c>
      <c r="J249" s="74">
        <v>326.02545662564847</v>
      </c>
      <c r="K249" s="75">
        <v>4.1619501212901708</v>
      </c>
      <c r="L249" s="76">
        <v>0</v>
      </c>
      <c r="M249" s="76">
        <v>0</v>
      </c>
      <c r="N249" s="76" t="s">
        <v>98</v>
      </c>
      <c r="O249" s="77">
        <v>16459.585570757637</v>
      </c>
    </row>
    <row r="250" spans="1:15">
      <c r="A250" s="78" t="s">
        <v>53</v>
      </c>
      <c r="B250" s="78">
        <v>1975</v>
      </c>
      <c r="C250" s="59">
        <v>1903.0937334728492</v>
      </c>
      <c r="D250" s="59">
        <v>647.03700459991478</v>
      </c>
      <c r="E250" s="59">
        <v>739.23721054307862</v>
      </c>
      <c r="F250" s="59">
        <v>722.14602073101628</v>
      </c>
      <c r="G250" s="62">
        <v>845.34836107267074</v>
      </c>
      <c r="H250" s="62" t="s">
        <v>98</v>
      </c>
      <c r="I250" s="59">
        <v>74.246113289968179</v>
      </c>
      <c r="J250" s="59">
        <v>228.94839867059883</v>
      </c>
      <c r="K250" s="79">
        <v>3.4833067663269364</v>
      </c>
      <c r="L250" s="59">
        <v>0</v>
      </c>
      <c r="M250" s="59">
        <v>0</v>
      </c>
      <c r="N250" s="59" t="s">
        <v>98</v>
      </c>
      <c r="O250" s="62">
        <v>10548.307622089049</v>
      </c>
    </row>
    <row r="251" spans="1:15">
      <c r="A251" s="78" t="s">
        <v>54</v>
      </c>
      <c r="B251" s="78">
        <v>1975</v>
      </c>
      <c r="C251" s="59">
        <v>795.06377436941568</v>
      </c>
      <c r="D251" s="59">
        <v>2091.0921312388336</v>
      </c>
      <c r="E251" s="59">
        <v>325.04429648972808</v>
      </c>
      <c r="F251" s="59">
        <v>345.43944094430168</v>
      </c>
      <c r="G251" s="68">
        <v>721.09898038226186</v>
      </c>
      <c r="H251" s="68" t="s">
        <v>98</v>
      </c>
      <c r="I251" s="59">
        <v>8.1996568764990716</v>
      </c>
      <c r="J251" s="59">
        <v>97.077057955049597</v>
      </c>
      <c r="K251" s="63">
        <v>0.67864335496323402</v>
      </c>
      <c r="L251" s="59">
        <v>0</v>
      </c>
      <c r="M251" s="59">
        <v>0</v>
      </c>
      <c r="N251" s="59" t="s">
        <v>98</v>
      </c>
      <c r="O251" s="68">
        <v>5911.2779486685904</v>
      </c>
    </row>
    <row r="252" spans="1:15">
      <c r="A252" s="44" t="s">
        <v>178</v>
      </c>
      <c r="B252" s="44">
        <v>1975</v>
      </c>
      <c r="C252" s="60">
        <v>697.67198500000006</v>
      </c>
      <c r="D252" s="60">
        <v>34.458194926568758</v>
      </c>
      <c r="E252" s="59">
        <v>194.8535154981596</v>
      </c>
      <c r="F252" s="59" t="s">
        <v>180</v>
      </c>
      <c r="G252" s="68">
        <v>429.93518892960168</v>
      </c>
      <c r="H252" s="68" t="s">
        <v>98</v>
      </c>
      <c r="I252" s="60">
        <v>24.485117300991064</v>
      </c>
      <c r="J252" s="60">
        <v>60.80516312374769</v>
      </c>
      <c r="K252" s="63">
        <v>1.901976530977048</v>
      </c>
      <c r="L252" s="59">
        <v>0</v>
      </c>
      <c r="M252" s="60">
        <v>0</v>
      </c>
      <c r="N252" s="60" t="s">
        <v>98</v>
      </c>
      <c r="O252" s="68">
        <v>4219.0744926031139</v>
      </c>
    </row>
    <row r="253" spans="1:15">
      <c r="A253" s="80" t="s">
        <v>179</v>
      </c>
      <c r="B253" s="80">
        <v>1975</v>
      </c>
      <c r="C253" s="81" t="s">
        <v>115</v>
      </c>
      <c r="D253" s="81">
        <v>0</v>
      </c>
      <c r="E253" s="81">
        <v>0</v>
      </c>
      <c r="F253" s="81">
        <v>0</v>
      </c>
      <c r="G253" s="82">
        <v>0</v>
      </c>
      <c r="H253" s="82" t="s">
        <v>98</v>
      </c>
      <c r="I253" s="81">
        <v>0</v>
      </c>
      <c r="J253" s="81">
        <v>0</v>
      </c>
      <c r="K253" s="83">
        <v>0</v>
      </c>
      <c r="L253" s="81">
        <v>0</v>
      </c>
      <c r="M253" s="81">
        <v>0</v>
      </c>
      <c r="N253" s="81" t="s">
        <v>98</v>
      </c>
      <c r="O253" s="82">
        <v>0</v>
      </c>
    </row>
    <row r="254" spans="1:15">
      <c r="A254" t="s">
        <v>56</v>
      </c>
      <c r="B254">
        <v>1980</v>
      </c>
      <c r="C254" s="59">
        <v>788.14754998069327</v>
      </c>
      <c r="D254" s="59">
        <v>480.19339543879556</v>
      </c>
      <c r="E254" s="60">
        <v>509.92498921374585</v>
      </c>
      <c r="F254" s="60">
        <v>501.66308138953343</v>
      </c>
      <c r="G254" s="62">
        <v>388.64824924261234</v>
      </c>
      <c r="H254" s="62" t="s">
        <v>98</v>
      </c>
      <c r="I254" s="59">
        <v>59.81178083235919</v>
      </c>
      <c r="J254" s="59">
        <v>63.810044601327732</v>
      </c>
      <c r="K254" s="63">
        <v>1.2927078693702263</v>
      </c>
      <c r="L254" s="59">
        <v>0</v>
      </c>
      <c r="M254" s="59">
        <v>0</v>
      </c>
      <c r="N254" s="59" t="s">
        <v>98</v>
      </c>
      <c r="O254" s="62">
        <v>4970.2283200415059</v>
      </c>
    </row>
    <row r="255" spans="1:15">
      <c r="A255" t="s">
        <v>99</v>
      </c>
      <c r="B255">
        <v>1980</v>
      </c>
      <c r="C255" s="59">
        <v>90.104000000000013</v>
      </c>
      <c r="D255" s="59">
        <v>83.269484915423618</v>
      </c>
      <c r="E255" s="60">
        <v>47.006999999999998</v>
      </c>
      <c r="F255" s="60">
        <v>63.642712811693791</v>
      </c>
      <c r="G255" s="62">
        <v>22.174668004203696</v>
      </c>
      <c r="H255" s="62" t="s">
        <v>98</v>
      </c>
      <c r="I255" s="59">
        <v>8.0850000000000009</v>
      </c>
      <c r="J255" s="59">
        <v>50.349000000000004</v>
      </c>
      <c r="K255" s="63">
        <v>0.29415757795175701</v>
      </c>
      <c r="L255" s="59">
        <v>0</v>
      </c>
      <c r="M255" s="59">
        <v>0</v>
      </c>
      <c r="N255" s="59" t="s">
        <v>98</v>
      </c>
      <c r="O255" s="62">
        <v>444.22555919998945</v>
      </c>
    </row>
    <row r="256" spans="1:15">
      <c r="A256" t="s">
        <v>100</v>
      </c>
      <c r="B256">
        <v>1980</v>
      </c>
      <c r="C256" s="59">
        <v>49.396083779169047</v>
      </c>
      <c r="D256" s="59">
        <v>107.18790257923</v>
      </c>
      <c r="E256" s="60">
        <v>20.717469188879338</v>
      </c>
      <c r="F256" s="60">
        <v>23.136667622050258</v>
      </c>
      <c r="G256" s="62">
        <v>2.324854304003058</v>
      </c>
      <c r="H256" s="62" t="s">
        <v>98</v>
      </c>
      <c r="I256" s="59">
        <v>0</v>
      </c>
      <c r="J256" s="59">
        <v>3.8290000000000002</v>
      </c>
      <c r="K256" s="63">
        <v>0.20704167986604435</v>
      </c>
      <c r="L256" s="59">
        <v>0</v>
      </c>
      <c r="M256" s="60">
        <v>0</v>
      </c>
      <c r="N256" s="60" t="s">
        <v>98</v>
      </c>
      <c r="O256" s="62">
        <v>199.16688198579931</v>
      </c>
    </row>
    <row r="257" spans="1:15">
      <c r="A257" s="65" t="s">
        <v>101</v>
      </c>
      <c r="B257" s="65">
        <v>1980</v>
      </c>
      <c r="C257" s="66">
        <v>927.6476337598624</v>
      </c>
      <c r="D257" s="66">
        <v>670.65078293344914</v>
      </c>
      <c r="E257" s="66">
        <v>577.64945840262521</v>
      </c>
      <c r="F257" s="66">
        <v>588.44246182327743</v>
      </c>
      <c r="G257" s="66">
        <v>413.14777155081907</v>
      </c>
      <c r="H257" s="66" t="s">
        <v>98</v>
      </c>
      <c r="I257" s="66">
        <v>67.896780832359184</v>
      </c>
      <c r="J257" s="66">
        <v>117.98804460132773</v>
      </c>
      <c r="K257" s="67">
        <v>1.7939071271880278</v>
      </c>
      <c r="L257" s="66">
        <v>0</v>
      </c>
      <c r="M257" s="66">
        <v>0</v>
      </c>
      <c r="N257" s="66" t="s">
        <v>98</v>
      </c>
      <c r="O257" s="66">
        <v>5613.6207612272947</v>
      </c>
    </row>
    <row r="258" spans="1:15">
      <c r="A258" t="s">
        <v>102</v>
      </c>
      <c r="B258">
        <v>1980</v>
      </c>
      <c r="C258" s="59">
        <v>24.259</v>
      </c>
      <c r="D258" s="59">
        <v>25.267034482758614</v>
      </c>
      <c r="E258" s="59">
        <v>10.129363714531369</v>
      </c>
      <c r="F258" s="59">
        <v>8.5479578675838219</v>
      </c>
      <c r="G258" s="62">
        <v>0.93412949561403502</v>
      </c>
      <c r="H258" s="62" t="s">
        <v>98</v>
      </c>
      <c r="I258" s="59">
        <v>0.52300000000000002</v>
      </c>
      <c r="J258" s="59">
        <v>3.3879999999999999</v>
      </c>
      <c r="K258" s="63">
        <v>2.311316953962398E-2</v>
      </c>
      <c r="L258" s="59">
        <v>0</v>
      </c>
      <c r="M258" s="59">
        <v>0</v>
      </c>
      <c r="N258" s="59" t="s">
        <v>98</v>
      </c>
      <c r="O258" s="62">
        <v>99.141615567067007</v>
      </c>
    </row>
    <row r="259" spans="1:15">
      <c r="A259" t="s">
        <v>103</v>
      </c>
      <c r="B259">
        <v>1980</v>
      </c>
      <c r="C259" s="59">
        <v>54.977136832436045</v>
      </c>
      <c r="D259" s="59">
        <v>9.880955109173799</v>
      </c>
      <c r="E259" s="59">
        <v>0.8891595000000001</v>
      </c>
      <c r="F259" s="59">
        <v>0.8891595000000001</v>
      </c>
      <c r="G259" s="62">
        <v>5.9023871000000003</v>
      </c>
      <c r="H259" s="62" t="s">
        <v>98</v>
      </c>
      <c r="I259" s="59">
        <v>0</v>
      </c>
      <c r="J259" s="59">
        <v>29.16843915463626</v>
      </c>
      <c r="K259" s="63">
        <v>0.40854149036068083</v>
      </c>
      <c r="L259" s="59">
        <v>0</v>
      </c>
      <c r="M259" s="59">
        <v>0</v>
      </c>
      <c r="N259" s="59" t="s">
        <v>98</v>
      </c>
      <c r="O259" s="62">
        <v>176.89456632437549</v>
      </c>
    </row>
    <row r="260" spans="1:15">
      <c r="A260" t="s">
        <v>104</v>
      </c>
      <c r="B260">
        <v>1980</v>
      </c>
      <c r="C260" s="59">
        <v>5.3140000000000001</v>
      </c>
      <c r="D260" s="59" t="s">
        <v>105</v>
      </c>
      <c r="E260" s="59">
        <v>0.64800000000000002</v>
      </c>
      <c r="F260" s="59" t="s">
        <v>180</v>
      </c>
      <c r="G260" s="62">
        <v>1.0900000000000001</v>
      </c>
      <c r="H260" s="62" t="s">
        <v>98</v>
      </c>
      <c r="I260" s="59">
        <v>0</v>
      </c>
      <c r="J260" s="59">
        <v>1.661</v>
      </c>
      <c r="K260" s="63">
        <v>2.375888129610345E-2</v>
      </c>
      <c r="L260" s="59">
        <v>0</v>
      </c>
      <c r="M260" s="59">
        <v>0</v>
      </c>
      <c r="N260" s="59" t="s">
        <v>98</v>
      </c>
      <c r="O260" s="62">
        <v>22.193577927400014</v>
      </c>
    </row>
    <row r="261" spans="1:15">
      <c r="A261" t="s">
        <v>106</v>
      </c>
      <c r="B261">
        <v>1980</v>
      </c>
      <c r="C261" s="59">
        <v>7.2865193937858432</v>
      </c>
      <c r="D261" s="59">
        <v>6.8011384982833256</v>
      </c>
      <c r="E261" s="59">
        <v>2.4395098882201167</v>
      </c>
      <c r="F261" s="59">
        <v>2.3942175408426447</v>
      </c>
      <c r="G261" s="62">
        <v>2.4322538499999999</v>
      </c>
      <c r="H261" s="62" t="s">
        <v>98</v>
      </c>
      <c r="I261" s="59">
        <v>0</v>
      </c>
      <c r="J261" s="59">
        <v>3.2690003167850712</v>
      </c>
      <c r="K261" s="63">
        <v>5.1364438611576031E-2</v>
      </c>
      <c r="L261" s="59">
        <v>0</v>
      </c>
      <c r="M261" s="59">
        <v>0</v>
      </c>
      <c r="N261" s="59" t="s">
        <v>98</v>
      </c>
      <c r="O261" s="62">
        <v>37.407386776271402</v>
      </c>
    </row>
    <row r="262" spans="1:15">
      <c r="A262" t="s">
        <v>107</v>
      </c>
      <c r="B262">
        <v>1980</v>
      </c>
      <c r="C262" s="59">
        <v>2.9620000000000002</v>
      </c>
      <c r="D262" s="59">
        <v>11.026980100258243</v>
      </c>
      <c r="E262" s="59">
        <v>4.2000000000000003E-2</v>
      </c>
      <c r="F262" s="59" t="s">
        <v>180</v>
      </c>
      <c r="G262" s="62">
        <v>0</v>
      </c>
      <c r="H262" s="62" t="s">
        <v>98</v>
      </c>
      <c r="I262" s="59">
        <v>0</v>
      </c>
      <c r="J262" s="59">
        <v>0.26200000000000001</v>
      </c>
      <c r="K262" s="63">
        <v>0</v>
      </c>
      <c r="L262" s="59">
        <v>0</v>
      </c>
      <c r="M262" s="59">
        <v>0</v>
      </c>
      <c r="N262" s="59" t="s">
        <v>98</v>
      </c>
      <c r="O262" s="62">
        <v>9.1481462424999993</v>
      </c>
    </row>
    <row r="263" spans="1:15">
      <c r="A263" t="s">
        <v>108</v>
      </c>
      <c r="B263">
        <v>1980</v>
      </c>
      <c r="C263" s="59">
        <v>6.5150000000000006</v>
      </c>
      <c r="D263" s="59">
        <v>10.246900429184549</v>
      </c>
      <c r="E263" s="59">
        <v>0.59399999999999997</v>
      </c>
      <c r="F263" s="59">
        <v>0.59399999999999997</v>
      </c>
      <c r="G263" s="62">
        <v>0.14192223177605814</v>
      </c>
      <c r="H263" s="62" t="s">
        <v>98</v>
      </c>
      <c r="I263" s="59">
        <v>0</v>
      </c>
      <c r="J263" s="59">
        <v>1.587</v>
      </c>
      <c r="K263" s="63">
        <v>1.9233380096845651E-2</v>
      </c>
      <c r="L263" s="59">
        <v>0</v>
      </c>
      <c r="M263" s="59">
        <v>0</v>
      </c>
      <c r="N263" s="59" t="s">
        <v>98</v>
      </c>
      <c r="O263" s="62">
        <v>22.101129227999976</v>
      </c>
    </row>
    <row r="264" spans="1:15">
      <c r="A264" t="s">
        <v>109</v>
      </c>
      <c r="B264">
        <v>1980</v>
      </c>
      <c r="C264" s="59">
        <v>1.6699999999999997</v>
      </c>
      <c r="D264" s="59">
        <v>10.5280868385346</v>
      </c>
      <c r="E264" s="59">
        <v>2.4361564918314667</v>
      </c>
      <c r="F264" s="59">
        <v>2.4361564918314667</v>
      </c>
      <c r="G264" s="62">
        <v>0</v>
      </c>
      <c r="H264" s="62" t="s">
        <v>98</v>
      </c>
      <c r="I264" s="59">
        <v>0</v>
      </c>
      <c r="J264" s="59">
        <v>0</v>
      </c>
      <c r="K264" s="63">
        <v>5.8831515590351399E-3</v>
      </c>
      <c r="L264" s="59">
        <v>0</v>
      </c>
      <c r="M264" s="59">
        <v>0</v>
      </c>
      <c r="N264" s="59" t="s">
        <v>98</v>
      </c>
      <c r="O264" s="62">
        <v>8.5728969319066497</v>
      </c>
    </row>
    <row r="265" spans="1:15">
      <c r="A265" t="s">
        <v>110</v>
      </c>
      <c r="B265">
        <v>1980</v>
      </c>
      <c r="C265" s="59">
        <v>20.750937812901679</v>
      </c>
      <c r="D265" s="59">
        <v>117.34633009395071</v>
      </c>
      <c r="E265" s="59">
        <v>13.325000000000001</v>
      </c>
      <c r="F265" s="59">
        <v>13.325000000000001</v>
      </c>
      <c r="G265" s="62">
        <v>0.15661900000000001</v>
      </c>
      <c r="H265" s="62" t="s">
        <v>98</v>
      </c>
      <c r="I265" s="60">
        <v>0</v>
      </c>
      <c r="J265" s="59">
        <v>3.3000000000000003</v>
      </c>
      <c r="K265" s="63">
        <v>0</v>
      </c>
      <c r="L265" s="59">
        <v>0</v>
      </c>
      <c r="M265" s="59">
        <v>0</v>
      </c>
      <c r="N265" s="59" t="s">
        <v>98</v>
      </c>
      <c r="O265" s="62">
        <v>93.412474358622831</v>
      </c>
    </row>
    <row r="266" spans="1:15">
      <c r="A266" t="s">
        <v>111</v>
      </c>
      <c r="B266">
        <v>1980</v>
      </c>
      <c r="C266" s="59">
        <v>51.413921232777007</v>
      </c>
      <c r="D266" s="59">
        <v>3.6354328995736118</v>
      </c>
      <c r="E266" s="60">
        <v>0.27900000000000003</v>
      </c>
      <c r="F266" s="60">
        <v>0.72000000000000008</v>
      </c>
      <c r="G266" s="68">
        <v>7.34959872833333E-2</v>
      </c>
      <c r="H266" s="68" t="s">
        <v>98</v>
      </c>
      <c r="I266" s="60">
        <v>0</v>
      </c>
      <c r="J266" s="59">
        <v>2.772461512045461</v>
      </c>
      <c r="K266" s="63">
        <v>0.46569789183099219</v>
      </c>
      <c r="L266" s="59">
        <v>0</v>
      </c>
      <c r="M266" s="59">
        <v>0</v>
      </c>
      <c r="N266" s="59" t="s">
        <v>98</v>
      </c>
      <c r="O266" s="68">
        <v>147.83426171937677</v>
      </c>
    </row>
    <row r="267" spans="1:15">
      <c r="A267" s="65" t="s">
        <v>112</v>
      </c>
      <c r="B267" s="65">
        <v>1980</v>
      </c>
      <c r="C267" s="66">
        <v>175.14851527190055</v>
      </c>
      <c r="D267" s="66">
        <v>194.73285845171745</v>
      </c>
      <c r="E267" s="66">
        <v>30.782189594582956</v>
      </c>
      <c r="F267" s="66">
        <v>31.101491400257938</v>
      </c>
      <c r="G267" s="66">
        <v>10.730807664673428</v>
      </c>
      <c r="H267" s="66" t="s">
        <v>98</v>
      </c>
      <c r="I267" s="66">
        <v>0.52300000000000002</v>
      </c>
      <c r="J267" s="66">
        <v>45.407900983466789</v>
      </c>
      <c r="K267" s="67">
        <v>0.99759240329485721</v>
      </c>
      <c r="L267" s="66">
        <v>0</v>
      </c>
      <c r="M267" s="66">
        <v>0</v>
      </c>
      <c r="N267" s="66" t="s">
        <v>98</v>
      </c>
      <c r="O267" s="66">
        <v>616.70605507552034</v>
      </c>
    </row>
    <row r="268" spans="1:15">
      <c r="A268" t="s">
        <v>113</v>
      </c>
      <c r="B268">
        <v>1980</v>
      </c>
      <c r="C268" s="59">
        <v>12.187999999999999</v>
      </c>
      <c r="D268" s="59" t="s">
        <v>105</v>
      </c>
      <c r="E268" s="59">
        <v>4.4874717175902443</v>
      </c>
      <c r="F268" s="59" t="s">
        <v>180</v>
      </c>
      <c r="G268" s="62">
        <v>3.6831231489443024</v>
      </c>
      <c r="H268" s="62" t="s">
        <v>98</v>
      </c>
      <c r="I268" s="59">
        <v>0</v>
      </c>
      <c r="J268" s="59">
        <v>6.5868443680137316</v>
      </c>
      <c r="K268" s="63">
        <v>0</v>
      </c>
      <c r="L268" s="59">
        <v>0</v>
      </c>
      <c r="M268" s="59">
        <v>0</v>
      </c>
      <c r="N268" s="59" t="s">
        <v>98</v>
      </c>
      <c r="O268" s="62">
        <v>57.852775082232917</v>
      </c>
    </row>
    <row r="269" spans="1:15">
      <c r="A269" t="s">
        <v>114</v>
      </c>
      <c r="B269">
        <v>1980</v>
      </c>
      <c r="C269" s="59" t="s">
        <v>115</v>
      </c>
      <c r="D269" s="59" t="s">
        <v>115</v>
      </c>
      <c r="E269" s="59" t="s">
        <v>115</v>
      </c>
      <c r="F269" s="59" t="s">
        <v>115</v>
      </c>
      <c r="G269" s="62" t="s">
        <v>115</v>
      </c>
      <c r="H269" s="62" t="s">
        <v>98</v>
      </c>
      <c r="I269" s="59" t="s">
        <v>115</v>
      </c>
      <c r="J269" s="59" t="s">
        <v>115</v>
      </c>
      <c r="K269" s="63" t="s">
        <v>115</v>
      </c>
      <c r="L269" s="59" t="s">
        <v>115</v>
      </c>
      <c r="M269" s="59" t="s">
        <v>115</v>
      </c>
      <c r="N269" s="59" t="s">
        <v>98</v>
      </c>
      <c r="O269" s="62" t="s">
        <v>115</v>
      </c>
    </row>
    <row r="270" spans="1:15">
      <c r="A270" t="s">
        <v>116</v>
      </c>
      <c r="B270">
        <v>1980</v>
      </c>
      <c r="C270" s="59" t="s">
        <v>115</v>
      </c>
      <c r="D270" s="59" t="s">
        <v>105</v>
      </c>
      <c r="E270" s="59" t="s">
        <v>115</v>
      </c>
      <c r="F270" s="59" t="s">
        <v>180</v>
      </c>
      <c r="G270" s="62" t="s">
        <v>115</v>
      </c>
      <c r="H270" s="62" t="s">
        <v>98</v>
      </c>
      <c r="I270" s="59" t="s">
        <v>115</v>
      </c>
      <c r="J270" s="59" t="s">
        <v>115</v>
      </c>
      <c r="K270" s="63" t="s">
        <v>115</v>
      </c>
      <c r="L270" s="59" t="s">
        <v>115</v>
      </c>
      <c r="M270" s="59" t="s">
        <v>115</v>
      </c>
      <c r="N270" s="59" t="s">
        <v>98</v>
      </c>
      <c r="O270" s="62" t="s">
        <v>115</v>
      </c>
    </row>
    <row r="271" spans="1:15">
      <c r="A271" t="s">
        <v>117</v>
      </c>
      <c r="B271">
        <v>1980</v>
      </c>
      <c r="C271" s="59">
        <v>25.567</v>
      </c>
      <c r="D271" s="59" t="s">
        <v>105</v>
      </c>
      <c r="E271" s="59">
        <v>8.9107050730868309</v>
      </c>
      <c r="F271" s="59" t="s">
        <v>180</v>
      </c>
      <c r="G271" s="62">
        <v>10.48276066</v>
      </c>
      <c r="H271" s="62" t="s">
        <v>98</v>
      </c>
      <c r="I271" s="59">
        <v>2.8395257274743066</v>
      </c>
      <c r="J271" s="59">
        <v>6.2904466669683412E-2</v>
      </c>
      <c r="K271" s="63">
        <v>6.7882517988867005E-2</v>
      </c>
      <c r="L271" s="59">
        <v>0</v>
      </c>
      <c r="M271" s="59">
        <v>0</v>
      </c>
      <c r="N271" s="59" t="s">
        <v>98</v>
      </c>
      <c r="O271" s="62">
        <v>135.79279077361633</v>
      </c>
    </row>
    <row r="272" spans="1:15">
      <c r="A272" t="s">
        <v>118</v>
      </c>
      <c r="B272">
        <v>1980</v>
      </c>
      <c r="C272" s="59">
        <v>13.972000000000001</v>
      </c>
      <c r="D272" s="59" t="s">
        <v>105</v>
      </c>
      <c r="E272" s="59">
        <v>3.1806964746345607</v>
      </c>
      <c r="F272" s="59" t="s">
        <v>180</v>
      </c>
      <c r="G272" s="62">
        <v>9.0719999999999992</v>
      </c>
      <c r="H272" s="62" t="s">
        <v>98</v>
      </c>
      <c r="I272" s="59">
        <v>1.3960000000000001</v>
      </c>
      <c r="J272" s="59">
        <v>0.83899999999999997</v>
      </c>
      <c r="K272" s="63">
        <v>0</v>
      </c>
      <c r="L272" s="59">
        <v>0</v>
      </c>
      <c r="M272" s="59">
        <v>0</v>
      </c>
      <c r="N272" s="59" t="s">
        <v>98</v>
      </c>
      <c r="O272" s="62">
        <v>89.136716401899989</v>
      </c>
    </row>
    <row r="273" spans="1:15">
      <c r="A273" t="s">
        <v>119</v>
      </c>
      <c r="B273">
        <v>1980</v>
      </c>
      <c r="C273" s="59">
        <v>11.600000000000001</v>
      </c>
      <c r="D273" s="59" t="s">
        <v>105</v>
      </c>
      <c r="E273" s="59">
        <v>2.5891014617368833</v>
      </c>
      <c r="F273" s="59" t="s">
        <v>180</v>
      </c>
      <c r="G273" s="62">
        <v>38.451000000000001</v>
      </c>
      <c r="H273" s="62" t="s">
        <v>98</v>
      </c>
      <c r="I273" s="59">
        <v>0</v>
      </c>
      <c r="J273" s="59">
        <v>0.54200000000000004</v>
      </c>
      <c r="K273" s="63">
        <v>0</v>
      </c>
      <c r="L273" s="59">
        <v>0</v>
      </c>
      <c r="M273" s="59">
        <v>0</v>
      </c>
      <c r="N273" s="59" t="s">
        <v>98</v>
      </c>
      <c r="O273" s="62">
        <v>195.47112629686887</v>
      </c>
    </row>
    <row r="274" spans="1:15">
      <c r="A274" t="s">
        <v>120</v>
      </c>
      <c r="B274">
        <v>1980</v>
      </c>
      <c r="C274" s="59">
        <v>13.588999999999999</v>
      </c>
      <c r="D274" s="59">
        <v>0.29319092122830437</v>
      </c>
      <c r="E274" s="59">
        <v>0</v>
      </c>
      <c r="F274" s="59">
        <v>0</v>
      </c>
      <c r="G274" s="62">
        <v>6.1477000000000004</v>
      </c>
      <c r="H274" s="62" t="s">
        <v>98</v>
      </c>
      <c r="I274" s="59">
        <v>0</v>
      </c>
      <c r="J274" s="59">
        <v>7.7159795447345495E-3</v>
      </c>
      <c r="K274" s="63">
        <v>2.3758881296103446E-3</v>
      </c>
      <c r="L274" s="59">
        <v>0</v>
      </c>
      <c r="M274" s="59">
        <v>2.3758881296103446E-3</v>
      </c>
      <c r="N274" s="59" t="s">
        <v>98</v>
      </c>
      <c r="O274" s="62">
        <v>66.177681975659965</v>
      </c>
    </row>
    <row r="275" spans="1:15">
      <c r="A275" t="s">
        <v>121</v>
      </c>
      <c r="B275">
        <v>1980</v>
      </c>
      <c r="C275" s="59">
        <v>12.794</v>
      </c>
      <c r="D275" s="59" t="s">
        <v>105</v>
      </c>
      <c r="E275" s="59">
        <v>0.7691793254991881</v>
      </c>
      <c r="F275" s="59" t="s">
        <v>180</v>
      </c>
      <c r="G275" s="62">
        <v>4.609558612783033</v>
      </c>
      <c r="H275" s="62" t="s">
        <v>98</v>
      </c>
      <c r="I275" s="59">
        <v>1.5779708128991188</v>
      </c>
      <c r="J275" s="59">
        <v>2.3118911429541558</v>
      </c>
      <c r="K275" s="63">
        <v>0</v>
      </c>
      <c r="L275" s="59">
        <v>0</v>
      </c>
      <c r="M275" s="59">
        <v>0</v>
      </c>
      <c r="N275" s="59" t="s">
        <v>98</v>
      </c>
      <c r="O275" s="62">
        <v>57.61714352505274</v>
      </c>
    </row>
    <row r="276" spans="1:15">
      <c r="A276" t="s">
        <v>122</v>
      </c>
      <c r="B276">
        <v>1980</v>
      </c>
      <c r="C276" s="59">
        <v>109.89099999999999</v>
      </c>
      <c r="D276" s="59" t="s">
        <v>105</v>
      </c>
      <c r="E276" s="59">
        <v>21.574940399999999</v>
      </c>
      <c r="F276" s="59" t="s">
        <v>180</v>
      </c>
      <c r="G276" s="62">
        <v>31.157444868415453</v>
      </c>
      <c r="H276" s="62" t="s">
        <v>98</v>
      </c>
      <c r="I276" s="59">
        <v>13.859573697786976</v>
      </c>
      <c r="J276" s="59">
        <v>15.7321694347649</v>
      </c>
      <c r="K276" s="63">
        <v>0.33285593066932029</v>
      </c>
      <c r="L276" s="59">
        <v>0</v>
      </c>
      <c r="M276" s="59">
        <v>0</v>
      </c>
      <c r="N276" s="59" t="s">
        <v>98</v>
      </c>
      <c r="O276" s="62">
        <v>484.08787162058132</v>
      </c>
    </row>
    <row r="277" spans="1:15">
      <c r="A277" t="s">
        <v>123</v>
      </c>
      <c r="B277">
        <v>1980</v>
      </c>
      <c r="C277" s="59">
        <v>147.31699999999998</v>
      </c>
      <c r="D277" s="59" t="s">
        <v>105</v>
      </c>
      <c r="E277" s="59">
        <v>52.513254473728544</v>
      </c>
      <c r="F277" s="59">
        <v>16.670000000000002</v>
      </c>
      <c r="G277" s="62">
        <v>141.33799999999999</v>
      </c>
      <c r="H277" s="62" t="s">
        <v>98</v>
      </c>
      <c r="I277" s="59">
        <v>12.581</v>
      </c>
      <c r="J277" s="59">
        <v>4.3148714757659423</v>
      </c>
      <c r="K277" s="63">
        <v>0.44491419197175913</v>
      </c>
      <c r="L277" s="59">
        <v>0</v>
      </c>
      <c r="M277" s="59">
        <v>0</v>
      </c>
      <c r="N277" s="59" t="s">
        <v>98</v>
      </c>
      <c r="O277" s="62">
        <v>1077.2289281743244</v>
      </c>
    </row>
    <row r="278" spans="1:15">
      <c r="A278" t="s">
        <v>124</v>
      </c>
      <c r="B278">
        <v>1980</v>
      </c>
      <c r="C278" s="59">
        <v>12.4</v>
      </c>
      <c r="D278" s="59" t="s">
        <v>105</v>
      </c>
      <c r="E278" s="59">
        <v>0</v>
      </c>
      <c r="F278" s="59" t="s">
        <v>180</v>
      </c>
      <c r="G278" s="62">
        <v>3.9609999999999999</v>
      </c>
      <c r="H278" s="62" t="s">
        <v>98</v>
      </c>
      <c r="I278" s="59">
        <v>0</v>
      </c>
      <c r="J278" s="59">
        <v>0.85399999999999998</v>
      </c>
      <c r="K278" s="63">
        <v>0</v>
      </c>
      <c r="L278" s="59">
        <v>0</v>
      </c>
      <c r="M278" s="59">
        <v>0</v>
      </c>
      <c r="N278" s="59" t="s">
        <v>98</v>
      </c>
      <c r="O278" s="62">
        <v>52.938840271932875</v>
      </c>
    </row>
    <row r="279" spans="1:15">
      <c r="A279" t="s">
        <v>125</v>
      </c>
      <c r="B279">
        <v>1980</v>
      </c>
      <c r="C279" s="59">
        <v>11.279000000000002</v>
      </c>
      <c r="D279" s="59" t="s">
        <v>105</v>
      </c>
      <c r="E279" s="59">
        <v>7.9724634565778034</v>
      </c>
      <c r="F279" s="59" t="s">
        <v>180</v>
      </c>
      <c r="G279" s="62">
        <v>8.0779999999999994</v>
      </c>
      <c r="H279" s="62" t="s">
        <v>98</v>
      </c>
      <c r="I279" s="59">
        <v>0</v>
      </c>
      <c r="J279" s="59">
        <v>2.6000000000000002E-2</v>
      </c>
      <c r="K279" s="63">
        <v>0</v>
      </c>
      <c r="L279" s="59">
        <v>0</v>
      </c>
      <c r="M279" s="59">
        <v>0</v>
      </c>
      <c r="N279" s="59" t="s">
        <v>98</v>
      </c>
      <c r="O279" s="62">
        <v>83.195707754673293</v>
      </c>
    </row>
    <row r="280" spans="1:15">
      <c r="A280" t="s">
        <v>126</v>
      </c>
      <c r="B280">
        <v>1980</v>
      </c>
      <c r="C280" s="59">
        <v>5.7159999999999993</v>
      </c>
      <c r="D280" s="59" t="s">
        <v>105</v>
      </c>
      <c r="E280" s="59">
        <v>0.754</v>
      </c>
      <c r="F280" s="59" t="s">
        <v>180</v>
      </c>
      <c r="G280" s="62">
        <v>1.8840000000000001</v>
      </c>
      <c r="H280" s="62" t="s">
        <v>98</v>
      </c>
      <c r="I280" s="59">
        <v>0</v>
      </c>
      <c r="J280" s="59">
        <v>0.18947368421052624</v>
      </c>
      <c r="K280" s="63">
        <v>0</v>
      </c>
      <c r="L280" s="59">
        <v>0</v>
      </c>
      <c r="M280" s="59">
        <v>0</v>
      </c>
      <c r="N280" s="59" t="s">
        <v>98</v>
      </c>
      <c r="O280" s="62">
        <v>27.514397325400001</v>
      </c>
    </row>
    <row r="281" spans="1:15">
      <c r="A281" t="s">
        <v>127</v>
      </c>
      <c r="B281">
        <v>1980</v>
      </c>
      <c r="C281" s="59">
        <v>97.897000000000006</v>
      </c>
      <c r="D281" s="59">
        <v>1.7069999999999999</v>
      </c>
      <c r="E281" s="59">
        <v>22.542024935511574</v>
      </c>
      <c r="F281" s="59">
        <v>10.262790197764387</v>
      </c>
      <c r="G281" s="62">
        <v>12.554</v>
      </c>
      <c r="H281" s="62" t="s">
        <v>98</v>
      </c>
      <c r="I281" s="59">
        <v>1.107</v>
      </c>
      <c r="J281" s="59">
        <v>10.237588812960995</v>
      </c>
      <c r="K281" s="63">
        <v>0.89604923745304443</v>
      </c>
      <c r="L281" s="59">
        <v>0</v>
      </c>
      <c r="M281" s="59">
        <v>0</v>
      </c>
      <c r="N281" s="59" t="s">
        <v>98</v>
      </c>
      <c r="O281" s="62">
        <v>384.28791247495298</v>
      </c>
    </row>
    <row r="282" spans="1:15">
      <c r="A282" t="s">
        <v>128</v>
      </c>
      <c r="B282">
        <v>1980</v>
      </c>
      <c r="C282" s="59" t="s">
        <v>115</v>
      </c>
      <c r="D282" s="59" t="s">
        <v>115</v>
      </c>
      <c r="E282" s="59" t="s">
        <v>115</v>
      </c>
      <c r="F282" s="59" t="s">
        <v>115</v>
      </c>
      <c r="G282" s="62" t="s">
        <v>115</v>
      </c>
      <c r="H282" s="62" t="s">
        <v>98</v>
      </c>
      <c r="I282" s="59" t="s">
        <v>115</v>
      </c>
      <c r="J282" s="59" t="s">
        <v>115</v>
      </c>
      <c r="K282" s="63" t="s">
        <v>115</v>
      </c>
      <c r="L282" s="59" t="s">
        <v>115</v>
      </c>
      <c r="M282" s="59" t="s">
        <v>115</v>
      </c>
      <c r="N282" s="59" t="s">
        <v>98</v>
      </c>
      <c r="O282" s="62" t="s">
        <v>115</v>
      </c>
    </row>
    <row r="283" spans="1:15">
      <c r="A283" t="s">
        <v>129</v>
      </c>
      <c r="B283">
        <v>1980</v>
      </c>
      <c r="C283" s="59" t="s">
        <v>115</v>
      </c>
      <c r="D283" s="59" t="s">
        <v>105</v>
      </c>
      <c r="E283" s="59">
        <v>0</v>
      </c>
      <c r="F283" s="59" t="s">
        <v>180</v>
      </c>
      <c r="G283" s="62" t="s">
        <v>115</v>
      </c>
      <c r="H283" s="62" t="s">
        <v>98</v>
      </c>
      <c r="I283" s="59" t="s">
        <v>115</v>
      </c>
      <c r="J283" s="59" t="s">
        <v>115</v>
      </c>
      <c r="K283" s="63" t="s">
        <v>115</v>
      </c>
      <c r="L283" s="59" t="s">
        <v>115</v>
      </c>
      <c r="M283" s="59" t="s">
        <v>115</v>
      </c>
      <c r="N283" s="59" t="s">
        <v>98</v>
      </c>
      <c r="O283" s="62" t="s">
        <v>115</v>
      </c>
    </row>
    <row r="284" spans="1:15">
      <c r="A284" t="s">
        <v>130</v>
      </c>
      <c r="B284">
        <v>1980</v>
      </c>
      <c r="C284" s="59">
        <v>38.792766135128282</v>
      </c>
      <c r="D284" s="59" t="s">
        <v>105</v>
      </c>
      <c r="E284" s="59">
        <v>30.261775102703744</v>
      </c>
      <c r="F284" s="59">
        <v>68.739849049393342</v>
      </c>
      <c r="G284" s="62">
        <v>3.9887264736791832</v>
      </c>
      <c r="H284" s="62" t="s">
        <v>98</v>
      </c>
      <c r="I284" s="59">
        <v>0.88400000000000001</v>
      </c>
      <c r="J284" s="59">
        <v>0</v>
      </c>
      <c r="K284" s="63">
        <v>0.23170566140199936</v>
      </c>
      <c r="L284" s="59">
        <v>0</v>
      </c>
      <c r="M284" s="59">
        <v>0</v>
      </c>
      <c r="N284" s="59" t="s">
        <v>98</v>
      </c>
      <c r="O284" s="62">
        <v>180.74765428885468</v>
      </c>
    </row>
    <row r="285" spans="1:15">
      <c r="A285" t="s">
        <v>131</v>
      </c>
      <c r="B285">
        <v>1980</v>
      </c>
      <c r="C285" s="59">
        <v>9.3910000000000018</v>
      </c>
      <c r="D285" s="59">
        <v>25.049630361235401</v>
      </c>
      <c r="E285" s="59">
        <v>0.70699999999999996</v>
      </c>
      <c r="F285" s="59">
        <v>22.579485300000002</v>
      </c>
      <c r="G285" s="62">
        <v>0.97610600000000003</v>
      </c>
      <c r="H285" s="62" t="s">
        <v>98</v>
      </c>
      <c r="I285" s="59">
        <v>0</v>
      </c>
      <c r="J285" s="59">
        <v>19.003</v>
      </c>
      <c r="K285" s="63">
        <v>0</v>
      </c>
      <c r="L285" s="59">
        <v>0</v>
      </c>
      <c r="M285" s="59">
        <v>0</v>
      </c>
      <c r="N285" s="59" t="s">
        <v>98</v>
      </c>
      <c r="O285" s="62">
        <v>29.979882549496068</v>
      </c>
    </row>
    <row r="286" spans="1:15">
      <c r="A286" t="s">
        <v>132</v>
      </c>
      <c r="B286">
        <v>1980</v>
      </c>
      <c r="C286" s="59">
        <v>17.126000000000001</v>
      </c>
      <c r="D286" s="59" t="s">
        <v>105</v>
      </c>
      <c r="E286" s="59">
        <v>8.7724634565778015</v>
      </c>
      <c r="F286" s="59">
        <v>4.5430137575236387</v>
      </c>
      <c r="G286" s="62">
        <v>101.64400000000001</v>
      </c>
      <c r="H286" s="62" t="s">
        <v>98</v>
      </c>
      <c r="I286" s="59">
        <v>0</v>
      </c>
      <c r="J286" s="59">
        <v>0.74210526315789471</v>
      </c>
      <c r="K286" s="63">
        <v>9.254649952482201E-2</v>
      </c>
      <c r="L286" s="59">
        <v>0</v>
      </c>
      <c r="M286" s="59">
        <v>0</v>
      </c>
      <c r="N286" s="59" t="s">
        <v>98</v>
      </c>
      <c r="O286" s="62">
        <v>466.09736589508418</v>
      </c>
    </row>
    <row r="287" spans="1:15">
      <c r="A287" t="s">
        <v>133</v>
      </c>
      <c r="B287">
        <v>1980</v>
      </c>
      <c r="C287" s="59">
        <v>8.4351029999999998</v>
      </c>
      <c r="D287" s="59" t="s">
        <v>105</v>
      </c>
      <c r="E287" s="59">
        <v>0</v>
      </c>
      <c r="F287" s="59" t="s">
        <v>180</v>
      </c>
      <c r="G287" s="62">
        <v>0.35000000000000003</v>
      </c>
      <c r="H287" s="62" t="s">
        <v>98</v>
      </c>
      <c r="I287" s="59">
        <v>0</v>
      </c>
      <c r="J287" s="59">
        <v>1.8135946056025634</v>
      </c>
      <c r="K287" s="63">
        <v>7.2408019188124798E-2</v>
      </c>
      <c r="L287" s="59">
        <v>0</v>
      </c>
      <c r="M287" s="59">
        <v>0</v>
      </c>
      <c r="N287" s="59" t="s">
        <v>98</v>
      </c>
      <c r="O287" s="62">
        <v>26.436376225981373</v>
      </c>
    </row>
    <row r="288" spans="1:15">
      <c r="A288" t="s">
        <v>134</v>
      </c>
      <c r="B288">
        <v>1980</v>
      </c>
      <c r="C288" s="59">
        <v>18.571000000000002</v>
      </c>
      <c r="D288" s="59">
        <v>12.001000000000001</v>
      </c>
      <c r="E288" s="59">
        <v>32.380000000000003</v>
      </c>
      <c r="F288" s="59">
        <v>31.266999999999999</v>
      </c>
      <c r="G288" s="62">
        <v>12.364000000000001</v>
      </c>
      <c r="H288" s="62" t="s">
        <v>98</v>
      </c>
      <c r="I288" s="59">
        <v>0</v>
      </c>
      <c r="J288" s="59">
        <v>2.8610000000000002</v>
      </c>
      <c r="K288" s="63">
        <v>0</v>
      </c>
      <c r="L288" s="59">
        <v>0</v>
      </c>
      <c r="M288" s="59">
        <v>0</v>
      </c>
      <c r="N288" s="59" t="s">
        <v>98</v>
      </c>
      <c r="O288" s="62">
        <v>183.62845824389996</v>
      </c>
    </row>
    <row r="289" spans="1:15">
      <c r="A289" t="s">
        <v>135</v>
      </c>
      <c r="B289">
        <v>1980</v>
      </c>
      <c r="C289" s="59" t="s">
        <v>115</v>
      </c>
      <c r="D289" s="59" t="s">
        <v>115</v>
      </c>
      <c r="E289" s="59" t="s">
        <v>115</v>
      </c>
      <c r="F289" s="59" t="s">
        <v>115</v>
      </c>
      <c r="G289" s="62" t="s">
        <v>115</v>
      </c>
      <c r="H289" s="62" t="s">
        <v>98</v>
      </c>
      <c r="I289" s="59" t="s">
        <v>115</v>
      </c>
      <c r="J289" s="59" t="s">
        <v>115</v>
      </c>
      <c r="K289" s="63" t="s">
        <v>115</v>
      </c>
      <c r="L289" s="59" t="s">
        <v>115</v>
      </c>
      <c r="M289" s="59" t="s">
        <v>115</v>
      </c>
      <c r="N289" s="59" t="s">
        <v>98</v>
      </c>
      <c r="O289" s="62" t="s">
        <v>115</v>
      </c>
    </row>
    <row r="290" spans="1:15">
      <c r="A290" t="s">
        <v>136</v>
      </c>
      <c r="B290">
        <v>1980</v>
      </c>
      <c r="C290" s="59">
        <v>6.668000000000001</v>
      </c>
      <c r="D290" s="59" t="s">
        <v>105</v>
      </c>
      <c r="E290" s="59">
        <v>2.3175623387790161</v>
      </c>
      <c r="F290" s="59" t="s">
        <v>180</v>
      </c>
      <c r="G290" s="62">
        <v>8.0960000000000001</v>
      </c>
      <c r="H290" s="62" t="s">
        <v>98</v>
      </c>
      <c r="I290" s="59">
        <v>1.024</v>
      </c>
      <c r="J290" s="59">
        <v>0.51070281033624276</v>
      </c>
      <c r="K290" s="63">
        <v>0</v>
      </c>
      <c r="L290" s="59">
        <v>0</v>
      </c>
      <c r="M290" s="59">
        <v>0</v>
      </c>
      <c r="N290" s="59" t="s">
        <v>98</v>
      </c>
      <c r="O290" s="62">
        <v>56.654958404644653</v>
      </c>
    </row>
    <row r="291" spans="1:15">
      <c r="A291" t="s">
        <v>137</v>
      </c>
      <c r="B291">
        <v>1980</v>
      </c>
      <c r="C291" s="59">
        <v>52.152999999999992</v>
      </c>
      <c r="D291" s="59" t="s">
        <v>105</v>
      </c>
      <c r="E291" s="59">
        <v>1.821</v>
      </c>
      <c r="F291" s="59" t="s">
        <v>180</v>
      </c>
      <c r="G291" s="62">
        <v>12.439</v>
      </c>
      <c r="H291" s="62" t="s">
        <v>98</v>
      </c>
      <c r="I291" s="59">
        <v>1.1739999999999999</v>
      </c>
      <c r="J291" s="59">
        <v>6.6865722496266473</v>
      </c>
      <c r="K291" s="63">
        <v>8.1911571706566183E-2</v>
      </c>
      <c r="L291" s="59">
        <v>0</v>
      </c>
      <c r="M291" s="59">
        <v>0</v>
      </c>
      <c r="N291" s="59" t="s">
        <v>98</v>
      </c>
      <c r="O291" s="62">
        <v>205.90231993217199</v>
      </c>
    </row>
    <row r="292" spans="1:15">
      <c r="A292" t="s">
        <v>138</v>
      </c>
      <c r="B292">
        <v>1980</v>
      </c>
      <c r="C292" s="59">
        <v>24.780485842696628</v>
      </c>
      <c r="D292" s="59" t="s">
        <v>105</v>
      </c>
      <c r="E292" s="59">
        <v>0</v>
      </c>
      <c r="F292" s="59" t="s">
        <v>180</v>
      </c>
      <c r="G292" s="62">
        <v>1.7084239999999999</v>
      </c>
      <c r="H292" s="62" t="s">
        <v>98</v>
      </c>
      <c r="I292" s="59">
        <v>5.9950000000000001</v>
      </c>
      <c r="J292" s="59">
        <v>13.407999999999999</v>
      </c>
      <c r="K292" s="63">
        <v>0.16314431823324368</v>
      </c>
      <c r="L292" s="59">
        <v>0</v>
      </c>
      <c r="M292" s="59">
        <v>0</v>
      </c>
      <c r="N292" s="59" t="s">
        <v>98</v>
      </c>
      <c r="O292" s="62">
        <v>79.452179895085109</v>
      </c>
    </row>
    <row r="293" spans="1:15">
      <c r="A293" t="s">
        <v>139</v>
      </c>
      <c r="B293">
        <v>1980</v>
      </c>
      <c r="C293" s="59">
        <v>12.846000000000002</v>
      </c>
      <c r="D293" s="59" t="s">
        <v>105</v>
      </c>
      <c r="E293" s="59">
        <v>0.77987962166809854</v>
      </c>
      <c r="F293" s="59" t="s">
        <v>180</v>
      </c>
      <c r="G293" s="62">
        <v>0.34154963217731932</v>
      </c>
      <c r="H293" s="62" t="s">
        <v>98</v>
      </c>
      <c r="I293" s="59">
        <v>3.0880000000000001</v>
      </c>
      <c r="J293" s="59">
        <v>7.5684331357197818</v>
      </c>
      <c r="K293" s="63">
        <v>3.9145585373579969E-2</v>
      </c>
      <c r="L293" s="59">
        <v>0</v>
      </c>
      <c r="M293" s="59">
        <v>0</v>
      </c>
      <c r="N293" s="59" t="s">
        <v>98</v>
      </c>
      <c r="O293" s="62">
        <v>41.656065487643502</v>
      </c>
    </row>
    <row r="294" spans="1:15">
      <c r="A294" t="s">
        <v>140</v>
      </c>
      <c r="B294">
        <v>1980</v>
      </c>
      <c r="C294" s="59">
        <v>15.396000000000001</v>
      </c>
      <c r="D294" s="59" t="s">
        <v>105</v>
      </c>
      <c r="E294" s="59">
        <v>0</v>
      </c>
      <c r="F294" s="59" t="s">
        <v>180</v>
      </c>
      <c r="G294" s="62">
        <v>7.0339999999999998</v>
      </c>
      <c r="H294" s="62" t="s">
        <v>98</v>
      </c>
      <c r="I294" s="59">
        <v>0</v>
      </c>
      <c r="J294" s="59">
        <v>2.5678146354708686</v>
      </c>
      <c r="K294" s="63">
        <v>3.0773408154953039E-2</v>
      </c>
      <c r="L294" s="59">
        <v>0</v>
      </c>
      <c r="M294" s="59">
        <v>0</v>
      </c>
      <c r="N294" s="59" t="s">
        <v>98</v>
      </c>
      <c r="O294" s="62">
        <v>74.896556164749285</v>
      </c>
    </row>
    <row r="295" spans="1:15">
      <c r="A295" t="s">
        <v>141</v>
      </c>
      <c r="B295">
        <v>1980</v>
      </c>
      <c r="C295" s="59" t="s">
        <v>115</v>
      </c>
      <c r="D295" s="59" t="s">
        <v>115</v>
      </c>
      <c r="E295" s="59" t="s">
        <v>115</v>
      </c>
      <c r="F295" s="59" t="s">
        <v>115</v>
      </c>
      <c r="G295" s="62" t="s">
        <v>115</v>
      </c>
      <c r="H295" s="62" t="s">
        <v>98</v>
      </c>
      <c r="I295" s="59" t="s">
        <v>115</v>
      </c>
      <c r="J295" s="59" t="s">
        <v>115</v>
      </c>
      <c r="K295" s="63" t="s">
        <v>115</v>
      </c>
      <c r="L295" s="59" t="s">
        <v>115</v>
      </c>
      <c r="M295" s="59" t="s">
        <v>115</v>
      </c>
      <c r="N295" s="59" t="s">
        <v>98</v>
      </c>
      <c r="O295" s="62" t="s">
        <v>115</v>
      </c>
    </row>
    <row r="296" spans="1:15">
      <c r="A296" t="s">
        <v>142</v>
      </c>
      <c r="B296">
        <v>1980</v>
      </c>
      <c r="C296" s="59" t="s">
        <v>115</v>
      </c>
      <c r="D296" s="59" t="s">
        <v>105</v>
      </c>
      <c r="E296" s="59" t="s">
        <v>115</v>
      </c>
      <c r="F296" s="59" t="s">
        <v>115</v>
      </c>
      <c r="G296" s="62" t="s">
        <v>115</v>
      </c>
      <c r="H296" s="62" t="s">
        <v>98</v>
      </c>
      <c r="I296" s="59" t="s">
        <v>115</v>
      </c>
      <c r="J296" s="59" t="s">
        <v>115</v>
      </c>
      <c r="K296" s="63" t="s">
        <v>115</v>
      </c>
      <c r="L296" s="59" t="s">
        <v>115</v>
      </c>
      <c r="M296" s="59" t="s">
        <v>115</v>
      </c>
      <c r="N296" s="59" t="s">
        <v>98</v>
      </c>
      <c r="O296" s="62" t="s">
        <v>115</v>
      </c>
    </row>
    <row r="297" spans="1:15">
      <c r="A297" t="s">
        <v>143</v>
      </c>
      <c r="B297">
        <v>1980</v>
      </c>
      <c r="C297" s="59">
        <v>80.917999999999992</v>
      </c>
      <c r="D297" s="59">
        <v>80.467000000000013</v>
      </c>
      <c r="E297" s="59">
        <v>40.307000000000002</v>
      </c>
      <c r="F297" s="59">
        <v>31.311</v>
      </c>
      <c r="G297" s="62">
        <v>71.064999999999998</v>
      </c>
      <c r="H297" s="62" t="s">
        <v>98</v>
      </c>
      <c r="I297" s="59">
        <v>8.3789999999999996</v>
      </c>
      <c r="J297" s="59">
        <v>0.89469158709326702</v>
      </c>
      <c r="K297" s="63">
        <v>0</v>
      </c>
      <c r="L297" s="59">
        <v>0</v>
      </c>
      <c r="M297" s="59">
        <v>0</v>
      </c>
      <c r="N297" s="59" t="s">
        <v>98</v>
      </c>
      <c r="O297" s="62">
        <v>606.81165187761587</v>
      </c>
    </row>
    <row r="298" spans="1:15">
      <c r="A298" t="s">
        <v>144</v>
      </c>
      <c r="B298">
        <v>1980</v>
      </c>
      <c r="C298" s="59">
        <v>421.46743910020018</v>
      </c>
      <c r="D298" s="59">
        <v>603.17999999999995</v>
      </c>
      <c r="E298" s="59">
        <v>324.22819078350801</v>
      </c>
      <c r="F298" s="59">
        <v>354.46153932799996</v>
      </c>
      <c r="G298" s="62">
        <v>337.53140536925576</v>
      </c>
      <c r="H298" s="62" t="s">
        <v>98</v>
      </c>
      <c r="I298" s="59">
        <v>16.727</v>
      </c>
      <c r="J298" s="59">
        <v>41.545000000000002</v>
      </c>
      <c r="K298" s="63">
        <v>0</v>
      </c>
      <c r="L298" s="59">
        <v>0</v>
      </c>
      <c r="M298" s="59">
        <v>0</v>
      </c>
      <c r="N298" s="59" t="s">
        <v>98</v>
      </c>
      <c r="O298" s="62">
        <v>3237.4442679465101</v>
      </c>
    </row>
    <row r="299" spans="1:15">
      <c r="A299" t="s">
        <v>145</v>
      </c>
      <c r="B299">
        <v>1980</v>
      </c>
      <c r="C299" s="60" t="s">
        <v>115</v>
      </c>
      <c r="D299" s="60" t="s">
        <v>115</v>
      </c>
      <c r="E299" s="59" t="s">
        <v>115</v>
      </c>
      <c r="F299" s="59" t="s">
        <v>115</v>
      </c>
      <c r="G299" s="62" t="s">
        <v>115</v>
      </c>
      <c r="H299" s="62" t="s">
        <v>98</v>
      </c>
      <c r="I299" s="59" t="s">
        <v>115</v>
      </c>
      <c r="J299" s="60" t="s">
        <v>115</v>
      </c>
      <c r="K299" s="63" t="s">
        <v>115</v>
      </c>
      <c r="L299" s="59" t="s">
        <v>115</v>
      </c>
      <c r="M299" s="59" t="s">
        <v>115</v>
      </c>
      <c r="N299" s="59" t="s">
        <v>98</v>
      </c>
      <c r="O299" s="62" t="s">
        <v>115</v>
      </c>
    </row>
    <row r="300" spans="1:15">
      <c r="A300" t="s">
        <v>146</v>
      </c>
      <c r="B300">
        <v>1980</v>
      </c>
      <c r="C300" s="60">
        <v>19.571383999999998</v>
      </c>
      <c r="D300" s="60">
        <v>23.860000000000003</v>
      </c>
      <c r="E300" s="59">
        <v>3.4206294496990539</v>
      </c>
      <c r="F300" s="59">
        <v>16.771574454686146</v>
      </c>
      <c r="G300" s="68">
        <v>14.718975961575785</v>
      </c>
      <c r="H300" s="68" t="s">
        <v>98</v>
      </c>
      <c r="I300" s="59">
        <v>0</v>
      </c>
      <c r="J300" s="60">
        <v>7.7923483187763001</v>
      </c>
      <c r="K300" s="63">
        <v>1.3502285378105574E-2</v>
      </c>
      <c r="L300" s="59">
        <v>0</v>
      </c>
      <c r="M300" s="59">
        <v>0</v>
      </c>
      <c r="N300" s="59" t="s">
        <v>98</v>
      </c>
      <c r="O300" s="68">
        <v>123.00484592868661</v>
      </c>
    </row>
    <row r="301" spans="1:15">
      <c r="A301" s="65" t="s">
        <v>147</v>
      </c>
      <c r="B301" s="65">
        <v>1980</v>
      </c>
      <c r="C301" s="66">
        <v>1200.3261780780247</v>
      </c>
      <c r="D301" s="66">
        <v>746.55782128246358</v>
      </c>
      <c r="E301" s="66">
        <v>570.28933807130124</v>
      </c>
      <c r="F301" s="66">
        <v>556.60625208736747</v>
      </c>
      <c r="G301" s="66">
        <v>843.67577472683081</v>
      </c>
      <c r="H301" s="66" t="s">
        <v>98</v>
      </c>
      <c r="I301" s="66">
        <v>70.632070238160395</v>
      </c>
      <c r="J301" s="66">
        <v>147.09772197066826</v>
      </c>
      <c r="K301" s="67">
        <v>2.4692151151739954</v>
      </c>
      <c r="L301" s="66">
        <v>0</v>
      </c>
      <c r="M301" s="66">
        <v>2.3758881296103446E-3</v>
      </c>
      <c r="N301" s="66" t="s">
        <v>98</v>
      </c>
      <c r="O301" s="66">
        <v>8024.0144745176185</v>
      </c>
    </row>
    <row r="302" spans="1:15">
      <c r="A302" t="s">
        <v>148</v>
      </c>
      <c r="B302">
        <v>1980</v>
      </c>
      <c r="C302" s="59">
        <v>28.765874322608859</v>
      </c>
      <c r="D302" s="59">
        <v>74.158021978021978</v>
      </c>
      <c r="E302" s="59">
        <v>4.3217190732590449</v>
      </c>
      <c r="F302" s="59">
        <v>4.3217190732590449</v>
      </c>
      <c r="G302" s="62">
        <v>1.1961729999999999</v>
      </c>
      <c r="H302" s="62" t="s">
        <v>98</v>
      </c>
      <c r="I302" s="59">
        <v>0</v>
      </c>
      <c r="J302" s="59">
        <v>1.2630000000000001</v>
      </c>
      <c r="K302" s="63">
        <v>0</v>
      </c>
      <c r="L302" s="59">
        <v>0</v>
      </c>
      <c r="M302" s="59">
        <v>0</v>
      </c>
      <c r="N302" s="59" t="s">
        <v>98</v>
      </c>
      <c r="O302" s="62">
        <v>96.772311786136143</v>
      </c>
    </row>
    <row r="303" spans="1:15">
      <c r="A303" t="s">
        <v>149</v>
      </c>
      <c r="B303">
        <v>1980</v>
      </c>
      <c r="C303" s="59">
        <v>8.01</v>
      </c>
      <c r="D303" s="59" t="s">
        <v>105</v>
      </c>
      <c r="E303" s="59">
        <v>1.7329912199999999E-3</v>
      </c>
      <c r="F303" s="59" t="s">
        <v>180</v>
      </c>
      <c r="G303" s="62">
        <v>1E-3</v>
      </c>
      <c r="H303" s="62" t="s">
        <v>98</v>
      </c>
      <c r="I303" s="59">
        <v>0</v>
      </c>
      <c r="J303" s="59">
        <v>0</v>
      </c>
      <c r="K303" s="63">
        <v>0</v>
      </c>
      <c r="L303" s="59">
        <v>0</v>
      </c>
      <c r="M303" s="59">
        <v>0</v>
      </c>
      <c r="N303" s="59" t="s">
        <v>98</v>
      </c>
      <c r="O303" s="62">
        <v>23.563469389755213</v>
      </c>
    </row>
    <row r="304" spans="1:15">
      <c r="A304" t="s">
        <v>150</v>
      </c>
      <c r="B304">
        <v>1980</v>
      </c>
      <c r="C304" s="59">
        <v>4.1920000000000002</v>
      </c>
      <c r="D304" s="59">
        <v>86.833619948703344</v>
      </c>
      <c r="E304" s="59">
        <v>3.6640000000000001</v>
      </c>
      <c r="F304" s="59">
        <v>3.6640000000000001</v>
      </c>
      <c r="G304" s="62">
        <v>0</v>
      </c>
      <c r="H304" s="62" t="s">
        <v>98</v>
      </c>
      <c r="I304" s="59">
        <v>0</v>
      </c>
      <c r="J304" s="59">
        <v>0</v>
      </c>
      <c r="K304" s="63">
        <v>0</v>
      </c>
      <c r="L304" s="59">
        <v>0</v>
      </c>
      <c r="M304" s="59">
        <v>0</v>
      </c>
      <c r="N304" s="59" t="s">
        <v>98</v>
      </c>
      <c r="O304" s="62">
        <v>20.974410742399993</v>
      </c>
    </row>
    <row r="305" spans="1:15">
      <c r="A305" t="s">
        <v>151</v>
      </c>
      <c r="B305">
        <v>1980</v>
      </c>
      <c r="C305" s="59">
        <v>0.69299999999999995</v>
      </c>
      <c r="D305" s="59">
        <v>23.672969378147137</v>
      </c>
      <c r="E305" s="59">
        <v>4.2668999999999997</v>
      </c>
      <c r="F305" s="59">
        <v>4.2668999999999997</v>
      </c>
      <c r="G305" s="62">
        <v>0</v>
      </c>
      <c r="H305" s="62" t="s">
        <v>98</v>
      </c>
      <c r="I305" s="59">
        <v>0</v>
      </c>
      <c r="J305" s="59">
        <v>0</v>
      </c>
      <c r="K305" s="63">
        <v>0</v>
      </c>
      <c r="L305" s="59">
        <v>0</v>
      </c>
      <c r="M305" s="59">
        <v>0</v>
      </c>
      <c r="N305" s="59" t="s">
        <v>98</v>
      </c>
      <c r="O305" s="62">
        <v>10.386432559156347</v>
      </c>
    </row>
    <row r="306" spans="1:15">
      <c r="A306" t="s">
        <v>152</v>
      </c>
      <c r="B306">
        <v>1980</v>
      </c>
      <c r="C306" s="59">
        <v>27.724456667236144</v>
      </c>
      <c r="D306" s="59">
        <v>509.82844780219779</v>
      </c>
      <c r="E306" s="59">
        <v>8.7520000000000007</v>
      </c>
      <c r="F306" s="59">
        <v>8.7520000000000007</v>
      </c>
      <c r="G306" s="62">
        <v>0</v>
      </c>
      <c r="H306" s="62" t="s">
        <v>98</v>
      </c>
      <c r="I306" s="59">
        <v>0</v>
      </c>
      <c r="J306" s="59">
        <v>0</v>
      </c>
      <c r="K306" s="63">
        <v>0</v>
      </c>
      <c r="L306" s="59">
        <v>0</v>
      </c>
      <c r="M306" s="59">
        <v>0</v>
      </c>
      <c r="N306" s="59" t="s">
        <v>98</v>
      </c>
      <c r="O306" s="62">
        <v>99.768293698385207</v>
      </c>
    </row>
    <row r="307" spans="1:15">
      <c r="A307" t="s">
        <v>153</v>
      </c>
      <c r="B307">
        <v>1980</v>
      </c>
      <c r="C307" s="59">
        <v>5.0819999999999999</v>
      </c>
      <c r="D307" s="59">
        <v>84.296811192986397</v>
      </c>
      <c r="E307" s="59">
        <v>4.4279999999999999</v>
      </c>
      <c r="F307" s="59">
        <v>6.7679999999999998</v>
      </c>
      <c r="G307" s="62">
        <v>0</v>
      </c>
      <c r="H307" s="62" t="s">
        <v>98</v>
      </c>
      <c r="I307" s="59">
        <v>0</v>
      </c>
      <c r="J307" s="59">
        <v>0</v>
      </c>
      <c r="K307" s="63">
        <v>0</v>
      </c>
      <c r="L307" s="59">
        <v>0</v>
      </c>
      <c r="M307" s="59">
        <v>0</v>
      </c>
      <c r="N307" s="59" t="s">
        <v>98</v>
      </c>
      <c r="O307" s="62">
        <v>26.632311326700016</v>
      </c>
    </row>
    <row r="308" spans="1:15">
      <c r="A308" t="s">
        <v>154</v>
      </c>
      <c r="B308">
        <v>1980</v>
      </c>
      <c r="C308" s="60">
        <v>22.354250230365913</v>
      </c>
      <c r="D308" s="60">
        <v>2.6561068965517238</v>
      </c>
      <c r="E308" s="59">
        <v>3.9132192605331042</v>
      </c>
      <c r="F308" s="59">
        <v>1.7329912199999999E-3</v>
      </c>
      <c r="G308" s="62">
        <v>6.6370000000000005E-3</v>
      </c>
      <c r="H308" s="62" t="s">
        <v>98</v>
      </c>
      <c r="I308" s="59">
        <v>0</v>
      </c>
      <c r="J308" s="60">
        <v>0.92982422953341781</v>
      </c>
      <c r="K308" s="63">
        <v>0</v>
      </c>
      <c r="L308" s="59">
        <v>0</v>
      </c>
      <c r="M308" s="59">
        <v>0</v>
      </c>
      <c r="N308" s="59" t="s">
        <v>98</v>
      </c>
      <c r="O308" s="62">
        <v>76.344730523593086</v>
      </c>
    </row>
    <row r="309" spans="1:15">
      <c r="A309" s="65" t="s">
        <v>155</v>
      </c>
      <c r="B309" s="65">
        <v>1980</v>
      </c>
      <c r="C309" s="66">
        <v>96.82158122021093</v>
      </c>
      <c r="D309" s="66">
        <v>934.52542314130176</v>
      </c>
      <c r="E309" s="66">
        <v>29.347571325012147</v>
      </c>
      <c r="F309" s="66">
        <v>31.849741654477342</v>
      </c>
      <c r="G309" s="66">
        <v>1.2038099999999998</v>
      </c>
      <c r="H309" s="66" t="s">
        <v>98</v>
      </c>
      <c r="I309" s="66">
        <v>0</v>
      </c>
      <c r="J309" s="66">
        <v>2.1928242295334179</v>
      </c>
      <c r="K309" s="67">
        <v>0</v>
      </c>
      <c r="L309" s="66">
        <v>0</v>
      </c>
      <c r="M309" s="66">
        <v>0</v>
      </c>
      <c r="N309" s="66" t="s">
        <v>98</v>
      </c>
      <c r="O309" s="66">
        <v>354.44196002612591</v>
      </c>
    </row>
    <row r="310" spans="1:15">
      <c r="A310" t="s">
        <v>156</v>
      </c>
      <c r="B310">
        <v>1980</v>
      </c>
      <c r="C310" s="59">
        <v>5.4689999999999985</v>
      </c>
      <c r="D310" s="59">
        <v>51.75</v>
      </c>
      <c r="E310" s="59">
        <v>10.233000000000001</v>
      </c>
      <c r="F310" s="59">
        <v>13.25</v>
      </c>
      <c r="G310" s="62">
        <v>6.4000000000000001E-2</v>
      </c>
      <c r="H310" s="62" t="s">
        <v>98</v>
      </c>
      <c r="I310" s="59">
        <v>0</v>
      </c>
      <c r="J310" s="59">
        <v>5.8000000000000003E-2</v>
      </c>
      <c r="K310" s="63">
        <v>0</v>
      </c>
      <c r="L310" s="59">
        <v>0</v>
      </c>
      <c r="M310" s="59">
        <v>0</v>
      </c>
      <c r="N310" s="59" t="s">
        <v>98</v>
      </c>
      <c r="O310" s="62">
        <v>40.449256908100025</v>
      </c>
    </row>
    <row r="311" spans="1:15">
      <c r="A311" t="s">
        <v>157</v>
      </c>
      <c r="B311">
        <v>1980</v>
      </c>
      <c r="C311" s="59">
        <v>13.164999999999999</v>
      </c>
      <c r="D311" s="59">
        <v>29.78</v>
      </c>
      <c r="E311" s="59">
        <v>1.9620000000000002</v>
      </c>
      <c r="F311" s="59">
        <v>1.9620000000000002</v>
      </c>
      <c r="G311" s="62">
        <v>0.55048000000000008</v>
      </c>
      <c r="H311" s="62" t="s">
        <v>98</v>
      </c>
      <c r="I311" s="59">
        <v>0</v>
      </c>
      <c r="J311" s="59">
        <v>2.218</v>
      </c>
      <c r="K311" s="63">
        <v>0</v>
      </c>
      <c r="L311" s="59">
        <v>0</v>
      </c>
      <c r="M311" s="59">
        <v>0</v>
      </c>
      <c r="N311" s="59" t="s">
        <v>98</v>
      </c>
      <c r="O311" s="62">
        <v>45.95418513612254</v>
      </c>
    </row>
    <row r="312" spans="1:15">
      <c r="A312" t="s">
        <v>158</v>
      </c>
      <c r="B312">
        <v>1980</v>
      </c>
      <c r="C312" s="59">
        <v>11.983000000000001</v>
      </c>
      <c r="D312" s="59" t="s">
        <v>105</v>
      </c>
      <c r="E312" s="59">
        <v>0.22663696679999998</v>
      </c>
      <c r="F312" s="59" t="s">
        <v>180</v>
      </c>
      <c r="G312" s="62">
        <v>42.71126934441088</v>
      </c>
      <c r="H312" s="62" t="s">
        <v>98</v>
      </c>
      <c r="I312" s="59">
        <v>0</v>
      </c>
      <c r="J312" s="59">
        <v>0.22700000000000001</v>
      </c>
      <c r="K312" s="63">
        <v>0</v>
      </c>
      <c r="L312" s="59">
        <v>0</v>
      </c>
      <c r="M312" s="59">
        <v>0</v>
      </c>
      <c r="N312" s="59" t="s">
        <v>98</v>
      </c>
      <c r="O312" s="62">
        <v>202.64641199320553</v>
      </c>
    </row>
    <row r="313" spans="1:15">
      <c r="A313" t="s">
        <v>159</v>
      </c>
      <c r="B313">
        <v>1980</v>
      </c>
      <c r="C313" s="59">
        <v>39.198964151730664</v>
      </c>
      <c r="D313" s="59">
        <v>3.9219450549450547</v>
      </c>
      <c r="E313" s="59">
        <v>5.1320192441960444</v>
      </c>
      <c r="F313" s="59">
        <v>0.71501924419604479</v>
      </c>
      <c r="G313" s="68">
        <v>3.4400017844212001</v>
      </c>
      <c r="H313" s="68" t="s">
        <v>98</v>
      </c>
      <c r="I313" s="59">
        <v>0</v>
      </c>
      <c r="J313" s="59">
        <v>7.9124796026327537</v>
      </c>
      <c r="K313" s="63">
        <v>4.6838937412318225E-2</v>
      </c>
      <c r="L313" s="60">
        <v>0</v>
      </c>
      <c r="M313" s="59">
        <v>0</v>
      </c>
      <c r="N313" s="59" t="s">
        <v>98</v>
      </c>
      <c r="O313" s="68">
        <v>144.08447851394024</v>
      </c>
    </row>
    <row r="314" spans="1:15">
      <c r="A314" s="65" t="s">
        <v>160</v>
      </c>
      <c r="B314" s="65">
        <v>1980</v>
      </c>
      <c r="C314" s="66">
        <v>69.815964151730682</v>
      </c>
      <c r="D314" s="66">
        <v>300.55677577356857</v>
      </c>
      <c r="E314" s="66">
        <v>17.553656210996046</v>
      </c>
      <c r="F314" s="66">
        <v>22.079019244196044</v>
      </c>
      <c r="G314" s="66">
        <v>46.765751128832072</v>
      </c>
      <c r="H314" s="66" t="s">
        <v>98</v>
      </c>
      <c r="I314" s="66">
        <v>0</v>
      </c>
      <c r="J314" s="66">
        <v>10.415479602632754</v>
      </c>
      <c r="K314" s="67">
        <v>4.6838937412318225E-2</v>
      </c>
      <c r="L314" s="66">
        <v>0</v>
      </c>
      <c r="M314" s="66">
        <v>0</v>
      </c>
      <c r="N314" s="66" t="s">
        <v>98</v>
      </c>
      <c r="O314" s="66">
        <v>433.13433255136835</v>
      </c>
    </row>
    <row r="315" spans="1:15">
      <c r="A315" t="s">
        <v>161</v>
      </c>
      <c r="B315">
        <v>1980</v>
      </c>
      <c r="C315" s="59">
        <v>30.442356622995828</v>
      </c>
      <c r="D315" s="59">
        <v>21.838752453041771</v>
      </c>
      <c r="E315" s="59">
        <v>9.4009121440000012</v>
      </c>
      <c r="F315" s="59">
        <v>10.015000000000001</v>
      </c>
      <c r="G315" s="62">
        <v>27.924668004203696</v>
      </c>
      <c r="H315" s="62" t="s">
        <v>98</v>
      </c>
      <c r="I315" s="59">
        <v>0</v>
      </c>
      <c r="J315" s="59">
        <v>3.0471552246911355</v>
      </c>
      <c r="K315" s="63">
        <v>8.7115898085712642E-2</v>
      </c>
      <c r="L315" s="59">
        <v>0</v>
      </c>
      <c r="M315" s="59">
        <v>0</v>
      </c>
      <c r="N315" s="59" t="s">
        <v>98</v>
      </c>
      <c r="O315" s="62">
        <v>223.1404798597444</v>
      </c>
    </row>
    <row r="316" spans="1:15">
      <c r="A316" t="s">
        <v>162</v>
      </c>
      <c r="B316">
        <v>1980</v>
      </c>
      <c r="C316" s="59">
        <v>1.625</v>
      </c>
      <c r="D316" s="59" t="s">
        <v>105</v>
      </c>
      <c r="E316" s="59">
        <v>1.214</v>
      </c>
      <c r="F316" s="59">
        <v>1.214</v>
      </c>
      <c r="G316" s="62">
        <v>0.12418999999999999</v>
      </c>
      <c r="H316" s="62" t="s">
        <v>98</v>
      </c>
      <c r="I316" s="59">
        <v>0</v>
      </c>
      <c r="J316" s="59">
        <v>0.13191835995836487</v>
      </c>
      <c r="K316" s="63">
        <v>0</v>
      </c>
      <c r="L316" s="59">
        <v>0</v>
      </c>
      <c r="M316" s="59">
        <v>0</v>
      </c>
      <c r="N316" s="59" t="s">
        <v>98</v>
      </c>
      <c r="O316" s="62">
        <v>7.322417954358583</v>
      </c>
    </row>
    <row r="317" spans="1:15">
      <c r="A317" t="s">
        <v>57</v>
      </c>
      <c r="B317">
        <v>1980</v>
      </c>
      <c r="C317" s="59">
        <v>86.655000000000001</v>
      </c>
      <c r="D317" s="59">
        <v>105.95</v>
      </c>
      <c r="E317" s="59">
        <v>13.268973201490391</v>
      </c>
      <c r="F317" s="59">
        <v>13.268973201490391</v>
      </c>
      <c r="G317" s="62">
        <v>304.30087800000001</v>
      </c>
      <c r="H317" s="62" t="s">
        <v>98</v>
      </c>
      <c r="I317" s="59">
        <v>0</v>
      </c>
      <c r="J317" s="59">
        <v>13.173999999999999</v>
      </c>
      <c r="K317" s="63">
        <v>0</v>
      </c>
      <c r="L317" s="59">
        <v>0</v>
      </c>
      <c r="M317" s="59">
        <v>0</v>
      </c>
      <c r="N317" s="59" t="s">
        <v>98</v>
      </c>
      <c r="O317" s="62">
        <v>1473.3293610251596</v>
      </c>
    </row>
    <row r="318" spans="1:15">
      <c r="A318" t="s">
        <v>163</v>
      </c>
      <c r="B318">
        <v>1980</v>
      </c>
      <c r="C318" s="59">
        <v>6.4860000000000007</v>
      </c>
      <c r="D318" s="59" t="s">
        <v>105</v>
      </c>
      <c r="E318" s="59">
        <v>0</v>
      </c>
      <c r="F318" s="59" t="s">
        <v>180</v>
      </c>
      <c r="G318" s="62">
        <v>2E-3</v>
      </c>
      <c r="H318" s="62" t="s">
        <v>98</v>
      </c>
      <c r="I318" s="59">
        <v>0</v>
      </c>
      <c r="J318" s="59">
        <v>0</v>
      </c>
      <c r="K318" s="63">
        <v>0</v>
      </c>
      <c r="L318" s="59">
        <v>0</v>
      </c>
      <c r="M318" s="59">
        <v>0</v>
      </c>
      <c r="N318" s="59" t="s">
        <v>98</v>
      </c>
      <c r="O318" s="62">
        <v>20.456704937600005</v>
      </c>
    </row>
    <row r="319" spans="1:15">
      <c r="A319" t="s">
        <v>58</v>
      </c>
      <c r="B319">
        <v>1980</v>
      </c>
      <c r="C319" s="59">
        <v>31.632999999999999</v>
      </c>
      <c r="D319" s="59">
        <v>9.3990000000000009</v>
      </c>
      <c r="E319" s="59">
        <v>1.0595250000000001</v>
      </c>
      <c r="F319" s="59">
        <v>1.0595250000000001</v>
      </c>
      <c r="G319" s="62">
        <v>56.712380282000005</v>
      </c>
      <c r="H319" s="62" t="s">
        <v>98</v>
      </c>
      <c r="I319" s="59">
        <v>0.55400000000000005</v>
      </c>
      <c r="J319" s="59">
        <v>12.545</v>
      </c>
      <c r="K319" s="63">
        <v>0</v>
      </c>
      <c r="L319" s="59">
        <v>0</v>
      </c>
      <c r="M319" s="59">
        <v>0</v>
      </c>
      <c r="N319" s="59" t="s">
        <v>98</v>
      </c>
      <c r="O319" s="62">
        <v>311.33861856261018</v>
      </c>
    </row>
    <row r="320" spans="1:15">
      <c r="A320" t="s">
        <v>164</v>
      </c>
      <c r="B320">
        <v>1980</v>
      </c>
      <c r="C320" s="59">
        <v>18.940999999999999</v>
      </c>
      <c r="D320" s="59">
        <v>79.035076071922532</v>
      </c>
      <c r="E320" s="59">
        <v>6.327</v>
      </c>
      <c r="F320" s="59">
        <v>16.659000000000002</v>
      </c>
      <c r="G320" s="62">
        <v>0.253</v>
      </c>
      <c r="H320" s="62" t="s">
        <v>98</v>
      </c>
      <c r="I320" s="59">
        <v>0</v>
      </c>
      <c r="J320" s="59">
        <v>0.28700000000000003</v>
      </c>
      <c r="K320" s="63">
        <v>0</v>
      </c>
      <c r="L320" s="59">
        <v>0</v>
      </c>
      <c r="M320" s="59">
        <v>0</v>
      </c>
      <c r="N320" s="59" t="s">
        <v>98</v>
      </c>
      <c r="O320" s="62">
        <v>69.202750100720394</v>
      </c>
    </row>
    <row r="321" spans="1:15">
      <c r="A321" t="s">
        <v>165</v>
      </c>
      <c r="B321">
        <v>1980</v>
      </c>
      <c r="C321" s="59">
        <v>237.84800000000001</v>
      </c>
      <c r="D321" s="59" t="s">
        <v>105</v>
      </c>
      <c r="E321" s="59">
        <v>21.653009458297472</v>
      </c>
      <c r="F321" s="59" t="s">
        <v>180</v>
      </c>
      <c r="G321" s="62">
        <v>58.216720000000002</v>
      </c>
      <c r="H321" s="62" t="s">
        <v>98</v>
      </c>
      <c r="I321" s="59">
        <v>18.696000000000002</v>
      </c>
      <c r="J321" s="59">
        <v>19.540154772141019</v>
      </c>
      <c r="K321" s="63">
        <v>0.24696565144589666</v>
      </c>
      <c r="L321" s="59">
        <v>0</v>
      </c>
      <c r="M321" s="59">
        <v>0</v>
      </c>
      <c r="N321" s="59" t="s">
        <v>98</v>
      </c>
      <c r="O321" s="62">
        <v>931.7459272413405</v>
      </c>
    </row>
    <row r="322" spans="1:15">
      <c r="A322" t="s">
        <v>166</v>
      </c>
      <c r="B322">
        <v>1980</v>
      </c>
      <c r="C322" s="59">
        <v>8.1547925135639137</v>
      </c>
      <c r="D322" s="59">
        <v>13.221989528795811</v>
      </c>
      <c r="E322" s="59">
        <v>2.2370000000000001</v>
      </c>
      <c r="F322" s="59">
        <v>2.2450000000000001</v>
      </c>
      <c r="G322" s="62">
        <v>0.05</v>
      </c>
      <c r="H322" s="62" t="s">
        <v>98</v>
      </c>
      <c r="I322" s="59">
        <v>0</v>
      </c>
      <c r="J322" s="59">
        <v>0.376</v>
      </c>
      <c r="K322" s="63">
        <v>0</v>
      </c>
      <c r="L322" s="59">
        <v>0</v>
      </c>
      <c r="M322" s="59">
        <v>0</v>
      </c>
      <c r="N322" s="59" t="s">
        <v>98</v>
      </c>
      <c r="O322" s="62">
        <v>30.498227042599996</v>
      </c>
    </row>
    <row r="323" spans="1:15">
      <c r="A323" t="s">
        <v>167</v>
      </c>
      <c r="B323">
        <v>1980</v>
      </c>
      <c r="C323" s="59">
        <v>4.10399624734558</v>
      </c>
      <c r="D323" s="59" t="s">
        <v>105</v>
      </c>
      <c r="E323" s="59">
        <v>0.79384352835618954</v>
      </c>
      <c r="F323" s="59" t="s">
        <v>180</v>
      </c>
      <c r="G323" s="62">
        <v>1.1718164230438524</v>
      </c>
      <c r="H323" s="62" t="s">
        <v>98</v>
      </c>
      <c r="I323" s="59">
        <v>0</v>
      </c>
      <c r="J323" s="59">
        <v>4.3817365399480099</v>
      </c>
      <c r="K323" s="63">
        <v>0.37383879211991417</v>
      </c>
      <c r="L323" s="59">
        <v>0</v>
      </c>
      <c r="M323" s="59">
        <v>0</v>
      </c>
      <c r="N323" s="59" t="s">
        <v>98</v>
      </c>
      <c r="O323" s="62">
        <v>19.400617091976393</v>
      </c>
    </row>
    <row r="324" spans="1:15">
      <c r="A324" t="s">
        <v>168</v>
      </c>
      <c r="B324">
        <v>1980</v>
      </c>
      <c r="C324" s="59">
        <v>5.0120000000000005</v>
      </c>
      <c r="D324" s="59" t="s">
        <v>105</v>
      </c>
      <c r="E324" s="59">
        <v>6.4619999999999997</v>
      </c>
      <c r="F324" s="59">
        <v>6.4619999999999997</v>
      </c>
      <c r="G324" s="62">
        <v>0.70399999999999996</v>
      </c>
      <c r="H324" s="62" t="s">
        <v>98</v>
      </c>
      <c r="I324" s="59">
        <v>1.8000000000000002E-2</v>
      </c>
      <c r="J324" s="59">
        <v>2.0110000000000001</v>
      </c>
      <c r="K324" s="63">
        <v>0</v>
      </c>
      <c r="L324" s="59">
        <v>0</v>
      </c>
      <c r="M324" s="59">
        <v>0</v>
      </c>
      <c r="N324" s="59" t="s">
        <v>98</v>
      </c>
      <c r="O324" s="62">
        <v>30.340891582148526</v>
      </c>
    </row>
    <row r="325" spans="1:15">
      <c r="A325" t="s">
        <v>169</v>
      </c>
      <c r="B325">
        <v>1980</v>
      </c>
      <c r="C325" s="59">
        <v>10.880999999999998</v>
      </c>
      <c r="D325" s="59" t="s">
        <v>105</v>
      </c>
      <c r="E325" s="59">
        <v>0</v>
      </c>
      <c r="F325" s="59" t="s">
        <v>180</v>
      </c>
      <c r="G325" s="62">
        <v>0.13997999999999999</v>
      </c>
      <c r="H325" s="62" t="s">
        <v>98</v>
      </c>
      <c r="I325" s="59">
        <v>0</v>
      </c>
      <c r="J325" s="59">
        <v>0.77800000000000002</v>
      </c>
      <c r="K325" s="63">
        <v>0.46269855636511559</v>
      </c>
      <c r="L325" s="59">
        <v>0</v>
      </c>
      <c r="M325" s="59">
        <v>0</v>
      </c>
      <c r="N325" s="59" t="s">
        <v>98</v>
      </c>
      <c r="O325" s="62">
        <v>34.666439410279494</v>
      </c>
    </row>
    <row r="326" spans="1:15">
      <c r="A326" t="s">
        <v>170</v>
      </c>
      <c r="B326">
        <v>1980</v>
      </c>
      <c r="C326" s="59">
        <v>9.5760000000000005</v>
      </c>
      <c r="D326" s="59" t="s">
        <v>105</v>
      </c>
      <c r="E326" s="59">
        <v>0</v>
      </c>
      <c r="F326" s="59" t="s">
        <v>180</v>
      </c>
      <c r="G326" s="62">
        <v>2.9780000000000002E-3</v>
      </c>
      <c r="H326" s="62" t="s">
        <v>98</v>
      </c>
      <c r="I326" s="59">
        <v>0</v>
      </c>
      <c r="J326" s="59">
        <v>0</v>
      </c>
      <c r="K326" s="63">
        <v>0</v>
      </c>
      <c r="L326" s="59">
        <v>0</v>
      </c>
      <c r="M326" s="59">
        <v>0</v>
      </c>
      <c r="N326" s="59" t="s">
        <v>98</v>
      </c>
      <c r="O326" s="62">
        <v>30.148087861218396</v>
      </c>
    </row>
    <row r="327" spans="1:15">
      <c r="A327" t="s">
        <v>171</v>
      </c>
      <c r="B327">
        <v>1980</v>
      </c>
      <c r="C327" s="59">
        <v>24.123000000000005</v>
      </c>
      <c r="D327" s="59" t="s">
        <v>105</v>
      </c>
      <c r="E327" s="59">
        <v>0</v>
      </c>
      <c r="F327" s="59" t="s">
        <v>180</v>
      </c>
      <c r="G327" s="62">
        <v>13.199</v>
      </c>
      <c r="H327" s="62" t="s">
        <v>98</v>
      </c>
      <c r="I327" s="59">
        <v>0.78679322985020284</v>
      </c>
      <c r="J327" s="59">
        <v>0.43453296827623483</v>
      </c>
      <c r="K327" s="63">
        <v>0</v>
      </c>
      <c r="L327" s="59">
        <v>0</v>
      </c>
      <c r="M327" s="59">
        <v>0</v>
      </c>
      <c r="N327" s="59" t="s">
        <v>98</v>
      </c>
      <c r="O327" s="62">
        <v>123.40467059647295</v>
      </c>
    </row>
    <row r="328" spans="1:15">
      <c r="A328" t="s">
        <v>172</v>
      </c>
      <c r="B328">
        <v>1980</v>
      </c>
      <c r="C328" s="59">
        <v>18.425000000000001</v>
      </c>
      <c r="D328" s="59" t="s">
        <v>105</v>
      </c>
      <c r="E328" s="59">
        <v>1.6805888499999999</v>
      </c>
      <c r="F328" s="59" t="s">
        <v>180</v>
      </c>
      <c r="G328" s="62">
        <v>3.8250000000000002</v>
      </c>
      <c r="H328" s="62" t="s">
        <v>98</v>
      </c>
      <c r="I328" s="59">
        <v>1.855</v>
      </c>
      <c r="J328" s="59">
        <v>0.66300000000000003</v>
      </c>
      <c r="K328" s="63">
        <v>0</v>
      </c>
      <c r="L328" s="59">
        <v>0</v>
      </c>
      <c r="M328" s="59">
        <v>0</v>
      </c>
      <c r="N328" s="59" t="s">
        <v>98</v>
      </c>
      <c r="O328" s="62">
        <v>71.744040234500233</v>
      </c>
    </row>
    <row r="329" spans="1:15">
      <c r="A329" t="s">
        <v>173</v>
      </c>
      <c r="B329">
        <v>1980</v>
      </c>
      <c r="C329" s="59">
        <v>11.582000000000003</v>
      </c>
      <c r="D329" s="59" t="s">
        <v>115</v>
      </c>
      <c r="E329" s="59">
        <v>0</v>
      </c>
      <c r="F329" s="59">
        <v>0</v>
      </c>
      <c r="G329" s="62">
        <v>0.45016799999999996</v>
      </c>
      <c r="H329" s="62" t="s">
        <v>98</v>
      </c>
      <c r="I329" s="59">
        <v>0</v>
      </c>
      <c r="J329" s="59">
        <v>0.30399999999999999</v>
      </c>
      <c r="K329" s="63">
        <v>0</v>
      </c>
      <c r="L329" s="59">
        <v>0</v>
      </c>
      <c r="M329" s="59">
        <v>0</v>
      </c>
      <c r="N329" s="59" t="s">
        <v>98</v>
      </c>
      <c r="O329" s="62">
        <v>37.713995809080011</v>
      </c>
    </row>
    <row r="330" spans="1:15">
      <c r="A330" t="s">
        <v>174</v>
      </c>
      <c r="B330">
        <v>1980</v>
      </c>
      <c r="C330" s="59">
        <v>1.9312975527799996</v>
      </c>
      <c r="D330" s="59" t="s">
        <v>115</v>
      </c>
      <c r="E330" s="59">
        <v>0</v>
      </c>
      <c r="F330" s="59">
        <v>0</v>
      </c>
      <c r="G330" s="62">
        <v>2.274</v>
      </c>
      <c r="H330" s="62" t="s">
        <v>98</v>
      </c>
      <c r="I330" s="59">
        <v>0</v>
      </c>
      <c r="J330" s="59">
        <v>0.33669728922478032</v>
      </c>
      <c r="K330" s="63">
        <v>0</v>
      </c>
      <c r="L330" s="59">
        <v>0</v>
      </c>
      <c r="M330" s="59">
        <v>0</v>
      </c>
      <c r="N330" s="59" t="s">
        <v>98</v>
      </c>
      <c r="O330" s="62">
        <v>14.93978659970524</v>
      </c>
    </row>
    <row r="331" spans="1:15">
      <c r="A331" t="s">
        <v>175</v>
      </c>
      <c r="B331">
        <v>1980</v>
      </c>
      <c r="C331" s="59">
        <v>8.9119407073682613</v>
      </c>
      <c r="D331" s="59">
        <v>3.6829922430049469</v>
      </c>
      <c r="E331" s="59">
        <v>1.75</v>
      </c>
      <c r="F331" s="59">
        <v>6.8449196199726945</v>
      </c>
      <c r="G331" s="68">
        <v>27.860750093984553</v>
      </c>
      <c r="H331" s="68" t="s">
        <v>98</v>
      </c>
      <c r="I331" s="60">
        <v>0</v>
      </c>
      <c r="J331" s="59">
        <v>3.45122282225296</v>
      </c>
      <c r="K331" s="63">
        <v>0</v>
      </c>
      <c r="L331" s="59">
        <v>0</v>
      </c>
      <c r="M331" s="59">
        <v>0</v>
      </c>
      <c r="N331" s="59" t="s">
        <v>98</v>
      </c>
      <c r="O331" s="68">
        <v>142.0969446639368</v>
      </c>
    </row>
    <row r="332" spans="1:15">
      <c r="A332" s="65" t="s">
        <v>176</v>
      </c>
      <c r="B332" s="65">
        <v>1980</v>
      </c>
      <c r="C332" s="66">
        <v>516.33138364405374</v>
      </c>
      <c r="D332" s="66">
        <v>244.84310130493944</v>
      </c>
      <c r="E332" s="66">
        <v>65.846852182144062</v>
      </c>
      <c r="F332" s="66">
        <v>65.858417821463092</v>
      </c>
      <c r="G332" s="66">
        <v>497.21152880323211</v>
      </c>
      <c r="H332" s="66" t="s">
        <v>98</v>
      </c>
      <c r="I332" s="66">
        <v>21.909793229850205</v>
      </c>
      <c r="J332" s="66">
        <v>61.461417976492498</v>
      </c>
      <c r="K332" s="67">
        <v>1.170618898016639</v>
      </c>
      <c r="L332" s="66">
        <v>0</v>
      </c>
      <c r="M332" s="66">
        <v>0</v>
      </c>
      <c r="N332" s="66" t="s">
        <v>98</v>
      </c>
      <c r="O332" s="66">
        <v>3571.4899605734522</v>
      </c>
    </row>
    <row r="333" spans="1:15">
      <c r="A333" s="69" t="s">
        <v>177</v>
      </c>
      <c r="B333" s="69">
        <v>1980</v>
      </c>
      <c r="C333" s="70">
        <v>2986.0912561257828</v>
      </c>
      <c r="D333" s="70">
        <v>3091.8667628874396</v>
      </c>
      <c r="E333" s="71">
        <v>1291.469065786662</v>
      </c>
      <c r="F333" s="71">
        <v>1295.9373840310393</v>
      </c>
      <c r="G333" s="72">
        <v>1812.7354438743878</v>
      </c>
      <c r="H333" s="72" t="s">
        <v>98</v>
      </c>
      <c r="I333" s="73">
        <v>160.96164430036981</v>
      </c>
      <c r="J333" s="74">
        <v>384.56338936412152</v>
      </c>
      <c r="K333" s="75">
        <v>6.4781724810858385</v>
      </c>
      <c r="L333" s="76">
        <v>0</v>
      </c>
      <c r="M333" s="76">
        <v>2.3758881296103446E-3</v>
      </c>
      <c r="N333" s="76" t="s">
        <v>98</v>
      </c>
      <c r="O333" s="77">
        <v>18613.407543971378</v>
      </c>
    </row>
    <row r="334" spans="1:15">
      <c r="A334" s="78" t="s">
        <v>53</v>
      </c>
      <c r="B334" s="78">
        <v>1980</v>
      </c>
      <c r="C334" s="59">
        <v>1965.8913416080288</v>
      </c>
      <c r="D334" s="59">
        <v>820.19375644348952</v>
      </c>
      <c r="E334" s="59">
        <v>817.60940733765744</v>
      </c>
      <c r="F334" s="59">
        <v>770.49593567831732</v>
      </c>
      <c r="G334" s="62">
        <v>986.58598743081563</v>
      </c>
      <c r="H334" s="62" t="s">
        <v>98</v>
      </c>
      <c r="I334" s="59">
        <v>139.8886443003698</v>
      </c>
      <c r="J334" s="59">
        <v>241.82337518507609</v>
      </c>
      <c r="K334" s="79">
        <v>4.9948014653096502</v>
      </c>
      <c r="L334" s="59">
        <v>0</v>
      </c>
      <c r="M334" s="59">
        <v>2.3758881296103446E-3</v>
      </c>
      <c r="N334" s="59" t="s">
        <v>98</v>
      </c>
      <c r="O334" s="62">
        <v>11361.157097677666</v>
      </c>
    </row>
    <row r="335" spans="1:15">
      <c r="A335" s="78" t="s">
        <v>54</v>
      </c>
      <c r="B335" s="78">
        <v>1980</v>
      </c>
      <c r="C335" s="59">
        <v>1020.1999145177545</v>
      </c>
      <c r="D335" s="59">
        <v>2271.6730064439503</v>
      </c>
      <c r="E335" s="59">
        <v>473.85965844900403</v>
      </c>
      <c r="F335" s="59">
        <v>525.44144835272186</v>
      </c>
      <c r="G335" s="68">
        <v>826.14945644357192</v>
      </c>
      <c r="H335" s="68" t="s">
        <v>98</v>
      </c>
      <c r="I335" s="59">
        <v>21.073</v>
      </c>
      <c r="J335" s="59">
        <v>142.74001417904543</v>
      </c>
      <c r="K335" s="63">
        <v>1.4833710157761877</v>
      </c>
      <c r="L335" s="59">
        <v>0</v>
      </c>
      <c r="M335" s="59">
        <v>0</v>
      </c>
      <c r="N335" s="59" t="s">
        <v>98</v>
      </c>
      <c r="O335" s="68">
        <v>7252.2504462937159</v>
      </c>
    </row>
    <row r="336" spans="1:15">
      <c r="A336" s="44" t="s">
        <v>178</v>
      </c>
      <c r="B336" s="44">
        <v>1980</v>
      </c>
      <c r="C336" s="60">
        <v>723.99835497782487</v>
      </c>
      <c r="D336" s="60">
        <v>109.75919092122831</v>
      </c>
      <c r="E336" s="59">
        <v>241.53626766612524</v>
      </c>
      <c r="F336" s="59" t="s">
        <v>180</v>
      </c>
      <c r="G336" s="68">
        <v>484.89933776382196</v>
      </c>
      <c r="H336" s="68" t="s">
        <v>98</v>
      </c>
      <c r="I336" s="60">
        <v>50.81707023816039</v>
      </c>
      <c r="J336" s="60">
        <v>68.640640294422596</v>
      </c>
      <c r="K336" s="63">
        <v>2.3891879621668011</v>
      </c>
      <c r="L336" s="59">
        <v>0</v>
      </c>
      <c r="M336" s="60">
        <v>2.3758881296103446E-3</v>
      </c>
      <c r="N336" s="60" t="s">
        <v>98</v>
      </c>
      <c r="O336" s="68">
        <v>4532.3602857844926</v>
      </c>
    </row>
    <row r="337" spans="1:15">
      <c r="A337" s="80" t="s">
        <v>179</v>
      </c>
      <c r="B337" s="80">
        <v>1980</v>
      </c>
      <c r="C337" s="81" t="s">
        <v>115</v>
      </c>
      <c r="D337" s="81">
        <v>0</v>
      </c>
      <c r="E337" s="81">
        <v>0</v>
      </c>
      <c r="F337" s="81">
        <v>0</v>
      </c>
      <c r="G337" s="82">
        <v>0</v>
      </c>
      <c r="H337" s="82" t="s">
        <v>98</v>
      </c>
      <c r="I337" s="81">
        <v>0</v>
      </c>
      <c r="J337" s="81">
        <v>0</v>
      </c>
      <c r="K337" s="83">
        <v>0</v>
      </c>
      <c r="L337" s="81">
        <v>0</v>
      </c>
      <c r="M337" s="81">
        <v>0</v>
      </c>
      <c r="N337" s="81" t="s">
        <v>98</v>
      </c>
      <c r="O337" s="82">
        <v>0</v>
      </c>
    </row>
    <row r="338" spans="1:15">
      <c r="A338" t="s">
        <v>56</v>
      </c>
      <c r="B338">
        <v>1985</v>
      </c>
      <c r="C338" s="59">
        <v>709.94820882253293</v>
      </c>
      <c r="D338" s="59">
        <v>498.70513480785718</v>
      </c>
      <c r="E338" s="60">
        <v>446.12024209066595</v>
      </c>
      <c r="F338" s="60">
        <v>427.89837820557005</v>
      </c>
      <c r="G338" s="62">
        <v>440.44897668855617</v>
      </c>
      <c r="H338" s="62">
        <v>486.98598187052596</v>
      </c>
      <c r="I338" s="59">
        <v>91.389097114874545</v>
      </c>
      <c r="J338" s="59">
        <v>64.98220609498081</v>
      </c>
      <c r="K338" s="63">
        <v>2.4780793527508549</v>
      </c>
      <c r="L338" s="59">
        <v>2.4295998862682031E-3</v>
      </c>
      <c r="M338" s="59">
        <v>1.316966561117335E-3</v>
      </c>
      <c r="N338" s="59" t="s">
        <v>98</v>
      </c>
      <c r="O338" s="62">
        <v>4765.7324028411622</v>
      </c>
    </row>
    <row r="339" spans="1:15">
      <c r="A339" t="s">
        <v>99</v>
      </c>
      <c r="B339">
        <v>1985</v>
      </c>
      <c r="C339" s="59">
        <v>71.197999999999993</v>
      </c>
      <c r="D339" s="59">
        <v>85.685227414491891</v>
      </c>
      <c r="E339" s="60">
        <v>53.631540000000001</v>
      </c>
      <c r="F339" s="60">
        <v>69.389190000000013</v>
      </c>
      <c r="G339" s="62">
        <v>26.800563676316049</v>
      </c>
      <c r="H339" s="62">
        <v>35.5195370673</v>
      </c>
      <c r="I339" s="59">
        <v>13.696</v>
      </c>
      <c r="J339" s="59">
        <v>68.736999999999995</v>
      </c>
      <c r="K339" s="63">
        <v>0.37968955061772941</v>
      </c>
      <c r="L339" s="59">
        <v>0</v>
      </c>
      <c r="M339" s="59">
        <v>2.2627505996289E-4</v>
      </c>
      <c r="N339" s="59" t="s">
        <v>98</v>
      </c>
      <c r="O339" s="62">
        <v>410.24929984644126</v>
      </c>
    </row>
    <row r="340" spans="1:15">
      <c r="A340" t="s">
        <v>100</v>
      </c>
      <c r="B340">
        <v>1985</v>
      </c>
      <c r="C340" s="59">
        <v>60.510080819578825</v>
      </c>
      <c r="D340" s="59">
        <v>145.85386380253635</v>
      </c>
      <c r="E340" s="60">
        <v>25.89263876946595</v>
      </c>
      <c r="F340" s="60">
        <v>25.618849718161844</v>
      </c>
      <c r="G340" s="62">
        <v>3.0457151046145032</v>
      </c>
      <c r="H340" s="62">
        <v>2.9005445686443112</v>
      </c>
      <c r="I340" s="59">
        <v>0</v>
      </c>
      <c r="J340" s="59">
        <v>5.9390000000000001</v>
      </c>
      <c r="K340" s="63">
        <v>0.37131737339910248</v>
      </c>
      <c r="L340" s="59">
        <v>0</v>
      </c>
      <c r="M340" s="60">
        <v>0</v>
      </c>
      <c r="N340" s="60" t="s">
        <v>98</v>
      </c>
      <c r="O340" s="62">
        <v>237.51723308753967</v>
      </c>
    </row>
    <row r="341" spans="1:15">
      <c r="A341" s="65" t="s">
        <v>101</v>
      </c>
      <c r="B341" s="65">
        <v>1985</v>
      </c>
      <c r="C341" s="66">
        <v>841.65628964211169</v>
      </c>
      <c r="D341" s="66">
        <v>730.24422602488539</v>
      </c>
      <c r="E341" s="66">
        <v>525.64442086013196</v>
      </c>
      <c r="F341" s="66">
        <v>522.90641792373196</v>
      </c>
      <c r="G341" s="66">
        <v>470.29525546948673</v>
      </c>
      <c r="H341" s="66">
        <v>525.40606350647033</v>
      </c>
      <c r="I341" s="66">
        <v>105.08509711487454</v>
      </c>
      <c r="J341" s="66">
        <v>139.65820609498078</v>
      </c>
      <c r="K341" s="67">
        <v>3.2290862767676871</v>
      </c>
      <c r="L341" s="66">
        <v>2.4295998862682031E-3</v>
      </c>
      <c r="M341" s="66">
        <v>1.5432416210802251E-3</v>
      </c>
      <c r="N341" s="66" t="s">
        <v>98</v>
      </c>
      <c r="O341" s="66">
        <v>5413.4989357751429</v>
      </c>
    </row>
    <row r="342" spans="1:15">
      <c r="A342" t="s">
        <v>102</v>
      </c>
      <c r="B342">
        <v>1985</v>
      </c>
      <c r="C342" s="59">
        <v>18.729000000000003</v>
      </c>
      <c r="D342" s="59">
        <v>24.158620689655173</v>
      </c>
      <c r="E342" s="59">
        <v>13.811435941530503</v>
      </c>
      <c r="F342" s="59">
        <v>11.951956147893361</v>
      </c>
      <c r="G342" s="62">
        <v>0.60107973684210536</v>
      </c>
      <c r="H342" s="62" t="s">
        <v>181</v>
      </c>
      <c r="I342" s="59">
        <v>1.3049999999999999</v>
      </c>
      <c r="J342" s="59">
        <v>4.6740000000000004</v>
      </c>
      <c r="K342" s="63">
        <v>3.085733106052594E-2</v>
      </c>
      <c r="L342" s="59">
        <v>0</v>
      </c>
      <c r="M342" s="59">
        <v>0</v>
      </c>
      <c r="N342" s="59" t="s">
        <v>98</v>
      </c>
      <c r="O342" s="62">
        <v>88.291244406337754</v>
      </c>
    </row>
    <row r="343" spans="1:15">
      <c r="A343" t="s">
        <v>103</v>
      </c>
      <c r="B343">
        <v>1985</v>
      </c>
      <c r="C343" s="59">
        <v>55.819887779264306</v>
      </c>
      <c r="D343" s="59">
        <v>29.47046180685475</v>
      </c>
      <c r="E343" s="59">
        <v>2.2508235000000001</v>
      </c>
      <c r="F343" s="59">
        <v>2.2508235000000001</v>
      </c>
      <c r="G343" s="62">
        <v>10.021327865</v>
      </c>
      <c r="H343" s="62">
        <v>3.9083277999999999</v>
      </c>
      <c r="I343" s="59">
        <v>0.76503597773453114</v>
      </c>
      <c r="J343" s="59">
        <v>40.361813820880506</v>
      </c>
      <c r="K343" s="63">
        <v>0.69401402647242172</v>
      </c>
      <c r="L343" s="59">
        <v>0</v>
      </c>
      <c r="M343" s="59">
        <v>0</v>
      </c>
      <c r="N343" s="59" t="s">
        <v>98</v>
      </c>
      <c r="O343" s="62">
        <v>177.65674262982341</v>
      </c>
    </row>
    <row r="344" spans="1:15">
      <c r="A344" t="s">
        <v>104</v>
      </c>
      <c r="B344">
        <v>1985</v>
      </c>
      <c r="C344" s="59">
        <v>4.5889999999999995</v>
      </c>
      <c r="D344" s="59" t="s">
        <v>105</v>
      </c>
      <c r="E344" s="59">
        <v>0.72810000000000008</v>
      </c>
      <c r="F344" s="59" t="s">
        <v>180</v>
      </c>
      <c r="G344" s="62">
        <v>1.173</v>
      </c>
      <c r="H344" s="62" t="s">
        <v>181</v>
      </c>
      <c r="I344" s="59">
        <v>0</v>
      </c>
      <c r="J344" s="59">
        <v>2.5048649137891923</v>
      </c>
      <c r="K344" s="63">
        <v>4.4123636692763549E-2</v>
      </c>
      <c r="L344" s="59">
        <v>0</v>
      </c>
      <c r="M344" s="59">
        <v>0</v>
      </c>
      <c r="N344" s="59" t="s">
        <v>98</v>
      </c>
      <c r="O344" s="62">
        <v>20.358353335479986</v>
      </c>
    </row>
    <row r="345" spans="1:15">
      <c r="A345" t="s">
        <v>106</v>
      </c>
      <c r="B345">
        <v>1985</v>
      </c>
      <c r="C345" s="59">
        <v>8.1754940679217896</v>
      </c>
      <c r="D345" s="59">
        <v>9.5213728914763411</v>
      </c>
      <c r="E345" s="59">
        <v>3.1326096302665469</v>
      </c>
      <c r="F345" s="59">
        <v>3.1872312983662892</v>
      </c>
      <c r="G345" s="62">
        <v>3.0537169000000008</v>
      </c>
      <c r="H345" s="62">
        <v>6.1920599999999997</v>
      </c>
      <c r="I345" s="59">
        <v>0</v>
      </c>
      <c r="J345" s="59">
        <v>4.1726867900619835</v>
      </c>
      <c r="K345" s="63">
        <v>6.0415441010091629E-2</v>
      </c>
      <c r="L345" s="59">
        <v>0</v>
      </c>
      <c r="M345" s="59">
        <v>0</v>
      </c>
      <c r="N345" s="59" t="s">
        <v>98</v>
      </c>
      <c r="O345" s="62">
        <v>44.026786321852555</v>
      </c>
    </row>
    <row r="346" spans="1:15">
      <c r="A346" t="s">
        <v>107</v>
      </c>
      <c r="B346">
        <v>1985</v>
      </c>
      <c r="C346" s="59">
        <v>4.12</v>
      </c>
      <c r="D346" s="59">
        <v>15.22330186338549</v>
      </c>
      <c r="E346" s="59">
        <v>0.16</v>
      </c>
      <c r="F346" s="59" t="s">
        <v>180</v>
      </c>
      <c r="G346" s="62">
        <v>0</v>
      </c>
      <c r="H346" s="62" t="s">
        <v>181</v>
      </c>
      <c r="I346" s="59">
        <v>0</v>
      </c>
      <c r="J346" s="59">
        <v>0.74195592161831625</v>
      </c>
      <c r="K346" s="63">
        <v>0</v>
      </c>
      <c r="L346" s="59">
        <v>0</v>
      </c>
      <c r="M346" s="59">
        <v>0</v>
      </c>
      <c r="N346" s="59" t="s">
        <v>98</v>
      </c>
      <c r="O346" s="62">
        <v>12.819310953399997</v>
      </c>
    </row>
    <row r="347" spans="1:15">
      <c r="A347" t="s">
        <v>108</v>
      </c>
      <c r="B347">
        <v>1985</v>
      </c>
      <c r="C347" s="59">
        <v>5.6380000000000017</v>
      </c>
      <c r="D347" s="59">
        <v>9.8533812589413436</v>
      </c>
      <c r="E347" s="59">
        <v>0.497</v>
      </c>
      <c r="F347" s="59">
        <v>0.497</v>
      </c>
      <c r="G347" s="62">
        <v>0.11992452469666574</v>
      </c>
      <c r="H347" s="62" t="s">
        <v>181</v>
      </c>
      <c r="I347" s="59">
        <v>0</v>
      </c>
      <c r="J347" s="59">
        <v>2.1240000000000001</v>
      </c>
      <c r="K347" s="63">
        <v>3.8240485133728408E-2</v>
      </c>
      <c r="L347" s="59">
        <v>0</v>
      </c>
      <c r="M347" s="59">
        <v>0</v>
      </c>
      <c r="N347" s="59" t="s">
        <v>98</v>
      </c>
      <c r="O347" s="62">
        <v>19.056582251199995</v>
      </c>
    </row>
    <row r="348" spans="1:15">
      <c r="A348" t="s">
        <v>109</v>
      </c>
      <c r="B348">
        <v>1985</v>
      </c>
      <c r="C348" s="59">
        <v>1.4380000000000002</v>
      </c>
      <c r="D348" s="59">
        <v>8.6356919945725927</v>
      </c>
      <c r="E348" s="59">
        <v>3.6244196044711896</v>
      </c>
      <c r="F348" s="59">
        <v>3.6244196044711896</v>
      </c>
      <c r="G348" s="62">
        <v>0</v>
      </c>
      <c r="H348" s="62" t="s">
        <v>181</v>
      </c>
      <c r="I348" s="59">
        <v>0</v>
      </c>
      <c r="J348" s="59">
        <v>0</v>
      </c>
      <c r="K348" s="63">
        <v>3.8466760193691298E-3</v>
      </c>
      <c r="L348" s="59">
        <v>0</v>
      </c>
      <c r="M348" s="59">
        <v>0</v>
      </c>
      <c r="N348" s="59" t="s">
        <v>98</v>
      </c>
      <c r="O348" s="62">
        <v>8.4006889256805017</v>
      </c>
    </row>
    <row r="349" spans="1:15">
      <c r="A349" t="s">
        <v>110</v>
      </c>
      <c r="B349">
        <v>1985</v>
      </c>
      <c r="C349" s="59">
        <v>20.427376422249814</v>
      </c>
      <c r="D349" s="59">
        <v>91.504040270436761</v>
      </c>
      <c r="E349" s="59">
        <v>15.593</v>
      </c>
      <c r="F349" s="59">
        <v>15.593</v>
      </c>
      <c r="G349" s="62">
        <v>0.179011</v>
      </c>
      <c r="H349" s="62">
        <v>2.92E-2</v>
      </c>
      <c r="I349" s="60">
        <v>0</v>
      </c>
      <c r="J349" s="59">
        <v>5.1180000000000003</v>
      </c>
      <c r="K349" s="63">
        <v>0</v>
      </c>
      <c r="L349" s="59">
        <v>0</v>
      </c>
      <c r="M349" s="59">
        <v>0</v>
      </c>
      <c r="N349" s="59" t="s">
        <v>98</v>
      </c>
      <c r="O349" s="62">
        <v>97.654223939736752</v>
      </c>
    </row>
    <row r="350" spans="1:15">
      <c r="A350" t="s">
        <v>111</v>
      </c>
      <c r="B350">
        <v>1985</v>
      </c>
      <c r="C350" s="59">
        <v>41.453007607401972</v>
      </c>
      <c r="D350" s="59">
        <v>4.2492809925202488</v>
      </c>
      <c r="E350" s="60">
        <v>0.34800000000000003</v>
      </c>
      <c r="F350" s="60">
        <v>0.92399999999999993</v>
      </c>
      <c r="G350" s="68">
        <v>0.3457088632843352</v>
      </c>
      <c r="H350" s="68">
        <v>1.2113094233333332</v>
      </c>
      <c r="I350" s="60">
        <v>0</v>
      </c>
      <c r="J350" s="59">
        <v>4.4486742691767942</v>
      </c>
      <c r="K350" s="63">
        <v>0.50708014662623679</v>
      </c>
      <c r="L350" s="59">
        <v>0</v>
      </c>
      <c r="M350" s="59">
        <v>0</v>
      </c>
      <c r="N350" s="59" t="s">
        <v>98</v>
      </c>
      <c r="O350" s="68">
        <v>122.48515270474125</v>
      </c>
    </row>
    <row r="351" spans="1:15">
      <c r="A351" s="65" t="s">
        <v>112</v>
      </c>
      <c r="B351" s="65">
        <v>1985</v>
      </c>
      <c r="C351" s="66">
        <v>160.38976587683786</v>
      </c>
      <c r="D351" s="66">
        <v>192.61615176784272</v>
      </c>
      <c r="E351" s="66">
        <v>40.145388676268233</v>
      </c>
      <c r="F351" s="66">
        <v>40.25043055073084</v>
      </c>
      <c r="G351" s="66">
        <v>15.493768889823105</v>
      </c>
      <c r="H351" s="66">
        <v>11.340897223333332</v>
      </c>
      <c r="I351" s="66">
        <v>2.070035977734531</v>
      </c>
      <c r="J351" s="66">
        <v>64.14599571552678</v>
      </c>
      <c r="K351" s="67">
        <v>1.3785777430151374</v>
      </c>
      <c r="L351" s="66">
        <v>0</v>
      </c>
      <c r="M351" s="66">
        <v>0</v>
      </c>
      <c r="N351" s="66" t="s">
        <v>98</v>
      </c>
      <c r="O351" s="66">
        <v>590.74908546825213</v>
      </c>
    </row>
    <row r="352" spans="1:15">
      <c r="A352" t="s">
        <v>113</v>
      </c>
      <c r="B352">
        <v>1985</v>
      </c>
      <c r="C352" s="59">
        <v>9.8350000000000009</v>
      </c>
      <c r="D352" s="59" t="s">
        <v>105</v>
      </c>
      <c r="E352" s="59">
        <v>5.0398534944526832</v>
      </c>
      <c r="F352" s="59" t="s">
        <v>180</v>
      </c>
      <c r="G352" s="62">
        <v>4.3693035253654351</v>
      </c>
      <c r="H352" s="62" t="s">
        <v>181</v>
      </c>
      <c r="I352" s="59">
        <v>0</v>
      </c>
      <c r="J352" s="59">
        <v>6.9636480065166948</v>
      </c>
      <c r="K352" s="63">
        <v>0</v>
      </c>
      <c r="L352" s="59">
        <v>0</v>
      </c>
      <c r="M352" s="59">
        <v>0</v>
      </c>
      <c r="N352" s="59" t="s">
        <v>98</v>
      </c>
      <c r="O352" s="62">
        <v>53.9484342133821</v>
      </c>
    </row>
    <row r="353" spans="1:15">
      <c r="A353" t="s">
        <v>114</v>
      </c>
      <c r="B353">
        <v>1985</v>
      </c>
      <c r="C353" s="59">
        <v>8.2518650987605611</v>
      </c>
      <c r="D353" s="59">
        <v>13.23</v>
      </c>
      <c r="E353" s="59">
        <v>11.875435082422506</v>
      </c>
      <c r="F353" s="59">
        <v>11.4597285348</v>
      </c>
      <c r="G353" s="62">
        <v>9.1999999999999998E-2</v>
      </c>
      <c r="H353" s="62" t="s">
        <v>181</v>
      </c>
      <c r="I353" s="59">
        <v>0</v>
      </c>
      <c r="J353" s="59">
        <v>0.29699999999999999</v>
      </c>
      <c r="K353" s="63">
        <v>0</v>
      </c>
      <c r="L353" s="59">
        <v>0</v>
      </c>
      <c r="M353" s="59">
        <v>0</v>
      </c>
      <c r="N353" s="59" t="s">
        <v>98</v>
      </c>
      <c r="O353" s="62">
        <v>51.47431401104793</v>
      </c>
    </row>
    <row r="354" spans="1:15">
      <c r="A354" t="s">
        <v>116</v>
      </c>
      <c r="B354">
        <v>1985</v>
      </c>
      <c r="C354" s="59">
        <v>25.395521030169821</v>
      </c>
      <c r="D354" s="59" t="s">
        <v>105</v>
      </c>
      <c r="E354" s="59">
        <v>8.0715317271512248</v>
      </c>
      <c r="F354" s="59" t="s">
        <v>180</v>
      </c>
      <c r="G354" s="62">
        <v>2.1592760000000002</v>
      </c>
      <c r="H354" s="62" t="s">
        <v>181</v>
      </c>
      <c r="I354" s="59">
        <v>0</v>
      </c>
      <c r="J354" s="59">
        <v>5.0000000000000001E-3</v>
      </c>
      <c r="K354" s="63">
        <v>0</v>
      </c>
      <c r="L354" s="59">
        <v>0</v>
      </c>
      <c r="M354" s="59">
        <v>0</v>
      </c>
      <c r="N354" s="59" t="s">
        <v>98</v>
      </c>
      <c r="O354" s="62">
        <v>90.833639651426125</v>
      </c>
    </row>
    <row r="355" spans="1:15">
      <c r="A355" t="s">
        <v>117</v>
      </c>
      <c r="B355">
        <v>1985</v>
      </c>
      <c r="C355" s="59">
        <v>19.664000000000001</v>
      </c>
      <c r="D355" s="59" t="s">
        <v>105</v>
      </c>
      <c r="E355" s="59">
        <v>7.38297506448838</v>
      </c>
      <c r="F355" s="59" t="s">
        <v>180</v>
      </c>
      <c r="G355" s="62">
        <v>10.733163280000001</v>
      </c>
      <c r="H355" s="62" t="s">
        <v>181</v>
      </c>
      <c r="I355" s="59">
        <v>7.8293433497759573</v>
      </c>
      <c r="J355" s="59">
        <v>6.49409422093494E-2</v>
      </c>
      <c r="K355" s="63">
        <v>1.199257817803317E-2</v>
      </c>
      <c r="L355" s="59">
        <v>0</v>
      </c>
      <c r="M355" s="59">
        <v>0</v>
      </c>
      <c r="N355" s="59" t="s">
        <v>98</v>
      </c>
      <c r="O355" s="62">
        <v>113.76522345163214</v>
      </c>
    </row>
    <row r="356" spans="1:15">
      <c r="A356" t="s">
        <v>118</v>
      </c>
      <c r="B356">
        <v>1985</v>
      </c>
      <c r="C356" s="59">
        <v>10.362</v>
      </c>
      <c r="D356" s="59" t="s">
        <v>105</v>
      </c>
      <c r="E356" s="59">
        <v>4.6137575236457362</v>
      </c>
      <c r="F356" s="59" t="s">
        <v>180</v>
      </c>
      <c r="G356" s="62">
        <v>10.077999999999999</v>
      </c>
      <c r="H356" s="62">
        <v>5.2806800000000003</v>
      </c>
      <c r="I356" s="59">
        <v>2.972</v>
      </c>
      <c r="J356" s="59">
        <v>0.505</v>
      </c>
      <c r="K356" s="63">
        <v>0</v>
      </c>
      <c r="L356" s="59">
        <v>0</v>
      </c>
      <c r="M356" s="59">
        <v>0</v>
      </c>
      <c r="N356" s="59" t="s">
        <v>98</v>
      </c>
      <c r="O356" s="62">
        <v>84.876635437299967</v>
      </c>
    </row>
    <row r="357" spans="1:15">
      <c r="A357" t="s">
        <v>119</v>
      </c>
      <c r="B357">
        <v>1985</v>
      </c>
      <c r="C357" s="59">
        <v>10.623000000000001</v>
      </c>
      <c r="D357" s="59" t="s">
        <v>105</v>
      </c>
      <c r="E357" s="59">
        <v>4.2187016337059262</v>
      </c>
      <c r="F357" s="59" t="s">
        <v>180</v>
      </c>
      <c r="G357" s="62">
        <v>38.249000000000002</v>
      </c>
      <c r="H357" s="62">
        <v>43.920909999999999</v>
      </c>
      <c r="I357" s="59">
        <v>0.54200000000000004</v>
      </c>
      <c r="J357" s="59">
        <v>0.379</v>
      </c>
      <c r="K357" s="63">
        <v>0</v>
      </c>
      <c r="L357" s="59">
        <v>0</v>
      </c>
      <c r="M357" s="59">
        <v>0</v>
      </c>
      <c r="N357" s="59" t="s">
        <v>98</v>
      </c>
      <c r="O357" s="62">
        <v>194.21129394804109</v>
      </c>
    </row>
    <row r="358" spans="1:15">
      <c r="A358" t="s">
        <v>120</v>
      </c>
      <c r="B358">
        <v>1985</v>
      </c>
      <c r="C358" s="59">
        <v>10.64</v>
      </c>
      <c r="D358" s="59">
        <v>2.9238985313751673</v>
      </c>
      <c r="E358" s="59">
        <v>0.57999999999999996</v>
      </c>
      <c r="F358" s="59">
        <v>1.01</v>
      </c>
      <c r="G358" s="62">
        <v>7.2717000000000001</v>
      </c>
      <c r="H358" s="62" t="s">
        <v>181</v>
      </c>
      <c r="I358" s="59">
        <v>0</v>
      </c>
      <c r="J358" s="59">
        <v>6.7203692808978331E-3</v>
      </c>
      <c r="K358" s="63">
        <v>1.9776440240756588E-2</v>
      </c>
      <c r="L358" s="59">
        <v>0</v>
      </c>
      <c r="M358" s="59">
        <v>1.1630538082092546E-2</v>
      </c>
      <c r="N358" s="59" t="s">
        <v>98</v>
      </c>
      <c r="O358" s="62">
        <v>62.676207927937668</v>
      </c>
    </row>
    <row r="359" spans="1:15">
      <c r="A359" t="s">
        <v>121</v>
      </c>
      <c r="B359">
        <v>1985</v>
      </c>
      <c r="C359" s="59">
        <v>10.754</v>
      </c>
      <c r="D359" s="59" t="s">
        <v>105</v>
      </c>
      <c r="E359" s="59">
        <v>0.81475112257571436</v>
      </c>
      <c r="F359" s="59" t="s">
        <v>180</v>
      </c>
      <c r="G359" s="62">
        <v>4.9854304003057237</v>
      </c>
      <c r="H359" s="62" t="s">
        <v>181</v>
      </c>
      <c r="I359" s="59">
        <v>4.282553240139797</v>
      </c>
      <c r="J359" s="59">
        <v>2.790954300208917</v>
      </c>
      <c r="K359" s="63">
        <v>0</v>
      </c>
      <c r="L359" s="59">
        <v>0</v>
      </c>
      <c r="M359" s="59">
        <v>0</v>
      </c>
      <c r="N359" s="59" t="s">
        <v>98</v>
      </c>
      <c r="O359" s="62">
        <v>53.152502890836587</v>
      </c>
    </row>
    <row r="360" spans="1:15">
      <c r="A360" t="s">
        <v>122</v>
      </c>
      <c r="B360">
        <v>1985</v>
      </c>
      <c r="C360" s="59">
        <v>84.300000000000011</v>
      </c>
      <c r="D360" s="59" t="s">
        <v>105</v>
      </c>
      <c r="E360" s="59">
        <v>24.275968199999998</v>
      </c>
      <c r="F360" s="59" t="s">
        <v>180</v>
      </c>
      <c r="G360" s="62">
        <v>24.39</v>
      </c>
      <c r="H360" s="62" t="s">
        <v>181</v>
      </c>
      <c r="I360" s="59">
        <v>50.708240937683648</v>
      </c>
      <c r="J360" s="59">
        <v>14.131631805222375</v>
      </c>
      <c r="K360" s="63">
        <v>0.3738403403176887</v>
      </c>
      <c r="L360" s="59">
        <v>0</v>
      </c>
      <c r="M360" s="59">
        <v>0</v>
      </c>
      <c r="N360" s="59" t="s">
        <v>98</v>
      </c>
      <c r="O360" s="62">
        <v>380.23533797656523</v>
      </c>
    </row>
    <row r="361" spans="1:15">
      <c r="A361" t="s">
        <v>123</v>
      </c>
      <c r="B361">
        <v>1985</v>
      </c>
      <c r="C361" s="59">
        <v>126.33799999999999</v>
      </c>
      <c r="D361" s="59" t="s">
        <v>105</v>
      </c>
      <c r="E361" s="59">
        <v>49.999262598212539</v>
      </c>
      <c r="F361" s="59">
        <v>12.342409233839998</v>
      </c>
      <c r="G361" s="62">
        <v>149.26900000000001</v>
      </c>
      <c r="H361" s="62">
        <v>148.63417704</v>
      </c>
      <c r="I361" s="59">
        <v>31.376000000000001</v>
      </c>
      <c r="J361" s="59">
        <v>3.9373330316332553</v>
      </c>
      <c r="K361" s="63">
        <v>0.37200292754672432</v>
      </c>
      <c r="L361" s="59">
        <v>0</v>
      </c>
      <c r="M361" s="59">
        <v>0</v>
      </c>
      <c r="N361" s="59" t="s">
        <v>98</v>
      </c>
      <c r="O361" s="62">
        <v>1040.7508589443041</v>
      </c>
    </row>
    <row r="362" spans="1:15">
      <c r="A362" t="s">
        <v>124</v>
      </c>
      <c r="B362">
        <v>1985</v>
      </c>
      <c r="C362" s="59">
        <v>11.978000000000002</v>
      </c>
      <c r="D362" s="59" t="s">
        <v>105</v>
      </c>
      <c r="E362" s="59">
        <v>7.1474634565778045E-2</v>
      </c>
      <c r="F362" s="59" t="s">
        <v>180</v>
      </c>
      <c r="G362" s="62">
        <v>6.0449999999999999</v>
      </c>
      <c r="H362" s="62">
        <v>4.8379720000000006</v>
      </c>
      <c r="I362" s="59">
        <v>0</v>
      </c>
      <c r="J362" s="59">
        <v>0.63400000000000001</v>
      </c>
      <c r="K362" s="63">
        <v>0</v>
      </c>
      <c r="L362" s="59">
        <v>0</v>
      </c>
      <c r="M362" s="59">
        <v>0</v>
      </c>
      <c r="N362" s="59" t="s">
        <v>98</v>
      </c>
      <c r="O362" s="62">
        <v>60.263151972805026</v>
      </c>
    </row>
    <row r="363" spans="1:15">
      <c r="A363" t="s">
        <v>125</v>
      </c>
      <c r="B363">
        <v>1985</v>
      </c>
      <c r="C363" s="59">
        <v>10.324999999999999</v>
      </c>
      <c r="D363" s="59" t="s">
        <v>105</v>
      </c>
      <c r="E363" s="59">
        <v>8.8278159931212237</v>
      </c>
      <c r="F363" s="59" t="s">
        <v>180</v>
      </c>
      <c r="G363" s="62">
        <v>7.6040000000000001</v>
      </c>
      <c r="H363" s="62">
        <v>5.4876039999999993</v>
      </c>
      <c r="I363" s="59">
        <v>1.4670000000000001</v>
      </c>
      <c r="J363" s="59">
        <v>3.4000000000000002E-2</v>
      </c>
      <c r="K363" s="63">
        <v>0</v>
      </c>
      <c r="L363" s="59">
        <v>0</v>
      </c>
      <c r="M363" s="59">
        <v>0</v>
      </c>
      <c r="N363" s="59" t="s">
        <v>98</v>
      </c>
      <c r="O363" s="62">
        <v>80.326533496201392</v>
      </c>
    </row>
    <row r="364" spans="1:15">
      <c r="A364" t="s">
        <v>126</v>
      </c>
      <c r="B364">
        <v>1985</v>
      </c>
      <c r="C364" s="59">
        <v>3.9300000000000006</v>
      </c>
      <c r="D364" s="59" t="s">
        <v>105</v>
      </c>
      <c r="E364" s="59">
        <v>1.964</v>
      </c>
      <c r="F364" s="59" t="s">
        <v>180</v>
      </c>
      <c r="G364" s="62">
        <v>2.492</v>
      </c>
      <c r="H364" s="62" t="s">
        <v>181</v>
      </c>
      <c r="I364" s="59">
        <v>0</v>
      </c>
      <c r="J364" s="59">
        <v>0.18947368421052624</v>
      </c>
      <c r="K364" s="63">
        <v>0</v>
      </c>
      <c r="L364" s="59">
        <v>0</v>
      </c>
      <c r="M364" s="59">
        <v>0</v>
      </c>
      <c r="N364" s="59" t="s">
        <v>98</v>
      </c>
      <c r="O364" s="62">
        <v>27.226336096999997</v>
      </c>
    </row>
    <row r="365" spans="1:15">
      <c r="A365" t="s">
        <v>127</v>
      </c>
      <c r="B365">
        <v>1985</v>
      </c>
      <c r="C365" s="59">
        <v>84.394000000000005</v>
      </c>
      <c r="D365" s="59">
        <v>2.3839999999999999</v>
      </c>
      <c r="E365" s="59">
        <v>26.818637145313801</v>
      </c>
      <c r="F365" s="59">
        <v>11.538456577815975</v>
      </c>
      <c r="G365" s="62">
        <v>15.075999999999999</v>
      </c>
      <c r="H365" s="62" t="s">
        <v>181</v>
      </c>
      <c r="I365" s="59">
        <v>1.589</v>
      </c>
      <c r="J365" s="59">
        <v>9.298094763995076</v>
      </c>
      <c r="K365" s="63">
        <v>0.72679549260080267</v>
      </c>
      <c r="L365" s="59">
        <v>0</v>
      </c>
      <c r="M365" s="59">
        <v>0</v>
      </c>
      <c r="N365" s="59" t="s">
        <v>98</v>
      </c>
      <c r="O365" s="62">
        <v>349.97135876162167</v>
      </c>
    </row>
    <row r="366" spans="1:15">
      <c r="A366" t="s">
        <v>128</v>
      </c>
      <c r="B366">
        <v>1985</v>
      </c>
      <c r="C366" s="59">
        <v>20.699585862241328</v>
      </c>
      <c r="D366" s="59">
        <v>22.66</v>
      </c>
      <c r="E366" s="59">
        <v>7.5340763695478525</v>
      </c>
      <c r="F366" s="59">
        <v>3.9022868570908158</v>
      </c>
      <c r="G366" s="62">
        <v>38.134</v>
      </c>
      <c r="H366" s="62">
        <v>57.270780000000002</v>
      </c>
      <c r="I366" s="59">
        <v>0</v>
      </c>
      <c r="J366" s="59">
        <v>1.179</v>
      </c>
      <c r="K366" s="63">
        <v>0</v>
      </c>
      <c r="L366" s="59">
        <v>0</v>
      </c>
      <c r="M366" s="59">
        <v>0</v>
      </c>
      <c r="N366" s="59" t="s">
        <v>98</v>
      </c>
      <c r="O366" s="62">
        <v>230.65020927200371</v>
      </c>
    </row>
    <row r="367" spans="1:15">
      <c r="A367" t="s">
        <v>129</v>
      </c>
      <c r="B367">
        <v>1985</v>
      </c>
      <c r="C367" s="59">
        <v>8.6767122029135368</v>
      </c>
      <c r="D367" s="59" t="s">
        <v>105</v>
      </c>
      <c r="E367" s="59">
        <v>3.5074718631934783</v>
      </c>
      <c r="F367" s="59" t="s">
        <v>180</v>
      </c>
      <c r="G367" s="62">
        <v>0.81321599999999994</v>
      </c>
      <c r="H367" s="62" t="s">
        <v>181</v>
      </c>
      <c r="I367" s="59">
        <v>2.145</v>
      </c>
      <c r="J367" s="59">
        <v>8.8999999999999996E-2</v>
      </c>
      <c r="K367" s="63">
        <v>0</v>
      </c>
      <c r="L367" s="59">
        <v>0</v>
      </c>
      <c r="M367" s="59">
        <v>0</v>
      </c>
      <c r="N367" s="59" t="s">
        <v>98</v>
      </c>
      <c r="O367" s="62">
        <v>37.430728716280981</v>
      </c>
    </row>
    <row r="368" spans="1:15">
      <c r="A368" t="s">
        <v>130</v>
      </c>
      <c r="B368">
        <v>1985</v>
      </c>
      <c r="C368" s="59">
        <v>29.590130291477042</v>
      </c>
      <c r="D368" s="59" t="s">
        <v>105</v>
      </c>
      <c r="E368" s="59">
        <v>32.936849144931699</v>
      </c>
      <c r="F368" s="59">
        <v>61.598356740231218</v>
      </c>
      <c r="G368" s="62">
        <v>6.3533008502913937</v>
      </c>
      <c r="H368" s="62" t="s">
        <v>181</v>
      </c>
      <c r="I368" s="59">
        <v>0.88200000000000001</v>
      </c>
      <c r="J368" s="59">
        <v>0</v>
      </c>
      <c r="K368" s="63">
        <v>9.9787301443634485E-2</v>
      </c>
      <c r="L368" s="59">
        <v>0</v>
      </c>
      <c r="M368" s="59">
        <v>0</v>
      </c>
      <c r="N368" s="59" t="s">
        <v>98</v>
      </c>
      <c r="O368" s="62">
        <v>172.43879331718054</v>
      </c>
    </row>
    <row r="369" spans="1:15">
      <c r="A369" t="s">
        <v>131</v>
      </c>
      <c r="B369">
        <v>1985</v>
      </c>
      <c r="C369" s="59">
        <v>8.9920000000000009</v>
      </c>
      <c r="D369" s="59">
        <v>39.210821101167738</v>
      </c>
      <c r="E369" s="59">
        <v>1.071</v>
      </c>
      <c r="F369" s="59">
        <v>23.567088600000002</v>
      </c>
      <c r="G369" s="62">
        <v>1.1189280000000001</v>
      </c>
      <c r="H369" s="62" t="s">
        <v>181</v>
      </c>
      <c r="I369" s="59">
        <v>0</v>
      </c>
      <c r="J369" s="59">
        <v>23.297000000000001</v>
      </c>
      <c r="K369" s="63">
        <v>1.13137529981445E-3</v>
      </c>
      <c r="L369" s="59">
        <v>0</v>
      </c>
      <c r="M369" s="59">
        <v>0</v>
      </c>
      <c r="N369" s="59" t="s">
        <v>98</v>
      </c>
      <c r="O369" s="62">
        <v>28.902624596941795</v>
      </c>
    </row>
    <row r="370" spans="1:15">
      <c r="A370" t="s">
        <v>132</v>
      </c>
      <c r="B370">
        <v>1985</v>
      </c>
      <c r="C370" s="59">
        <v>16.350999999999999</v>
      </c>
      <c r="D370" s="59" t="s">
        <v>105</v>
      </c>
      <c r="E370" s="59">
        <v>8.9259028374892377</v>
      </c>
      <c r="F370" s="59">
        <v>4.1325881341358492</v>
      </c>
      <c r="G370" s="62">
        <v>99.855000000000004</v>
      </c>
      <c r="H370" s="62">
        <v>123.49990982327805</v>
      </c>
      <c r="I370" s="59">
        <v>0</v>
      </c>
      <c r="J370" s="59">
        <v>0.88157894736842102</v>
      </c>
      <c r="K370" s="63">
        <v>0.12128343214010903</v>
      </c>
      <c r="L370" s="59">
        <v>0</v>
      </c>
      <c r="M370" s="59">
        <v>0</v>
      </c>
      <c r="N370" s="59" t="s">
        <v>98</v>
      </c>
      <c r="O370" s="62">
        <v>457.88706597459117</v>
      </c>
    </row>
    <row r="371" spans="1:15">
      <c r="A371" t="s">
        <v>133</v>
      </c>
      <c r="B371">
        <v>1985</v>
      </c>
      <c r="C371" s="59">
        <v>9.0892169999999997</v>
      </c>
      <c r="D371" s="59" t="s">
        <v>105</v>
      </c>
      <c r="E371" s="59">
        <v>0</v>
      </c>
      <c r="F371" s="59" t="s">
        <v>180</v>
      </c>
      <c r="G371" s="62">
        <v>0.76900000000000002</v>
      </c>
      <c r="H371" s="62" t="s">
        <v>181</v>
      </c>
      <c r="I371" s="59">
        <v>0</v>
      </c>
      <c r="J371" s="59">
        <v>2.4195592161831829</v>
      </c>
      <c r="K371" s="63">
        <v>0.12399873285966372</v>
      </c>
      <c r="L371" s="59">
        <v>0</v>
      </c>
      <c r="M371" s="59">
        <v>0</v>
      </c>
      <c r="N371" s="59" t="s">
        <v>98</v>
      </c>
      <c r="O371" s="62">
        <v>27.781672166704503</v>
      </c>
    </row>
    <row r="372" spans="1:15">
      <c r="A372" t="s">
        <v>134</v>
      </c>
      <c r="B372">
        <v>1985</v>
      </c>
      <c r="C372" s="59">
        <v>15.031000000000001</v>
      </c>
      <c r="D372" s="59">
        <v>11.247999999999999</v>
      </c>
      <c r="E372" s="59">
        <v>31.92</v>
      </c>
      <c r="F372" s="59">
        <v>31.336000000000002</v>
      </c>
      <c r="G372" s="62">
        <v>14.922000000000001</v>
      </c>
      <c r="H372" s="62">
        <v>10.2896</v>
      </c>
      <c r="I372" s="59">
        <v>0</v>
      </c>
      <c r="J372" s="59">
        <v>2.6920000000000002</v>
      </c>
      <c r="K372" s="63">
        <v>0</v>
      </c>
      <c r="L372" s="59">
        <v>0</v>
      </c>
      <c r="M372" s="59">
        <v>0</v>
      </c>
      <c r="N372" s="59" t="s">
        <v>98</v>
      </c>
      <c r="O372" s="62">
        <v>181.53597905499996</v>
      </c>
    </row>
    <row r="373" spans="1:15">
      <c r="A373" t="s">
        <v>135</v>
      </c>
      <c r="B373">
        <v>1985</v>
      </c>
      <c r="C373" s="59">
        <v>247.35810011558246</v>
      </c>
      <c r="D373" s="59">
        <v>542.30600000000004</v>
      </c>
      <c r="E373" s="59">
        <v>315.37472941344993</v>
      </c>
      <c r="F373" s="59">
        <v>376.30588327279997</v>
      </c>
      <c r="G373" s="62">
        <v>198.09845302321733</v>
      </c>
      <c r="H373" s="62">
        <v>185.80566899999997</v>
      </c>
      <c r="I373" s="59">
        <v>22.472999999999999</v>
      </c>
      <c r="J373" s="59">
        <v>36.142000000000003</v>
      </c>
      <c r="K373" s="63">
        <v>0</v>
      </c>
      <c r="L373" s="59">
        <v>0</v>
      </c>
      <c r="M373" s="59">
        <v>0</v>
      </c>
      <c r="N373" s="59" t="s">
        <v>98</v>
      </c>
      <c r="O373" s="62">
        <v>2193.4048797032588</v>
      </c>
    </row>
    <row r="374" spans="1:15">
      <c r="A374" t="s">
        <v>136</v>
      </c>
      <c r="B374">
        <v>1985</v>
      </c>
      <c r="C374" s="59">
        <v>6.18</v>
      </c>
      <c r="D374" s="59" t="s">
        <v>105</v>
      </c>
      <c r="E374" s="59">
        <v>3.0092863284608722</v>
      </c>
      <c r="F374" s="59" t="s">
        <v>180</v>
      </c>
      <c r="G374" s="62">
        <v>8.4749999999999996</v>
      </c>
      <c r="H374" s="62" t="s">
        <v>181</v>
      </c>
      <c r="I374" s="59">
        <v>2.1240000000000001</v>
      </c>
      <c r="J374" s="59">
        <v>0.47902430194143814</v>
      </c>
      <c r="K374" s="63">
        <v>0</v>
      </c>
      <c r="L374" s="59">
        <v>0</v>
      </c>
      <c r="M374" s="59">
        <v>0</v>
      </c>
      <c r="N374" s="59" t="s">
        <v>98</v>
      </c>
      <c r="O374" s="62">
        <v>58.42557057292543</v>
      </c>
    </row>
    <row r="375" spans="1:15">
      <c r="A375" t="s">
        <v>137</v>
      </c>
      <c r="B375">
        <v>1985</v>
      </c>
      <c r="C375" s="59">
        <v>42.88</v>
      </c>
      <c r="D375" s="59" t="s">
        <v>105</v>
      </c>
      <c r="E375" s="59">
        <v>2.133</v>
      </c>
      <c r="F375" s="59" t="s">
        <v>180</v>
      </c>
      <c r="G375" s="62">
        <v>17.978000000000002</v>
      </c>
      <c r="H375" s="62">
        <v>12.916001680000001</v>
      </c>
      <c r="I375" s="59">
        <v>6.3460000000000001</v>
      </c>
      <c r="J375" s="59">
        <v>7.0809237453047942</v>
      </c>
      <c r="K375" s="63">
        <v>0.13825406163732579</v>
      </c>
      <c r="L375" s="59">
        <v>0</v>
      </c>
      <c r="M375" s="59">
        <v>0</v>
      </c>
      <c r="N375" s="59" t="s">
        <v>98</v>
      </c>
      <c r="O375" s="62">
        <v>193.46033901007218</v>
      </c>
    </row>
    <row r="376" spans="1:15">
      <c r="A376" t="s">
        <v>138</v>
      </c>
      <c r="B376">
        <v>1985</v>
      </c>
      <c r="C376" s="59">
        <v>19.15281741573034</v>
      </c>
      <c r="D376" s="59" t="s">
        <v>105</v>
      </c>
      <c r="E376" s="59">
        <v>0.09</v>
      </c>
      <c r="F376" s="59" t="s">
        <v>180</v>
      </c>
      <c r="G376" s="62">
        <v>2.9098350000000002</v>
      </c>
      <c r="H376" s="62" t="s">
        <v>181</v>
      </c>
      <c r="I376" s="59">
        <v>13.250893786486801</v>
      </c>
      <c r="J376" s="59">
        <v>16.062813956645638</v>
      </c>
      <c r="K376" s="63">
        <v>0.40910530841290516</v>
      </c>
      <c r="L376" s="59">
        <v>0</v>
      </c>
      <c r="M376" s="59">
        <v>1.35765035977734E-3</v>
      </c>
      <c r="N376" s="59" t="s">
        <v>98</v>
      </c>
      <c r="O376" s="62">
        <v>66.228825955202595</v>
      </c>
    </row>
    <row r="377" spans="1:15">
      <c r="A377" t="s">
        <v>139</v>
      </c>
      <c r="B377">
        <v>1985</v>
      </c>
      <c r="C377" s="59">
        <v>12.021000000000001</v>
      </c>
      <c r="D377" s="59" t="s">
        <v>105</v>
      </c>
      <c r="E377" s="59">
        <v>1.1407996560619071</v>
      </c>
      <c r="F377" s="59" t="s">
        <v>180</v>
      </c>
      <c r="G377" s="62">
        <v>0.50324830419413413</v>
      </c>
      <c r="H377" s="62" t="s">
        <v>181</v>
      </c>
      <c r="I377" s="59">
        <v>5.1050000000000004</v>
      </c>
      <c r="J377" s="59">
        <v>7.2519073177354398</v>
      </c>
      <c r="K377" s="63">
        <v>8.259039688645485E-2</v>
      </c>
      <c r="L377" s="59">
        <v>0</v>
      </c>
      <c r="M377" s="59">
        <v>0</v>
      </c>
      <c r="N377" s="59" t="s">
        <v>98</v>
      </c>
      <c r="O377" s="62">
        <v>41.328411053258577</v>
      </c>
    </row>
    <row r="378" spans="1:15">
      <c r="A378" t="s">
        <v>140</v>
      </c>
      <c r="B378">
        <v>1985</v>
      </c>
      <c r="C378" s="59">
        <v>17.785</v>
      </c>
      <c r="D378" s="59" t="s">
        <v>105</v>
      </c>
      <c r="E378" s="59">
        <v>4.3999999999999997E-2</v>
      </c>
      <c r="F378" s="59" t="s">
        <v>180</v>
      </c>
      <c r="G378" s="62">
        <v>11.933</v>
      </c>
      <c r="H378" s="62">
        <v>10.635609515000001</v>
      </c>
      <c r="I378" s="59">
        <v>0</v>
      </c>
      <c r="J378" s="59">
        <v>2.7254604697470137</v>
      </c>
      <c r="K378" s="63">
        <v>1.35765035977734E-3</v>
      </c>
      <c r="L378" s="59">
        <v>0</v>
      </c>
      <c r="M378" s="59">
        <v>0</v>
      </c>
      <c r="N378" s="59" t="s">
        <v>98</v>
      </c>
      <c r="O378" s="62">
        <v>100.64203218093161</v>
      </c>
    </row>
    <row r="379" spans="1:15">
      <c r="A379" t="s">
        <v>141</v>
      </c>
      <c r="B379">
        <v>1985</v>
      </c>
      <c r="C379" s="59">
        <v>4.8612049297825202</v>
      </c>
      <c r="D379" s="59">
        <v>6.78</v>
      </c>
      <c r="E379" s="59">
        <v>7.5418374580736121</v>
      </c>
      <c r="F379" s="59">
        <v>67.75656125159999</v>
      </c>
      <c r="G379" s="62">
        <v>0.32200000000000001</v>
      </c>
      <c r="H379" s="62" t="s">
        <v>181</v>
      </c>
      <c r="I379" s="59">
        <v>0</v>
      </c>
      <c r="J379" s="59">
        <v>0.13700000000000001</v>
      </c>
      <c r="K379" s="63">
        <v>0</v>
      </c>
      <c r="L379" s="59">
        <v>0</v>
      </c>
      <c r="M379" s="59">
        <v>0</v>
      </c>
      <c r="N379" s="59" t="s">
        <v>98</v>
      </c>
      <c r="O379" s="62">
        <v>34.397890396469357</v>
      </c>
    </row>
    <row r="380" spans="1:15">
      <c r="A380" t="s">
        <v>142</v>
      </c>
      <c r="B380">
        <v>1985</v>
      </c>
      <c r="C380" s="59">
        <v>64.327697460964146</v>
      </c>
      <c r="D380" s="59" t="s">
        <v>105</v>
      </c>
      <c r="E380" s="59">
        <v>78.410274080357325</v>
      </c>
      <c r="F380" s="59">
        <v>34.924886963200002</v>
      </c>
      <c r="G380" s="62">
        <v>76.989141700000005</v>
      </c>
      <c r="H380" s="62">
        <v>83.651141699999997</v>
      </c>
      <c r="I380" s="59">
        <v>12.061999999999999</v>
      </c>
      <c r="J380" s="59">
        <v>2.4239999999999999</v>
      </c>
      <c r="K380" s="63">
        <v>0</v>
      </c>
      <c r="L380" s="59">
        <v>0</v>
      </c>
      <c r="M380" s="59">
        <v>0</v>
      </c>
      <c r="N380" s="59" t="s">
        <v>98</v>
      </c>
      <c r="O380" s="62">
        <v>675.64323130141622</v>
      </c>
    </row>
    <row r="381" spans="1:15">
      <c r="A381" t="s">
        <v>143</v>
      </c>
      <c r="B381">
        <v>1985</v>
      </c>
      <c r="C381" s="59">
        <v>77.485000000000014</v>
      </c>
      <c r="D381" s="59">
        <v>127.61099999999999</v>
      </c>
      <c r="E381" s="59">
        <v>46.622999999999998</v>
      </c>
      <c r="F381" s="59">
        <v>35.710999999999999</v>
      </c>
      <c r="G381" s="62">
        <v>62.878999999999998</v>
      </c>
      <c r="H381" s="62">
        <v>56.572000000000003</v>
      </c>
      <c r="I381" s="59">
        <v>13.827</v>
      </c>
      <c r="J381" s="59">
        <v>0.89469158709326702</v>
      </c>
      <c r="K381" s="63">
        <v>2.2856066662917999E-4</v>
      </c>
      <c r="L381" s="59">
        <v>2.2856066662917999E-4</v>
      </c>
      <c r="M381" s="59">
        <v>0</v>
      </c>
      <c r="N381" s="59" t="s">
        <v>98</v>
      </c>
      <c r="O381" s="62">
        <v>572.04231636564703</v>
      </c>
    </row>
    <row r="382" spans="1:15">
      <c r="A382" t="s">
        <v>144</v>
      </c>
      <c r="B382">
        <v>1985</v>
      </c>
      <c r="C382" s="59" t="s">
        <v>115</v>
      </c>
      <c r="D382" s="59" t="s">
        <v>115</v>
      </c>
      <c r="E382" s="59" t="s">
        <v>115</v>
      </c>
      <c r="F382" s="59" t="s">
        <v>115</v>
      </c>
      <c r="G382" s="62" t="s">
        <v>115</v>
      </c>
      <c r="H382" s="62" t="s">
        <v>115</v>
      </c>
      <c r="I382" s="59" t="s">
        <v>115</v>
      </c>
      <c r="J382" s="59" t="s">
        <v>115</v>
      </c>
      <c r="K382" s="63" t="s">
        <v>115</v>
      </c>
      <c r="L382" s="59" t="s">
        <v>115</v>
      </c>
      <c r="M382" s="59" t="s">
        <v>115</v>
      </c>
      <c r="N382" s="59" t="s">
        <v>98</v>
      </c>
      <c r="O382" s="62" t="s">
        <v>115</v>
      </c>
    </row>
    <row r="383" spans="1:15">
      <c r="A383" t="s">
        <v>145</v>
      </c>
      <c r="B383">
        <v>1985</v>
      </c>
      <c r="C383" s="60">
        <v>11.608512928525258</v>
      </c>
      <c r="D383" s="60">
        <v>2.31</v>
      </c>
      <c r="E383" s="59">
        <v>28.726697831306787</v>
      </c>
      <c r="F383" s="59">
        <v>28.172850747600002</v>
      </c>
      <c r="G383" s="62">
        <v>2.7493551203669999</v>
      </c>
      <c r="H383" s="62">
        <v>1.4908760890739998</v>
      </c>
      <c r="I383" s="59">
        <v>0</v>
      </c>
      <c r="J383" s="60">
        <v>1.2290000000000001</v>
      </c>
      <c r="K383" s="63">
        <v>0</v>
      </c>
      <c r="L383" s="59">
        <v>0</v>
      </c>
      <c r="M383" s="59">
        <v>0</v>
      </c>
      <c r="N383" s="59" t="s">
        <v>98</v>
      </c>
      <c r="O383" s="62">
        <v>111.35342157386749</v>
      </c>
    </row>
    <row r="384" spans="1:15">
      <c r="A384" t="s">
        <v>146</v>
      </c>
      <c r="B384">
        <v>1985</v>
      </c>
      <c r="C384" s="60">
        <v>49.065242847970644</v>
      </c>
      <c r="D384" s="60">
        <v>36.526999999999994</v>
      </c>
      <c r="E384" s="59">
        <v>19.166746496157057</v>
      </c>
      <c r="F384" s="59">
        <v>17.195128897647109</v>
      </c>
      <c r="G384" s="68">
        <v>33.592440187011064</v>
      </c>
      <c r="H384" s="68">
        <v>46.70794181716591</v>
      </c>
      <c r="I384" s="59">
        <v>2.1090928180295929</v>
      </c>
      <c r="J384" s="60">
        <v>14.238558612028754</v>
      </c>
      <c r="K384" s="63">
        <v>4.2818708421957556E-2</v>
      </c>
      <c r="L384" s="59">
        <v>0</v>
      </c>
      <c r="M384" s="59">
        <v>0</v>
      </c>
      <c r="N384" s="59" t="s">
        <v>98</v>
      </c>
      <c r="O384" s="68">
        <v>332.35044528347004</v>
      </c>
    </row>
    <row r="385" spans="1:15">
      <c r="A385" s="65" t="s">
        <v>147</v>
      </c>
      <c r="B385" s="65">
        <v>1985</v>
      </c>
      <c r="C385" s="66">
        <v>1087.9446071841176</v>
      </c>
      <c r="D385" s="66">
        <v>807.19071963254282</v>
      </c>
      <c r="E385" s="66">
        <v>742.70983569868508</v>
      </c>
      <c r="F385" s="66">
        <v>720.95322581076084</v>
      </c>
      <c r="G385" s="66">
        <v>861.20879139075214</v>
      </c>
      <c r="H385" s="66">
        <v>797.00087266451794</v>
      </c>
      <c r="I385" s="66">
        <v>181.09012413211582</v>
      </c>
      <c r="J385" s="66">
        <v>158.46031505732506</v>
      </c>
      <c r="K385" s="67">
        <v>2.524963307012277</v>
      </c>
      <c r="L385" s="66">
        <v>2.2856066662917999E-4</v>
      </c>
      <c r="M385" s="66">
        <v>1.2988188441869886E-2</v>
      </c>
      <c r="N385" s="66" t="s">
        <v>98</v>
      </c>
      <c r="O385" s="66">
        <v>8159.6162652753228</v>
      </c>
    </row>
    <row r="386" spans="1:15">
      <c r="A386" t="s">
        <v>148</v>
      </c>
      <c r="B386">
        <v>1985</v>
      </c>
      <c r="C386" s="59">
        <v>44.665148383040616</v>
      </c>
      <c r="D386" s="59">
        <v>110.35109890109889</v>
      </c>
      <c r="E386" s="59">
        <v>9.2300627516655513</v>
      </c>
      <c r="F386" s="59">
        <v>9.2300627516655513</v>
      </c>
      <c r="G386" s="62">
        <v>0.96686700000000003</v>
      </c>
      <c r="H386" s="62" t="s">
        <v>181</v>
      </c>
      <c r="I386" s="59">
        <v>0</v>
      </c>
      <c r="J386" s="59">
        <v>1.266</v>
      </c>
      <c r="K386" s="63">
        <v>0</v>
      </c>
      <c r="L386" s="59">
        <v>0</v>
      </c>
      <c r="M386" s="59">
        <v>0</v>
      </c>
      <c r="N386" s="59" t="s">
        <v>98</v>
      </c>
      <c r="O386" s="62">
        <v>156.64325601827096</v>
      </c>
    </row>
    <row r="387" spans="1:15">
      <c r="A387" t="s">
        <v>149</v>
      </c>
      <c r="B387">
        <v>1985</v>
      </c>
      <c r="C387" s="59">
        <v>6.5080000000000009</v>
      </c>
      <c r="D387" s="59" t="s">
        <v>105</v>
      </c>
      <c r="E387" s="59">
        <v>4.7555317890000004E-2</v>
      </c>
      <c r="F387" s="59" t="s">
        <v>180</v>
      </c>
      <c r="G387" s="62">
        <v>1.847</v>
      </c>
      <c r="H387" s="62" t="s">
        <v>181</v>
      </c>
      <c r="I387" s="59">
        <v>0</v>
      </c>
      <c r="J387" s="59">
        <v>4.5255011992578E-4</v>
      </c>
      <c r="K387" s="63">
        <v>0</v>
      </c>
      <c r="L387" s="59">
        <v>0</v>
      </c>
      <c r="M387" s="59">
        <v>0</v>
      </c>
      <c r="N387" s="59" t="s">
        <v>98</v>
      </c>
      <c r="O387" s="62">
        <v>26.276580913358853</v>
      </c>
    </row>
    <row r="388" spans="1:15">
      <c r="A388" t="s">
        <v>150</v>
      </c>
      <c r="B388">
        <v>1985</v>
      </c>
      <c r="C388" s="59">
        <v>7.5220000000000002</v>
      </c>
      <c r="D388" s="59">
        <v>55.489493397929152</v>
      </c>
      <c r="E388" s="59">
        <v>3.7800000000000002</v>
      </c>
      <c r="F388" s="59">
        <v>3.7800000000000002</v>
      </c>
      <c r="G388" s="62">
        <v>0</v>
      </c>
      <c r="H388" s="62" t="s">
        <v>181</v>
      </c>
      <c r="I388" s="59">
        <v>0</v>
      </c>
      <c r="J388" s="59">
        <v>0</v>
      </c>
      <c r="K388" s="63">
        <v>0</v>
      </c>
      <c r="L388" s="59">
        <v>0</v>
      </c>
      <c r="M388" s="59">
        <v>0</v>
      </c>
      <c r="N388" s="59" t="s">
        <v>98</v>
      </c>
      <c r="O388" s="62">
        <v>31.52742087890001</v>
      </c>
    </row>
    <row r="389" spans="1:15">
      <c r="A389" t="s">
        <v>151</v>
      </c>
      <c r="B389">
        <v>1985</v>
      </c>
      <c r="C389" s="59">
        <v>1.825</v>
      </c>
      <c r="D389" s="59">
        <v>15.317823774238889</v>
      </c>
      <c r="E389" s="59">
        <v>4.9139999999999997</v>
      </c>
      <c r="F389" s="59">
        <v>4.9139999999999997</v>
      </c>
      <c r="G389" s="62">
        <v>0</v>
      </c>
      <c r="H389" s="62" t="s">
        <v>181</v>
      </c>
      <c r="I389" s="59">
        <v>0</v>
      </c>
      <c r="J389" s="59">
        <v>0</v>
      </c>
      <c r="K389" s="63">
        <v>0</v>
      </c>
      <c r="L389" s="59">
        <v>0</v>
      </c>
      <c r="M389" s="59">
        <v>0</v>
      </c>
      <c r="N389" s="59" t="s">
        <v>98</v>
      </c>
      <c r="O389" s="62">
        <v>14.789897298122444</v>
      </c>
    </row>
    <row r="390" spans="1:15">
      <c r="A390" t="s">
        <v>152</v>
      </c>
      <c r="B390">
        <v>1985</v>
      </c>
      <c r="C390" s="59">
        <v>46.755707680375252</v>
      </c>
      <c r="D390" s="59">
        <v>172.07466323998582</v>
      </c>
      <c r="E390" s="59">
        <v>16.920000000000002</v>
      </c>
      <c r="F390" s="59">
        <v>16.920000000000002</v>
      </c>
      <c r="G390" s="62">
        <v>0</v>
      </c>
      <c r="H390" s="62" t="s">
        <v>181</v>
      </c>
      <c r="I390" s="59">
        <v>0</v>
      </c>
      <c r="J390" s="59">
        <v>0</v>
      </c>
      <c r="K390" s="63">
        <v>0</v>
      </c>
      <c r="L390" s="59">
        <v>0</v>
      </c>
      <c r="M390" s="59">
        <v>0</v>
      </c>
      <c r="N390" s="59" t="s">
        <v>98</v>
      </c>
      <c r="O390" s="62">
        <v>164.402794651855</v>
      </c>
    </row>
    <row r="391" spans="1:15">
      <c r="A391" t="s">
        <v>153</v>
      </c>
      <c r="B391">
        <v>1985</v>
      </c>
      <c r="C391" s="59">
        <v>8.8740000000000006</v>
      </c>
      <c r="D391" s="59">
        <v>58.32598934997602</v>
      </c>
      <c r="E391" s="59">
        <v>9.1080000000000005</v>
      </c>
      <c r="F391" s="59">
        <v>11.907</v>
      </c>
      <c r="G391" s="62">
        <v>0</v>
      </c>
      <c r="H391" s="62" t="s">
        <v>181</v>
      </c>
      <c r="I391" s="59">
        <v>0</v>
      </c>
      <c r="J391" s="59">
        <v>0</v>
      </c>
      <c r="K391" s="63">
        <v>0</v>
      </c>
      <c r="L391" s="59">
        <v>0</v>
      </c>
      <c r="M391" s="59">
        <v>0</v>
      </c>
      <c r="N391" s="59" t="s">
        <v>98</v>
      </c>
      <c r="O391" s="62">
        <v>49.684032055300015</v>
      </c>
    </row>
    <row r="392" spans="1:15">
      <c r="A392" t="s">
        <v>154</v>
      </c>
      <c r="B392">
        <v>1985</v>
      </c>
      <c r="C392" s="60">
        <v>30.892852498901675</v>
      </c>
      <c r="D392" s="60">
        <v>2.3720898812888631</v>
      </c>
      <c r="E392" s="59">
        <v>6.5339767841788472</v>
      </c>
      <c r="F392" s="59">
        <v>4.7555317890000004E-2</v>
      </c>
      <c r="G392" s="62">
        <v>1.3470000000000001E-3</v>
      </c>
      <c r="H392" s="62" t="s">
        <v>181</v>
      </c>
      <c r="I392" s="59">
        <v>0</v>
      </c>
      <c r="J392" s="60">
        <v>1.025582160474269</v>
      </c>
      <c r="K392" s="63">
        <v>0</v>
      </c>
      <c r="L392" s="59">
        <v>0</v>
      </c>
      <c r="M392" s="59">
        <v>0</v>
      </c>
      <c r="N392" s="59" t="s">
        <v>98</v>
      </c>
      <c r="O392" s="62">
        <v>105.88602391817855</v>
      </c>
    </row>
    <row r="393" spans="1:15">
      <c r="A393" s="65" t="s">
        <v>155</v>
      </c>
      <c r="B393" s="65">
        <v>1985</v>
      </c>
      <c r="C393" s="66">
        <v>147.04270856231756</v>
      </c>
      <c r="D393" s="66">
        <v>516.49187851169813</v>
      </c>
      <c r="E393" s="66">
        <v>50.533594853734407</v>
      </c>
      <c r="F393" s="66">
        <v>53.748139895686528</v>
      </c>
      <c r="G393" s="66">
        <v>2.8152140000000001</v>
      </c>
      <c r="H393" s="66">
        <v>0.68019000000000007</v>
      </c>
      <c r="I393" s="66">
        <v>0</v>
      </c>
      <c r="J393" s="66">
        <v>2.2920347105941947</v>
      </c>
      <c r="K393" s="67">
        <v>0</v>
      </c>
      <c r="L393" s="66">
        <v>0</v>
      </c>
      <c r="M393" s="66">
        <v>0</v>
      </c>
      <c r="N393" s="66" t="s">
        <v>98</v>
      </c>
      <c r="O393" s="66">
        <v>549.21000573398589</v>
      </c>
    </row>
    <row r="394" spans="1:15">
      <c r="A394" t="s">
        <v>156</v>
      </c>
      <c r="B394">
        <v>1985</v>
      </c>
      <c r="C394" s="59">
        <v>7.9660000000000011</v>
      </c>
      <c r="D394" s="59">
        <v>49.997</v>
      </c>
      <c r="E394" s="59">
        <v>14.382</v>
      </c>
      <c r="F394" s="59">
        <v>32.105000000000004</v>
      </c>
      <c r="G394" s="62">
        <v>0.86199999999999999</v>
      </c>
      <c r="H394" s="62" t="s">
        <v>181</v>
      </c>
      <c r="I394" s="59">
        <v>0</v>
      </c>
      <c r="J394" s="59">
        <v>0.14699999999999999</v>
      </c>
      <c r="K394" s="63">
        <v>0</v>
      </c>
      <c r="L394" s="59">
        <v>0</v>
      </c>
      <c r="M394" s="59">
        <v>0</v>
      </c>
      <c r="N394" s="59" t="s">
        <v>98</v>
      </c>
      <c r="O394" s="62">
        <v>60.329855495099991</v>
      </c>
    </row>
    <row r="395" spans="1:15">
      <c r="A395" t="s">
        <v>157</v>
      </c>
      <c r="B395">
        <v>1985</v>
      </c>
      <c r="C395" s="59">
        <v>20.802999999999997</v>
      </c>
      <c r="D395" s="59">
        <v>45.067</v>
      </c>
      <c r="E395" s="59">
        <v>4.4370000000000003</v>
      </c>
      <c r="F395" s="59">
        <v>4.4370000000000003</v>
      </c>
      <c r="G395" s="62">
        <v>0.74459500000000001</v>
      </c>
      <c r="H395" s="62" t="s">
        <v>181</v>
      </c>
      <c r="I395" s="59">
        <v>0</v>
      </c>
      <c r="J395" s="59">
        <v>1.9610000000000001</v>
      </c>
      <c r="K395" s="63">
        <v>0</v>
      </c>
      <c r="L395" s="59">
        <v>0</v>
      </c>
      <c r="M395" s="59">
        <v>0</v>
      </c>
      <c r="N395" s="59" t="s">
        <v>98</v>
      </c>
      <c r="O395" s="62">
        <v>73.775702133675324</v>
      </c>
    </row>
    <row r="396" spans="1:15">
      <c r="A396" t="s">
        <v>158</v>
      </c>
      <c r="B396">
        <v>1985</v>
      </c>
      <c r="C396" s="59">
        <v>14.116</v>
      </c>
      <c r="D396" s="59" t="s">
        <v>105</v>
      </c>
      <c r="E396" s="59">
        <v>0.21483738090000001</v>
      </c>
      <c r="F396" s="59" t="s">
        <v>180</v>
      </c>
      <c r="G396" s="62">
        <v>62.388109482520498</v>
      </c>
      <c r="H396" s="62">
        <v>99.756647999999998</v>
      </c>
      <c r="I396" s="59">
        <v>1.266</v>
      </c>
      <c r="J396" s="59">
        <v>0.14119563741684338</v>
      </c>
      <c r="K396" s="63">
        <v>0</v>
      </c>
      <c r="L396" s="59">
        <v>0</v>
      </c>
      <c r="M396" s="59">
        <v>0</v>
      </c>
      <c r="N396" s="59" t="s">
        <v>98</v>
      </c>
      <c r="O396" s="62">
        <v>282.14746280167668</v>
      </c>
    </row>
    <row r="397" spans="1:15">
      <c r="A397" t="s">
        <v>159</v>
      </c>
      <c r="B397">
        <v>1985</v>
      </c>
      <c r="C397" s="59">
        <v>41.231183228237093</v>
      </c>
      <c r="D397" s="59">
        <v>12.207532967032966</v>
      </c>
      <c r="E397" s="59">
        <v>7.0411723697334487</v>
      </c>
      <c r="F397" s="59">
        <v>0.90317236973344794</v>
      </c>
      <c r="G397" s="68">
        <v>3.6914739729839998</v>
      </c>
      <c r="H397" s="68">
        <v>1.3257851658099999</v>
      </c>
      <c r="I397" s="59">
        <v>0</v>
      </c>
      <c r="J397" s="59">
        <v>8.6406063836625577</v>
      </c>
      <c r="K397" s="63">
        <v>6.0867991130017403E-2</v>
      </c>
      <c r="L397" s="60">
        <v>0</v>
      </c>
      <c r="M397" s="59">
        <v>0</v>
      </c>
      <c r="N397" s="59" t="s">
        <v>98</v>
      </c>
      <c r="O397" s="68">
        <v>154.62512312970512</v>
      </c>
    </row>
    <row r="398" spans="1:15">
      <c r="A398" s="65" t="s">
        <v>160</v>
      </c>
      <c r="B398" s="65">
        <v>1985</v>
      </c>
      <c r="C398" s="66">
        <v>84.116183228237063</v>
      </c>
      <c r="D398" s="66">
        <v>260.92293050836219</v>
      </c>
      <c r="E398" s="66">
        <v>26.075009750633448</v>
      </c>
      <c r="F398" s="66">
        <v>44.501172369733446</v>
      </c>
      <c r="G398" s="66">
        <v>67.686178455504489</v>
      </c>
      <c r="H398" s="66">
        <v>103.08776116581004</v>
      </c>
      <c r="I398" s="66">
        <v>1.266</v>
      </c>
      <c r="J398" s="66">
        <v>10.889802021079396</v>
      </c>
      <c r="K398" s="67">
        <v>6.0867991130017403E-2</v>
      </c>
      <c r="L398" s="66">
        <v>0</v>
      </c>
      <c r="M398" s="66">
        <v>0</v>
      </c>
      <c r="N398" s="66" t="s">
        <v>98</v>
      </c>
      <c r="O398" s="66">
        <v>570.87814356015713</v>
      </c>
    </row>
    <row r="399" spans="1:15">
      <c r="A399" t="s">
        <v>161</v>
      </c>
      <c r="B399">
        <v>1985</v>
      </c>
      <c r="C399" s="59">
        <v>28.927945142421436</v>
      </c>
      <c r="D399" s="59">
        <v>30.68281018642179</v>
      </c>
      <c r="E399" s="59">
        <v>11.697930041449997</v>
      </c>
      <c r="F399" s="59">
        <v>11.697930041449997</v>
      </c>
      <c r="G399" s="62">
        <v>31.654246680042043</v>
      </c>
      <c r="H399" s="62">
        <v>92.37709977344872</v>
      </c>
      <c r="I399" s="59">
        <v>0</v>
      </c>
      <c r="J399" s="59">
        <v>3.1543898719283177</v>
      </c>
      <c r="K399" s="63">
        <v>0.10318142734307784</v>
      </c>
      <c r="L399" s="59">
        <v>0</v>
      </c>
      <c r="M399" s="59">
        <v>0</v>
      </c>
      <c r="N399" s="59" t="s">
        <v>98</v>
      </c>
      <c r="O399" s="62">
        <v>236.15187895539023</v>
      </c>
    </row>
    <row r="400" spans="1:15">
      <c r="A400" t="s">
        <v>162</v>
      </c>
      <c r="B400">
        <v>1985</v>
      </c>
      <c r="C400" s="59">
        <v>1.6600000000000001</v>
      </c>
      <c r="D400" s="59" t="s">
        <v>105</v>
      </c>
      <c r="E400" s="59">
        <v>2.4106417573500005</v>
      </c>
      <c r="F400" s="59">
        <v>2.4106417573500005</v>
      </c>
      <c r="G400" s="62">
        <v>4.8981000000000004E-2</v>
      </c>
      <c r="H400" s="62" t="s">
        <v>181</v>
      </c>
      <c r="I400" s="59">
        <v>0</v>
      </c>
      <c r="J400" s="59">
        <v>0.16721726931257572</v>
      </c>
      <c r="K400" s="63">
        <v>0</v>
      </c>
      <c r="L400" s="59">
        <v>0</v>
      </c>
      <c r="M400" s="59">
        <v>0</v>
      </c>
      <c r="N400" s="59" t="s">
        <v>98</v>
      </c>
      <c r="O400" s="62">
        <v>9.207734552221476</v>
      </c>
    </row>
    <row r="401" spans="1:15">
      <c r="A401" t="s">
        <v>57</v>
      </c>
      <c r="B401">
        <v>1985</v>
      </c>
      <c r="C401" s="59">
        <v>89.745000000000019</v>
      </c>
      <c r="D401" s="59">
        <v>124.9</v>
      </c>
      <c r="E401" s="59">
        <v>12.022972914875316</v>
      </c>
      <c r="F401" s="59">
        <v>12.022972914875316</v>
      </c>
      <c r="G401" s="62">
        <v>407.24543999999992</v>
      </c>
      <c r="H401" s="62">
        <v>436.15</v>
      </c>
      <c r="I401" s="59">
        <v>0</v>
      </c>
      <c r="J401" s="59">
        <v>20.905000000000001</v>
      </c>
      <c r="K401" s="63">
        <v>0</v>
      </c>
      <c r="L401" s="59">
        <v>0</v>
      </c>
      <c r="M401" s="59">
        <v>0</v>
      </c>
      <c r="N401" s="59" t="s">
        <v>98</v>
      </c>
      <c r="O401" s="62">
        <v>1836.6190135764389</v>
      </c>
    </row>
    <row r="402" spans="1:15">
      <c r="A402" t="s">
        <v>163</v>
      </c>
      <c r="B402">
        <v>1985</v>
      </c>
      <c r="C402" s="59">
        <v>5.157</v>
      </c>
      <c r="D402" s="59" t="s">
        <v>105</v>
      </c>
      <c r="E402" s="59">
        <v>0</v>
      </c>
      <c r="F402" s="59" t="s">
        <v>180</v>
      </c>
      <c r="G402" s="62">
        <v>3.3970000000000002</v>
      </c>
      <c r="H402" s="62" t="s">
        <v>181</v>
      </c>
      <c r="I402" s="59">
        <v>0</v>
      </c>
      <c r="J402" s="59">
        <v>0</v>
      </c>
      <c r="K402" s="63">
        <v>0</v>
      </c>
      <c r="L402" s="59">
        <v>0</v>
      </c>
      <c r="M402" s="59">
        <v>0</v>
      </c>
      <c r="N402" s="59" t="s">
        <v>98</v>
      </c>
      <c r="O402" s="62">
        <v>29.563442160599998</v>
      </c>
    </row>
    <row r="403" spans="1:15">
      <c r="A403" t="s">
        <v>58</v>
      </c>
      <c r="B403">
        <v>1985</v>
      </c>
      <c r="C403" s="59">
        <v>43.332999999999998</v>
      </c>
      <c r="D403" s="59">
        <v>30.201999999999998</v>
      </c>
      <c r="E403" s="59">
        <v>4.0421250000000004</v>
      </c>
      <c r="F403" s="59">
        <v>4.0421250000000004</v>
      </c>
      <c r="G403" s="62">
        <v>73.722878699140821</v>
      </c>
      <c r="H403" s="62">
        <v>72.373958839208953</v>
      </c>
      <c r="I403" s="59">
        <v>1.02</v>
      </c>
      <c r="J403" s="59">
        <v>11.724</v>
      </c>
      <c r="K403" s="63">
        <v>0</v>
      </c>
      <c r="L403" s="59">
        <v>0</v>
      </c>
      <c r="M403" s="59">
        <v>0</v>
      </c>
      <c r="N403" s="59" t="s">
        <v>98</v>
      </c>
      <c r="O403" s="62">
        <v>410.79054249228636</v>
      </c>
    </row>
    <row r="404" spans="1:15">
      <c r="A404" t="s">
        <v>164</v>
      </c>
      <c r="B404">
        <v>1985</v>
      </c>
      <c r="C404" s="59">
        <v>22.549999999999997</v>
      </c>
      <c r="D404" s="59">
        <v>66.339801751959413</v>
      </c>
      <c r="E404" s="59">
        <v>11.124000000000001</v>
      </c>
      <c r="F404" s="59">
        <v>29.069999999999997</v>
      </c>
      <c r="G404" s="62">
        <v>0.9</v>
      </c>
      <c r="H404" s="62">
        <v>1.17852</v>
      </c>
      <c r="I404" s="59">
        <v>0</v>
      </c>
      <c r="J404" s="59">
        <v>0.626</v>
      </c>
      <c r="K404" s="63">
        <v>0</v>
      </c>
      <c r="L404" s="59">
        <v>0</v>
      </c>
      <c r="M404" s="59">
        <v>0</v>
      </c>
      <c r="N404" s="59" t="s">
        <v>98</v>
      </c>
      <c r="O404" s="62">
        <v>87.419396298753071</v>
      </c>
    </row>
    <row r="405" spans="1:15">
      <c r="A405" t="s">
        <v>165</v>
      </c>
      <c r="B405">
        <v>1985</v>
      </c>
      <c r="C405" s="59">
        <v>207.58199999999999</v>
      </c>
      <c r="D405" s="59" t="s">
        <v>105</v>
      </c>
      <c r="E405" s="59">
        <v>34.446496130696417</v>
      </c>
      <c r="F405" s="59" t="s">
        <v>180</v>
      </c>
      <c r="G405" s="62">
        <v>71.610190000000003</v>
      </c>
      <c r="H405" s="62">
        <v>9.6150599999999997</v>
      </c>
      <c r="I405" s="59">
        <v>34.384</v>
      </c>
      <c r="J405" s="59">
        <v>18.670909399465994</v>
      </c>
      <c r="K405" s="63">
        <v>2.8735753722224624</v>
      </c>
      <c r="L405" s="59">
        <v>0</v>
      </c>
      <c r="M405" s="59">
        <v>0</v>
      </c>
      <c r="N405" s="59" t="s">
        <v>98</v>
      </c>
      <c r="O405" s="62">
        <v>943.06801025730579</v>
      </c>
    </row>
    <row r="406" spans="1:15">
      <c r="A406" t="s">
        <v>166</v>
      </c>
      <c r="B406">
        <v>1985</v>
      </c>
      <c r="C406" s="59">
        <v>9.5106865941599228</v>
      </c>
      <c r="D406" s="59">
        <v>21.2598167539267</v>
      </c>
      <c r="E406" s="59">
        <v>3.9710000000000001</v>
      </c>
      <c r="F406" s="59">
        <v>9.6289999999999996</v>
      </c>
      <c r="G406" s="62">
        <v>0.31900000000000001</v>
      </c>
      <c r="H406" s="62" t="s">
        <v>181</v>
      </c>
      <c r="I406" s="59">
        <v>0</v>
      </c>
      <c r="J406" s="59">
        <v>0.85299999999999998</v>
      </c>
      <c r="K406" s="63">
        <v>0</v>
      </c>
      <c r="L406" s="59">
        <v>0</v>
      </c>
      <c r="M406" s="59">
        <v>0</v>
      </c>
      <c r="N406" s="59" t="s">
        <v>98</v>
      </c>
      <c r="O406" s="62">
        <v>39.164424308302515</v>
      </c>
    </row>
    <row r="407" spans="1:15">
      <c r="A407" t="s">
        <v>167</v>
      </c>
      <c r="B407">
        <v>1985</v>
      </c>
      <c r="C407" s="59">
        <v>3.6083689499523257</v>
      </c>
      <c r="D407" s="59" t="s">
        <v>105</v>
      </c>
      <c r="E407" s="59">
        <v>3.0112064679222152</v>
      </c>
      <c r="F407" s="59" t="s">
        <v>180</v>
      </c>
      <c r="G407" s="62">
        <v>1.0890825929110539</v>
      </c>
      <c r="H407" s="62">
        <v>1.3770115421767555</v>
      </c>
      <c r="I407" s="59">
        <v>0</v>
      </c>
      <c r="J407" s="59">
        <v>4.4593984327808069</v>
      </c>
      <c r="K407" s="63">
        <v>0.38260212137606397</v>
      </c>
      <c r="L407" s="59">
        <v>0</v>
      </c>
      <c r="M407" s="59">
        <v>0</v>
      </c>
      <c r="N407" s="59" t="s">
        <v>98</v>
      </c>
      <c r="O407" s="62">
        <v>21.504500142959376</v>
      </c>
    </row>
    <row r="408" spans="1:15">
      <c r="A408" t="s">
        <v>168</v>
      </c>
      <c r="B408">
        <v>1985</v>
      </c>
      <c r="C408" s="59">
        <v>7.5060000000000002</v>
      </c>
      <c r="D408" s="59" t="s">
        <v>105</v>
      </c>
      <c r="E408" s="59">
        <v>7.9380000000000006</v>
      </c>
      <c r="F408" s="59">
        <v>7.9380000000000006</v>
      </c>
      <c r="G408" s="62">
        <v>1.323</v>
      </c>
      <c r="H408" s="62">
        <v>0.98396699999999993</v>
      </c>
      <c r="I408" s="59">
        <v>8.7999999999999995E-2</v>
      </c>
      <c r="J408" s="59">
        <v>2.9470000000000001</v>
      </c>
      <c r="K408" s="63">
        <v>0</v>
      </c>
      <c r="L408" s="59">
        <v>0</v>
      </c>
      <c r="M408" s="59">
        <v>0</v>
      </c>
      <c r="N408" s="59" t="s">
        <v>98</v>
      </c>
      <c r="O408" s="62">
        <v>41.805892692973259</v>
      </c>
    </row>
    <row r="409" spans="1:15">
      <c r="A409" t="s">
        <v>169</v>
      </c>
      <c r="B409">
        <v>1985</v>
      </c>
      <c r="C409" s="59">
        <v>7.4450000000000003</v>
      </c>
      <c r="D409" s="59" t="s">
        <v>105</v>
      </c>
      <c r="E409" s="59">
        <v>0</v>
      </c>
      <c r="F409" s="59" t="s">
        <v>180</v>
      </c>
      <c r="G409" s="62">
        <v>1.1165738000000001</v>
      </c>
      <c r="H409" s="62" t="s">
        <v>181</v>
      </c>
      <c r="I409" s="59">
        <v>0</v>
      </c>
      <c r="J409" s="59">
        <v>1.2610000000000001</v>
      </c>
      <c r="K409" s="63">
        <v>1.3445671358102858</v>
      </c>
      <c r="L409" s="59">
        <v>0</v>
      </c>
      <c r="M409" s="59">
        <v>0</v>
      </c>
      <c r="N409" s="59" t="s">
        <v>98</v>
      </c>
      <c r="O409" s="62">
        <v>27.499325488091905</v>
      </c>
    </row>
    <row r="410" spans="1:15">
      <c r="A410" t="s">
        <v>170</v>
      </c>
      <c r="B410">
        <v>1985</v>
      </c>
      <c r="C410" s="59">
        <v>12.139999999999999</v>
      </c>
      <c r="D410" s="59" t="s">
        <v>105</v>
      </c>
      <c r="E410" s="59">
        <v>0</v>
      </c>
      <c r="F410" s="59" t="s">
        <v>180</v>
      </c>
      <c r="G410" s="62">
        <v>1.1345000000000001E-2</v>
      </c>
      <c r="H410" s="62" t="s">
        <v>181</v>
      </c>
      <c r="I410" s="59">
        <v>0</v>
      </c>
      <c r="J410" s="59">
        <v>0</v>
      </c>
      <c r="K410" s="63">
        <v>0</v>
      </c>
      <c r="L410" s="59">
        <v>0</v>
      </c>
      <c r="M410" s="59">
        <v>0</v>
      </c>
      <c r="N410" s="59" t="s">
        <v>98</v>
      </c>
      <c r="O410" s="62">
        <v>37.267144978989784</v>
      </c>
    </row>
    <row r="411" spans="1:15">
      <c r="A411" t="s">
        <v>171</v>
      </c>
      <c r="B411">
        <v>1985</v>
      </c>
      <c r="C411" s="59">
        <v>26.081</v>
      </c>
      <c r="D411" s="59" t="s">
        <v>105</v>
      </c>
      <c r="E411" s="59">
        <v>0</v>
      </c>
      <c r="F411" s="59" t="s">
        <v>180</v>
      </c>
      <c r="G411" s="62">
        <v>22.022000000000002</v>
      </c>
      <c r="H411" s="62">
        <v>9.9176000000000002</v>
      </c>
      <c r="I411" s="59">
        <v>3.7890530388740404</v>
      </c>
      <c r="J411" s="59">
        <v>0.72067837262976597</v>
      </c>
      <c r="K411" s="63">
        <v>0</v>
      </c>
      <c r="L411" s="59">
        <v>0</v>
      </c>
      <c r="M411" s="59">
        <v>0</v>
      </c>
      <c r="N411" s="59" t="s">
        <v>98</v>
      </c>
      <c r="O411" s="62">
        <v>162.19355225700409</v>
      </c>
    </row>
    <row r="412" spans="1:15">
      <c r="A412" t="s">
        <v>172</v>
      </c>
      <c r="B412">
        <v>1985</v>
      </c>
      <c r="C412" s="59">
        <v>18.74351187084639</v>
      </c>
      <c r="D412" s="59" t="s">
        <v>105</v>
      </c>
      <c r="E412" s="59">
        <v>1.02465721</v>
      </c>
      <c r="F412" s="59" t="s">
        <v>180</v>
      </c>
      <c r="G412" s="62">
        <v>6.7234300000000005</v>
      </c>
      <c r="H412" s="62" t="s">
        <v>181</v>
      </c>
      <c r="I412" s="59">
        <v>6.5001448160383513</v>
      </c>
      <c r="J412" s="59">
        <v>1.3579058243200381</v>
      </c>
      <c r="K412" s="63">
        <v>6.6886907725030283E-4</v>
      </c>
      <c r="L412" s="59">
        <v>0</v>
      </c>
      <c r="M412" s="59">
        <v>0</v>
      </c>
      <c r="N412" s="59" t="s">
        <v>98</v>
      </c>
      <c r="O412" s="62">
        <v>74.531915651743475</v>
      </c>
    </row>
    <row r="413" spans="1:15">
      <c r="A413" t="s">
        <v>173</v>
      </c>
      <c r="B413">
        <v>1985</v>
      </c>
      <c r="C413" s="59">
        <v>11.022999999999998</v>
      </c>
      <c r="D413" s="59">
        <v>2.0101377348877176</v>
      </c>
      <c r="E413" s="59">
        <v>2.7909999999999999</v>
      </c>
      <c r="F413" s="59">
        <v>2.7906255675000002</v>
      </c>
      <c r="G413" s="62">
        <v>1.585126</v>
      </c>
      <c r="H413" s="62">
        <v>1.4466299440562205</v>
      </c>
      <c r="I413" s="59">
        <v>0</v>
      </c>
      <c r="J413" s="59">
        <v>0.83699999999999997</v>
      </c>
      <c r="K413" s="63">
        <v>0</v>
      </c>
      <c r="L413" s="59">
        <v>0</v>
      </c>
      <c r="M413" s="59">
        <v>0</v>
      </c>
      <c r="N413" s="59" t="s">
        <v>98</v>
      </c>
      <c r="O413" s="62">
        <v>47.020903578684759</v>
      </c>
    </row>
    <row r="414" spans="1:15">
      <c r="A414" t="s">
        <v>174</v>
      </c>
      <c r="B414">
        <v>1985</v>
      </c>
      <c r="C414" s="59">
        <v>1.9430696406699999</v>
      </c>
      <c r="D414" s="59" t="s">
        <v>115</v>
      </c>
      <c r="E414" s="59">
        <v>3.2000000000000001E-2</v>
      </c>
      <c r="F414" s="59">
        <v>3.2000000000000001E-2</v>
      </c>
      <c r="G414" s="62">
        <v>2.8040000000000003</v>
      </c>
      <c r="H414" s="62">
        <v>3.1360000000000001</v>
      </c>
      <c r="I414" s="59">
        <v>0</v>
      </c>
      <c r="J414" s="59">
        <v>0.33420826356518851</v>
      </c>
      <c r="K414" s="63">
        <v>0</v>
      </c>
      <c r="L414" s="59">
        <v>0</v>
      </c>
      <c r="M414" s="59">
        <v>0</v>
      </c>
      <c r="N414" s="59" t="s">
        <v>98</v>
      </c>
      <c r="O414" s="62">
        <v>17.364908938518383</v>
      </c>
    </row>
    <row r="415" spans="1:15">
      <c r="A415" t="s">
        <v>175</v>
      </c>
      <c r="B415">
        <v>1985</v>
      </c>
      <c r="C415" s="59">
        <v>9.229438156828369</v>
      </c>
      <c r="D415" s="59">
        <v>5.7080734832326971</v>
      </c>
      <c r="E415" s="59">
        <v>2.6030000000000002</v>
      </c>
      <c r="F415" s="59">
        <v>8.6269550749355943</v>
      </c>
      <c r="G415" s="68">
        <v>34.208853850335771</v>
      </c>
      <c r="H415" s="68">
        <v>31.504263075627382</v>
      </c>
      <c r="I415" s="60">
        <v>0</v>
      </c>
      <c r="J415" s="59">
        <v>4.3246586855567308</v>
      </c>
      <c r="K415" s="63">
        <v>0</v>
      </c>
      <c r="L415" s="59">
        <v>0</v>
      </c>
      <c r="M415" s="59">
        <v>0</v>
      </c>
      <c r="N415" s="59" t="s">
        <v>98</v>
      </c>
      <c r="O415" s="68">
        <v>169.92046552788909</v>
      </c>
    </row>
    <row r="416" spans="1:15">
      <c r="A416" s="65" t="s">
        <v>176</v>
      </c>
      <c r="B416" s="65">
        <v>1985</v>
      </c>
      <c r="C416" s="66">
        <v>506.18502035487847</v>
      </c>
      <c r="D416" s="66">
        <v>289.20554045538756</v>
      </c>
      <c r="E416" s="66">
        <v>97.115029522293952</v>
      </c>
      <c r="F416" s="66">
        <v>96.824250356110909</v>
      </c>
      <c r="G416" s="66">
        <v>659.78114762242956</v>
      </c>
      <c r="H416" s="66">
        <v>662.466742174518</v>
      </c>
      <c r="I416" s="66">
        <v>45.781197854912392</v>
      </c>
      <c r="J416" s="66">
        <v>72.342366119559415</v>
      </c>
      <c r="K416" s="67">
        <v>4.7045949258291397</v>
      </c>
      <c r="L416" s="66">
        <v>0</v>
      </c>
      <c r="M416" s="66">
        <v>0</v>
      </c>
      <c r="N416" s="66" t="s">
        <v>98</v>
      </c>
      <c r="O416" s="66">
        <v>4191.0930518581517</v>
      </c>
    </row>
    <row r="417" spans="1:15">
      <c r="A417" s="69" t="s">
        <v>177</v>
      </c>
      <c r="B417" s="69">
        <v>1985</v>
      </c>
      <c r="C417" s="70">
        <v>2827.3345748484981</v>
      </c>
      <c r="D417" s="70">
        <v>2796.6714469007188</v>
      </c>
      <c r="E417" s="71">
        <v>1482.2232793617475</v>
      </c>
      <c r="F417" s="71">
        <v>1479.1836369067544</v>
      </c>
      <c r="G417" s="72">
        <v>2077.2803558279957</v>
      </c>
      <c r="H417" s="72">
        <v>2099.9825267346496</v>
      </c>
      <c r="I417" s="73">
        <v>335.29245507963725</v>
      </c>
      <c r="J417" s="74">
        <v>447.78871971906563</v>
      </c>
      <c r="K417" s="75">
        <v>11.898090243754258</v>
      </c>
      <c r="L417" s="76">
        <v>2.6581605528973829E-3</v>
      </c>
      <c r="M417" s="76">
        <v>1.4531430062950112E-2</v>
      </c>
      <c r="N417" s="76" t="s">
        <v>98</v>
      </c>
      <c r="O417" s="77">
        <v>19475.045487671003</v>
      </c>
    </row>
    <row r="418" spans="1:15">
      <c r="A418" s="78" t="s">
        <v>53</v>
      </c>
      <c r="B418" s="78">
        <v>1985</v>
      </c>
      <c r="C418" s="59">
        <v>1746.2374037628454</v>
      </c>
      <c r="D418" s="59">
        <v>958.62636190268267</v>
      </c>
      <c r="E418" s="59">
        <v>802.89389240038918</v>
      </c>
      <c r="F418" s="59">
        <v>704.48046228992041</v>
      </c>
      <c r="G418" s="62">
        <v>1090.2270658609398</v>
      </c>
      <c r="H418" s="62">
        <v>1072.0451097875398</v>
      </c>
      <c r="I418" s="59">
        <v>282.5871814678348</v>
      </c>
      <c r="J418" s="59">
        <v>269.53623023132826</v>
      </c>
      <c r="K418" s="79">
        <v>9.1575321414143271</v>
      </c>
      <c r="L418" s="59">
        <v>2.6581605528973829E-3</v>
      </c>
      <c r="M418" s="59">
        <v>1.4531430062950112E-2</v>
      </c>
      <c r="N418" s="59" t="s">
        <v>98</v>
      </c>
      <c r="O418" s="62">
        <v>11008.798463554947</v>
      </c>
    </row>
    <row r="419" spans="1:15">
      <c r="A419" s="78" t="s">
        <v>54</v>
      </c>
      <c r="B419" s="78">
        <v>1985</v>
      </c>
      <c r="C419" s="59">
        <v>1081.097171085655</v>
      </c>
      <c r="D419" s="59">
        <v>1838.0450849980355</v>
      </c>
      <c r="E419" s="59">
        <v>679.32938696135784</v>
      </c>
      <c r="F419" s="59">
        <v>774.70317461683396</v>
      </c>
      <c r="G419" s="68">
        <v>987.05328996705634</v>
      </c>
      <c r="H419" s="68">
        <v>1027.93741694711</v>
      </c>
      <c r="I419" s="59">
        <v>52.705273611802475</v>
      </c>
      <c r="J419" s="59">
        <v>178.25248948773748</v>
      </c>
      <c r="K419" s="63">
        <v>2.7405581023399264</v>
      </c>
      <c r="L419" s="59">
        <v>0</v>
      </c>
      <c r="M419" s="59">
        <v>0</v>
      </c>
      <c r="N419" s="59" t="s">
        <v>98</v>
      </c>
      <c r="O419" s="68">
        <v>8466.2470241160609</v>
      </c>
    </row>
    <row r="420" spans="1:15">
      <c r="A420" s="44" t="s">
        <v>178</v>
      </c>
      <c r="B420" s="44">
        <v>1985</v>
      </c>
      <c r="C420" s="60">
        <v>629.13642462277073</v>
      </c>
      <c r="D420" s="60">
        <v>163.75789853137516</v>
      </c>
      <c r="E420" s="59">
        <v>267.05067631512054</v>
      </c>
      <c r="F420" s="59" t="s">
        <v>180</v>
      </c>
      <c r="G420" s="68">
        <v>503.66295007483899</v>
      </c>
      <c r="H420" s="68">
        <v>437.18078536044402</v>
      </c>
      <c r="I420" s="60">
        <v>139.34103131408622</v>
      </c>
      <c r="J420" s="60">
        <v>70.224139891012896</v>
      </c>
      <c r="K420" s="63">
        <v>2.4011381271236045</v>
      </c>
      <c r="L420" s="59">
        <v>2.2856066662917999E-4</v>
      </c>
      <c r="M420" s="60">
        <v>1.2988188441869886E-2</v>
      </c>
      <c r="N420" s="60" t="s">
        <v>98</v>
      </c>
      <c r="O420" s="68">
        <v>4347.3704080213474</v>
      </c>
    </row>
    <row r="421" spans="1:15">
      <c r="A421" s="80" t="s">
        <v>179</v>
      </c>
      <c r="B421" s="80">
        <v>1985</v>
      </c>
      <c r="C421" s="81">
        <v>397.23123600623768</v>
      </c>
      <c r="D421" s="81">
        <v>596.13599999999997</v>
      </c>
      <c r="E421" s="81">
        <v>464.41769705822963</v>
      </c>
      <c r="F421" s="81">
        <v>523.05975418949072</v>
      </c>
      <c r="G421" s="82">
        <v>323.6812101647522</v>
      </c>
      <c r="H421" s="82">
        <v>331.02270278907395</v>
      </c>
      <c r="I421" s="81">
        <v>35.726999999999997</v>
      </c>
      <c r="J421" s="81">
        <v>46.479000000000006</v>
      </c>
      <c r="K421" s="83">
        <v>0</v>
      </c>
      <c r="L421" s="81">
        <v>0</v>
      </c>
      <c r="M421" s="81">
        <v>0</v>
      </c>
      <c r="N421" s="81" t="s">
        <v>98</v>
      </c>
      <c r="O421" s="82">
        <v>3470.7342220019459</v>
      </c>
    </row>
    <row r="422" spans="1:15">
      <c r="A422" t="s">
        <v>56</v>
      </c>
      <c r="B422">
        <v>1990</v>
      </c>
      <c r="C422" s="59">
        <v>771.40004351631103</v>
      </c>
      <c r="D422" s="59">
        <v>416.61725086020601</v>
      </c>
      <c r="E422" s="60">
        <v>493.99149883529992</v>
      </c>
      <c r="F422" s="60">
        <v>461.81133774649913</v>
      </c>
      <c r="G422" s="62">
        <v>483.1422749330315</v>
      </c>
      <c r="H422" s="62">
        <v>565.89393192992588</v>
      </c>
      <c r="I422" s="59">
        <v>137.39937976815239</v>
      </c>
      <c r="J422" s="59">
        <v>66.13588137335627</v>
      </c>
      <c r="K422" s="63">
        <v>13.722875930990835</v>
      </c>
      <c r="L422" s="59">
        <v>8.3901649430906458E-2</v>
      </c>
      <c r="M422" s="59">
        <v>0.63736427496213133</v>
      </c>
      <c r="N422" s="59">
        <f>IFERROR(VLOOKUP(A422,'[1]Biofuels Production - Ktoe'!$A$1:$B$39,2,FALSE),"does not produce biofuels")</f>
        <v>1519.2842237821983</v>
      </c>
      <c r="O422" s="62">
        <v>5161.0281285118172</v>
      </c>
    </row>
    <row r="423" spans="1:15">
      <c r="A423" t="s">
        <v>99</v>
      </c>
      <c r="B423">
        <v>1990</v>
      </c>
      <c r="C423" s="59">
        <v>79.811999999999983</v>
      </c>
      <c r="D423" s="59">
        <v>92.757850318282806</v>
      </c>
      <c r="E423" s="60">
        <v>60.246090000000002</v>
      </c>
      <c r="F423" s="60">
        <v>88.895609999999991</v>
      </c>
      <c r="G423" s="62">
        <v>27.136978121715877</v>
      </c>
      <c r="H423" s="62">
        <v>39.961332584800004</v>
      </c>
      <c r="I423" s="59">
        <v>16.39589084491119</v>
      </c>
      <c r="J423" s="59">
        <v>66.930878226075876</v>
      </c>
      <c r="K423" s="63">
        <v>0.89512585235986242</v>
      </c>
      <c r="L423" s="59">
        <v>0</v>
      </c>
      <c r="M423" s="59">
        <v>4.3426526659544204E-4</v>
      </c>
      <c r="N423" s="59">
        <f>IFERROR(VLOOKUP(A423,'[1]Biofuels Production - Ktoe'!$A$1:$B$39,2,FALSE),"does not produce biofuels")</f>
        <v>0</v>
      </c>
      <c r="O423" s="62">
        <v>459.65344351544894</v>
      </c>
    </row>
    <row r="424" spans="1:15">
      <c r="A424" t="s">
        <v>100</v>
      </c>
      <c r="B424">
        <v>1990</v>
      </c>
      <c r="C424" s="59">
        <v>71.007525327262371</v>
      </c>
      <c r="D424" s="59">
        <v>145.16869884556155</v>
      </c>
      <c r="E424" s="60">
        <v>24.776120569408626</v>
      </c>
      <c r="F424" s="60">
        <v>24.407924906850106</v>
      </c>
      <c r="G424" s="62">
        <v>3.3741282124773107</v>
      </c>
      <c r="H424" s="62">
        <v>3.3858077768223951</v>
      </c>
      <c r="I424" s="59">
        <v>0.66500000000000004</v>
      </c>
      <c r="J424" s="59">
        <v>5.3289999999999997</v>
      </c>
      <c r="K424" s="63">
        <v>1.1598859573697871</v>
      </c>
      <c r="L424" s="59">
        <v>2.2627505996289E-4</v>
      </c>
      <c r="M424" s="60">
        <v>2.2627505996289E-4</v>
      </c>
      <c r="N424" s="60">
        <f>IFERROR(VLOOKUP(A424,'[1]Biofuels Production - Ktoe'!$A$1:$B$39,2,FALSE),"does not produce biofuels")</f>
        <v>0</v>
      </c>
      <c r="O424" s="62">
        <v>268.77576431522039</v>
      </c>
    </row>
    <row r="425" spans="1:15">
      <c r="A425" s="65" t="s">
        <v>101</v>
      </c>
      <c r="B425" s="65">
        <v>1990</v>
      </c>
      <c r="C425" s="66">
        <v>922.21956884357337</v>
      </c>
      <c r="D425" s="66">
        <v>654.54380002405037</v>
      </c>
      <c r="E425" s="66">
        <v>579.01370940470861</v>
      </c>
      <c r="F425" s="66">
        <v>575.11487265334927</v>
      </c>
      <c r="G425" s="66">
        <v>513.65338126722474</v>
      </c>
      <c r="H425" s="66">
        <v>609.24107229154822</v>
      </c>
      <c r="I425" s="66">
        <v>154.46027061306356</v>
      </c>
      <c r="J425" s="66">
        <v>138.39575959943215</v>
      </c>
      <c r="K425" s="67">
        <v>15.777887740720484</v>
      </c>
      <c r="L425" s="66">
        <v>8.4127924490869352E-2</v>
      </c>
      <c r="M425" s="66">
        <v>0.6380248152886896</v>
      </c>
      <c r="N425" s="66">
        <f>IFERROR(VLOOKUP(A425,'[1]Biofuels Production - Ktoe'!$A$1:$B$39,2,FALSE),"does not produce biofuels")</f>
        <v>1519.2842237821983</v>
      </c>
      <c r="O425" s="66">
        <v>5889.457336342487</v>
      </c>
    </row>
    <row r="426" spans="1:15">
      <c r="A426" t="s">
        <v>102</v>
      </c>
      <c r="B426">
        <v>1990</v>
      </c>
      <c r="C426" s="59">
        <v>19.699000000000002</v>
      </c>
      <c r="D426" s="59">
        <v>25.436551724137932</v>
      </c>
      <c r="E426" s="59">
        <v>18.835382631126368</v>
      </c>
      <c r="F426" s="59">
        <v>17.015842648323275</v>
      </c>
      <c r="G426" s="62">
        <v>0.939285964912281</v>
      </c>
      <c r="H426" s="62" t="s">
        <v>181</v>
      </c>
      <c r="I426" s="59">
        <v>1.647</v>
      </c>
      <c r="J426" s="59">
        <v>4.1109999999999998</v>
      </c>
      <c r="K426" s="63">
        <v>2.9470941440200595E-2</v>
      </c>
      <c r="L426" s="59">
        <v>0</v>
      </c>
      <c r="M426" s="59">
        <v>0</v>
      </c>
      <c r="N426" s="59">
        <f>IFERROR(VLOOKUP(A426,'[1]Biofuels Production - Ktoe'!$A$1:$B$39,2,FALSE),"does not produce biofuels")</f>
        <v>0</v>
      </c>
      <c r="O426" s="62">
        <v>105.27922210699816</v>
      </c>
    </row>
    <row r="427" spans="1:15">
      <c r="A427" t="s">
        <v>103</v>
      </c>
      <c r="B427">
        <v>1990</v>
      </c>
      <c r="C427" s="59">
        <v>65.4771943338841</v>
      </c>
      <c r="D427" s="59">
        <v>34.127761948563581</v>
      </c>
      <c r="E427" s="59">
        <v>2.7506339729999998</v>
      </c>
      <c r="F427" s="59">
        <v>2.7506339729999998</v>
      </c>
      <c r="G427" s="62">
        <v>9.5976603996000005</v>
      </c>
      <c r="H427" s="62">
        <v>2.3084685999999999</v>
      </c>
      <c r="I427" s="59">
        <v>0.50617730913698489</v>
      </c>
      <c r="J427" s="59">
        <v>46.772865094809063</v>
      </c>
      <c r="K427" s="63">
        <v>0.87320959858804015</v>
      </c>
      <c r="L427" s="59">
        <v>0</v>
      </c>
      <c r="M427" s="59">
        <v>0</v>
      </c>
      <c r="N427" s="59">
        <f>IFERROR(VLOOKUP(A427,'[1]Biofuels Production - Ktoe'!$A$1:$B$39,2,FALSE),"does not produce biofuels")</f>
        <v>6182.9209024988259</v>
      </c>
      <c r="O427" s="62">
        <v>197.24267720545706</v>
      </c>
    </row>
    <row r="428" spans="1:15">
      <c r="A428" t="s">
        <v>104</v>
      </c>
      <c r="B428">
        <v>1990</v>
      </c>
      <c r="C428" s="59">
        <v>6.5940000000000003</v>
      </c>
      <c r="D428" s="59" t="s">
        <v>105</v>
      </c>
      <c r="E428" s="59">
        <v>1.5209999999999999</v>
      </c>
      <c r="F428" s="59" t="s">
        <v>180</v>
      </c>
      <c r="G428" s="62">
        <v>2.6046</v>
      </c>
      <c r="H428" s="62" t="s">
        <v>181</v>
      </c>
      <c r="I428" s="59">
        <v>0</v>
      </c>
      <c r="J428" s="59">
        <v>2.0232221568538638</v>
      </c>
      <c r="K428" s="63">
        <v>0.21790288274426306</v>
      </c>
      <c r="L428" s="59">
        <v>0</v>
      </c>
      <c r="M428" s="59">
        <v>0</v>
      </c>
      <c r="N428" s="59" t="str">
        <f>IFERROR(VLOOKUP(A428,'[1]Biofuels Production - Ktoe'!$A$1:$B$39,2,FALSE),"does not produce biofuels")</f>
        <v>does not produce biofuels</v>
      </c>
      <c r="O428" s="62">
        <v>31.770118257410605</v>
      </c>
    </row>
    <row r="429" spans="1:15">
      <c r="A429" t="s">
        <v>106</v>
      </c>
      <c r="B429">
        <v>1990</v>
      </c>
      <c r="C429" s="59">
        <v>9.3322034563366891</v>
      </c>
      <c r="D429" s="59">
        <v>23.373465243568692</v>
      </c>
      <c r="E429" s="59">
        <v>3.2174978503869252</v>
      </c>
      <c r="F429" s="59">
        <v>3.3745485812553686</v>
      </c>
      <c r="G429" s="62">
        <v>1.5977643500000001</v>
      </c>
      <c r="H429" s="62">
        <v>14.122919999999999</v>
      </c>
      <c r="I429" s="59">
        <v>0</v>
      </c>
      <c r="J429" s="59">
        <v>6.2216255600307484</v>
      </c>
      <c r="K429" s="63">
        <v>6.1999366429831858E-2</v>
      </c>
      <c r="L429" s="59">
        <v>0</v>
      </c>
      <c r="M429" s="59">
        <v>0</v>
      </c>
      <c r="N429" s="59">
        <f>IFERROR(VLOOKUP(A429,'[1]Biofuels Production - Ktoe'!$A$1:$B$39,2,FALSE),"does not produce biofuels")</f>
        <v>0</v>
      </c>
      <c r="O429" s="62">
        <v>41.979376780745675</v>
      </c>
    </row>
    <row r="430" spans="1:15">
      <c r="A430" t="s">
        <v>107</v>
      </c>
      <c r="B430">
        <v>1990</v>
      </c>
      <c r="C430" s="59">
        <v>4.1800000000000006</v>
      </c>
      <c r="D430" s="59">
        <v>15.522755633196621</v>
      </c>
      <c r="E430" s="59">
        <v>0.22500000000000001</v>
      </c>
      <c r="F430" s="59" t="s">
        <v>180</v>
      </c>
      <c r="G430" s="62">
        <v>0</v>
      </c>
      <c r="H430" s="62" t="s">
        <v>181</v>
      </c>
      <c r="I430" s="59">
        <v>0</v>
      </c>
      <c r="J430" s="59">
        <v>1.1283630583337061</v>
      </c>
      <c r="K430" s="63">
        <v>0</v>
      </c>
      <c r="L430" s="59">
        <v>0</v>
      </c>
      <c r="M430" s="59">
        <v>0</v>
      </c>
      <c r="N430" s="59" t="str">
        <f>IFERROR(VLOOKUP(A430,'[1]Biofuels Production - Ktoe'!$A$1:$B$39,2,FALSE),"does not produce biofuels")</f>
        <v>does not produce biofuels</v>
      </c>
      <c r="O430" s="62">
        <v>13.169066417299996</v>
      </c>
    </row>
    <row r="431" spans="1:15">
      <c r="A431" t="s">
        <v>108</v>
      </c>
      <c r="B431">
        <v>1990</v>
      </c>
      <c r="C431" s="59">
        <v>5.8069999999999986</v>
      </c>
      <c r="D431" s="59">
        <v>6.7725515021459222</v>
      </c>
      <c r="E431" s="59">
        <v>0.40100000000000002</v>
      </c>
      <c r="F431" s="59">
        <v>0.40100000000000002</v>
      </c>
      <c r="G431" s="62">
        <v>0.14488392089423907</v>
      </c>
      <c r="H431" s="62" t="s">
        <v>181</v>
      </c>
      <c r="I431" s="59">
        <v>0</v>
      </c>
      <c r="J431" s="59">
        <v>2.3029999999999999</v>
      </c>
      <c r="K431" s="63">
        <v>3.0773408154953039E-2</v>
      </c>
      <c r="L431" s="59">
        <v>0</v>
      </c>
      <c r="M431" s="59">
        <v>0</v>
      </c>
      <c r="N431" s="59" t="str">
        <f>IFERROR(VLOOKUP(A431,'[1]Biofuels Production - Ktoe'!$A$1:$B$39,2,FALSE),"does not produce biofuels")</f>
        <v>does not produce biofuels</v>
      </c>
      <c r="O431" s="62">
        <v>19.602169986699977</v>
      </c>
    </row>
    <row r="432" spans="1:15">
      <c r="A432" t="s">
        <v>109</v>
      </c>
      <c r="B432">
        <v>1990</v>
      </c>
      <c r="C432" s="59">
        <v>1.2649999999999999</v>
      </c>
      <c r="D432" s="59">
        <v>7.3749479873360473</v>
      </c>
      <c r="E432" s="59">
        <v>4.6976569217540769</v>
      </c>
      <c r="F432" s="59">
        <v>4.6976569217540769</v>
      </c>
      <c r="G432" s="62">
        <v>0</v>
      </c>
      <c r="H432" s="62" t="s">
        <v>181</v>
      </c>
      <c r="I432" s="59">
        <v>0</v>
      </c>
      <c r="J432" s="59">
        <v>0</v>
      </c>
      <c r="K432" s="63">
        <v>7.0145268588495896E-3</v>
      </c>
      <c r="L432" s="59">
        <v>0</v>
      </c>
      <c r="M432" s="59">
        <v>0</v>
      </c>
      <c r="N432" s="59" t="str">
        <f>IFERROR(VLOOKUP(A432,'[1]Biofuels Production - Ktoe'!$A$1:$B$39,2,FALSE),"does not produce biofuels")</f>
        <v>does not produce biofuels</v>
      </c>
      <c r="O432" s="62">
        <v>9.6477062539254188</v>
      </c>
    </row>
    <row r="433" spans="1:15">
      <c r="A433" t="s">
        <v>110</v>
      </c>
      <c r="B433">
        <v>1990</v>
      </c>
      <c r="C433" s="59">
        <v>20.633621637888297</v>
      </c>
      <c r="D433" s="59">
        <v>117.79705189473731</v>
      </c>
      <c r="E433" s="59">
        <v>19.769000000000002</v>
      </c>
      <c r="F433" s="59">
        <v>19.769000000000002</v>
      </c>
      <c r="G433" s="62">
        <v>0.46278600000000003</v>
      </c>
      <c r="H433" s="62">
        <v>1.5694999999999999</v>
      </c>
      <c r="I433" s="60">
        <v>0</v>
      </c>
      <c r="J433" s="59">
        <v>8.3680000000000003</v>
      </c>
      <c r="K433" s="63">
        <v>0</v>
      </c>
      <c r="L433" s="59">
        <v>0</v>
      </c>
      <c r="M433" s="59">
        <v>0</v>
      </c>
      <c r="N433" s="59" t="str">
        <f>IFERROR(VLOOKUP(A433,'[1]Biofuels Production - Ktoe'!$A$1:$B$39,2,FALSE),"does not produce biofuels")</f>
        <v>does not produce biofuels</v>
      </c>
      <c r="O433" s="62">
        <v>109.09028013672373</v>
      </c>
    </row>
    <row r="434" spans="1:15">
      <c r="A434" t="s">
        <v>111</v>
      </c>
      <c r="B434">
        <v>1990</v>
      </c>
      <c r="C434" s="59">
        <v>44.988520354840794</v>
      </c>
      <c r="D434" s="59">
        <v>3.5771103300451195</v>
      </c>
      <c r="E434" s="60">
        <v>0.65400000000000003</v>
      </c>
      <c r="F434" s="60">
        <v>2.1910000000000003</v>
      </c>
      <c r="G434" s="68">
        <v>0.35403995442122493</v>
      </c>
      <c r="H434" s="68">
        <v>2.0616270932266669</v>
      </c>
      <c r="I434" s="60">
        <v>0</v>
      </c>
      <c r="J434" s="59">
        <v>10.749396329976879</v>
      </c>
      <c r="K434" s="63">
        <v>0.66281153907531976</v>
      </c>
      <c r="L434" s="59">
        <v>0</v>
      </c>
      <c r="M434" s="59">
        <v>0</v>
      </c>
      <c r="N434" s="59">
        <f>IFERROR(VLOOKUP(A434,'[1]Biofuels Production - Ktoe'!$A$1:$B$39,2,FALSE),"does not produce biofuels")</f>
        <v>71.141788391220857</v>
      </c>
      <c r="O434" s="68">
        <v>136.42635778854012</v>
      </c>
    </row>
    <row r="435" spans="1:15">
      <c r="A435" s="65" t="s">
        <v>112</v>
      </c>
      <c r="B435" s="65">
        <v>1990</v>
      </c>
      <c r="C435" s="66">
        <v>177.97653978294989</v>
      </c>
      <c r="D435" s="66">
        <v>233.98219626373125</v>
      </c>
      <c r="E435" s="66">
        <v>52.07117137626738</v>
      </c>
      <c r="F435" s="66">
        <v>52.896682124332727</v>
      </c>
      <c r="G435" s="66">
        <v>15.701020589827746</v>
      </c>
      <c r="H435" s="66">
        <v>20.062515693226668</v>
      </c>
      <c r="I435" s="66">
        <v>2.1531773091369848</v>
      </c>
      <c r="J435" s="66">
        <v>81.677472200004289</v>
      </c>
      <c r="K435" s="67">
        <v>1.8831822632914583</v>
      </c>
      <c r="L435" s="66">
        <v>0</v>
      </c>
      <c r="M435" s="66">
        <v>0</v>
      </c>
      <c r="N435" s="66">
        <f>IFERROR(VLOOKUP(A435,'[1]Biofuels Production - Ktoe'!$A$1:$B$39,2,FALSE),"does not produce biofuels")</f>
        <v>6254.0626908900467</v>
      </c>
      <c r="O435" s="66">
        <v>664.20697493380078</v>
      </c>
    </row>
    <row r="436" spans="1:15">
      <c r="A436" t="s">
        <v>113</v>
      </c>
      <c r="B436">
        <v>1990</v>
      </c>
      <c r="C436" s="59">
        <v>10.855000000000002</v>
      </c>
      <c r="D436" s="59" t="s">
        <v>105</v>
      </c>
      <c r="E436" s="59">
        <v>5.7813217748048782</v>
      </c>
      <c r="F436" s="59" t="s">
        <v>180</v>
      </c>
      <c r="G436" s="62">
        <v>4.0963504346995334</v>
      </c>
      <c r="H436" s="62" t="s">
        <v>181</v>
      </c>
      <c r="I436" s="59">
        <v>0</v>
      </c>
      <c r="J436" s="59">
        <v>7.1297008643707009</v>
      </c>
      <c r="K436" s="63">
        <v>0.25851586188170234</v>
      </c>
      <c r="L436" s="59">
        <v>0</v>
      </c>
      <c r="M436" s="59">
        <v>0</v>
      </c>
      <c r="N436" s="59">
        <f>IFERROR(VLOOKUP(A436,'[1]Biofuels Production - Ktoe'!$A$1:$B$39,2,FALSE),"does not produce biofuels")</f>
        <v>6.3</v>
      </c>
      <c r="O436" s="62">
        <v>56.884388481444091</v>
      </c>
    </row>
    <row r="437" spans="1:15">
      <c r="A437" t="s">
        <v>114</v>
      </c>
      <c r="B437">
        <v>1990</v>
      </c>
      <c r="C437" s="59">
        <v>8.5428860065256345</v>
      </c>
      <c r="D437" s="59">
        <v>12.5</v>
      </c>
      <c r="E437" s="59">
        <v>13.789513459047065</v>
      </c>
      <c r="F437" s="59">
        <v>8.0633484360000001</v>
      </c>
      <c r="G437" s="62">
        <v>8.8999999999999996E-2</v>
      </c>
      <c r="H437" s="62" t="s">
        <v>181</v>
      </c>
      <c r="I437" s="59">
        <v>0</v>
      </c>
      <c r="J437" s="59">
        <v>0.158</v>
      </c>
      <c r="K437" s="63">
        <v>0</v>
      </c>
      <c r="L437" s="59">
        <v>0</v>
      </c>
      <c r="M437" s="59">
        <v>0</v>
      </c>
      <c r="N437" s="59" t="str">
        <f>IFERROR(VLOOKUP(A437,'[1]Biofuels Production - Ktoe'!$A$1:$B$39,2,FALSE),"does not produce biofuels")</f>
        <v>does not produce biofuels</v>
      </c>
      <c r="O437" s="62">
        <v>55.62242800543202</v>
      </c>
    </row>
    <row r="438" spans="1:15">
      <c r="A438" t="s">
        <v>116</v>
      </c>
      <c r="B438">
        <v>1990</v>
      </c>
      <c r="C438" s="59">
        <v>24.889064045265769</v>
      </c>
      <c r="D438" s="59" t="s">
        <v>105</v>
      </c>
      <c r="E438" s="59">
        <v>12.062671335368881</v>
      </c>
      <c r="F438" s="59" t="s">
        <v>180</v>
      </c>
      <c r="G438" s="62">
        <v>2.124695</v>
      </c>
      <c r="H438" s="62" t="s">
        <v>181</v>
      </c>
      <c r="I438" s="59">
        <v>0</v>
      </c>
      <c r="J438" s="59">
        <v>5.0000000000000001E-3</v>
      </c>
      <c r="K438" s="63">
        <v>0</v>
      </c>
      <c r="L438" s="59">
        <v>0</v>
      </c>
      <c r="M438" s="59">
        <v>0</v>
      </c>
      <c r="N438" s="59" t="str">
        <f>IFERROR(VLOOKUP(A438,'[1]Biofuels Production - Ktoe'!$A$1:$B$39,2,FALSE),"does not produce biofuels")</f>
        <v>does not produce biofuels</v>
      </c>
      <c r="O438" s="62">
        <v>95.920609485251191</v>
      </c>
    </row>
    <row r="439" spans="1:15">
      <c r="A439" t="s">
        <v>117</v>
      </c>
      <c r="B439">
        <v>1990</v>
      </c>
      <c r="C439" s="59">
        <v>23.853999999999999</v>
      </c>
      <c r="D439" s="59" t="s">
        <v>105</v>
      </c>
      <c r="E439" s="59">
        <v>8.1690455717970636</v>
      </c>
      <c r="F439" s="59" t="s">
        <v>180</v>
      </c>
      <c r="G439" s="62">
        <v>10.5969</v>
      </c>
      <c r="H439" s="62" t="s">
        <v>181</v>
      </c>
      <c r="I439" s="59">
        <v>9.6669231117345866</v>
      </c>
      <c r="J439" s="59">
        <v>6.0189165950128742E-2</v>
      </c>
      <c r="K439" s="63">
        <v>6.5393492329275202E-2</v>
      </c>
      <c r="L439" s="59">
        <v>0</v>
      </c>
      <c r="M439" s="59">
        <v>1.5839254197402299E-3</v>
      </c>
      <c r="N439" s="59">
        <f>IFERROR(VLOOKUP(A439,'[1]Biofuels Production - Ktoe'!$A$1:$B$39,2,FALSE),"does not produce biofuels")</f>
        <v>0</v>
      </c>
      <c r="O439" s="62">
        <v>127.04397785214437</v>
      </c>
    </row>
    <row r="440" spans="1:15">
      <c r="A440" t="s">
        <v>118</v>
      </c>
      <c r="B440">
        <v>1990</v>
      </c>
      <c r="C440" s="59">
        <v>6.7880000000000003</v>
      </c>
      <c r="D440" s="59" t="s">
        <v>105</v>
      </c>
      <c r="E440" s="59">
        <v>5.4185296646603529</v>
      </c>
      <c r="F440" s="59" t="s">
        <v>180</v>
      </c>
      <c r="G440" s="62">
        <v>8.7165999999999997</v>
      </c>
      <c r="H440" s="62">
        <v>5.0908999987000003</v>
      </c>
      <c r="I440" s="59">
        <v>3.319</v>
      </c>
      <c r="J440" s="59">
        <v>0.42599999999999999</v>
      </c>
      <c r="K440" s="63">
        <v>0</v>
      </c>
      <c r="L440" s="59">
        <v>0</v>
      </c>
      <c r="M440" s="59">
        <v>0</v>
      </c>
      <c r="N440" s="59" t="str">
        <f>IFERROR(VLOOKUP(A440,'[1]Biofuels Production - Ktoe'!$A$1:$B$39,2,FALSE),"does not produce biofuels")</f>
        <v>does not produce biofuels</v>
      </c>
      <c r="O440" s="62">
        <v>66.18138528846498</v>
      </c>
    </row>
    <row r="441" spans="1:15">
      <c r="A441" t="s">
        <v>119</v>
      </c>
      <c r="B441">
        <v>1990</v>
      </c>
      <c r="C441" s="59">
        <v>8.447000000000001</v>
      </c>
      <c r="D441" s="59" t="s">
        <v>105</v>
      </c>
      <c r="E441" s="59">
        <v>5.2476999140154685</v>
      </c>
      <c r="F441" s="59" t="s">
        <v>180</v>
      </c>
      <c r="G441" s="62">
        <v>31.454799999999999</v>
      </c>
      <c r="H441" s="62">
        <v>36.294700000000006</v>
      </c>
      <c r="I441" s="59">
        <v>2.8479999999999999</v>
      </c>
      <c r="J441" s="59">
        <v>0.2627053446169153</v>
      </c>
      <c r="K441" s="63">
        <v>0</v>
      </c>
      <c r="L441" s="59">
        <v>0</v>
      </c>
      <c r="M441" s="59">
        <v>0</v>
      </c>
      <c r="N441" s="59" t="str">
        <f>IFERROR(VLOOKUP(A441,'[1]Biofuels Production - Ktoe'!$A$1:$B$39,2,FALSE),"does not produce biofuels")</f>
        <v>does not produce biofuels</v>
      </c>
      <c r="O441" s="62">
        <v>162.54767512006109</v>
      </c>
    </row>
    <row r="442" spans="1:15">
      <c r="A442" t="s">
        <v>120</v>
      </c>
      <c r="B442">
        <v>1990</v>
      </c>
      <c r="C442" s="59">
        <v>9.0299999999999994</v>
      </c>
      <c r="D442" s="59">
        <v>5.8965287049399198</v>
      </c>
      <c r="E442" s="59">
        <v>1.8169999999999999</v>
      </c>
      <c r="F442" s="59">
        <v>2.823</v>
      </c>
      <c r="G442" s="62">
        <v>6.0906000000000002</v>
      </c>
      <c r="H442" s="62" t="s">
        <v>181</v>
      </c>
      <c r="I442" s="59">
        <v>0</v>
      </c>
      <c r="J442" s="59">
        <v>6.3357016789609196E-3</v>
      </c>
      <c r="K442" s="63">
        <v>0.18561343168755867</v>
      </c>
      <c r="L442" s="59">
        <v>0</v>
      </c>
      <c r="M442" s="59">
        <v>0.13809566909535176</v>
      </c>
      <c r="N442" s="59" t="str">
        <f>IFERROR(VLOOKUP(A442,'[1]Biofuels Production - Ktoe'!$A$1:$B$39,2,FALSE),"does not produce biofuels")</f>
        <v>does not produce biofuels</v>
      </c>
      <c r="O442" s="62">
        <v>55.863230330579988</v>
      </c>
    </row>
    <row r="443" spans="1:15">
      <c r="A443" t="s">
        <v>121</v>
      </c>
      <c r="B443">
        <v>1990</v>
      </c>
      <c r="C443" s="59">
        <v>11.303999999999998</v>
      </c>
      <c r="D443" s="59" t="s">
        <v>105</v>
      </c>
      <c r="E443" s="59">
        <v>2.1676698194325028</v>
      </c>
      <c r="F443" s="59" t="s">
        <v>180</v>
      </c>
      <c r="G443" s="62">
        <v>5.2659071367153931</v>
      </c>
      <c r="H443" s="62" t="s">
        <v>181</v>
      </c>
      <c r="I443" s="59">
        <v>4.3178045126392792</v>
      </c>
      <c r="J443" s="59">
        <v>2.4574842875969432</v>
      </c>
      <c r="K443" s="63">
        <v>1.0599200177209176</v>
      </c>
      <c r="L443" s="59">
        <v>0</v>
      </c>
      <c r="M443" s="59">
        <v>0</v>
      </c>
      <c r="N443" s="59">
        <f>IFERROR(VLOOKUP(A443,'[1]Biofuels Production - Ktoe'!$A$1:$B$39,2,FALSE),"does not produce biofuels")</f>
        <v>0</v>
      </c>
      <c r="O443" s="62">
        <v>57.618097556938423</v>
      </c>
    </row>
    <row r="444" spans="1:15">
      <c r="A444" t="s">
        <v>122</v>
      </c>
      <c r="B444">
        <v>1990</v>
      </c>
      <c r="C444" s="59">
        <v>89.4</v>
      </c>
      <c r="D444" s="59" t="s">
        <v>105</v>
      </c>
      <c r="E444" s="59">
        <v>25.279459199999998</v>
      </c>
      <c r="F444" s="59" t="s">
        <v>180</v>
      </c>
      <c r="G444" s="62">
        <v>18.990000000000002</v>
      </c>
      <c r="H444" s="62" t="s">
        <v>181</v>
      </c>
      <c r="I444" s="59">
        <v>70.971398832420405</v>
      </c>
      <c r="J444" s="59">
        <v>12.308102638367149</v>
      </c>
      <c r="K444" s="63">
        <v>0.43292562927094008</v>
      </c>
      <c r="L444" s="59">
        <v>0</v>
      </c>
      <c r="M444" s="59">
        <v>6.1439561931483677E-5</v>
      </c>
      <c r="N444" s="59">
        <f>IFERROR(VLOOKUP(A444,'[1]Biofuels Production - Ktoe'!$A$1:$B$39,2,FALSE),"does not produce biofuels")</f>
        <v>0</v>
      </c>
      <c r="O444" s="62">
        <v>368.04689980033544</v>
      </c>
    </row>
    <row r="445" spans="1:15">
      <c r="A445" t="s">
        <v>123</v>
      </c>
      <c r="B445">
        <v>1990</v>
      </c>
      <c r="C445" s="59">
        <v>127.27700000000002</v>
      </c>
      <c r="D445" s="59" t="s">
        <v>105</v>
      </c>
      <c r="E445" s="59">
        <v>54.823931195543324</v>
      </c>
      <c r="F445" s="59">
        <v>11.54014885296</v>
      </c>
      <c r="G445" s="62">
        <v>131.52973631413016</v>
      </c>
      <c r="H445" s="62">
        <v>125.03713547719119</v>
      </c>
      <c r="I445" s="59">
        <v>34.506946644340722</v>
      </c>
      <c r="J445" s="59">
        <v>3.9224781644566979</v>
      </c>
      <c r="K445" s="63">
        <v>0.34099651536407521</v>
      </c>
      <c r="L445" s="59">
        <v>2.2627505996289E-4</v>
      </c>
      <c r="M445" s="59">
        <v>1.6065529257365187E-2</v>
      </c>
      <c r="N445" s="59">
        <f>IFERROR(VLOOKUP(A445,'[1]Biofuels Production - Ktoe'!$A$1:$B$39,2,FALSE),"does not produce biofuels")</f>
        <v>0</v>
      </c>
      <c r="O445" s="62">
        <v>1003.1973808106173</v>
      </c>
    </row>
    <row r="446" spans="1:15">
      <c r="A446" t="s">
        <v>124</v>
      </c>
      <c r="B446">
        <v>1990</v>
      </c>
      <c r="C446" s="59">
        <v>14.678999999999998</v>
      </c>
      <c r="D446" s="59" t="s">
        <v>105</v>
      </c>
      <c r="E446" s="59">
        <v>0.13813413585554579</v>
      </c>
      <c r="F446" s="59" t="s">
        <v>180</v>
      </c>
      <c r="G446" s="62">
        <v>8.0655000000000001</v>
      </c>
      <c r="H446" s="62">
        <v>7.1185016656000002</v>
      </c>
      <c r="I446" s="59">
        <v>0</v>
      </c>
      <c r="J446" s="59">
        <v>0.40028058107435238</v>
      </c>
      <c r="K446" s="63">
        <v>4.5255011992578E-4</v>
      </c>
      <c r="L446" s="59">
        <v>0</v>
      </c>
      <c r="M446" s="59">
        <v>4.5255011992578E-4</v>
      </c>
      <c r="N446" s="59" t="str">
        <f>IFERROR(VLOOKUP(A446,'[1]Biofuels Production - Ktoe'!$A$1:$B$39,2,FALSE),"does not produce biofuels")</f>
        <v>does not produce biofuels</v>
      </c>
      <c r="O446" s="62">
        <v>78.00078169344313</v>
      </c>
    </row>
    <row r="447" spans="1:15">
      <c r="A447" t="s">
        <v>125</v>
      </c>
      <c r="B447">
        <v>1990</v>
      </c>
      <c r="C447" s="59">
        <v>9.2759999999999998</v>
      </c>
      <c r="D447" s="59" t="s">
        <v>105</v>
      </c>
      <c r="E447" s="59">
        <v>8.9130600936275943</v>
      </c>
      <c r="F447" s="59" t="s">
        <v>180</v>
      </c>
      <c r="G447" s="62">
        <v>6.2313000000000001</v>
      </c>
      <c r="H447" s="62">
        <v>4.1869473441033929</v>
      </c>
      <c r="I447" s="59">
        <v>3.1080000000000001</v>
      </c>
      <c r="J447" s="59">
        <v>3.9E-2</v>
      </c>
      <c r="K447" s="63">
        <v>0</v>
      </c>
      <c r="L447" s="59">
        <v>0</v>
      </c>
      <c r="M447" s="59">
        <v>0</v>
      </c>
      <c r="N447" s="59" t="str">
        <f>IFERROR(VLOOKUP(A447,'[1]Biofuels Production - Ktoe'!$A$1:$B$39,2,FALSE),"does not produce biofuels")</f>
        <v>does not produce biofuels</v>
      </c>
      <c r="O447" s="62">
        <v>72.829116407889998</v>
      </c>
    </row>
    <row r="448" spans="1:15">
      <c r="A448" t="s">
        <v>126</v>
      </c>
      <c r="B448">
        <v>1990</v>
      </c>
      <c r="C448" s="59">
        <v>4.4090000000000007</v>
      </c>
      <c r="D448" s="59" t="s">
        <v>105</v>
      </c>
      <c r="E448" s="59">
        <v>1.877</v>
      </c>
      <c r="F448" s="59" t="s">
        <v>180</v>
      </c>
      <c r="G448" s="62">
        <v>3.4618683141338042</v>
      </c>
      <c r="H448" s="62" t="s">
        <v>181</v>
      </c>
      <c r="I448" s="59">
        <v>0</v>
      </c>
      <c r="J448" s="59">
        <v>0.15774210526315782</v>
      </c>
      <c r="K448" s="63">
        <v>0</v>
      </c>
      <c r="L448" s="59">
        <v>0</v>
      </c>
      <c r="M448" s="59">
        <v>0</v>
      </c>
      <c r="N448" s="59" t="str">
        <f>IFERROR(VLOOKUP(A448,'[1]Biofuels Production - Ktoe'!$A$1:$B$39,2,FALSE),"does not produce biofuels")</f>
        <v>does not produce biofuels</v>
      </c>
      <c r="O448" s="62">
        <v>30.955630260734214</v>
      </c>
    </row>
    <row r="449" spans="1:15">
      <c r="A449" t="s">
        <v>127</v>
      </c>
      <c r="B449">
        <v>1990</v>
      </c>
      <c r="C449" s="59">
        <v>93.622000000000014</v>
      </c>
      <c r="D449" s="59">
        <v>4.6680000000000001</v>
      </c>
      <c r="E449" s="59">
        <v>39.059350816852906</v>
      </c>
      <c r="F449" s="59">
        <v>14.029750644883899</v>
      </c>
      <c r="G449" s="62">
        <v>14.081000000000001</v>
      </c>
      <c r="H449" s="62" t="s">
        <v>181</v>
      </c>
      <c r="I449" s="59">
        <v>0</v>
      </c>
      <c r="J449" s="59">
        <v>7.1561750463863589</v>
      </c>
      <c r="K449" s="63">
        <v>0.77329459639037013</v>
      </c>
      <c r="L449" s="59">
        <v>9.0510023985155999E-4</v>
      </c>
      <c r="M449" s="59">
        <v>4.3426526659544199E-4</v>
      </c>
      <c r="N449" s="59">
        <f>IFERROR(VLOOKUP(A449,'[1]Biofuels Production - Ktoe'!$A$1:$B$39,2,FALSE),"does not produce biofuels")</f>
        <v>0</v>
      </c>
      <c r="O449" s="62">
        <v>399.75428243328088</v>
      </c>
    </row>
    <row r="450" spans="1:15">
      <c r="A450" t="s">
        <v>128</v>
      </c>
      <c r="B450">
        <v>1990</v>
      </c>
      <c r="C450" s="59">
        <v>21.553951164889789</v>
      </c>
      <c r="D450" s="59">
        <v>25.8</v>
      </c>
      <c r="E450" s="59">
        <v>10.938283682846624</v>
      </c>
      <c r="F450" s="59">
        <v>5.0881357590440004</v>
      </c>
      <c r="G450" s="62">
        <v>38.719455599999996</v>
      </c>
      <c r="H450" s="62">
        <v>57.072920799999999</v>
      </c>
      <c r="I450" s="59">
        <v>0</v>
      </c>
      <c r="J450" s="59">
        <v>1.6659999999999999</v>
      </c>
      <c r="K450" s="63">
        <v>0</v>
      </c>
      <c r="L450" s="59">
        <v>0</v>
      </c>
      <c r="M450" s="59">
        <v>0</v>
      </c>
      <c r="N450" s="59" t="str">
        <f>IFERROR(VLOOKUP(A450,'[1]Biofuels Production - Ktoe'!$A$1:$B$39,2,FALSE),"does not produce biofuels")</f>
        <v>does not produce biofuels</v>
      </c>
      <c r="O450" s="62">
        <v>239.85627234440068</v>
      </c>
    </row>
    <row r="451" spans="1:15">
      <c r="A451" t="s">
        <v>129</v>
      </c>
      <c r="B451">
        <v>1990</v>
      </c>
      <c r="C451" s="59">
        <v>7.5124325383113169</v>
      </c>
      <c r="D451" s="59" t="s">
        <v>105</v>
      </c>
      <c r="E451" s="59">
        <v>4.6787999999999998</v>
      </c>
      <c r="F451" s="59" t="s">
        <v>180</v>
      </c>
      <c r="G451" s="62">
        <v>0.79720000000000002</v>
      </c>
      <c r="H451" s="62" t="s">
        <v>181</v>
      </c>
      <c r="I451" s="59">
        <v>3.855</v>
      </c>
      <c r="J451" s="59">
        <v>9.3677874824636465E-2</v>
      </c>
      <c r="K451" s="63">
        <v>0</v>
      </c>
      <c r="L451" s="59">
        <v>0</v>
      </c>
      <c r="M451" s="59">
        <v>0</v>
      </c>
      <c r="N451" s="59" t="str">
        <f>IFERROR(VLOOKUP(A451,'[1]Biofuels Production - Ktoe'!$A$1:$B$39,2,FALSE),"does not produce biofuels")</f>
        <v>does not produce biofuels</v>
      </c>
      <c r="O451" s="62">
        <v>36.065443981672132</v>
      </c>
    </row>
    <row r="452" spans="1:15">
      <c r="A452" t="s">
        <v>130</v>
      </c>
      <c r="B452">
        <v>1990</v>
      </c>
      <c r="C452" s="59">
        <v>36.210881726661903</v>
      </c>
      <c r="D452" s="59" t="s">
        <v>105</v>
      </c>
      <c r="E452" s="59">
        <v>31.647081303143221</v>
      </c>
      <c r="F452" s="59">
        <v>54.934556224324076</v>
      </c>
      <c r="G452" s="62">
        <v>8.7417598165663541</v>
      </c>
      <c r="H452" s="62" t="s">
        <v>181</v>
      </c>
      <c r="I452" s="59">
        <v>0.79200000000000004</v>
      </c>
      <c r="J452" s="59">
        <v>2.6000000000000002E-2</v>
      </c>
      <c r="K452" s="63">
        <v>0.16427569353305813</v>
      </c>
      <c r="L452" s="59">
        <v>0</v>
      </c>
      <c r="M452" s="59">
        <v>1.2671403357921839E-2</v>
      </c>
      <c r="N452" s="59">
        <f>IFERROR(VLOOKUP(A452,'[1]Biofuels Production - Ktoe'!$A$1:$B$39,2,FALSE),"does not produce biofuels")</f>
        <v>0</v>
      </c>
      <c r="O452" s="62">
        <v>191.09625154157681</v>
      </c>
    </row>
    <row r="453" spans="1:15">
      <c r="A453" t="s">
        <v>131</v>
      </c>
      <c r="B453">
        <v>1990</v>
      </c>
      <c r="C453" s="59">
        <v>9.3339999999999996</v>
      </c>
      <c r="D453" s="59">
        <v>82.143051493324592</v>
      </c>
      <c r="E453" s="59">
        <v>1.919</v>
      </c>
      <c r="F453" s="59">
        <v>22.931505900000001</v>
      </c>
      <c r="G453" s="62">
        <v>0.81148080000000011</v>
      </c>
      <c r="H453" s="62" t="s">
        <v>181</v>
      </c>
      <c r="I453" s="59">
        <v>0</v>
      </c>
      <c r="J453" s="59">
        <v>27.471</v>
      </c>
      <c r="K453" s="63">
        <v>4.8196587772095567E-2</v>
      </c>
      <c r="L453" s="59">
        <v>0</v>
      </c>
      <c r="M453" s="59">
        <v>0</v>
      </c>
      <c r="N453" s="59" t="str">
        <f>IFERROR(VLOOKUP(A453,'[1]Biofuels Production - Ktoe'!$A$1:$B$39,2,FALSE),"does not produce biofuels")</f>
        <v>does not produce biofuels</v>
      </c>
      <c r="O453" s="62">
        <v>31.068659811486938</v>
      </c>
    </row>
    <row r="454" spans="1:15">
      <c r="A454" t="s">
        <v>132</v>
      </c>
      <c r="B454">
        <v>1990</v>
      </c>
      <c r="C454" s="59">
        <v>15.842999999999998</v>
      </c>
      <c r="D454" s="59" t="s">
        <v>105</v>
      </c>
      <c r="E454" s="59">
        <v>8.9377472055029958</v>
      </c>
      <c r="F454" s="59">
        <v>2.3779234737747168</v>
      </c>
      <c r="G454" s="62">
        <v>78.440500000000014</v>
      </c>
      <c r="H454" s="62">
        <v>99.957162094294375</v>
      </c>
      <c r="I454" s="59">
        <v>0</v>
      </c>
      <c r="J454" s="59">
        <v>0.75</v>
      </c>
      <c r="K454" s="63">
        <v>3.3672712811693761E-2</v>
      </c>
      <c r="L454" s="59">
        <v>0</v>
      </c>
      <c r="M454" s="59">
        <v>0</v>
      </c>
      <c r="N454" s="59">
        <f>IFERROR(VLOOKUP(A454,'[1]Biofuels Production - Ktoe'!$A$1:$B$39,2,FALSE),"does not produce biofuels")</f>
        <v>0</v>
      </c>
      <c r="O454" s="62">
        <v>374.04584363107898</v>
      </c>
    </row>
    <row r="455" spans="1:15">
      <c r="A455" t="s">
        <v>133</v>
      </c>
      <c r="B455">
        <v>1990</v>
      </c>
      <c r="C455" s="59">
        <v>11.673438000000001</v>
      </c>
      <c r="D455" s="59" t="s">
        <v>105</v>
      </c>
      <c r="E455" s="59">
        <v>0</v>
      </c>
      <c r="F455" s="59" t="s">
        <v>180</v>
      </c>
      <c r="G455" s="62">
        <v>2.8479999999999999</v>
      </c>
      <c r="H455" s="62" t="s">
        <v>181</v>
      </c>
      <c r="I455" s="59">
        <v>0</v>
      </c>
      <c r="J455" s="59">
        <v>2.0720007240801839</v>
      </c>
      <c r="K455" s="63">
        <v>0.15702574918758047</v>
      </c>
      <c r="L455" s="59">
        <v>0</v>
      </c>
      <c r="M455" s="59">
        <v>2.1713263329772099E-4</v>
      </c>
      <c r="N455" s="59">
        <f>IFERROR(VLOOKUP(A455,'[1]Biofuels Production - Ktoe'!$A$1:$B$39,2,FALSE),"does not produce biofuels")</f>
        <v>0</v>
      </c>
      <c r="O455" s="62">
        <v>41.034555200695941</v>
      </c>
    </row>
    <row r="456" spans="1:15">
      <c r="A456" t="s">
        <v>134</v>
      </c>
      <c r="B456">
        <v>1990</v>
      </c>
      <c r="C456" s="59">
        <v>18.693000000000005</v>
      </c>
      <c r="D456" s="59">
        <v>8.1359999999999992</v>
      </c>
      <c r="E456" s="59">
        <v>28.838444635521171</v>
      </c>
      <c r="F456" s="59">
        <v>22.910814942199298</v>
      </c>
      <c r="G456" s="62">
        <v>12.731</v>
      </c>
      <c r="H456" s="62">
        <v>8.2637987563999999</v>
      </c>
      <c r="I456" s="59">
        <v>0</v>
      </c>
      <c r="J456" s="59">
        <v>2.484</v>
      </c>
      <c r="K456" s="63">
        <v>4.6674494027433002E-4</v>
      </c>
      <c r="L456" s="59">
        <v>0</v>
      </c>
      <c r="M456" s="59">
        <v>2.2856066662917999E-4</v>
      </c>
      <c r="N456" s="59" t="str">
        <f>IFERROR(VLOOKUP(A456,'[1]Biofuels Production - Ktoe'!$A$1:$B$39,2,FALSE),"does not produce biofuels")</f>
        <v>does not produce biofuels</v>
      </c>
      <c r="O456" s="62">
        <v>178.92170639776012</v>
      </c>
    </row>
    <row r="457" spans="1:15">
      <c r="A457" t="s">
        <v>135</v>
      </c>
      <c r="B457">
        <v>1990</v>
      </c>
      <c r="C457" s="59">
        <v>251.73382362381287</v>
      </c>
      <c r="D457" s="59">
        <v>515.89099999999996</v>
      </c>
      <c r="E457" s="59">
        <v>366.84141564785466</v>
      </c>
      <c r="F457" s="59">
        <v>531.04072527999995</v>
      </c>
      <c r="G457" s="62">
        <v>182.30553893678069</v>
      </c>
      <c r="H457" s="62">
        <v>185.56113999999997</v>
      </c>
      <c r="I457" s="59">
        <v>26.774000000000001</v>
      </c>
      <c r="J457" s="59">
        <v>37.753</v>
      </c>
      <c r="K457" s="63">
        <v>1.470787889758785E-2</v>
      </c>
      <c r="L457" s="59">
        <v>0</v>
      </c>
      <c r="M457" s="59">
        <v>0</v>
      </c>
      <c r="N457" s="59" t="str">
        <f>IFERROR(VLOOKUP(A457,'[1]Biofuels Production - Ktoe'!$A$1:$B$39,2,FALSE),"does not produce biofuels")</f>
        <v>does not produce biofuels</v>
      </c>
      <c r="O457" s="62">
        <v>2258.4268257974381</v>
      </c>
    </row>
    <row r="458" spans="1:15">
      <c r="A458" t="s">
        <v>136</v>
      </c>
      <c r="B458">
        <v>1990</v>
      </c>
      <c r="C458" s="59">
        <v>4.9660000000000002</v>
      </c>
      <c r="D458" s="59" t="s">
        <v>105</v>
      </c>
      <c r="E458" s="59">
        <v>5.0879621668099659</v>
      </c>
      <c r="F458" s="59" t="s">
        <v>180</v>
      </c>
      <c r="G458" s="62">
        <v>7.8236999999999997</v>
      </c>
      <c r="H458" s="62" t="s">
        <v>181</v>
      </c>
      <c r="I458" s="59">
        <v>2.723446621713344</v>
      </c>
      <c r="J458" s="59">
        <v>0.42539711273023317</v>
      </c>
      <c r="K458" s="63">
        <v>0</v>
      </c>
      <c r="L458" s="59">
        <v>0</v>
      </c>
      <c r="M458" s="59">
        <v>0</v>
      </c>
      <c r="N458" s="59" t="str">
        <f>IFERROR(VLOOKUP(A458,'[1]Biofuels Production - Ktoe'!$A$1:$B$39,2,FALSE),"does not produce biofuels")</f>
        <v>does not produce biofuels</v>
      </c>
      <c r="O458" s="62">
        <v>54.304508670725276</v>
      </c>
    </row>
    <row r="459" spans="1:15">
      <c r="A459" t="s">
        <v>137</v>
      </c>
      <c r="B459">
        <v>1990</v>
      </c>
      <c r="C459" s="59">
        <v>46.212000000000003</v>
      </c>
      <c r="D459" s="59" t="s">
        <v>105</v>
      </c>
      <c r="E459" s="59">
        <v>4.9694232239999989</v>
      </c>
      <c r="F459" s="59" t="s">
        <v>180</v>
      </c>
      <c r="G459" s="62">
        <v>19.212</v>
      </c>
      <c r="H459" s="62">
        <v>11.382999991999998</v>
      </c>
      <c r="I459" s="59">
        <v>12.281000000000001</v>
      </c>
      <c r="J459" s="59">
        <v>5.7517682038285747</v>
      </c>
      <c r="K459" s="63">
        <v>0.15358591115481129</v>
      </c>
      <c r="L459" s="59">
        <v>1.302795799786326E-3</v>
      </c>
      <c r="M459" s="59">
        <v>3.1678508394804598E-3</v>
      </c>
      <c r="N459" s="59">
        <f>IFERROR(VLOOKUP(A459,'[1]Biofuels Production - Ktoe'!$A$1:$B$39,2,FALSE),"does not produce biofuels")</f>
        <v>0</v>
      </c>
      <c r="O459" s="62">
        <v>215.91975616862277</v>
      </c>
    </row>
    <row r="460" spans="1:15">
      <c r="A460" t="s">
        <v>138</v>
      </c>
      <c r="B460">
        <v>1990</v>
      </c>
      <c r="C460" s="59">
        <v>17.403806741573035</v>
      </c>
      <c r="D460" s="59" t="s">
        <v>105</v>
      </c>
      <c r="E460" s="59">
        <v>0.57695614789337824</v>
      </c>
      <c r="F460" s="59" t="s">
        <v>180</v>
      </c>
      <c r="G460" s="62">
        <v>2.9729000000000001</v>
      </c>
      <c r="H460" s="62" t="s">
        <v>181</v>
      </c>
      <c r="I460" s="59">
        <v>15.428564963569654</v>
      </c>
      <c r="J460" s="59">
        <v>16.406978322849191</v>
      </c>
      <c r="K460" s="63">
        <v>0.44101009186767265</v>
      </c>
      <c r="L460" s="59">
        <v>0</v>
      </c>
      <c r="M460" s="59">
        <v>1.35765035977734E-3</v>
      </c>
      <c r="N460" s="59">
        <f>IFERROR(VLOOKUP(A460,'[1]Biofuels Production - Ktoe'!$A$1:$B$39,2,FALSE),"does not produce biofuels")</f>
        <v>0</v>
      </c>
      <c r="O460" s="62">
        <v>62.131756090316856</v>
      </c>
    </row>
    <row r="461" spans="1:15">
      <c r="A461" t="s">
        <v>139</v>
      </c>
      <c r="B461">
        <v>1990</v>
      </c>
      <c r="C461" s="59">
        <v>12.757</v>
      </c>
      <c r="D461" s="59" t="s">
        <v>105</v>
      </c>
      <c r="E461" s="59">
        <v>1.4684006878761799</v>
      </c>
      <c r="F461" s="59" t="s">
        <v>180</v>
      </c>
      <c r="G461" s="62">
        <v>0.35564154007834159</v>
      </c>
      <c r="H461" s="62" t="s">
        <v>181</v>
      </c>
      <c r="I461" s="59">
        <v>5.3490000000000002</v>
      </c>
      <c r="J461" s="59">
        <v>6.7424115038240497</v>
      </c>
      <c r="K461" s="63">
        <v>8.1687582253269581E-2</v>
      </c>
      <c r="L461" s="59">
        <v>2.2856066662917999E-4</v>
      </c>
      <c r="M461" s="59">
        <v>0</v>
      </c>
      <c r="N461" s="59" t="str">
        <f>IFERROR(VLOOKUP(A461,'[1]Biofuels Production - Ktoe'!$A$1:$B$39,2,FALSE),"does not produce biofuels")</f>
        <v>does not produce biofuels</v>
      </c>
      <c r="O461" s="62">
        <v>43.285712852321304</v>
      </c>
    </row>
    <row r="462" spans="1:15">
      <c r="A462" t="s">
        <v>140</v>
      </c>
      <c r="B462">
        <v>1990</v>
      </c>
      <c r="C462" s="59">
        <v>22.929000000000006</v>
      </c>
      <c r="D462" s="59" t="s">
        <v>105</v>
      </c>
      <c r="E462" s="59">
        <v>3.0357000000000003</v>
      </c>
      <c r="F462" s="59" t="s">
        <v>180</v>
      </c>
      <c r="G462" s="62">
        <v>16.038</v>
      </c>
      <c r="H462" s="62">
        <v>11.722791482300002</v>
      </c>
      <c r="I462" s="59">
        <v>0</v>
      </c>
      <c r="J462" s="59">
        <v>5.2377245779969925</v>
      </c>
      <c r="K462" s="63">
        <v>1.8124632303027487E-2</v>
      </c>
      <c r="L462" s="59">
        <v>0</v>
      </c>
      <c r="M462" s="59">
        <v>0</v>
      </c>
      <c r="N462" s="59" t="str">
        <f>IFERROR(VLOOKUP(A462,'[1]Biofuels Production - Ktoe'!$A$1:$B$39,2,FALSE),"does not produce biofuels")</f>
        <v>does not produce biofuels</v>
      </c>
      <c r="O462" s="62">
        <v>137.01225468181394</v>
      </c>
    </row>
    <row r="463" spans="1:15">
      <c r="A463" t="s">
        <v>141</v>
      </c>
      <c r="B463">
        <v>1990</v>
      </c>
      <c r="C463" s="59">
        <v>4.6063475001887859</v>
      </c>
      <c r="D463" s="59">
        <v>5.7</v>
      </c>
      <c r="E463" s="59">
        <v>8.5604802806541258</v>
      </c>
      <c r="F463" s="59">
        <v>71.511312391999994</v>
      </c>
      <c r="G463" s="62">
        <v>0.36799999999999999</v>
      </c>
      <c r="H463" s="62" t="s">
        <v>181</v>
      </c>
      <c r="I463" s="59">
        <v>0</v>
      </c>
      <c r="J463" s="59">
        <v>0.158</v>
      </c>
      <c r="K463" s="63">
        <v>0</v>
      </c>
      <c r="L463" s="59">
        <v>0</v>
      </c>
      <c r="M463" s="59">
        <v>0</v>
      </c>
      <c r="N463" s="59" t="str">
        <f>IFERROR(VLOOKUP(A463,'[1]Biofuels Production - Ktoe'!$A$1:$B$39,2,FALSE),"does not produce biofuels")</f>
        <v>does not produce biofuels</v>
      </c>
      <c r="O463" s="62">
        <v>36.11038817219297</v>
      </c>
    </row>
    <row r="464" spans="1:15">
      <c r="A464" t="s">
        <v>142</v>
      </c>
      <c r="B464">
        <v>1990</v>
      </c>
      <c r="C464" s="59">
        <v>63.796755788758396</v>
      </c>
      <c r="D464" s="59" t="s">
        <v>105</v>
      </c>
      <c r="E464" s="59">
        <v>111.59959759406598</v>
      </c>
      <c r="F464" s="59">
        <v>22.886877884</v>
      </c>
      <c r="G464" s="62">
        <v>75.121224847219693</v>
      </c>
      <c r="H464" s="62">
        <v>75.684524847219691</v>
      </c>
      <c r="I464" s="59">
        <v>17.240000000000002</v>
      </c>
      <c r="J464" s="59">
        <v>2.4260000000000002</v>
      </c>
      <c r="K464" s="63">
        <v>0</v>
      </c>
      <c r="L464" s="59">
        <v>0</v>
      </c>
      <c r="M464" s="59">
        <v>0</v>
      </c>
      <c r="N464" s="59" t="str">
        <f>IFERROR(VLOOKUP(A464,'[1]Biofuels Production - Ktoe'!$A$1:$B$39,2,FALSE),"does not produce biofuels")</f>
        <v>does not produce biofuels</v>
      </c>
      <c r="O464" s="62">
        <v>744.20709307904917</v>
      </c>
    </row>
    <row r="465" spans="1:15">
      <c r="A465" t="s">
        <v>143</v>
      </c>
      <c r="B465">
        <v>1990</v>
      </c>
      <c r="C465" s="59">
        <v>82.993999999999986</v>
      </c>
      <c r="D465" s="59">
        <v>91.604000000000013</v>
      </c>
      <c r="E465" s="59">
        <v>47.183</v>
      </c>
      <c r="F465" s="59">
        <v>40.932000000000002</v>
      </c>
      <c r="G465" s="62">
        <v>64.945000000000007</v>
      </c>
      <c r="H465" s="62">
        <v>56.443000000000005</v>
      </c>
      <c r="I465" s="59">
        <v>14.88</v>
      </c>
      <c r="J465" s="59">
        <v>1.1578494818301082</v>
      </c>
      <c r="K465" s="63">
        <v>0.13685115626555586</v>
      </c>
      <c r="L465" s="59">
        <v>0</v>
      </c>
      <c r="M465" s="59">
        <v>2.0364755396660101E-3</v>
      </c>
      <c r="N465" s="59">
        <f>IFERROR(VLOOKUP(A465,'[1]Biofuels Production - Ktoe'!$A$1:$B$39,2,FALSE),"does not produce biofuels")</f>
        <v>0</v>
      </c>
      <c r="O465" s="62">
        <v>593.03498858977491</v>
      </c>
    </row>
    <row r="466" spans="1:15">
      <c r="A466" t="s">
        <v>144</v>
      </c>
      <c r="B466">
        <v>1990</v>
      </c>
      <c r="C466" s="59" t="s">
        <v>115</v>
      </c>
      <c r="D466" s="59" t="s">
        <v>115</v>
      </c>
      <c r="E466" s="59" t="s">
        <v>115</v>
      </c>
      <c r="F466" s="59" t="s">
        <v>115</v>
      </c>
      <c r="G466" s="62" t="s">
        <v>115</v>
      </c>
      <c r="H466" s="62" t="s">
        <v>115</v>
      </c>
      <c r="I466" s="59" t="s">
        <v>115</v>
      </c>
      <c r="J466" s="59" t="s">
        <v>115</v>
      </c>
      <c r="K466" s="63" t="s">
        <v>115</v>
      </c>
      <c r="L466" s="59" t="s">
        <v>115</v>
      </c>
      <c r="M466" s="59" t="s">
        <v>115</v>
      </c>
      <c r="N466" s="59" t="str">
        <f>IFERROR(VLOOKUP(A466,'[1]Biofuels Production - Ktoe'!$A$1:$B$39,2,FALSE),"does not produce biofuels")</f>
        <v>does not produce biofuels</v>
      </c>
      <c r="O466" s="62" t="s">
        <v>115</v>
      </c>
    </row>
    <row r="467" spans="1:15">
      <c r="A467" t="s">
        <v>145</v>
      </c>
      <c r="B467">
        <v>1990</v>
      </c>
      <c r="C467" s="60">
        <v>10.1</v>
      </c>
      <c r="D467" s="60">
        <v>2.8</v>
      </c>
      <c r="E467" s="59">
        <v>32.163889770025555</v>
      </c>
      <c r="F467" s="59">
        <v>33.230769312</v>
      </c>
      <c r="G467" s="62">
        <v>3.2677223706261</v>
      </c>
      <c r="H467" s="62">
        <v>1.814751125406</v>
      </c>
      <c r="I467" s="59">
        <v>0</v>
      </c>
      <c r="J467" s="60">
        <v>1.5050000000000001</v>
      </c>
      <c r="K467" s="63">
        <v>0</v>
      </c>
      <c r="L467" s="59">
        <v>0</v>
      </c>
      <c r="M467" s="59">
        <v>0</v>
      </c>
      <c r="N467" s="59" t="str">
        <f>IFERROR(VLOOKUP(A467,'[1]Biofuels Production - Ktoe'!$A$1:$B$39,2,FALSE),"does not produce biofuels")</f>
        <v>does not produce biofuels</v>
      </c>
      <c r="O467" s="62">
        <v>114.71924518700476</v>
      </c>
    </row>
    <row r="468" spans="1:15">
      <c r="A468" t="s">
        <v>146</v>
      </c>
      <c r="B468">
        <v>1990</v>
      </c>
      <c r="C468" s="60">
        <v>47.895066061854962</v>
      </c>
      <c r="D468" s="60">
        <v>33.156999999999996</v>
      </c>
      <c r="E468" s="59">
        <v>24.498954527250316</v>
      </c>
      <c r="F468" s="59">
        <v>14.449243206034627</v>
      </c>
      <c r="G468" s="68">
        <v>31.740734140408112</v>
      </c>
      <c r="H468" s="68">
        <v>40.040586006369033</v>
      </c>
      <c r="I468" s="59">
        <v>1.0458433271484775</v>
      </c>
      <c r="J468" s="60">
        <v>15.159137400844619</v>
      </c>
      <c r="K468" s="63">
        <v>6.6957052993618774E-2</v>
      </c>
      <c r="L468" s="59">
        <v>0</v>
      </c>
      <c r="M468" s="59">
        <v>0</v>
      </c>
      <c r="N468" s="59">
        <f>IFERROR(VLOOKUP(A468,'[1]Biofuels Production - Ktoe'!$A$1:$B$39,2,FALSE),"does not produce biofuels")</f>
        <v>0</v>
      </c>
      <c r="O468" s="68">
        <v>334.11374051818166</v>
      </c>
    </row>
    <row r="469" spans="1:15">
      <c r="A469" s="65" t="s">
        <v>147</v>
      </c>
      <c r="B469" s="65">
        <v>1990</v>
      </c>
      <c r="C469" s="66">
        <v>1128.5874531978423</v>
      </c>
      <c r="D469" s="66">
        <v>788.29558019826436</v>
      </c>
      <c r="E469" s="66">
        <v>877.48952385444943</v>
      </c>
      <c r="F469" s="66">
        <v>858.75011230722066</v>
      </c>
      <c r="G469" s="66">
        <v>798.03411525135823</v>
      </c>
      <c r="H469" s="66">
        <v>725.67185958958362</v>
      </c>
      <c r="I469" s="66">
        <v>229.10692801356646</v>
      </c>
      <c r="J469" s="66">
        <v>161.77513910256994</v>
      </c>
      <c r="K469" s="67">
        <v>4.4336738887450116</v>
      </c>
      <c r="L469" s="66">
        <v>2.6627317662299556E-3</v>
      </c>
      <c r="M469" s="66">
        <v>0.1763724521176824</v>
      </c>
      <c r="N469" s="66">
        <f>IFERROR(VLOOKUP(A469,'[1]Biofuels Production - Ktoe'!$A$1:$B$39,2,FALSE),"does not produce biofuels")</f>
        <v>6.3</v>
      </c>
      <c r="O469" s="66">
        <v>8315.8208862427309</v>
      </c>
    </row>
    <row r="470" spans="1:15">
      <c r="A470" t="s">
        <v>148</v>
      </c>
      <c r="B470">
        <v>1990</v>
      </c>
      <c r="C470" s="59">
        <v>51.92545061738906</v>
      </c>
      <c r="D470" s="59">
        <v>162.7888736263736</v>
      </c>
      <c r="E470" s="59">
        <v>21.724362000000003</v>
      </c>
      <c r="F470" s="59">
        <v>23.553450000000002</v>
      </c>
      <c r="G470" s="62">
        <v>0.71033299999999999</v>
      </c>
      <c r="H470" s="62" t="s">
        <v>181</v>
      </c>
      <c r="I470" s="59">
        <v>0</v>
      </c>
      <c r="J470" s="59">
        <v>1.4470000000000001</v>
      </c>
      <c r="K470" s="63">
        <v>0</v>
      </c>
      <c r="L470" s="59">
        <v>0</v>
      </c>
      <c r="M470" s="59">
        <v>0</v>
      </c>
      <c r="N470" s="59" t="str">
        <f>IFERROR(VLOOKUP(A470,'[1]Biofuels Production - Ktoe'!$A$1:$B$39,2,FALSE),"does not produce biofuels")</f>
        <v>does not produce biofuels</v>
      </c>
      <c r="O470" s="62">
        <v>194.93663258500871</v>
      </c>
    </row>
    <row r="471" spans="1:15">
      <c r="A471" t="s">
        <v>149</v>
      </c>
      <c r="B471">
        <v>1990</v>
      </c>
      <c r="C471" s="59">
        <v>8.8780000000000001</v>
      </c>
      <c r="D471" s="59" t="s">
        <v>105</v>
      </c>
      <c r="E471" s="59">
        <v>2.961376173E-2</v>
      </c>
      <c r="F471" s="59" t="s">
        <v>180</v>
      </c>
      <c r="G471" s="62">
        <v>2.3701830000000004</v>
      </c>
      <c r="H471" s="62" t="s">
        <v>181</v>
      </c>
      <c r="I471" s="59">
        <v>0</v>
      </c>
      <c r="J471" s="59">
        <v>6.7882517988867002E-4</v>
      </c>
      <c r="K471" s="63">
        <v>0</v>
      </c>
      <c r="L471" s="59">
        <v>0</v>
      </c>
      <c r="M471" s="59">
        <v>0</v>
      </c>
      <c r="N471" s="59" t="str">
        <f>IFERROR(VLOOKUP(A471,'[1]Biofuels Production - Ktoe'!$A$1:$B$39,2,FALSE),"does not produce biofuels")</f>
        <v>does not produce biofuels</v>
      </c>
      <c r="O471" s="62">
        <v>35.0060745606634</v>
      </c>
    </row>
    <row r="472" spans="1:15">
      <c r="A472" t="s">
        <v>150</v>
      </c>
      <c r="B472">
        <v>1990</v>
      </c>
      <c r="C472" s="59">
        <v>3.2680000000000002</v>
      </c>
      <c r="D472" s="59">
        <v>46.796789731167479</v>
      </c>
      <c r="E472" s="59">
        <v>3.7709999999999999</v>
      </c>
      <c r="F472" s="59">
        <v>3.7709999999999999</v>
      </c>
      <c r="G472" s="62">
        <v>0</v>
      </c>
      <c r="H472" s="62" t="s">
        <v>181</v>
      </c>
      <c r="I472" s="59">
        <v>0</v>
      </c>
      <c r="J472" s="59">
        <v>0</v>
      </c>
      <c r="K472" s="63">
        <v>0</v>
      </c>
      <c r="L472" s="59">
        <v>0</v>
      </c>
      <c r="M472" s="59">
        <v>0</v>
      </c>
      <c r="N472" s="59" t="str">
        <f>IFERROR(VLOOKUP(A472,'[1]Biofuels Production - Ktoe'!$A$1:$B$39,2,FALSE),"does not produce biofuels")</f>
        <v>does not produce biofuels</v>
      </c>
      <c r="O472" s="62">
        <v>19.218234114099989</v>
      </c>
    </row>
    <row r="473" spans="1:15">
      <c r="A473" t="s">
        <v>151</v>
      </c>
      <c r="B473">
        <v>1990</v>
      </c>
      <c r="C473" s="59">
        <v>1.7149999999999999</v>
      </c>
      <c r="D473" s="59">
        <v>21.122158540412929</v>
      </c>
      <c r="E473" s="59">
        <v>5.67</v>
      </c>
      <c r="F473" s="59">
        <v>5.67</v>
      </c>
      <c r="G473" s="62">
        <v>0</v>
      </c>
      <c r="H473" s="62" t="s">
        <v>181</v>
      </c>
      <c r="I473" s="59">
        <v>0</v>
      </c>
      <c r="J473" s="59">
        <v>0</v>
      </c>
      <c r="K473" s="63">
        <v>0</v>
      </c>
      <c r="L473" s="59">
        <v>0</v>
      </c>
      <c r="M473" s="59">
        <v>0</v>
      </c>
      <c r="N473" s="59" t="str">
        <f>IFERROR(VLOOKUP(A473,'[1]Biofuels Production - Ktoe'!$A$1:$B$39,2,FALSE),"does not produce biofuels")</f>
        <v>does not produce biofuels</v>
      </c>
      <c r="O473" s="62">
        <v>15.826727297196033</v>
      </c>
    </row>
    <row r="474" spans="1:15">
      <c r="A474" t="s">
        <v>152</v>
      </c>
      <c r="B474">
        <v>1990</v>
      </c>
      <c r="C474" s="59">
        <v>51.209318930632556</v>
      </c>
      <c r="D474" s="59">
        <v>342.61860045196738</v>
      </c>
      <c r="E474" s="59">
        <v>30.167999999999999</v>
      </c>
      <c r="F474" s="59">
        <v>30.167999999999999</v>
      </c>
      <c r="G474" s="62">
        <v>0</v>
      </c>
      <c r="H474" s="62" t="s">
        <v>181</v>
      </c>
      <c r="I474" s="59">
        <v>0</v>
      </c>
      <c r="J474" s="59">
        <v>0</v>
      </c>
      <c r="K474" s="63">
        <v>0</v>
      </c>
      <c r="L474" s="59">
        <v>0</v>
      </c>
      <c r="M474" s="59">
        <v>0</v>
      </c>
      <c r="N474" s="59" t="str">
        <f>IFERROR(VLOOKUP(A474,'[1]Biofuels Production - Ktoe'!$A$1:$B$39,2,FALSE),"does not produce biofuels")</f>
        <v>does not produce biofuels</v>
      </c>
      <c r="O474" s="62">
        <v>208.46583418079027</v>
      </c>
    </row>
    <row r="475" spans="1:15">
      <c r="A475" t="s">
        <v>153</v>
      </c>
      <c r="B475">
        <v>1990</v>
      </c>
      <c r="C475" s="59">
        <v>15.392000000000001</v>
      </c>
      <c r="D475" s="59">
        <v>107.6009520978557</v>
      </c>
      <c r="E475" s="59">
        <v>15.219000000000001</v>
      </c>
      <c r="F475" s="59">
        <v>18.099</v>
      </c>
      <c r="G475" s="62">
        <v>0</v>
      </c>
      <c r="H475" s="62" t="s">
        <v>181</v>
      </c>
      <c r="I475" s="59">
        <v>0</v>
      </c>
      <c r="J475" s="59">
        <v>0</v>
      </c>
      <c r="K475" s="63">
        <v>0</v>
      </c>
      <c r="L475" s="59">
        <v>0</v>
      </c>
      <c r="M475" s="59">
        <v>0</v>
      </c>
      <c r="N475" s="59" t="str">
        <f>IFERROR(VLOOKUP(A475,'[1]Biofuels Production - Ktoe'!$A$1:$B$39,2,FALSE),"does not produce biofuels")</f>
        <v>does not produce biofuels</v>
      </c>
      <c r="O475" s="62">
        <v>84.687931998499963</v>
      </c>
    </row>
    <row r="476" spans="1:15">
      <c r="A476" t="s">
        <v>154</v>
      </c>
      <c r="B476">
        <v>1990</v>
      </c>
      <c r="C476" s="60">
        <v>38.982831233603463</v>
      </c>
      <c r="D476" s="60">
        <v>2.4266898812888633</v>
      </c>
      <c r="E476" s="59">
        <v>10.853192483166378</v>
      </c>
      <c r="F476" s="59">
        <v>0.16978216923</v>
      </c>
      <c r="G476" s="62">
        <v>0</v>
      </c>
      <c r="H476" s="62" t="s">
        <v>181</v>
      </c>
      <c r="I476" s="59">
        <v>0</v>
      </c>
      <c r="J476" s="60">
        <v>0.87041589356020888</v>
      </c>
      <c r="K476" s="63">
        <v>2.2627505996289E-4</v>
      </c>
      <c r="L476" s="59">
        <v>0</v>
      </c>
      <c r="M476" s="59">
        <v>2.2627505996289E-4</v>
      </c>
      <c r="N476" s="59" t="str">
        <f>IFERROR(VLOOKUP(A476,'[1]Biofuels Production - Ktoe'!$A$1:$B$39,2,FALSE),"does not produce biofuels")</f>
        <v>does not produce biofuels</v>
      </c>
      <c r="O476" s="62">
        <v>140.738817798258</v>
      </c>
    </row>
    <row r="477" spans="1:15">
      <c r="A477" s="65" t="s">
        <v>155</v>
      </c>
      <c r="B477" s="65">
        <v>1990</v>
      </c>
      <c r="C477" s="66">
        <v>171.37060078162509</v>
      </c>
      <c r="D477" s="66">
        <v>851.8258618304676</v>
      </c>
      <c r="E477" s="66">
        <v>87.435168244896389</v>
      </c>
      <c r="F477" s="66">
        <v>94.558505936890128</v>
      </c>
      <c r="G477" s="66">
        <v>3.0805160000000003</v>
      </c>
      <c r="H477" s="66">
        <v>0.53473499999999996</v>
      </c>
      <c r="I477" s="66">
        <v>0</v>
      </c>
      <c r="J477" s="66">
        <v>2.3180947187400975</v>
      </c>
      <c r="K477" s="67">
        <v>2.2627505996289E-4</v>
      </c>
      <c r="L477" s="66">
        <v>0</v>
      </c>
      <c r="M477" s="66">
        <v>2.2627505996289E-4</v>
      </c>
      <c r="N477" s="66">
        <f>IFERROR(VLOOKUP(A477,'[1]Biofuels Production - Ktoe'!$A$1:$B$39,2,FALSE),"does not produce biofuels")</f>
        <v>0</v>
      </c>
      <c r="O477" s="66">
        <v>698.88025253451644</v>
      </c>
    </row>
    <row r="478" spans="1:15">
      <c r="A478" t="s">
        <v>156</v>
      </c>
      <c r="B478">
        <v>1990</v>
      </c>
      <c r="C478" s="59">
        <v>9.1560000000000006</v>
      </c>
      <c r="D478" s="59">
        <v>57.477000000000004</v>
      </c>
      <c r="E478" s="59">
        <v>18.243000000000002</v>
      </c>
      <c r="F478" s="59">
        <v>44.417000000000002</v>
      </c>
      <c r="G478" s="62">
        <v>0.65900000000000003</v>
      </c>
      <c r="H478" s="62" t="s">
        <v>181</v>
      </c>
      <c r="I478" s="59">
        <v>0</v>
      </c>
      <c r="J478" s="59">
        <v>3.1E-2</v>
      </c>
      <c r="K478" s="63">
        <v>0</v>
      </c>
      <c r="L478" s="59">
        <v>0</v>
      </c>
      <c r="M478" s="59">
        <v>0</v>
      </c>
      <c r="N478" s="59" t="str">
        <f>IFERROR(VLOOKUP(A478,'[1]Biofuels Production - Ktoe'!$A$1:$B$39,2,FALSE),"does not produce biofuels")</f>
        <v>does not produce biofuels</v>
      </c>
      <c r="O478" s="62">
        <v>69.309956934066122</v>
      </c>
    </row>
    <row r="479" spans="1:15">
      <c r="A479" t="s">
        <v>157</v>
      </c>
      <c r="B479">
        <v>1990</v>
      </c>
      <c r="C479" s="59">
        <v>23.756</v>
      </c>
      <c r="D479" s="59">
        <v>45.499000000000002</v>
      </c>
      <c r="E479" s="59">
        <v>7.2630000000000008</v>
      </c>
      <c r="F479" s="59">
        <v>7.2630000000000008</v>
      </c>
      <c r="G479" s="62">
        <v>0.75910699999999998</v>
      </c>
      <c r="H479" s="62" t="s">
        <v>181</v>
      </c>
      <c r="I479" s="59">
        <v>0</v>
      </c>
      <c r="J479" s="59">
        <v>2.2290000000000001</v>
      </c>
      <c r="K479" s="63">
        <v>0</v>
      </c>
      <c r="L479" s="59">
        <v>0</v>
      </c>
      <c r="M479" s="59">
        <v>0</v>
      </c>
      <c r="N479" s="59" t="str">
        <f>IFERROR(VLOOKUP(A479,'[1]Biofuels Production - Ktoe'!$A$1:$B$39,2,FALSE),"does not produce biofuels")</f>
        <v>does not produce biofuels</v>
      </c>
      <c r="O479" s="62">
        <v>89.096457219856262</v>
      </c>
    </row>
    <row r="480" spans="1:15">
      <c r="A480" t="s">
        <v>158</v>
      </c>
      <c r="B480">
        <v>1990</v>
      </c>
      <c r="C480" s="59">
        <v>16.593072298407129</v>
      </c>
      <c r="D480" s="59" t="s">
        <v>105</v>
      </c>
      <c r="E480" s="59">
        <v>0.23538536010000002</v>
      </c>
      <c r="F480" s="59" t="s">
        <v>180</v>
      </c>
      <c r="G480" s="62">
        <v>67.317083277945628</v>
      </c>
      <c r="H480" s="62">
        <v>100.14894</v>
      </c>
      <c r="I480" s="59">
        <v>2.0129999999999999</v>
      </c>
      <c r="J480" s="59">
        <v>0.22853781056251887</v>
      </c>
      <c r="K480" s="63">
        <v>0</v>
      </c>
      <c r="L480" s="59">
        <v>0</v>
      </c>
      <c r="M480" s="59">
        <v>0</v>
      </c>
      <c r="N480" s="59" t="str">
        <f>IFERROR(VLOOKUP(A480,'[1]Biofuels Production - Ktoe'!$A$1:$B$39,2,FALSE),"does not produce biofuels")</f>
        <v>does not produce biofuels</v>
      </c>
      <c r="O480" s="62">
        <v>305.63126363354769</v>
      </c>
    </row>
    <row r="481" spans="1:15">
      <c r="A481" t="s">
        <v>159</v>
      </c>
      <c r="B481">
        <v>1990</v>
      </c>
      <c r="C481" s="59">
        <v>46.449669748202041</v>
      </c>
      <c r="D481" s="59">
        <v>9.605083516483516</v>
      </c>
      <c r="E481" s="59">
        <v>9.8679430808254516</v>
      </c>
      <c r="F481" s="59">
        <v>1.0589430808254505</v>
      </c>
      <c r="G481" s="68">
        <v>6.770003350175462</v>
      </c>
      <c r="H481" s="68">
        <v>1.3111964417499999</v>
      </c>
      <c r="I481" s="59">
        <v>0</v>
      </c>
      <c r="J481" s="59">
        <v>10.574388587418625</v>
      </c>
      <c r="K481" s="63">
        <v>0.16566907153388225</v>
      </c>
      <c r="L481" s="60">
        <v>0</v>
      </c>
      <c r="M481" s="59">
        <v>0</v>
      </c>
      <c r="N481" s="59" t="str">
        <f>IFERROR(VLOOKUP(A481,'[1]Biofuels Production - Ktoe'!$A$1:$B$39,2,FALSE),"does not produce biofuels")</f>
        <v>does not produce biofuels</v>
      </c>
      <c r="O481" s="68">
        <v>186.9359271204311</v>
      </c>
    </row>
    <row r="482" spans="1:15">
      <c r="A482" s="65" t="s">
        <v>160</v>
      </c>
      <c r="B482" s="65">
        <v>1990</v>
      </c>
      <c r="C482" s="66">
        <v>95.954742046609155</v>
      </c>
      <c r="D482" s="66">
        <v>321.03939931860896</v>
      </c>
      <c r="E482" s="66">
        <v>35.609328440925452</v>
      </c>
      <c r="F482" s="66">
        <v>61.955943080825449</v>
      </c>
      <c r="G482" s="66">
        <v>75.505193628121077</v>
      </c>
      <c r="H482" s="66">
        <v>105.00653644175003</v>
      </c>
      <c r="I482" s="66">
        <v>2.0129999999999999</v>
      </c>
      <c r="J482" s="66">
        <v>13.062926397981142</v>
      </c>
      <c r="K482" s="67">
        <v>0.16566907153388225</v>
      </c>
      <c r="L482" s="66">
        <v>0</v>
      </c>
      <c r="M482" s="66">
        <v>0</v>
      </c>
      <c r="N482" s="66">
        <f>IFERROR(VLOOKUP(A482,'[1]Biofuels Production - Ktoe'!$A$1:$B$39,2,FALSE),"does not produce biofuels")</f>
        <v>6.2301987101356557</v>
      </c>
      <c r="O482" s="66">
        <v>650.97360490790129</v>
      </c>
    </row>
    <row r="483" spans="1:15">
      <c r="A483" t="s">
        <v>161</v>
      </c>
      <c r="B483">
        <v>1990</v>
      </c>
      <c r="C483" s="59">
        <v>33.193446711015689</v>
      </c>
      <c r="D483" s="59">
        <v>30.275085388150192</v>
      </c>
      <c r="E483" s="59">
        <v>14.392416329766734</v>
      </c>
      <c r="F483" s="59">
        <v>17.690094169900004</v>
      </c>
      <c r="G483" s="62">
        <v>38.206983854017395</v>
      </c>
      <c r="H483" s="62">
        <v>114.75504838990278</v>
      </c>
      <c r="I483" s="59">
        <v>0</v>
      </c>
      <c r="J483" s="59">
        <v>3.3397067475222748</v>
      </c>
      <c r="K483" s="63">
        <v>0.17185590804181494</v>
      </c>
      <c r="L483" s="59">
        <v>0</v>
      </c>
      <c r="M483" s="59">
        <v>0</v>
      </c>
      <c r="N483" s="59">
        <f>IFERROR(VLOOKUP(A483,'[1]Biofuels Production - Ktoe'!$A$1:$B$39,2,FALSE),"does not produce biofuels")</f>
        <v>0</v>
      </c>
      <c r="O483" s="62">
        <v>281.48792461334568</v>
      </c>
    </row>
    <row r="484" spans="1:15">
      <c r="A484" t="s">
        <v>162</v>
      </c>
      <c r="B484">
        <v>1990</v>
      </c>
      <c r="C484" s="59">
        <v>1.8600000000000003</v>
      </c>
      <c r="D484" s="59" t="s">
        <v>105</v>
      </c>
      <c r="E484" s="59">
        <v>4.2771752419500002</v>
      </c>
      <c r="F484" s="59">
        <v>4.2771752419500002</v>
      </c>
      <c r="G484" s="62">
        <v>0.28139199999999998</v>
      </c>
      <c r="H484" s="62" t="s">
        <v>181</v>
      </c>
      <c r="I484" s="59">
        <v>0</v>
      </c>
      <c r="J484" s="59">
        <v>0.20002715300719476</v>
      </c>
      <c r="K484" s="63">
        <v>0</v>
      </c>
      <c r="L484" s="59">
        <v>0</v>
      </c>
      <c r="M484" s="59">
        <v>0</v>
      </c>
      <c r="N484" s="59" t="str">
        <f>IFERROR(VLOOKUP(A484,'[1]Biofuels Production - Ktoe'!$A$1:$B$39,2,FALSE),"does not produce biofuels")</f>
        <v>does not produce biofuels</v>
      </c>
      <c r="O484" s="62">
        <v>13.292625177340083</v>
      </c>
    </row>
    <row r="485" spans="1:15">
      <c r="A485" t="s">
        <v>57</v>
      </c>
      <c r="B485">
        <v>1990</v>
      </c>
      <c r="C485" s="59">
        <v>112.86100000000002</v>
      </c>
      <c r="D485" s="59">
        <v>138.31</v>
      </c>
      <c r="E485" s="59">
        <v>14.180227142447686</v>
      </c>
      <c r="F485" s="59">
        <v>14.224859988535389</v>
      </c>
      <c r="G485" s="62">
        <v>527.47352000000001</v>
      </c>
      <c r="H485" s="62">
        <v>539.94150000000002</v>
      </c>
      <c r="I485" s="59">
        <v>0</v>
      </c>
      <c r="J485" s="59">
        <v>28.679000000000002</v>
      </c>
      <c r="K485" s="63">
        <v>1.53912752908091E-2</v>
      </c>
      <c r="L485" s="59">
        <v>4.5255011992578E-4</v>
      </c>
      <c r="M485" s="59">
        <v>4.5712133325835998E-4</v>
      </c>
      <c r="N485" s="59">
        <f>IFERROR(VLOOKUP(A485,'[1]Biofuels Production - Ktoe'!$A$1:$B$39,2,FALSE),"does not produce biofuels")</f>
        <v>0</v>
      </c>
      <c r="O485" s="62">
        <v>2327.4128649936524</v>
      </c>
    </row>
    <row r="486" spans="1:15">
      <c r="A486" t="s">
        <v>163</v>
      </c>
      <c r="B486">
        <v>1990</v>
      </c>
      <c r="C486" s="59">
        <v>6.2830000000000004</v>
      </c>
      <c r="D486" s="59" t="s">
        <v>105</v>
      </c>
      <c r="E486" s="59">
        <v>0</v>
      </c>
      <c r="F486" s="59" t="s">
        <v>180</v>
      </c>
      <c r="G486" s="62">
        <v>5.492</v>
      </c>
      <c r="H486" s="62" t="s">
        <v>181</v>
      </c>
      <c r="I486" s="59">
        <v>0</v>
      </c>
      <c r="J486" s="59">
        <v>0</v>
      </c>
      <c r="K486" s="63">
        <v>0</v>
      </c>
      <c r="L486" s="59">
        <v>0</v>
      </c>
      <c r="M486" s="59">
        <v>0</v>
      </c>
      <c r="N486" s="59" t="str">
        <f>IFERROR(VLOOKUP(A486,'[1]Biofuels Production - Ktoe'!$A$1:$B$39,2,FALSE),"does not produce biofuels")</f>
        <v>does not produce biofuels</v>
      </c>
      <c r="O486" s="62">
        <v>41.272772859599982</v>
      </c>
    </row>
    <row r="487" spans="1:15">
      <c r="A487" t="s">
        <v>58</v>
      </c>
      <c r="B487">
        <v>1990</v>
      </c>
      <c r="C487" s="59">
        <v>57.943000000000005</v>
      </c>
      <c r="D487" s="59">
        <v>34.170999999999999</v>
      </c>
      <c r="E487" s="59">
        <v>10.83996</v>
      </c>
      <c r="F487" s="59">
        <v>10.83996</v>
      </c>
      <c r="G487" s="62">
        <v>109.718413102056</v>
      </c>
      <c r="H487" s="62">
        <v>106.29119876277825</v>
      </c>
      <c r="I487" s="59">
        <v>1.4470000000000001</v>
      </c>
      <c r="J487" s="59">
        <v>15.024000000000001</v>
      </c>
      <c r="K487" s="63">
        <v>1.5361670507165252E-2</v>
      </c>
      <c r="L487" s="59">
        <v>0</v>
      </c>
      <c r="M487" s="59">
        <v>6.8568199988754E-3</v>
      </c>
      <c r="N487" s="59">
        <f>IFERROR(VLOOKUP(A487,'[1]Biofuels Production - Ktoe'!$A$1:$B$39,2,FALSE),"does not produce biofuels")</f>
        <v>0</v>
      </c>
      <c r="O487" s="62">
        <v>604.30040978718512</v>
      </c>
    </row>
    <row r="488" spans="1:15">
      <c r="A488" t="s">
        <v>164</v>
      </c>
      <c r="B488">
        <v>1990</v>
      </c>
      <c r="C488" s="59">
        <v>31.719000000000001</v>
      </c>
      <c r="D488" s="59">
        <v>74.433524864469547</v>
      </c>
      <c r="E488" s="59">
        <v>15.227315773929767</v>
      </c>
      <c r="F488" s="59">
        <v>39.493442734560006</v>
      </c>
      <c r="G488" s="62">
        <v>3.4219167194</v>
      </c>
      <c r="H488" s="62">
        <v>6.3227598</v>
      </c>
      <c r="I488" s="59">
        <v>0</v>
      </c>
      <c r="J488" s="59">
        <v>1.284</v>
      </c>
      <c r="K488" s="63">
        <v>0.25552408876651694</v>
      </c>
      <c r="L488" s="59">
        <v>0</v>
      </c>
      <c r="M488" s="59">
        <v>0</v>
      </c>
      <c r="N488" s="59">
        <f>IFERROR(VLOOKUP(A488,'[1]Biofuels Production - Ktoe'!$A$1:$B$39,2,FALSE),"does not produce biofuels")</f>
        <v>0</v>
      </c>
      <c r="O488" s="62">
        <v>136.69067824521423</v>
      </c>
    </row>
    <row r="489" spans="1:15">
      <c r="A489" t="s">
        <v>165</v>
      </c>
      <c r="B489">
        <v>1990</v>
      </c>
      <c r="C489" s="59">
        <v>246.46424081764607</v>
      </c>
      <c r="D489" s="59" t="s">
        <v>105</v>
      </c>
      <c r="E489" s="59">
        <v>43.265068787618155</v>
      </c>
      <c r="F489" s="59" t="s">
        <v>180</v>
      </c>
      <c r="G489" s="62">
        <v>78.047270000000012</v>
      </c>
      <c r="H489" s="62">
        <v>4.5710839999999999</v>
      </c>
      <c r="I489" s="59">
        <v>44.288000000000004</v>
      </c>
      <c r="J489" s="59">
        <v>19.764423858442328</v>
      </c>
      <c r="K489" s="63">
        <v>2.5662139656966905</v>
      </c>
      <c r="L489" s="59">
        <v>2.2627505996289E-4</v>
      </c>
      <c r="M489" s="59">
        <v>0</v>
      </c>
      <c r="N489" s="59" t="str">
        <f>IFERROR(VLOOKUP(A489,'[1]Biofuels Production - Ktoe'!$A$1:$B$39,2,FALSE),"does not produce biofuels")</f>
        <v>does not produce biofuels</v>
      </c>
      <c r="O489" s="62">
        <v>1091.3101339714565</v>
      </c>
    </row>
    <row r="490" spans="1:15">
      <c r="A490" t="s">
        <v>166</v>
      </c>
      <c r="B490">
        <v>1990</v>
      </c>
      <c r="C490" s="59">
        <v>12.632375177558977</v>
      </c>
      <c r="D490" s="59">
        <v>29.549924374636415</v>
      </c>
      <c r="E490" s="59">
        <v>6.8010000000000002</v>
      </c>
      <c r="F490" s="59">
        <v>15.487</v>
      </c>
      <c r="G490" s="62">
        <v>1.3260000000000001</v>
      </c>
      <c r="H490" s="62" t="s">
        <v>181</v>
      </c>
      <c r="I490" s="59">
        <v>0</v>
      </c>
      <c r="J490" s="59">
        <v>0.9</v>
      </c>
      <c r="K490" s="63">
        <v>0</v>
      </c>
      <c r="L490" s="59">
        <v>0</v>
      </c>
      <c r="M490" s="59">
        <v>0</v>
      </c>
      <c r="N490" s="59" t="str">
        <f>IFERROR(VLOOKUP(A490,'[1]Biofuels Production - Ktoe'!$A$1:$B$39,2,FALSE),"does not produce biofuels")</f>
        <v>does not produce biofuels</v>
      </c>
      <c r="O490" s="62">
        <v>58.830763015221876</v>
      </c>
    </row>
    <row r="491" spans="1:15">
      <c r="A491" t="s">
        <v>167</v>
      </c>
      <c r="B491">
        <v>1990</v>
      </c>
      <c r="C491" s="59">
        <v>4.7636414707626509</v>
      </c>
      <c r="D491" s="59" t="s">
        <v>105</v>
      </c>
      <c r="E491" s="59">
        <v>3.8732997370769788</v>
      </c>
      <c r="F491" s="59" t="s">
        <v>180</v>
      </c>
      <c r="G491" s="62">
        <v>1.1980437538601505</v>
      </c>
      <c r="H491" s="62">
        <v>1.498171571732704</v>
      </c>
      <c r="I491" s="59">
        <v>0</v>
      </c>
      <c r="J491" s="59">
        <v>5.246255745585688</v>
      </c>
      <c r="K491" s="63">
        <v>0.59024683036278269</v>
      </c>
      <c r="L491" s="59">
        <v>0</v>
      </c>
      <c r="M491" s="59">
        <v>0</v>
      </c>
      <c r="N491" s="59" t="str">
        <f>IFERROR(VLOOKUP(A491,'[1]Biofuels Production - Ktoe'!$A$1:$B$39,2,FALSE),"does not produce biofuels")</f>
        <v>does not produce biofuels</v>
      </c>
      <c r="O491" s="62">
        <v>27.043316225762084</v>
      </c>
    </row>
    <row r="492" spans="1:15">
      <c r="A492" t="s">
        <v>168</v>
      </c>
      <c r="B492">
        <v>1990</v>
      </c>
      <c r="C492" s="59">
        <v>10.693999999999999</v>
      </c>
      <c r="D492" s="59" t="s">
        <v>105</v>
      </c>
      <c r="E492" s="59">
        <v>11.007000000000001</v>
      </c>
      <c r="F492" s="59">
        <v>11.007000000000001</v>
      </c>
      <c r="G492" s="62">
        <v>2.069</v>
      </c>
      <c r="H492" s="62">
        <v>1.2670259999999998</v>
      </c>
      <c r="I492" s="59">
        <v>9.5000000000000001E-2</v>
      </c>
      <c r="J492" s="59">
        <v>3.8660000000000001</v>
      </c>
      <c r="K492" s="63">
        <v>0</v>
      </c>
      <c r="L492" s="59">
        <v>0</v>
      </c>
      <c r="M492" s="59">
        <v>0</v>
      </c>
      <c r="N492" s="59" t="str">
        <f>IFERROR(VLOOKUP(A492,'[1]Biofuels Production - Ktoe'!$A$1:$B$39,2,FALSE),"does not produce biofuels")</f>
        <v>does not produce biofuels</v>
      </c>
      <c r="O492" s="62">
        <v>61.965877831978226</v>
      </c>
    </row>
    <row r="493" spans="1:15">
      <c r="A493" t="s">
        <v>169</v>
      </c>
      <c r="B493">
        <v>1990</v>
      </c>
      <c r="C493" s="59">
        <v>11.486000000000001</v>
      </c>
      <c r="D493" s="59" t="s">
        <v>105</v>
      </c>
      <c r="E493" s="59">
        <v>0</v>
      </c>
      <c r="F493" s="59" t="s">
        <v>180</v>
      </c>
      <c r="G493" s="62">
        <v>1.0694471999999999</v>
      </c>
      <c r="H493" s="62" t="s">
        <v>181</v>
      </c>
      <c r="I493" s="59">
        <v>0</v>
      </c>
      <c r="J493" s="59">
        <v>1.3716794134950392</v>
      </c>
      <c r="K493" s="63">
        <v>1.3340634475268085</v>
      </c>
      <c r="L493" s="59">
        <v>0</v>
      </c>
      <c r="M493" s="59">
        <v>0</v>
      </c>
      <c r="N493" s="59" t="str">
        <f>IFERROR(VLOOKUP(A493,'[1]Biofuels Production - Ktoe'!$A$1:$B$39,2,FALSE),"does not produce biofuels")</f>
        <v>does not produce biofuels</v>
      </c>
      <c r="O493" s="62">
        <v>39.942864637164135</v>
      </c>
    </row>
    <row r="494" spans="1:15">
      <c r="A494" t="s">
        <v>170</v>
      </c>
      <c r="B494">
        <v>1990</v>
      </c>
      <c r="C494" s="59">
        <v>23.322400000000002</v>
      </c>
      <c r="D494" s="59" t="s">
        <v>105</v>
      </c>
      <c r="E494" s="59">
        <v>0</v>
      </c>
      <c r="F494" s="59" t="s">
        <v>180</v>
      </c>
      <c r="G494" s="62">
        <v>2.1448000000000002E-2</v>
      </c>
      <c r="H494" s="62" t="s">
        <v>181</v>
      </c>
      <c r="I494" s="59">
        <v>0</v>
      </c>
      <c r="J494" s="59">
        <v>0</v>
      </c>
      <c r="K494" s="63">
        <v>1.9233380096845651E-2</v>
      </c>
      <c r="L494" s="59">
        <v>0</v>
      </c>
      <c r="M494" s="59">
        <v>0</v>
      </c>
      <c r="N494" s="59" t="str">
        <f>IFERROR(VLOOKUP(A494,'[1]Biofuels Production - Ktoe'!$A$1:$B$39,2,FALSE),"does not produce biofuels")</f>
        <v>does not produce biofuels</v>
      </c>
      <c r="O494" s="62">
        <v>69.839346990732011</v>
      </c>
    </row>
    <row r="495" spans="1:15">
      <c r="A495" t="s">
        <v>171</v>
      </c>
      <c r="B495">
        <v>1990</v>
      </c>
      <c r="C495" s="59">
        <v>49.527000000000008</v>
      </c>
      <c r="D495" s="59" t="s">
        <v>105</v>
      </c>
      <c r="E495" s="59">
        <v>2.7206999999999999</v>
      </c>
      <c r="F495" s="59" t="s">
        <v>180</v>
      </c>
      <c r="G495" s="62">
        <v>24.385000000000002</v>
      </c>
      <c r="H495" s="62">
        <v>7.5767999999999995</v>
      </c>
      <c r="I495" s="59">
        <v>11.966909987781099</v>
      </c>
      <c r="J495" s="59">
        <v>1.0598601620129389</v>
      </c>
      <c r="K495" s="63">
        <v>0</v>
      </c>
      <c r="L495" s="59">
        <v>0</v>
      </c>
      <c r="M495" s="59">
        <v>0</v>
      </c>
      <c r="N495" s="59">
        <f>IFERROR(VLOOKUP(A495,'[1]Biofuels Production - Ktoe'!$A$1:$B$39,2,FALSE),"does not produce biofuels")</f>
        <v>0</v>
      </c>
      <c r="O495" s="62">
        <v>239.08745656918376</v>
      </c>
    </row>
    <row r="496" spans="1:15">
      <c r="A496" t="s">
        <v>172</v>
      </c>
      <c r="B496">
        <v>1990</v>
      </c>
      <c r="C496" s="59">
        <v>28.493747090355605</v>
      </c>
      <c r="D496" s="59" t="s">
        <v>105</v>
      </c>
      <c r="E496" s="59">
        <v>1.7415139499999999</v>
      </c>
      <c r="F496" s="59" t="s">
        <v>180</v>
      </c>
      <c r="G496" s="62">
        <v>10.593648999999999</v>
      </c>
      <c r="H496" s="62" t="s">
        <v>181</v>
      </c>
      <c r="I496" s="59">
        <v>7.4367454858125246</v>
      </c>
      <c r="J496" s="59">
        <v>1.4439016608589343</v>
      </c>
      <c r="K496" s="63">
        <v>2.2692390309561772E-2</v>
      </c>
      <c r="L496" s="59">
        <v>0</v>
      </c>
      <c r="M496" s="59">
        <v>0</v>
      </c>
      <c r="N496" s="59" t="str">
        <f>IFERROR(VLOOKUP(A496,'[1]Biofuels Production - Ktoe'!$A$1:$B$39,2,FALSE),"does not produce biofuels")</f>
        <v>does not produce biofuels</v>
      </c>
      <c r="O496" s="62">
        <v>119.95541022464285</v>
      </c>
    </row>
    <row r="497" spans="1:15">
      <c r="A497" t="s">
        <v>173</v>
      </c>
      <c r="B497">
        <v>1990</v>
      </c>
      <c r="C497" s="59">
        <v>20.055032421724835</v>
      </c>
      <c r="D497" s="59">
        <v>2.4394874424216155</v>
      </c>
      <c r="E497" s="59">
        <v>5.2151782743321951</v>
      </c>
      <c r="F497" s="59">
        <v>5.8038403723167828</v>
      </c>
      <c r="G497" s="62">
        <v>3.8994857909699996</v>
      </c>
      <c r="H497" s="62">
        <v>3.6755529085275409</v>
      </c>
      <c r="I497" s="59">
        <v>0</v>
      </c>
      <c r="J497" s="59">
        <v>1.1087726840747569</v>
      </c>
      <c r="K497" s="63">
        <v>5.6589129746119141E-3</v>
      </c>
      <c r="L497" s="59">
        <v>0</v>
      </c>
      <c r="M497" s="59">
        <v>0</v>
      </c>
      <c r="N497" s="59">
        <f>IFERROR(VLOOKUP(A497,'[1]Biofuels Production - Ktoe'!$A$1:$B$39,2,FALSE),"does not produce biofuels")</f>
        <v>0</v>
      </c>
      <c r="O497" s="62">
        <v>89.731816903062125</v>
      </c>
    </row>
    <row r="498" spans="1:15">
      <c r="A498" t="s">
        <v>174</v>
      </c>
      <c r="B498">
        <v>1990</v>
      </c>
      <c r="C498" s="59">
        <v>2.8695203850099995</v>
      </c>
      <c r="D498" s="59">
        <v>2.7</v>
      </c>
      <c r="E498" s="59">
        <v>3.6000000000000004E-2</v>
      </c>
      <c r="F498" s="59">
        <v>3.6000000000000004E-2</v>
      </c>
      <c r="G498" s="62">
        <v>2.2229999999999999</v>
      </c>
      <c r="H498" s="62">
        <v>2.8559999999999999</v>
      </c>
      <c r="I498" s="59">
        <v>0</v>
      </c>
      <c r="J498" s="59">
        <v>1.2148707969407564</v>
      </c>
      <c r="K498" s="63">
        <v>0</v>
      </c>
      <c r="L498" s="59">
        <v>0</v>
      </c>
      <c r="M498" s="59">
        <v>0</v>
      </c>
      <c r="N498" s="59" t="str">
        <f>IFERROR(VLOOKUP(A498,'[1]Biofuels Production - Ktoe'!$A$1:$B$39,2,FALSE),"does not produce biofuels")</f>
        <v>does not produce biofuels</v>
      </c>
      <c r="O498" s="62">
        <v>17.873734574797695</v>
      </c>
    </row>
    <row r="499" spans="1:15">
      <c r="A499" t="s">
        <v>175</v>
      </c>
      <c r="B499">
        <v>1990</v>
      </c>
      <c r="C499" s="59">
        <v>10.010588197162495</v>
      </c>
      <c r="D499" s="59">
        <v>6.6040049250973567</v>
      </c>
      <c r="E499" s="59">
        <v>2.2479999999999998</v>
      </c>
      <c r="F499" s="59">
        <v>6.8663305329210695</v>
      </c>
      <c r="G499" s="68">
        <v>31.006557380841407</v>
      </c>
      <c r="H499" s="68">
        <v>27.449368787187144</v>
      </c>
      <c r="I499" s="60">
        <v>0</v>
      </c>
      <c r="J499" s="59">
        <v>5.7547836339408702</v>
      </c>
      <c r="K499" s="63">
        <v>0</v>
      </c>
      <c r="L499" s="59">
        <v>0</v>
      </c>
      <c r="M499" s="59">
        <v>0</v>
      </c>
      <c r="N499" s="59">
        <f>IFERROR(VLOOKUP(A499,'[1]Biofuels Production - Ktoe'!$A$1:$B$39,2,FALSE),"does not produce biofuels")</f>
        <v>0</v>
      </c>
      <c r="O499" s="68">
        <v>158.8456199879424</v>
      </c>
    </row>
    <row r="500" spans="1:15">
      <c r="A500" s="65" t="s">
        <v>176</v>
      </c>
      <c r="B500" s="65">
        <v>1990</v>
      </c>
      <c r="C500" s="66">
        <v>664.17799227123623</v>
      </c>
      <c r="D500" s="66">
        <v>325.80351473319473</v>
      </c>
      <c r="E500" s="66">
        <v>135.82485523712151</v>
      </c>
      <c r="F500" s="66">
        <v>134.52370304018325</v>
      </c>
      <c r="G500" s="66">
        <v>840.43312680114491</v>
      </c>
      <c r="H500" s="66">
        <v>818.86822322012847</v>
      </c>
      <c r="I500" s="66">
        <v>65.233655473593629</v>
      </c>
      <c r="J500" s="66">
        <v>90.257281855880777</v>
      </c>
      <c r="K500" s="67">
        <v>4.9962418695736073</v>
      </c>
      <c r="L500" s="66">
        <v>6.7882517988867002E-4</v>
      </c>
      <c r="M500" s="66">
        <v>7.3139413321337597E-3</v>
      </c>
      <c r="N500" s="66">
        <f>IFERROR(VLOOKUP(A500,'[1]Biofuels Production - Ktoe'!$A$1:$B$39,2,FALSE),"does not produce biofuels")</f>
        <v>0</v>
      </c>
      <c r="O500" s="66">
        <v>5378.8836166082829</v>
      </c>
    </row>
    <row r="501" spans="1:15">
      <c r="A501" s="69" t="s">
        <v>177</v>
      </c>
      <c r="B501" s="69">
        <v>1990</v>
      </c>
      <c r="C501" s="70">
        <v>3160.2868969238357</v>
      </c>
      <c r="D501" s="70">
        <v>3175.490352368317</v>
      </c>
      <c r="E501" s="71">
        <v>1767.4437565583689</v>
      </c>
      <c r="F501" s="71">
        <v>1777.7998191428014</v>
      </c>
      <c r="G501" s="72">
        <v>2246.4073535376756</v>
      </c>
      <c r="H501" s="72">
        <v>2279.3849422362377</v>
      </c>
      <c r="I501" s="73">
        <v>452.96703140936063</v>
      </c>
      <c r="J501" s="74">
        <v>487.48667387460836</v>
      </c>
      <c r="K501" s="75">
        <v>27.256881108924411</v>
      </c>
      <c r="L501" s="76">
        <v>8.7469481436987975E-2</v>
      </c>
      <c r="M501" s="76">
        <v>0.82193748379846876</v>
      </c>
      <c r="N501" s="76">
        <f>IFERROR(VLOOKUP(A501,'[1]Biofuels Production - Ktoe'!$A$1:$B$39,2,FALSE),"does not produce biofuels")</f>
        <v>7785.8771133823811</v>
      </c>
      <c r="O501" s="77">
        <v>21598.222671569707</v>
      </c>
    </row>
    <row r="502" spans="1:15">
      <c r="A502" s="78" t="s">
        <v>53</v>
      </c>
      <c r="B502" s="78">
        <v>1990</v>
      </c>
      <c r="C502" s="59">
        <v>1941.3466075492674</v>
      </c>
      <c r="D502" s="59">
        <v>893.69306286323149</v>
      </c>
      <c r="E502" s="59">
        <v>905.31146827945417</v>
      </c>
      <c r="F502" s="59">
        <v>761.53973494971251</v>
      </c>
      <c r="G502" s="62">
        <v>1111.1545065949363</v>
      </c>
      <c r="H502" s="62">
        <v>1112.6879126416015</v>
      </c>
      <c r="I502" s="59">
        <v>388.63410861441116</v>
      </c>
      <c r="J502" s="59">
        <v>271.39932908005079</v>
      </c>
      <c r="K502" s="79">
        <v>23.74260659247318</v>
      </c>
      <c r="L502" s="59">
        <v>8.7016931317062216E-2</v>
      </c>
      <c r="M502" s="59">
        <v>0.81416870673974295</v>
      </c>
      <c r="N502" s="59">
        <f>IFERROR(VLOOKUP(A502,'[1]Biofuels Production - Ktoe'!$A$1:$B$39,2,FALSE),"does not produce biofuels")</f>
        <v>1525.5842237821983</v>
      </c>
      <c r="O502" s="62">
        <v>11815.846319121143</v>
      </c>
    </row>
    <row r="503" spans="1:15">
      <c r="A503" s="78" t="s">
        <v>54</v>
      </c>
      <c r="B503" s="78">
        <v>1990</v>
      </c>
      <c r="C503" s="59">
        <v>1218.9402893745694</v>
      </c>
      <c r="D503" s="59">
        <v>2281.7972895050857</v>
      </c>
      <c r="E503" s="59">
        <v>862.13228827891476</v>
      </c>
      <c r="F503" s="59">
        <v>1016.2600841930889</v>
      </c>
      <c r="G503" s="68">
        <v>1135.25284694274</v>
      </c>
      <c r="H503" s="68">
        <v>1166.6970295946358</v>
      </c>
      <c r="I503" s="59">
        <v>64.332922794949511</v>
      </c>
      <c r="J503" s="59">
        <v>216.08734479455765</v>
      </c>
      <c r="K503" s="63">
        <v>3.5142745164512212</v>
      </c>
      <c r="L503" s="59">
        <v>4.5255011992578E-4</v>
      </c>
      <c r="M503" s="59">
        <v>7.7687770587258299E-3</v>
      </c>
      <c r="N503" s="59">
        <f>IFERROR(VLOOKUP(A503,'[1]Biofuels Production - Ktoe'!$A$1:$B$39,2,FALSE),"does not produce biofuels")</f>
        <v>6260.2928896001831</v>
      </c>
      <c r="O503" s="68">
        <v>9782.3763524485694</v>
      </c>
    </row>
    <row r="504" spans="1:15">
      <c r="A504" s="44" t="s">
        <v>178</v>
      </c>
      <c r="B504" s="44">
        <v>1990</v>
      </c>
      <c r="C504" s="60">
        <v>666.99360812376676</v>
      </c>
      <c r="D504" s="60">
        <v>129.75752870493994</v>
      </c>
      <c r="E504" s="59">
        <v>297.57231217963897</v>
      </c>
      <c r="F504" s="59" t="s">
        <v>180</v>
      </c>
      <c r="G504" s="68">
        <v>457.40354765920517</v>
      </c>
      <c r="H504" s="68">
        <v>374.80277243465798</v>
      </c>
      <c r="I504" s="60">
        <v>179.74392801356646</v>
      </c>
      <c r="J504" s="60">
        <v>66.060394334209406</v>
      </c>
      <c r="K504" s="63">
        <v>4.206941730304929</v>
      </c>
      <c r="L504" s="59">
        <v>2.4341710996007761E-3</v>
      </c>
      <c r="M504" s="60">
        <v>0.1763724521176824</v>
      </c>
      <c r="N504" s="60">
        <f>IFERROR(VLOOKUP(A504,'[1]Biofuels Production - Ktoe'!$A$1:$B$39,2,FALSE),"does not produce biofuels")</f>
        <v>6.3</v>
      </c>
      <c r="O504" s="68">
        <v>4335.7050805843264</v>
      </c>
    </row>
    <row r="505" spans="1:15">
      <c r="A505" s="80" t="s">
        <v>179</v>
      </c>
      <c r="B505" s="80">
        <v>1990</v>
      </c>
      <c r="C505" s="81">
        <v>399.06745295520619</v>
      </c>
      <c r="D505" s="81">
        <v>570.34499999999991</v>
      </c>
      <c r="E505" s="81">
        <v>565.98220758758441</v>
      </c>
      <c r="F505" s="81">
        <v>672.23763159832174</v>
      </c>
      <c r="G505" s="82">
        <v>306.40444777652425</v>
      </c>
      <c r="H505" s="82">
        <v>322.60031277262567</v>
      </c>
      <c r="I505" s="81">
        <v>44.014000000000003</v>
      </c>
      <c r="J505" s="81">
        <v>49.94320120378331</v>
      </c>
      <c r="K505" s="83">
        <v>1.470787889758785E-2</v>
      </c>
      <c r="L505" s="81">
        <v>0</v>
      </c>
      <c r="M505" s="81">
        <v>0</v>
      </c>
      <c r="N505" s="81">
        <f>IFERROR(VLOOKUP(A505,'[1]Biofuels Production - Ktoe'!$A$1:$B$39,2,FALSE),"does not produce biofuels")</f>
        <v>0</v>
      </c>
      <c r="O505" s="82">
        <v>3629.6629518074601</v>
      </c>
    </row>
    <row r="506" spans="1:15">
      <c r="A506" t="s">
        <v>56</v>
      </c>
      <c r="B506">
        <v>1995</v>
      </c>
      <c r="C506" s="59">
        <v>795.52109155138828</v>
      </c>
      <c r="D506" s="59">
        <v>383.553754789989</v>
      </c>
      <c r="E506" s="60">
        <v>571.3030927560543</v>
      </c>
      <c r="F506" s="60">
        <v>480.86448524834827</v>
      </c>
      <c r="G506" s="62">
        <v>506.22740501181045</v>
      </c>
      <c r="H506" s="62">
        <v>555.12659087019495</v>
      </c>
      <c r="I506" s="59">
        <v>160.39379553785696</v>
      </c>
      <c r="J506" s="59">
        <v>70.421282335048076</v>
      </c>
      <c r="K506" s="63">
        <v>15.154945512666488</v>
      </c>
      <c r="L506" s="59">
        <v>0.11641208613805057</v>
      </c>
      <c r="M506" s="59">
        <v>0.72322377506338276</v>
      </c>
      <c r="N506" s="59">
        <f>IFERROR(VLOOKUP(A506,'[1]Biofuels Production - Ktoe'!$A$1:$G$39,7,FALSE),"does not produce biofuels")</f>
        <v>2758.7831959607515</v>
      </c>
      <c r="O506" s="62">
        <v>5436.0728685935046</v>
      </c>
    </row>
    <row r="507" spans="1:15">
      <c r="A507" t="s">
        <v>99</v>
      </c>
      <c r="B507">
        <v>1995</v>
      </c>
      <c r="C507" s="59">
        <v>81.138583835163303</v>
      </c>
      <c r="D507" s="59">
        <v>111.90632276476946</v>
      </c>
      <c r="E507" s="60">
        <v>74.21481</v>
      </c>
      <c r="F507" s="60">
        <v>133.3845</v>
      </c>
      <c r="G507" s="62">
        <v>26.331350912391333</v>
      </c>
      <c r="H507" s="62">
        <v>43.011611935920001</v>
      </c>
      <c r="I507" s="59">
        <v>21.985837563089216</v>
      </c>
      <c r="J507" s="59">
        <v>75.614502951402983</v>
      </c>
      <c r="K507" s="63">
        <v>1.5485845629456809</v>
      </c>
      <c r="L507" s="59">
        <v>8.6937253925871948E-4</v>
      </c>
      <c r="M507" s="59">
        <v>1.335022853781051E-2</v>
      </c>
      <c r="N507" s="59">
        <f>IFERROR(VLOOKUP(A507,'[1]Biofuels Production - Ktoe'!$A$1:$G$39,7,FALSE),"does not produce biofuels")</f>
        <v>0</v>
      </c>
      <c r="O507" s="62">
        <v>478.69426246912224</v>
      </c>
    </row>
    <row r="508" spans="1:15">
      <c r="A508" t="s">
        <v>100</v>
      </c>
      <c r="B508">
        <v>1995</v>
      </c>
      <c r="C508" s="59">
        <v>74.750395560614677</v>
      </c>
      <c r="D508" s="59">
        <v>150.21331468282958</v>
      </c>
      <c r="E508" s="60">
        <v>28.295595681666196</v>
      </c>
      <c r="F508" s="60">
        <v>26.992930161459835</v>
      </c>
      <c r="G508" s="62">
        <v>5.0093388745581358</v>
      </c>
      <c r="H508" s="62">
        <v>4.1250358268844947</v>
      </c>
      <c r="I508" s="59">
        <v>1.911</v>
      </c>
      <c r="J508" s="59">
        <v>6.2290000000000001</v>
      </c>
      <c r="K508" s="63">
        <v>1.4541438839355865</v>
      </c>
      <c r="L508" s="59">
        <v>1.13137529981445E-3</v>
      </c>
      <c r="M508" s="60">
        <v>1.5839254197402299E-3</v>
      </c>
      <c r="N508" s="60">
        <f>IFERROR(VLOOKUP(A508,'[1]Biofuels Production - Ktoe'!$A$1:$G$39,7,FALSE),"does not produce biofuels")</f>
        <v>0</v>
      </c>
      <c r="O508" s="62">
        <v>296.06979185375769</v>
      </c>
    </row>
    <row r="509" spans="1:15">
      <c r="A509" s="65" t="s">
        <v>101</v>
      </c>
      <c r="B509" s="65">
        <v>1995</v>
      </c>
      <c r="C509" s="66">
        <v>951.41007094716633</v>
      </c>
      <c r="D509" s="66">
        <v>645.67339223758802</v>
      </c>
      <c r="E509" s="66">
        <v>673.81349843772045</v>
      </c>
      <c r="F509" s="66">
        <v>641.24191540980814</v>
      </c>
      <c r="G509" s="66">
        <v>537.56809479875994</v>
      </c>
      <c r="H509" s="66">
        <v>602.26323863299945</v>
      </c>
      <c r="I509" s="66">
        <v>184.29063310094617</v>
      </c>
      <c r="J509" s="66">
        <v>152.26478528645109</v>
      </c>
      <c r="K509" s="67">
        <v>18.157673959547754</v>
      </c>
      <c r="L509" s="66">
        <v>0.11841283397712374</v>
      </c>
      <c r="M509" s="66">
        <v>0.73815792902093358</v>
      </c>
      <c r="N509" s="66">
        <f>IFERROR(VLOOKUP(A509,'[1]Biofuels Production - Ktoe'!$A$1:$G$39,7,FALSE),"does not produce biofuels")</f>
        <v>2758.7831959607515</v>
      </c>
      <c r="O509" s="66">
        <v>6210.8369229163845</v>
      </c>
    </row>
    <row r="510" spans="1:15">
      <c r="A510" t="s">
        <v>102</v>
      </c>
      <c r="B510">
        <v>1995</v>
      </c>
      <c r="C510" s="59">
        <v>20.309000000000001</v>
      </c>
      <c r="D510" s="59">
        <v>37.456931034482757</v>
      </c>
      <c r="E510" s="59">
        <v>23.377063628546825</v>
      </c>
      <c r="F510" s="59">
        <v>21.576891659501257</v>
      </c>
      <c r="G510" s="62">
        <v>0.97127973684210522</v>
      </c>
      <c r="H510" s="62" t="s">
        <v>181</v>
      </c>
      <c r="I510" s="59">
        <v>1.599</v>
      </c>
      <c r="J510" s="59">
        <v>6.474209442938152</v>
      </c>
      <c r="K510" s="63">
        <v>3.3619526652250521E-2</v>
      </c>
      <c r="L510" s="59">
        <v>0</v>
      </c>
      <c r="M510" s="59">
        <v>0</v>
      </c>
      <c r="N510" s="59">
        <f>IFERROR(VLOOKUP(A510,'[1]Biofuels Production - Ktoe'!$A$1:$G$39,7,FALSE),"does not produce biofuels")</f>
        <v>0</v>
      </c>
      <c r="O510" s="62">
        <v>116.11074845728081</v>
      </c>
    </row>
    <row r="511" spans="1:15">
      <c r="A511" t="s">
        <v>103</v>
      </c>
      <c r="B511">
        <v>1995</v>
      </c>
      <c r="C511" s="59">
        <v>82.15008406411873</v>
      </c>
      <c r="D511" s="59">
        <v>37.503994192804306</v>
      </c>
      <c r="E511" s="59">
        <v>4.573871928</v>
      </c>
      <c r="F511" s="59">
        <v>4.573871928</v>
      </c>
      <c r="G511" s="62">
        <v>11.842633051199998</v>
      </c>
      <c r="H511" s="62">
        <v>2.3651016</v>
      </c>
      <c r="I511" s="59">
        <v>0.56998687604651987</v>
      </c>
      <c r="J511" s="59">
        <v>57.452369099877586</v>
      </c>
      <c r="K511" s="63">
        <v>1.2657239645558862</v>
      </c>
      <c r="L511" s="59">
        <v>0</v>
      </c>
      <c r="M511" s="59">
        <v>0</v>
      </c>
      <c r="N511" s="59">
        <f>IFERROR(VLOOKUP(A511,'[1]Biofuels Production - Ktoe'!$A$1:$G$39,7,FALSE),"does not produce biofuels")</f>
        <v>6841.5807347063437</v>
      </c>
      <c r="O511" s="62">
        <v>252.06123378128643</v>
      </c>
    </row>
    <row r="512" spans="1:15">
      <c r="A512" t="s">
        <v>104</v>
      </c>
      <c r="B512">
        <v>1995</v>
      </c>
      <c r="C512" s="59">
        <v>10.257192733408626</v>
      </c>
      <c r="D512" s="59" t="s">
        <v>105</v>
      </c>
      <c r="E512" s="59">
        <v>1.6117199999999974</v>
      </c>
      <c r="F512" s="59" t="s">
        <v>180</v>
      </c>
      <c r="G512" s="62">
        <v>2.3736000000000002</v>
      </c>
      <c r="H512" s="62" t="s">
        <v>181</v>
      </c>
      <c r="I512" s="59">
        <v>0</v>
      </c>
      <c r="J512" s="59">
        <v>4.1665698963660063</v>
      </c>
      <c r="K512" s="63">
        <v>0.42517083767027031</v>
      </c>
      <c r="L512" s="59">
        <v>0</v>
      </c>
      <c r="M512" s="59">
        <v>0</v>
      </c>
      <c r="N512" s="59" t="str">
        <f>IFERROR(VLOOKUP(A512,'[1]Biofuels Production - Ktoe'!$A$1:$G$39,7,FALSE),"does not produce biofuels")</f>
        <v>does not produce biofuels</v>
      </c>
      <c r="O512" s="62">
        <v>42.121638773407483</v>
      </c>
    </row>
    <row r="513" spans="1:15">
      <c r="A513" t="s">
        <v>106</v>
      </c>
      <c r="B513">
        <v>1995</v>
      </c>
      <c r="C513" s="59">
        <v>12.223581771798029</v>
      </c>
      <c r="D513" s="59">
        <v>31.01558486341245</v>
      </c>
      <c r="E513" s="59">
        <v>3.5659931212381717</v>
      </c>
      <c r="F513" s="59">
        <v>3.6241616509028316</v>
      </c>
      <c r="G513" s="62">
        <v>3.6093644599999997</v>
      </c>
      <c r="H513" s="62">
        <v>17.7606</v>
      </c>
      <c r="I513" s="59">
        <v>0</v>
      </c>
      <c r="J513" s="59">
        <v>7.238403403176874</v>
      </c>
      <c r="K513" s="63">
        <v>0.10793320360229854</v>
      </c>
      <c r="L513" s="59">
        <v>0</v>
      </c>
      <c r="M513" s="59">
        <v>0</v>
      </c>
      <c r="N513" s="59">
        <f>IFERROR(VLOOKUP(A513,'[1]Biofuels Production - Ktoe'!$A$1:$G$39,7,FALSE),"does not produce biofuels")</f>
        <v>0</v>
      </c>
      <c r="O513" s="62">
        <v>58.78166252236646</v>
      </c>
    </row>
    <row r="514" spans="1:15">
      <c r="A514" t="s">
        <v>107</v>
      </c>
      <c r="B514">
        <v>1995</v>
      </c>
      <c r="C514" s="59">
        <v>5.0529999999999999</v>
      </c>
      <c r="D514" s="59">
        <v>20.999049369588334</v>
      </c>
      <c r="E514" s="59">
        <v>0.27800000000000002</v>
      </c>
      <c r="F514" s="59" t="s">
        <v>180</v>
      </c>
      <c r="G514" s="62">
        <v>0</v>
      </c>
      <c r="H514" s="62" t="s">
        <v>181</v>
      </c>
      <c r="I514" s="59">
        <v>0</v>
      </c>
      <c r="J514" s="59">
        <v>1.16770405484907</v>
      </c>
      <c r="K514" s="63">
        <v>0</v>
      </c>
      <c r="L514" s="59">
        <v>0</v>
      </c>
      <c r="M514" s="59">
        <v>0</v>
      </c>
      <c r="N514" s="59" t="str">
        <f>IFERROR(VLOOKUP(A514,'[1]Biofuels Production - Ktoe'!$A$1:$G$39,7,FALSE),"does not produce biofuels")</f>
        <v>does not produce biofuels</v>
      </c>
      <c r="O514" s="62">
        <v>15.938383700900017</v>
      </c>
    </row>
    <row r="515" spans="1:15">
      <c r="A515" t="s">
        <v>108</v>
      </c>
      <c r="B515">
        <v>1995</v>
      </c>
      <c r="C515" s="59">
        <v>7.2129999999999983</v>
      </c>
      <c r="D515" s="59">
        <v>6.4070293276108732</v>
      </c>
      <c r="E515" s="59">
        <v>0.36099999999999999</v>
      </c>
      <c r="F515" s="59">
        <v>0.36099999999999999</v>
      </c>
      <c r="G515" s="62">
        <v>0.37374605904270575</v>
      </c>
      <c r="H515" s="62" t="s">
        <v>181</v>
      </c>
      <c r="I515" s="59">
        <v>0</v>
      </c>
      <c r="J515" s="59">
        <v>2.9274562157758859</v>
      </c>
      <c r="K515" s="63">
        <v>3.213105851473038E-2</v>
      </c>
      <c r="L515" s="59">
        <v>0</v>
      </c>
      <c r="M515" s="59">
        <v>0</v>
      </c>
      <c r="N515" s="59" t="str">
        <f>IFERROR(VLOOKUP(A515,'[1]Biofuels Production - Ktoe'!$A$1:$G$39,7,FALSE),"does not produce biofuels")</f>
        <v>does not produce biofuels</v>
      </c>
      <c r="O515" s="62">
        <v>24.203403312099994</v>
      </c>
    </row>
    <row r="516" spans="1:15">
      <c r="A516" t="s">
        <v>109</v>
      </c>
      <c r="B516">
        <v>1995</v>
      </c>
      <c r="C516" s="59">
        <v>1.2829999999999999</v>
      </c>
      <c r="D516" s="59">
        <v>6.7357926857553725</v>
      </c>
      <c r="E516" s="59">
        <v>6.8310436266000005</v>
      </c>
      <c r="F516" s="59">
        <v>6.8310436266000005</v>
      </c>
      <c r="G516" s="62">
        <v>0</v>
      </c>
      <c r="H516" s="62" t="s">
        <v>181</v>
      </c>
      <c r="I516" s="59">
        <v>0</v>
      </c>
      <c r="J516" s="59">
        <v>0</v>
      </c>
      <c r="K516" s="63">
        <v>7.4670769787753702E-3</v>
      </c>
      <c r="L516" s="59">
        <v>0</v>
      </c>
      <c r="M516" s="59">
        <v>0</v>
      </c>
      <c r="N516" s="59" t="str">
        <f>IFERROR(VLOOKUP(A516,'[1]Biofuels Production - Ktoe'!$A$1:$G$39,7,FALSE),"does not produce biofuels")</f>
        <v>does not produce biofuels</v>
      </c>
      <c r="O516" s="62">
        <v>11.830149249352118</v>
      </c>
    </row>
    <row r="517" spans="1:15">
      <c r="A517" t="s">
        <v>110</v>
      </c>
      <c r="B517">
        <v>1995</v>
      </c>
      <c r="C517" s="59">
        <v>22.614238973788009</v>
      </c>
      <c r="D517" s="59">
        <v>155.32509364055775</v>
      </c>
      <c r="E517" s="59">
        <v>24.751000000000001</v>
      </c>
      <c r="F517" s="59">
        <v>24.751000000000001</v>
      </c>
      <c r="G517" s="62">
        <v>5.1100000000000008E-3</v>
      </c>
      <c r="H517" s="62">
        <v>3.1754999999999995</v>
      </c>
      <c r="I517" s="60">
        <v>0</v>
      </c>
      <c r="J517" s="59">
        <v>11.645</v>
      </c>
      <c r="K517" s="63">
        <v>0</v>
      </c>
      <c r="L517" s="59">
        <v>0</v>
      </c>
      <c r="M517" s="59">
        <v>0</v>
      </c>
      <c r="N517" s="59" t="str">
        <f>IFERROR(VLOOKUP(A517,'[1]Biofuels Production - Ktoe'!$A$1:$G$39,7,FALSE),"does not produce biofuels")</f>
        <v>does not produce biofuels</v>
      </c>
      <c r="O517" s="62">
        <v>123.23412861336676</v>
      </c>
    </row>
    <row r="518" spans="1:15">
      <c r="A518" t="s">
        <v>111</v>
      </c>
      <c r="B518">
        <v>1995</v>
      </c>
      <c r="C518" s="59">
        <v>50.327400458565101</v>
      </c>
      <c r="D518" s="59">
        <v>4.6308552922103479</v>
      </c>
      <c r="E518" s="60">
        <v>1.0330326915472501</v>
      </c>
      <c r="F518" s="60">
        <v>2.2503899999999968</v>
      </c>
      <c r="G518" s="68">
        <v>0.31165893182961218</v>
      </c>
      <c r="H518" s="68">
        <v>1.2131305696800001</v>
      </c>
      <c r="I518" s="60">
        <v>0</v>
      </c>
      <c r="J518" s="59">
        <v>14.341327451781643</v>
      </c>
      <c r="K518" s="63">
        <v>0.63911648851806213</v>
      </c>
      <c r="L518" s="59">
        <v>0</v>
      </c>
      <c r="M518" s="59">
        <v>1.7599171330446861E-3</v>
      </c>
      <c r="N518" s="59">
        <f>IFERROR(VLOOKUP(A518,'[1]Biofuels Production - Ktoe'!$A$1:$G$39,7,FALSE),"does not produce biofuels")</f>
        <v>44.236092905746069</v>
      </c>
      <c r="O518" s="68">
        <v>154.66929181052427</v>
      </c>
    </row>
    <row r="519" spans="1:15">
      <c r="A519" s="65" t="s">
        <v>112</v>
      </c>
      <c r="B519" s="65">
        <v>1995</v>
      </c>
      <c r="C519" s="66">
        <v>211.43049800167847</v>
      </c>
      <c r="D519" s="66">
        <v>300.07433040642212</v>
      </c>
      <c r="E519" s="66">
        <v>66.38272499593225</v>
      </c>
      <c r="F519" s="66">
        <v>66.806732163389825</v>
      </c>
      <c r="G519" s="66">
        <v>19.487392238914421</v>
      </c>
      <c r="H519" s="66">
        <v>24.514332169679996</v>
      </c>
      <c r="I519" s="66">
        <v>2.1689868760465201</v>
      </c>
      <c r="J519" s="66">
        <v>105.4130395647652</v>
      </c>
      <c r="K519" s="67">
        <v>2.5111621564922739</v>
      </c>
      <c r="L519" s="66">
        <v>0</v>
      </c>
      <c r="M519" s="66">
        <v>1.7599171330446861E-3</v>
      </c>
      <c r="N519" s="66">
        <f>IFERROR(VLOOKUP(A519,'[1]Biofuels Production - Ktoe'!$A$1:$G$39,7,FALSE),"does not produce biofuels")</f>
        <v>6885.8168276120905</v>
      </c>
      <c r="O519" s="66">
        <v>798.95064022058409</v>
      </c>
    </row>
    <row r="520" spans="1:15">
      <c r="A520" t="s">
        <v>113</v>
      </c>
      <c r="B520">
        <v>1995</v>
      </c>
      <c r="C520" s="59">
        <v>11.320000000000002</v>
      </c>
      <c r="D520" s="59" t="s">
        <v>105</v>
      </c>
      <c r="E520" s="59">
        <v>7.1089002325902442</v>
      </c>
      <c r="F520" s="59" t="s">
        <v>180</v>
      </c>
      <c r="G520" s="62">
        <v>3.4684962262348344</v>
      </c>
      <c r="H520" s="62" t="s">
        <v>181</v>
      </c>
      <c r="I520" s="59">
        <v>0</v>
      </c>
      <c r="J520" s="59">
        <v>8.387387880707756</v>
      </c>
      <c r="K520" s="63">
        <v>0.42069534325926433</v>
      </c>
      <c r="L520" s="59">
        <v>2.2627505996289E-4</v>
      </c>
      <c r="M520" s="59">
        <v>2.2627505996289E-4</v>
      </c>
      <c r="N520" s="59">
        <f>IFERROR(VLOOKUP(A520,'[1]Biofuels Production - Ktoe'!$A$1:$G$39,7,FALSE),"does not produce biofuels")</f>
        <v>11.2</v>
      </c>
      <c r="O520" s="62">
        <v>60.958283470443497</v>
      </c>
    </row>
    <row r="521" spans="1:15">
      <c r="A521" t="s">
        <v>114</v>
      </c>
      <c r="B521">
        <v>1995</v>
      </c>
      <c r="C521" s="59">
        <v>6.580227642276423</v>
      </c>
      <c r="D521" s="59">
        <v>9.1616999999999997</v>
      </c>
      <c r="E521" s="59">
        <v>7.0043820996557589</v>
      </c>
      <c r="F521" s="59">
        <v>5.375565624</v>
      </c>
      <c r="G521" s="62">
        <v>3.0000000000000001E-3</v>
      </c>
      <c r="H521" s="62" t="s">
        <v>181</v>
      </c>
      <c r="I521" s="59">
        <v>0</v>
      </c>
      <c r="J521" s="59">
        <v>0.35299999999999998</v>
      </c>
      <c r="K521" s="63">
        <v>0</v>
      </c>
      <c r="L521" s="59">
        <v>0</v>
      </c>
      <c r="M521" s="59">
        <v>0</v>
      </c>
      <c r="N521" s="59" t="str">
        <f>IFERROR(VLOOKUP(A521,'[1]Biofuels Production - Ktoe'!$A$1:$G$39,7,FALSE),"does not produce biofuels")</f>
        <v>does not produce biofuels</v>
      </c>
      <c r="O521" s="62">
        <v>36.484083996484507</v>
      </c>
    </row>
    <row r="522" spans="1:15">
      <c r="A522" t="s">
        <v>116</v>
      </c>
      <c r="B522">
        <v>1995</v>
      </c>
      <c r="C522" s="59">
        <v>10.696000000000002</v>
      </c>
      <c r="D522" s="59" t="s">
        <v>105</v>
      </c>
      <c r="E522" s="59">
        <v>10.751047429900247</v>
      </c>
      <c r="F522" s="59" t="s">
        <v>180</v>
      </c>
      <c r="G522" s="62">
        <v>0.95184100000000005</v>
      </c>
      <c r="H522" s="62" t="s">
        <v>181</v>
      </c>
      <c r="I522" s="59">
        <v>0</v>
      </c>
      <c r="J522" s="59">
        <v>5.0000000000000001E-3</v>
      </c>
      <c r="K522" s="63">
        <v>0</v>
      </c>
      <c r="L522" s="59">
        <v>0</v>
      </c>
      <c r="M522" s="59">
        <v>0</v>
      </c>
      <c r="N522" s="59" t="str">
        <f>IFERROR(VLOOKUP(A522,'[1]Biofuels Production - Ktoe'!$A$1:$G$39,7,FALSE),"does not produce biofuels")</f>
        <v>does not produce biofuels</v>
      </c>
      <c r="O522" s="62">
        <v>55.486558113812968</v>
      </c>
    </row>
    <row r="523" spans="1:15">
      <c r="A523" t="s">
        <v>117</v>
      </c>
      <c r="B523">
        <v>1995</v>
      </c>
      <c r="C523" s="59">
        <v>27.7</v>
      </c>
      <c r="D523" s="59" t="s">
        <v>105</v>
      </c>
      <c r="E523" s="59">
        <v>10.610941530524489</v>
      </c>
      <c r="F523" s="59" t="s">
        <v>180</v>
      </c>
      <c r="G523" s="62">
        <v>8.652000000000001</v>
      </c>
      <c r="H523" s="62" t="s">
        <v>181</v>
      </c>
      <c r="I523" s="59">
        <v>9.3578313798252779</v>
      </c>
      <c r="J523" s="59">
        <v>7.6480970267456844E-2</v>
      </c>
      <c r="K523" s="63">
        <v>7.4670769787753707E-2</v>
      </c>
      <c r="L523" s="59">
        <v>0</v>
      </c>
      <c r="M523" s="59">
        <v>2.0364755396660101E-3</v>
      </c>
      <c r="N523" s="59">
        <f>IFERROR(VLOOKUP(A523,'[1]Biofuels Production - Ktoe'!$A$1:$G$39,7,FALSE),"does not produce biofuels")</f>
        <v>0</v>
      </c>
      <c r="O523" s="62">
        <v>129.38534149018813</v>
      </c>
    </row>
    <row r="524" spans="1:15">
      <c r="A524" t="s">
        <v>118</v>
      </c>
      <c r="B524">
        <v>1995</v>
      </c>
      <c r="C524" s="59">
        <v>4.8649999999999993</v>
      </c>
      <c r="D524" s="59" t="s">
        <v>105</v>
      </c>
      <c r="E524" s="59">
        <v>4.5519561478933719</v>
      </c>
      <c r="F524" s="59" t="s">
        <v>180</v>
      </c>
      <c r="G524" s="62">
        <v>7.6212999999999997</v>
      </c>
      <c r="H524" s="62">
        <v>5.9216037163000008</v>
      </c>
      <c r="I524" s="59">
        <v>3.9060000000000001</v>
      </c>
      <c r="J524" s="59">
        <v>0.52400000000000002</v>
      </c>
      <c r="K524" s="63">
        <v>0</v>
      </c>
      <c r="L524" s="59">
        <v>0</v>
      </c>
      <c r="M524" s="59">
        <v>0</v>
      </c>
      <c r="N524" s="59" t="str">
        <f>IFERROR(VLOOKUP(A524,'[1]Biofuels Production - Ktoe'!$A$1:$G$39,7,FALSE),"does not produce biofuels")</f>
        <v>does not produce biofuels</v>
      </c>
      <c r="O524" s="62">
        <v>54.053684637065871</v>
      </c>
    </row>
    <row r="525" spans="1:15">
      <c r="A525" t="s">
        <v>119</v>
      </c>
      <c r="B525">
        <v>1995</v>
      </c>
      <c r="C525" s="59">
        <v>8.0050000000000008</v>
      </c>
      <c r="D525" s="59" t="s">
        <v>105</v>
      </c>
      <c r="E525" s="59">
        <v>6.5486242476354155</v>
      </c>
      <c r="F525" s="59" t="s">
        <v>180</v>
      </c>
      <c r="G525" s="62">
        <v>22.659800000000001</v>
      </c>
      <c r="H525" s="62">
        <v>27.2774</v>
      </c>
      <c r="I525" s="59">
        <v>2.7680000000000002</v>
      </c>
      <c r="J525" s="59">
        <v>0.45300267004570571</v>
      </c>
      <c r="K525" s="63">
        <v>9.1641399284970448E-2</v>
      </c>
      <c r="L525" s="59">
        <v>0</v>
      </c>
      <c r="M525" s="59">
        <v>0</v>
      </c>
      <c r="N525" s="59" t="str">
        <f>IFERROR(VLOOKUP(A525,'[1]Biofuels Production - Ktoe'!$A$1:$G$39,7,FALSE),"does not produce biofuels")</f>
        <v>does not produce biofuels</v>
      </c>
      <c r="O525" s="62">
        <v>127.13407326283895</v>
      </c>
    </row>
    <row r="526" spans="1:15">
      <c r="A526" t="s">
        <v>120</v>
      </c>
      <c r="B526">
        <v>1995</v>
      </c>
      <c r="C526" s="59">
        <v>10.581000000000001</v>
      </c>
      <c r="D526" s="59">
        <v>9.0640854472630163</v>
      </c>
      <c r="E526" s="59">
        <v>3.2066938782000003</v>
      </c>
      <c r="F526" s="59">
        <v>4.7555439579000005</v>
      </c>
      <c r="G526" s="62">
        <v>6.4883999999999995</v>
      </c>
      <c r="H526" s="62" t="s">
        <v>181</v>
      </c>
      <c r="I526" s="59">
        <v>0</v>
      </c>
      <c r="J526" s="59">
        <v>6.8561343168755664E-3</v>
      </c>
      <c r="K526" s="63">
        <v>0.41275749094565695</v>
      </c>
      <c r="L526" s="59">
        <v>0</v>
      </c>
      <c r="M526" s="59">
        <v>0.26639362809431039</v>
      </c>
      <c r="N526" s="59" t="str">
        <f>IFERROR(VLOOKUP(A526,'[1]Biofuels Production - Ktoe'!$A$1:$G$39,7,FALSE),"does not produce biofuels")</f>
        <v>does not produce biofuels</v>
      </c>
      <c r="O526" s="62">
        <v>65.410321317628018</v>
      </c>
    </row>
    <row r="527" spans="1:15">
      <c r="A527" t="s">
        <v>121</v>
      </c>
      <c r="B527">
        <v>1995</v>
      </c>
      <c r="C527" s="59">
        <v>10.206000000000001</v>
      </c>
      <c r="D527" s="59" t="s">
        <v>105</v>
      </c>
      <c r="E527" s="59">
        <v>2.8099742046431651</v>
      </c>
      <c r="F527" s="59" t="s">
        <v>180</v>
      </c>
      <c r="G527" s="62">
        <v>5.898968185726571</v>
      </c>
      <c r="H527" s="62" t="s">
        <v>181</v>
      </c>
      <c r="I527" s="59">
        <v>4.3178045126392792</v>
      </c>
      <c r="J527" s="59">
        <v>2.9228338048539539</v>
      </c>
      <c r="K527" s="63">
        <v>1.4442065248200022</v>
      </c>
      <c r="L527" s="59">
        <v>2.2627505996289E-4</v>
      </c>
      <c r="M527" s="59">
        <v>2.4890256595917898E-3</v>
      </c>
      <c r="N527" s="59">
        <f>IFERROR(VLOOKUP(A527,'[1]Biofuels Production - Ktoe'!$A$1:$G$39,7,FALSE),"does not produce biofuels")</f>
        <v>0</v>
      </c>
      <c r="O527" s="62">
        <v>59.336445694582821</v>
      </c>
    </row>
    <row r="528" spans="1:15">
      <c r="A528" t="s">
        <v>122</v>
      </c>
      <c r="B528">
        <v>1995</v>
      </c>
      <c r="C528" s="59">
        <v>89.041000000000011</v>
      </c>
      <c r="D528" s="59" t="s">
        <v>105</v>
      </c>
      <c r="E528" s="59">
        <v>29.669819399999998</v>
      </c>
      <c r="F528" s="59" t="s">
        <v>180</v>
      </c>
      <c r="G528" s="62">
        <v>14.66</v>
      </c>
      <c r="H528" s="62" t="s">
        <v>181</v>
      </c>
      <c r="I528" s="59">
        <v>85.35796714486095</v>
      </c>
      <c r="J528" s="59">
        <v>16.683892836131534</v>
      </c>
      <c r="K528" s="63">
        <v>0.52852292166357218</v>
      </c>
      <c r="L528" s="59">
        <v>4.6160112232429562E-4</v>
      </c>
      <c r="M528" s="59">
        <v>1.066705887677056E-3</v>
      </c>
      <c r="N528" s="59">
        <f>IFERROR(VLOOKUP(A528,'[1]Biofuels Production - Ktoe'!$A$1:$G$39,7,FALSE),"does not produce biofuels")</f>
        <v>157.48026746880288</v>
      </c>
      <c r="O528" s="62">
        <v>356.36005520439608</v>
      </c>
    </row>
    <row r="529" spans="1:15">
      <c r="A529" t="s">
        <v>123</v>
      </c>
      <c r="B529">
        <v>1995</v>
      </c>
      <c r="C529" s="59">
        <v>135.14500000000001</v>
      </c>
      <c r="D529" s="59" t="s">
        <v>105</v>
      </c>
      <c r="E529" s="59">
        <v>66.842098977739582</v>
      </c>
      <c r="F529" s="59">
        <v>14.458077985679999</v>
      </c>
      <c r="G529" s="62">
        <v>90.622473870258929</v>
      </c>
      <c r="H529" s="62">
        <v>79.049532822823423</v>
      </c>
      <c r="I529" s="59">
        <v>34.868986740281343</v>
      </c>
      <c r="J529" s="59">
        <v>4.8775851925600566</v>
      </c>
      <c r="K529" s="63">
        <v>0.79580938588948413</v>
      </c>
      <c r="L529" s="59">
        <v>1.5839254197402299E-3</v>
      </c>
      <c r="M529" s="59">
        <v>0.33941258994433499</v>
      </c>
      <c r="N529" s="59">
        <f>IFERROR(VLOOKUP(A529,'[1]Biofuels Production - Ktoe'!$A$1:$G$39,7,FALSE),"does not produce biofuels")</f>
        <v>31.1</v>
      </c>
      <c r="O529" s="62">
        <v>884.35804594886929</v>
      </c>
    </row>
    <row r="530" spans="1:15">
      <c r="A530" t="s">
        <v>124</v>
      </c>
      <c r="B530">
        <v>1995</v>
      </c>
      <c r="C530" s="59">
        <v>16.568999999999996</v>
      </c>
      <c r="D530" s="59" t="s">
        <v>105</v>
      </c>
      <c r="E530" s="59">
        <v>4.3873602751504662E-2</v>
      </c>
      <c r="F530" s="59" t="s">
        <v>180</v>
      </c>
      <c r="G530" s="62">
        <v>8.3888999999999996</v>
      </c>
      <c r="H530" s="62">
        <v>7.5101006970000004</v>
      </c>
      <c r="I530" s="59">
        <v>0</v>
      </c>
      <c r="J530" s="59">
        <v>0.79852468660903875</v>
      </c>
      <c r="K530" s="63">
        <v>7.9196270987011499E-3</v>
      </c>
      <c r="L530" s="59">
        <v>0</v>
      </c>
      <c r="M530" s="59">
        <v>7.6933520387382605E-3</v>
      </c>
      <c r="N530" s="59" t="str">
        <f>IFERROR(VLOOKUP(A530,'[1]Biofuels Production - Ktoe'!$A$1:$G$39,7,FALSE),"does not produce biofuels")</f>
        <v>does not produce biofuels</v>
      </c>
      <c r="O530" s="62">
        <v>85.835198643403871</v>
      </c>
    </row>
    <row r="531" spans="1:15">
      <c r="A531" t="s">
        <v>125</v>
      </c>
      <c r="B531">
        <v>1995</v>
      </c>
      <c r="C531" s="59">
        <v>7.6509999999999989</v>
      </c>
      <c r="D531" s="59" t="s">
        <v>105</v>
      </c>
      <c r="E531" s="59">
        <v>9.1748829655106547</v>
      </c>
      <c r="F531" s="59" t="s">
        <v>180</v>
      </c>
      <c r="G531" s="62">
        <v>4.6227</v>
      </c>
      <c r="H531" s="62">
        <v>2.770347325209856</v>
      </c>
      <c r="I531" s="59">
        <v>3.1750000000000003</v>
      </c>
      <c r="J531" s="59">
        <v>3.6999999999999998E-2</v>
      </c>
      <c r="K531" s="63">
        <v>1.81020047970312E-3</v>
      </c>
      <c r="L531" s="59">
        <v>0</v>
      </c>
      <c r="M531" s="59">
        <v>0</v>
      </c>
      <c r="N531" s="59" t="str">
        <f>IFERROR(VLOOKUP(A531,'[1]Biofuels Production - Ktoe'!$A$1:$G$39,7,FALSE),"does not produce biofuels")</f>
        <v>does not produce biofuels</v>
      </c>
      <c r="O531" s="62">
        <v>59.905275578609888</v>
      </c>
    </row>
    <row r="532" spans="1:15">
      <c r="A532" t="s">
        <v>126</v>
      </c>
      <c r="B532">
        <v>1995</v>
      </c>
      <c r="C532" s="59">
        <v>5.713000000000001</v>
      </c>
      <c r="D532" s="59" t="s">
        <v>105</v>
      </c>
      <c r="E532" s="59">
        <v>2.339</v>
      </c>
      <c r="F532" s="59" t="s">
        <v>180</v>
      </c>
      <c r="G532" s="62">
        <v>2.9611189653057521</v>
      </c>
      <c r="H532" s="62" t="s">
        <v>181</v>
      </c>
      <c r="I532" s="59">
        <v>0</v>
      </c>
      <c r="J532" s="59">
        <v>0.16136315789473679</v>
      </c>
      <c r="K532" s="63">
        <v>3.6210526315789459E-3</v>
      </c>
      <c r="L532" s="59">
        <v>0</v>
      </c>
      <c r="M532" s="59">
        <v>3.6210526315789459E-3</v>
      </c>
      <c r="N532" s="59" t="str">
        <f>IFERROR(VLOOKUP(A532,'[1]Biofuels Production - Ktoe'!$A$1:$G$39,7,FALSE),"does not produce biofuels")</f>
        <v>does not produce biofuels</v>
      </c>
      <c r="O532" s="62">
        <v>33.929355615203377</v>
      </c>
    </row>
    <row r="533" spans="1:15">
      <c r="A533" t="s">
        <v>127</v>
      </c>
      <c r="B533">
        <v>1995</v>
      </c>
      <c r="C533" s="59">
        <v>95.525000000000006</v>
      </c>
      <c r="D533" s="59">
        <v>5.2359999999999998</v>
      </c>
      <c r="E533" s="59">
        <v>44.652257093723058</v>
      </c>
      <c r="F533" s="59">
        <v>16.346689595872718</v>
      </c>
      <c r="G533" s="62">
        <v>12.2774</v>
      </c>
      <c r="H533" s="62" t="s">
        <v>181</v>
      </c>
      <c r="I533" s="59">
        <v>0</v>
      </c>
      <c r="J533" s="59">
        <v>8.5491243155179095</v>
      </c>
      <c r="K533" s="63">
        <v>0.9538695525361951</v>
      </c>
      <c r="L533" s="59">
        <v>2.9415757795175699E-3</v>
      </c>
      <c r="M533" s="59">
        <v>1.9541936996794892E-3</v>
      </c>
      <c r="N533" s="59">
        <f>IFERROR(VLOOKUP(A533,'[1]Biofuels Production - Ktoe'!$A$1:$G$39,7,FALSE),"does not produce biofuels")</f>
        <v>0</v>
      </c>
      <c r="O533" s="62">
        <v>414.42504342235225</v>
      </c>
    </row>
    <row r="534" spans="1:15">
      <c r="A534" t="s">
        <v>128</v>
      </c>
      <c r="B534">
        <v>1995</v>
      </c>
      <c r="C534" s="59">
        <v>11.975479674796746</v>
      </c>
      <c r="D534" s="59">
        <v>20.632999999999999</v>
      </c>
      <c r="E534" s="59">
        <v>9.4481547461724116</v>
      </c>
      <c r="F534" s="59">
        <v>3.433520370384</v>
      </c>
      <c r="G534" s="62">
        <v>27.316458399999998</v>
      </c>
      <c r="H534" s="62">
        <v>35.918628200000001</v>
      </c>
      <c r="I534" s="59">
        <v>1.8000000000000002E-2</v>
      </c>
      <c r="J534" s="59">
        <v>1.8840000000000001</v>
      </c>
      <c r="K534" s="63">
        <v>0</v>
      </c>
      <c r="L534" s="59">
        <v>0</v>
      </c>
      <c r="M534" s="59">
        <v>0</v>
      </c>
      <c r="N534" s="59" t="str">
        <f>IFERROR(VLOOKUP(A534,'[1]Biofuels Production - Ktoe'!$A$1:$G$39,7,FALSE),"does not produce biofuels")</f>
        <v>does not produce biofuels</v>
      </c>
      <c r="O534" s="62">
        <v>168.20580216445364</v>
      </c>
    </row>
    <row r="535" spans="1:15">
      <c r="A535" t="s">
        <v>129</v>
      </c>
      <c r="B535">
        <v>1995</v>
      </c>
      <c r="C535" s="59">
        <v>3.1727100271002708</v>
      </c>
      <c r="D535" s="59" t="s">
        <v>105</v>
      </c>
      <c r="E535" s="59">
        <v>2.0289000000000001</v>
      </c>
      <c r="F535" s="59" t="s">
        <v>180</v>
      </c>
      <c r="G535" s="62">
        <v>0.24540000000000001</v>
      </c>
      <c r="H535" s="62" t="s">
        <v>181</v>
      </c>
      <c r="I535" s="59">
        <v>2.6750000000000003</v>
      </c>
      <c r="J535" s="59">
        <v>8.4400597366157973E-2</v>
      </c>
      <c r="K535" s="63">
        <v>0</v>
      </c>
      <c r="L535" s="59">
        <v>0</v>
      </c>
      <c r="M535" s="59">
        <v>0</v>
      </c>
      <c r="N535" s="59" t="str">
        <f>IFERROR(VLOOKUP(A535,'[1]Biofuels Production - Ktoe'!$A$1:$G$39,7,FALSE),"does not produce biofuels")</f>
        <v>does not produce biofuels</v>
      </c>
      <c r="O535" s="62">
        <v>14.316849274934913</v>
      </c>
    </row>
    <row r="536" spans="1:15">
      <c r="A536" t="s">
        <v>130</v>
      </c>
      <c r="B536">
        <v>1995</v>
      </c>
      <c r="C536" s="59">
        <v>38.675817871974864</v>
      </c>
      <c r="D536" s="59" t="s">
        <v>105</v>
      </c>
      <c r="E536" s="59">
        <v>35.086462214579164</v>
      </c>
      <c r="F536" s="59">
        <v>60.857934460685982</v>
      </c>
      <c r="G536" s="62">
        <v>8.9089519442056009</v>
      </c>
      <c r="H536" s="62" t="s">
        <v>181</v>
      </c>
      <c r="I536" s="59">
        <v>0.91</v>
      </c>
      <c r="J536" s="59">
        <v>2.1000000000000001E-2</v>
      </c>
      <c r="K536" s="63">
        <v>0.30207720505045815</v>
      </c>
      <c r="L536" s="59">
        <v>2.2627505996289E-4</v>
      </c>
      <c r="M536" s="59">
        <v>7.172919400823613E-2</v>
      </c>
      <c r="N536" s="59">
        <f>IFERROR(VLOOKUP(A536,'[1]Biofuels Production - Ktoe'!$A$1:$G$39,7,FALSE),"does not produce biofuels")</f>
        <v>0</v>
      </c>
      <c r="O536" s="62">
        <v>213.23840485304493</v>
      </c>
    </row>
    <row r="537" spans="1:15">
      <c r="A537" t="s">
        <v>131</v>
      </c>
      <c r="B537">
        <v>1995</v>
      </c>
      <c r="C537" s="59">
        <v>9.3810000000000038</v>
      </c>
      <c r="D537" s="59">
        <v>138.3996872840045</v>
      </c>
      <c r="E537" s="59">
        <v>2.653</v>
      </c>
      <c r="F537" s="59">
        <v>25.032240000000002</v>
      </c>
      <c r="G537" s="62">
        <v>0.96585680000000007</v>
      </c>
      <c r="H537" s="62" t="s">
        <v>181</v>
      </c>
      <c r="I537" s="59">
        <v>0</v>
      </c>
      <c r="J537" s="59">
        <v>27.721</v>
      </c>
      <c r="K537" s="63">
        <v>6.5393492329275216E-2</v>
      </c>
      <c r="L537" s="59">
        <v>0</v>
      </c>
      <c r="M537" s="59">
        <v>0</v>
      </c>
      <c r="N537" s="59" t="str">
        <f>IFERROR(VLOOKUP(A537,'[1]Biofuels Production - Ktoe'!$A$1:$G$39,7,FALSE),"does not produce biofuels")</f>
        <v>does not produce biofuels</v>
      </c>
      <c r="O537" s="62">
        <v>33.279941996022217</v>
      </c>
    </row>
    <row r="538" spans="1:15">
      <c r="A538" t="s">
        <v>132</v>
      </c>
      <c r="B538">
        <v>1995</v>
      </c>
      <c r="C538" s="59">
        <v>14.935</v>
      </c>
      <c r="D538" s="59" t="s">
        <v>105</v>
      </c>
      <c r="E538" s="59">
        <v>8.9947549441100456</v>
      </c>
      <c r="F538" s="59">
        <v>3.1692175408426433</v>
      </c>
      <c r="G538" s="62">
        <v>70.323599999999999</v>
      </c>
      <c r="H538" s="62">
        <v>92.210564054525221</v>
      </c>
      <c r="I538" s="59">
        <v>0</v>
      </c>
      <c r="J538" s="59">
        <v>0.87105263157894741</v>
      </c>
      <c r="K538" s="63">
        <v>4.7561277096438238E-2</v>
      </c>
      <c r="L538" s="59">
        <v>0</v>
      </c>
      <c r="M538" s="59">
        <v>2.2627505996289E-4</v>
      </c>
      <c r="N538" s="59">
        <f>IFERROR(VLOOKUP(A538,'[1]Biofuels Production - Ktoe'!$A$1:$G$39,7,FALSE),"does not produce biofuels")</f>
        <v>0</v>
      </c>
      <c r="O538" s="62">
        <v>340.80876164245922</v>
      </c>
    </row>
    <row r="539" spans="1:15">
      <c r="A539" t="s">
        <v>133</v>
      </c>
      <c r="B539">
        <v>1995</v>
      </c>
      <c r="C539" s="59">
        <v>14.161098999999998</v>
      </c>
      <c r="D539" s="59" t="s">
        <v>105</v>
      </c>
      <c r="E539" s="59">
        <v>0</v>
      </c>
      <c r="F539" s="59" t="s">
        <v>180</v>
      </c>
      <c r="G539" s="62">
        <v>4.202</v>
      </c>
      <c r="H539" s="62" t="s">
        <v>181</v>
      </c>
      <c r="I539" s="59">
        <v>0</v>
      </c>
      <c r="J539" s="59">
        <v>1.8878128252703912</v>
      </c>
      <c r="K539" s="63">
        <v>0.23668371272118294</v>
      </c>
      <c r="L539" s="59">
        <v>0</v>
      </c>
      <c r="M539" s="59">
        <v>3.62040095940624E-3</v>
      </c>
      <c r="N539" s="59">
        <f>IFERROR(VLOOKUP(A539,'[1]Biofuels Production - Ktoe'!$A$1:$G$39,7,FALSE),"does not produce biofuels")</f>
        <v>0</v>
      </c>
      <c r="O539" s="62">
        <v>54.240807201415613</v>
      </c>
    </row>
    <row r="540" spans="1:15">
      <c r="A540" t="s">
        <v>134</v>
      </c>
      <c r="B540">
        <v>1995</v>
      </c>
      <c r="C540" s="59">
        <v>13.494</v>
      </c>
      <c r="D540" s="59">
        <v>6.9510000000000005</v>
      </c>
      <c r="E540" s="59">
        <v>19.240111779879626</v>
      </c>
      <c r="F540" s="59">
        <v>14.445662558517249</v>
      </c>
      <c r="G540" s="62">
        <v>10.7872</v>
      </c>
      <c r="H540" s="62">
        <v>7.887659954700001</v>
      </c>
      <c r="I540" s="59">
        <v>0</v>
      </c>
      <c r="J540" s="59">
        <v>3.7789999999999999</v>
      </c>
      <c r="K540" s="63">
        <v>0</v>
      </c>
      <c r="L540" s="59">
        <v>0</v>
      </c>
      <c r="M540" s="59">
        <v>0</v>
      </c>
      <c r="N540" s="59" t="str">
        <f>IFERROR(VLOOKUP(A540,'[1]Biofuels Production - Ktoe'!$A$1:$G$39,7,FALSE),"does not produce biofuels")</f>
        <v>does not produce biofuels</v>
      </c>
      <c r="O540" s="62">
        <v>128.68563463231479</v>
      </c>
    </row>
    <row r="541" spans="1:15">
      <c r="A541" t="s">
        <v>135</v>
      </c>
      <c r="B541">
        <v>1995</v>
      </c>
      <c r="C541" s="59">
        <v>150.59839757</v>
      </c>
      <c r="D541" s="59">
        <v>310.74899999999997</v>
      </c>
      <c r="E541" s="59">
        <v>329.8646810687793</v>
      </c>
      <c r="F541" s="59">
        <v>479.32126813999997</v>
      </c>
      <c r="G541" s="62">
        <v>119.37623959999999</v>
      </c>
      <c r="H541" s="62">
        <v>124.71361719999999</v>
      </c>
      <c r="I541" s="59">
        <v>22.491</v>
      </c>
      <c r="J541" s="59">
        <v>40.058</v>
      </c>
      <c r="K541" s="63">
        <v>1.335022853781051E-2</v>
      </c>
      <c r="L541" s="59">
        <v>0</v>
      </c>
      <c r="M541" s="59">
        <v>0</v>
      </c>
      <c r="N541" s="59" t="str">
        <f>IFERROR(VLOOKUP(A541,'[1]Biofuels Production - Ktoe'!$A$1:$G$39,7,FALSE),"does not produce biofuels")</f>
        <v>does not produce biofuels</v>
      </c>
      <c r="O541" s="62">
        <v>1639.3782384791461</v>
      </c>
    </row>
    <row r="542" spans="1:15">
      <c r="A542" t="s">
        <v>136</v>
      </c>
      <c r="B542">
        <v>1995</v>
      </c>
      <c r="C542" s="59">
        <v>3.2409999999999992</v>
      </c>
      <c r="D542" s="59" t="s">
        <v>105</v>
      </c>
      <c r="E542" s="59">
        <v>5.2171969045571718</v>
      </c>
      <c r="F542" s="59" t="s">
        <v>180</v>
      </c>
      <c r="G542" s="62">
        <v>5.3902999999999999</v>
      </c>
      <c r="H542" s="62" t="s">
        <v>181</v>
      </c>
      <c r="I542" s="59">
        <v>2.587907860795573</v>
      </c>
      <c r="J542" s="59">
        <v>1.1042222926189034</v>
      </c>
      <c r="K542" s="63">
        <v>0</v>
      </c>
      <c r="L542" s="59">
        <v>0</v>
      </c>
      <c r="M542" s="59">
        <v>0</v>
      </c>
      <c r="N542" s="59" t="str">
        <f>IFERROR(VLOOKUP(A542,'[1]Biofuels Production - Ktoe'!$A$1:$G$39,7,FALSE),"does not produce biofuels")</f>
        <v>does not produce biofuels</v>
      </c>
      <c r="O542" s="62">
        <v>40.785713676084882</v>
      </c>
    </row>
    <row r="543" spans="1:15">
      <c r="A543" t="s">
        <v>137</v>
      </c>
      <c r="B543">
        <v>1995</v>
      </c>
      <c r="C543" s="59">
        <v>57.468999999999994</v>
      </c>
      <c r="D543" s="59" t="s">
        <v>105</v>
      </c>
      <c r="E543" s="59">
        <v>7.7208290640000001</v>
      </c>
      <c r="F543" s="59" t="s">
        <v>180</v>
      </c>
      <c r="G543" s="62">
        <v>18.966999999999999</v>
      </c>
      <c r="H543" s="62">
        <v>9.7340017129999996</v>
      </c>
      <c r="I543" s="59">
        <v>12.548</v>
      </c>
      <c r="J543" s="59">
        <v>5.2043172376340694</v>
      </c>
      <c r="K543" s="63">
        <v>0.34900528112276175</v>
      </c>
      <c r="L543" s="59">
        <v>3.2569894994658147E-3</v>
      </c>
      <c r="M543" s="59">
        <v>6.1094266189980297E-2</v>
      </c>
      <c r="N543" s="59">
        <f>IFERROR(VLOOKUP(A543,'[1]Biofuels Production - Ktoe'!$A$1:$G$39,7,FALSE),"does not produce biofuels")</f>
        <v>0</v>
      </c>
      <c r="O543" s="62">
        <v>248.25235691612741</v>
      </c>
    </row>
    <row r="544" spans="1:15">
      <c r="A544" t="s">
        <v>138</v>
      </c>
      <c r="B544">
        <v>1995</v>
      </c>
      <c r="C544" s="59">
        <v>17.084649438202245</v>
      </c>
      <c r="D544" s="59" t="s">
        <v>105</v>
      </c>
      <c r="E544" s="59">
        <v>0.75455717970765146</v>
      </c>
      <c r="F544" s="59" t="s">
        <v>180</v>
      </c>
      <c r="G544" s="62">
        <v>2.8839000000000001</v>
      </c>
      <c r="H544" s="62" t="s">
        <v>181</v>
      </c>
      <c r="I544" s="59">
        <v>15.824546318504712</v>
      </c>
      <c r="J544" s="59">
        <v>15.408426483232956</v>
      </c>
      <c r="K544" s="63">
        <v>0.55663664750870945</v>
      </c>
      <c r="L544" s="59">
        <v>2.2627505996289E-4</v>
      </c>
      <c r="M544" s="59">
        <v>2.375888129610345E-2</v>
      </c>
      <c r="N544" s="59">
        <f>IFERROR(VLOOKUP(A544,'[1]Biofuels Production - Ktoe'!$A$1:$G$39,7,FALSE),"does not produce biofuels")</f>
        <v>0</v>
      </c>
      <c r="O544" s="62">
        <v>62.257779461740171</v>
      </c>
    </row>
    <row r="545" spans="1:15">
      <c r="A545" t="s">
        <v>139</v>
      </c>
      <c r="B545">
        <v>1995</v>
      </c>
      <c r="C545" s="59">
        <v>11.797000000000002</v>
      </c>
      <c r="D545" s="59" t="s">
        <v>105</v>
      </c>
      <c r="E545" s="59">
        <v>1.9759243336199452</v>
      </c>
      <c r="F545" s="59" t="s">
        <v>180</v>
      </c>
      <c r="G545" s="62">
        <v>0.19036017961211432</v>
      </c>
      <c r="H545" s="62" t="s">
        <v>181</v>
      </c>
      <c r="I545" s="59">
        <v>5.6340000000000003</v>
      </c>
      <c r="J545" s="59">
        <v>7.959374077929132</v>
      </c>
      <c r="K545" s="63">
        <v>0.10342141604303848</v>
      </c>
      <c r="L545" s="59">
        <v>1.37136399977508E-3</v>
      </c>
      <c r="M545" s="59">
        <v>0</v>
      </c>
      <c r="N545" s="59" t="str">
        <f>IFERROR(VLOOKUP(A545,'[1]Biofuels Production - Ktoe'!$A$1:$G$39,7,FALSE),"does not produce biofuels")</f>
        <v>does not produce biofuels</v>
      </c>
      <c r="O545" s="62">
        <v>40.93185276068769</v>
      </c>
    </row>
    <row r="546" spans="1:15">
      <c r="A546" t="s">
        <v>140</v>
      </c>
      <c r="B546">
        <v>1995</v>
      </c>
      <c r="C546" s="59">
        <v>28.987000000000002</v>
      </c>
      <c r="D546" s="59" t="s">
        <v>105</v>
      </c>
      <c r="E546" s="59">
        <v>6.1137000000000006</v>
      </c>
      <c r="F546" s="59" t="s">
        <v>180</v>
      </c>
      <c r="G546" s="62">
        <v>16.538</v>
      </c>
      <c r="H546" s="62">
        <v>12.0829076622</v>
      </c>
      <c r="I546" s="59">
        <v>0</v>
      </c>
      <c r="J546" s="59">
        <v>8.0420192786350775</v>
      </c>
      <c r="K546" s="63">
        <v>6.9760600986558993E-2</v>
      </c>
      <c r="L546" s="59">
        <v>0</v>
      </c>
      <c r="M546" s="59">
        <v>0</v>
      </c>
      <c r="N546" s="59" t="str">
        <f>IFERROR(VLOOKUP(A546,'[1]Biofuels Production - Ktoe'!$A$1:$G$39,7,FALSE),"does not produce biofuels")</f>
        <v>does not produce biofuels</v>
      </c>
      <c r="O546" s="62">
        <v>162.34944230774079</v>
      </c>
    </row>
    <row r="547" spans="1:15">
      <c r="A547" t="s">
        <v>141</v>
      </c>
      <c r="B547">
        <v>1995</v>
      </c>
      <c r="C547" s="59">
        <v>2.6319999999999997</v>
      </c>
      <c r="D547" s="59">
        <v>4.07</v>
      </c>
      <c r="E547" s="59">
        <v>7.0043820996557589</v>
      </c>
      <c r="F547" s="59">
        <v>26.307692371999995</v>
      </c>
      <c r="G547" s="62">
        <v>5.0000000000000001E-3</v>
      </c>
      <c r="H547" s="62" t="s">
        <v>181</v>
      </c>
      <c r="I547" s="59">
        <v>0</v>
      </c>
      <c r="J547" s="59">
        <v>9.0510023985155999E-4</v>
      </c>
      <c r="K547" s="63">
        <v>0</v>
      </c>
      <c r="L547" s="59">
        <v>0</v>
      </c>
      <c r="M547" s="59">
        <v>0</v>
      </c>
      <c r="N547" s="59" t="str">
        <f>IFERROR(VLOOKUP(A547,'[1]Biofuels Production - Ktoe'!$A$1:$G$39,7,FALSE),"does not produce biofuels")</f>
        <v>does not produce biofuels</v>
      </c>
      <c r="O547" s="62">
        <v>24.670848366584526</v>
      </c>
    </row>
    <row r="548" spans="1:15">
      <c r="A548" t="s">
        <v>142</v>
      </c>
      <c r="B548">
        <v>1995</v>
      </c>
      <c r="C548" s="59">
        <v>19.015753387533874</v>
      </c>
      <c r="D548" s="59" t="s">
        <v>105</v>
      </c>
      <c r="E548" s="59">
        <v>66.542600084831633</v>
      </c>
      <c r="F548" s="59">
        <v>14.823678457050136</v>
      </c>
      <c r="G548" s="62">
        <v>42.444000000000003</v>
      </c>
      <c r="H548" s="62">
        <v>37.240918700000002</v>
      </c>
      <c r="I548" s="59">
        <v>15.96</v>
      </c>
      <c r="J548" s="59">
        <v>2.2970000000000002</v>
      </c>
      <c r="K548" s="63">
        <v>0</v>
      </c>
      <c r="L548" s="59">
        <v>0</v>
      </c>
      <c r="M548" s="59">
        <v>0</v>
      </c>
      <c r="N548" s="59" t="str">
        <f>IFERROR(VLOOKUP(A548,'[1]Biofuels Production - Ktoe'!$A$1:$G$39,7,FALSE),"does not produce biofuels")</f>
        <v>does not produce biofuels</v>
      </c>
      <c r="O548" s="62">
        <v>380.51079702618563</v>
      </c>
    </row>
    <row r="549" spans="1:15">
      <c r="A549" t="s">
        <v>143</v>
      </c>
      <c r="B549">
        <v>1995</v>
      </c>
      <c r="C549" s="59">
        <v>82.23599999999999</v>
      </c>
      <c r="D549" s="59">
        <v>129.89400000000001</v>
      </c>
      <c r="E549" s="59">
        <v>63.463999999999999</v>
      </c>
      <c r="F549" s="59">
        <v>63.678992399999998</v>
      </c>
      <c r="G549" s="62">
        <v>47.456000000000003</v>
      </c>
      <c r="H549" s="62">
        <v>32.750999999999998</v>
      </c>
      <c r="I549" s="59">
        <v>20.134</v>
      </c>
      <c r="J549" s="59">
        <v>1.0526315789473644</v>
      </c>
      <c r="K549" s="63">
        <v>0.46015296194053312</v>
      </c>
      <c r="L549" s="59">
        <v>0</v>
      </c>
      <c r="M549" s="59">
        <v>8.8699823505452885E-2</v>
      </c>
      <c r="N549" s="59">
        <f>IFERROR(VLOOKUP(A549,'[1]Biofuels Production - Ktoe'!$A$1:$G$39,7,FALSE),"does not produce biofuels")</f>
        <v>0</v>
      </c>
      <c r="O549" s="62">
        <v>553.31271268802209</v>
      </c>
    </row>
    <row r="550" spans="1:15">
      <c r="A550" t="s">
        <v>144</v>
      </c>
      <c r="B550">
        <v>1995</v>
      </c>
      <c r="C550" s="59" t="s">
        <v>115</v>
      </c>
      <c r="D550" s="59" t="s">
        <v>115</v>
      </c>
      <c r="E550" s="59" t="s">
        <v>115</v>
      </c>
      <c r="F550" s="59" t="s">
        <v>115</v>
      </c>
      <c r="G550" s="62" t="s">
        <v>115</v>
      </c>
      <c r="H550" s="62" t="s">
        <v>115</v>
      </c>
      <c r="I550" s="59" t="s">
        <v>115</v>
      </c>
      <c r="J550" s="59" t="s">
        <v>115</v>
      </c>
      <c r="K550" s="63" t="s">
        <v>115</v>
      </c>
      <c r="L550" s="59" t="s">
        <v>115</v>
      </c>
      <c r="M550" s="59" t="s">
        <v>115</v>
      </c>
      <c r="N550" s="59" t="str">
        <f>IFERROR(VLOOKUP(A550,'[1]Biofuels Production - Ktoe'!$A$1:$G$39,7,FALSE),"does not produce biofuels")</f>
        <v>does not produce biofuels</v>
      </c>
      <c r="O550" s="62" t="s">
        <v>115</v>
      </c>
    </row>
    <row r="551" spans="1:15">
      <c r="A551" t="s">
        <v>145</v>
      </c>
      <c r="B551">
        <v>1995</v>
      </c>
      <c r="C551" s="60">
        <v>6.6700000000000008</v>
      </c>
      <c r="D551" s="60">
        <v>7.5869999999999997</v>
      </c>
      <c r="E551" s="59">
        <v>36.977704730208941</v>
      </c>
      <c r="F551" s="59">
        <v>39.549502359119998</v>
      </c>
      <c r="G551" s="62">
        <v>0.85136343924576674</v>
      </c>
      <c r="H551" s="62">
        <v>0.84662033188311003</v>
      </c>
      <c r="I551" s="59">
        <v>0</v>
      </c>
      <c r="J551" s="60">
        <v>1.4000000000000001</v>
      </c>
      <c r="K551" s="63">
        <v>0</v>
      </c>
      <c r="L551" s="59">
        <v>0</v>
      </c>
      <c r="M551" s="59">
        <v>0</v>
      </c>
      <c r="N551" s="59" t="str">
        <f>IFERROR(VLOOKUP(A551,'[1]Biofuels Production - Ktoe'!$A$1:$G$39,7,FALSE),"does not produce biofuels")</f>
        <v>does not produce biofuels</v>
      </c>
      <c r="O551" s="62">
        <v>102.82436228569804</v>
      </c>
    </row>
    <row r="552" spans="1:15">
      <c r="A552" t="s">
        <v>146</v>
      </c>
      <c r="B552">
        <v>1995</v>
      </c>
      <c r="C552" s="60">
        <v>24.163421089430901</v>
      </c>
      <c r="D552" s="60">
        <v>27.615500000000004</v>
      </c>
      <c r="E552" s="59">
        <v>12.712559919773106</v>
      </c>
      <c r="F552" s="59">
        <v>14.376691708604818</v>
      </c>
      <c r="G552" s="68">
        <v>17.585235809653447</v>
      </c>
      <c r="H552" s="68">
        <v>26.467379360046397</v>
      </c>
      <c r="I552" s="59">
        <v>1.1493685115626513</v>
      </c>
      <c r="J552" s="60">
        <v>16.065730596547851</v>
      </c>
      <c r="K552" s="63">
        <v>7.2125799333791082E-2</v>
      </c>
      <c r="L552" s="59">
        <v>0</v>
      </c>
      <c r="M552" s="59">
        <v>1.302795799786326E-4</v>
      </c>
      <c r="N552" s="59">
        <f>IFERROR(VLOOKUP(A552,'[1]Biofuels Production - Ktoe'!$A$1:$G$39,7,FALSE),"does not produce biofuels")</f>
        <v>10.428011846756473</v>
      </c>
      <c r="O552" s="68">
        <v>173.99568188013171</v>
      </c>
    </row>
    <row r="553" spans="1:15">
      <c r="A553" s="65" t="s">
        <v>147</v>
      </c>
      <c r="B553" s="65">
        <v>1995</v>
      </c>
      <c r="C553" s="66">
        <v>949.28655570131525</v>
      </c>
      <c r="D553" s="66">
        <v>669.36097273126779</v>
      </c>
      <c r="E553" s="66">
        <v>821.11397088064257</v>
      </c>
      <c r="F553" s="66">
        <v>785.93227753065776</v>
      </c>
      <c r="G553" s="66">
        <v>583.71326442024292</v>
      </c>
      <c r="H553" s="66">
        <v>502.38228173768795</v>
      </c>
      <c r="I553" s="66">
        <v>243.68341246846984</v>
      </c>
      <c r="J553" s="66">
        <v>178.67694434890575</v>
      </c>
      <c r="K553" s="67">
        <v>7.0116928910674394</v>
      </c>
      <c r="L553" s="66">
        <v>1.0520556060674549E-2</v>
      </c>
      <c r="M553" s="66">
        <v>0.87415241915466046</v>
      </c>
      <c r="N553" s="66">
        <f>IFERROR(VLOOKUP(A553,'[1]Biofuels Production - Ktoe'!$A$1:$G$39,7,FALSE),"does not produce biofuels")</f>
        <v>210.20827931555934</v>
      </c>
      <c r="O553" s="66">
        <v>6805.1077540086726</v>
      </c>
    </row>
    <row r="554" spans="1:15">
      <c r="A554" t="s">
        <v>148</v>
      </c>
      <c r="B554">
        <v>1995</v>
      </c>
      <c r="C554" s="59">
        <v>63.946931204469131</v>
      </c>
      <c r="D554" s="59">
        <v>185.45650549450548</v>
      </c>
      <c r="E554" s="59">
        <v>30.366540000000001</v>
      </c>
      <c r="F554" s="59">
        <v>30.366540000000001</v>
      </c>
      <c r="G554" s="62">
        <v>1.0322439999999999</v>
      </c>
      <c r="H554" s="62" t="s">
        <v>181</v>
      </c>
      <c r="I554" s="59">
        <v>0</v>
      </c>
      <c r="J554" s="59">
        <v>1.8840000000000001</v>
      </c>
      <c r="K554" s="63">
        <v>0</v>
      </c>
      <c r="L554" s="59">
        <v>0</v>
      </c>
      <c r="M554" s="59">
        <v>0</v>
      </c>
      <c r="N554" s="59" t="str">
        <f>IFERROR(VLOOKUP(A554,'[1]Biofuels Production - Ktoe'!$A$1:$G$39,7,FALSE),"does not produce biofuels")</f>
        <v>does not produce biofuels</v>
      </c>
      <c r="O554" s="62">
        <v>255.3879068628257</v>
      </c>
    </row>
    <row r="555" spans="1:15">
      <c r="A555" t="s">
        <v>149</v>
      </c>
      <c r="B555">
        <v>1995</v>
      </c>
      <c r="C555" s="59">
        <v>12.362</v>
      </c>
      <c r="D555" s="59" t="s">
        <v>105</v>
      </c>
      <c r="E555" s="59">
        <v>2.2605341354999999E-2</v>
      </c>
      <c r="F555" s="59" t="s">
        <v>180</v>
      </c>
      <c r="G555" s="62">
        <v>4.1288920000000005</v>
      </c>
      <c r="H555" s="62" t="s">
        <v>181</v>
      </c>
      <c r="I555" s="59">
        <v>0</v>
      </c>
      <c r="J555" s="59">
        <v>5.6568764990722496E-3</v>
      </c>
      <c r="K555" s="63">
        <v>0</v>
      </c>
      <c r="L555" s="59">
        <v>0</v>
      </c>
      <c r="M555" s="59">
        <v>0</v>
      </c>
      <c r="N555" s="59" t="str">
        <f>IFERROR(VLOOKUP(A555,'[1]Biofuels Production - Ktoe'!$A$1:$G$39,7,FALSE),"does not produce biofuels")</f>
        <v>does not produce biofuels</v>
      </c>
      <c r="O555" s="62">
        <v>50.414612043435127</v>
      </c>
    </row>
    <row r="556" spans="1:15">
      <c r="A556" t="s">
        <v>150</v>
      </c>
      <c r="B556">
        <v>1995</v>
      </c>
      <c r="C556" s="59">
        <v>7.0839999999999996</v>
      </c>
      <c r="D556" s="59">
        <v>104.8889442861214</v>
      </c>
      <c r="E556" s="59">
        <v>8.35</v>
      </c>
      <c r="F556" s="59">
        <v>8.35</v>
      </c>
      <c r="G556" s="62">
        <v>0</v>
      </c>
      <c r="H556" s="62" t="s">
        <v>181</v>
      </c>
      <c r="I556" s="59">
        <v>0</v>
      </c>
      <c r="J556" s="59">
        <v>0</v>
      </c>
      <c r="K556" s="63">
        <v>0</v>
      </c>
      <c r="L556" s="59">
        <v>0</v>
      </c>
      <c r="M556" s="59">
        <v>0</v>
      </c>
      <c r="N556" s="59" t="str">
        <f>IFERROR(VLOOKUP(A556,'[1]Biofuels Production - Ktoe'!$A$1:$G$39,7,FALSE),"does not produce biofuels")</f>
        <v>does not produce biofuels</v>
      </c>
      <c r="O556" s="62">
        <v>40.804205595300026</v>
      </c>
    </row>
    <row r="557" spans="1:15">
      <c r="A557" t="s">
        <v>151</v>
      </c>
      <c r="B557">
        <v>1995</v>
      </c>
      <c r="C557" s="59">
        <v>1.7449999999999997</v>
      </c>
      <c r="D557" s="59">
        <v>21.831226184140498</v>
      </c>
      <c r="E557" s="59">
        <v>12.15</v>
      </c>
      <c r="F557" s="59">
        <v>12.15</v>
      </c>
      <c r="G557" s="62">
        <v>0</v>
      </c>
      <c r="H557" s="62" t="s">
        <v>181</v>
      </c>
      <c r="I557" s="59">
        <v>0</v>
      </c>
      <c r="J557" s="59">
        <v>0</v>
      </c>
      <c r="K557" s="63">
        <v>0</v>
      </c>
      <c r="L557" s="59">
        <v>0</v>
      </c>
      <c r="M557" s="59">
        <v>0</v>
      </c>
      <c r="N557" s="59" t="str">
        <f>IFERROR(VLOOKUP(A557,'[1]Biofuels Production - Ktoe'!$A$1:$G$39,7,FALSE),"does not produce biofuels")</f>
        <v>does not produce biofuels</v>
      </c>
      <c r="O557" s="62">
        <v>28.994595189842226</v>
      </c>
    </row>
    <row r="558" spans="1:15">
      <c r="A558" t="s">
        <v>152</v>
      </c>
      <c r="B558">
        <v>1995</v>
      </c>
      <c r="C558" s="59">
        <v>60.222905733804737</v>
      </c>
      <c r="D558" s="59">
        <v>437.20915992934817</v>
      </c>
      <c r="E558" s="59">
        <v>38.637</v>
      </c>
      <c r="F558" s="59">
        <v>38.637</v>
      </c>
      <c r="G558" s="62">
        <v>0</v>
      </c>
      <c r="H558" s="62" t="s">
        <v>181</v>
      </c>
      <c r="I558" s="59">
        <v>0</v>
      </c>
      <c r="J558" s="59">
        <v>0</v>
      </c>
      <c r="K558" s="63">
        <v>0</v>
      </c>
      <c r="L558" s="59">
        <v>0</v>
      </c>
      <c r="M558" s="59">
        <v>0</v>
      </c>
      <c r="N558" s="59" t="str">
        <f>IFERROR(VLOOKUP(A558,'[1]Biofuels Production - Ktoe'!$A$1:$G$39,7,FALSE),"does not produce biofuels")</f>
        <v>does not produce biofuels</v>
      </c>
      <c r="O558" s="62">
        <v>249.92707618286141</v>
      </c>
    </row>
    <row r="559" spans="1:15">
      <c r="A559" t="s">
        <v>153</v>
      </c>
      <c r="B559">
        <v>1995</v>
      </c>
      <c r="C559" s="59">
        <v>20.845999999999997</v>
      </c>
      <c r="D559" s="59">
        <v>112.32888876414816</v>
      </c>
      <c r="E559" s="59">
        <v>22.311</v>
      </c>
      <c r="F559" s="59">
        <v>28.187999999999999</v>
      </c>
      <c r="G559" s="62">
        <v>0</v>
      </c>
      <c r="H559" s="62" t="s">
        <v>181</v>
      </c>
      <c r="I559" s="59">
        <v>0</v>
      </c>
      <c r="J559" s="59">
        <v>0</v>
      </c>
      <c r="K559" s="63">
        <v>0</v>
      </c>
      <c r="L559" s="59">
        <v>0</v>
      </c>
      <c r="M559" s="59">
        <v>0</v>
      </c>
      <c r="N559" s="59" t="str">
        <f>IFERROR(VLOOKUP(A559,'[1]Biofuels Production - Ktoe'!$A$1:$G$39,7,FALSE),"does not produce biofuels")</f>
        <v>does not produce biofuels</v>
      </c>
      <c r="O559" s="62">
        <v>118.8285475885</v>
      </c>
    </row>
    <row r="560" spans="1:15">
      <c r="A560" t="s">
        <v>154</v>
      </c>
      <c r="B560">
        <v>1995</v>
      </c>
      <c r="C560" s="60">
        <v>49.576790813861429</v>
      </c>
      <c r="D560" s="60">
        <v>2.4066941398153383</v>
      </c>
      <c r="E560" s="59">
        <v>15.027922157308684</v>
      </c>
      <c r="F560" s="59">
        <v>0.27745699135499996</v>
      </c>
      <c r="G560" s="62">
        <v>0.12178849133832612</v>
      </c>
      <c r="H560" s="62" t="s">
        <v>181</v>
      </c>
      <c r="I560" s="59">
        <v>0</v>
      </c>
      <c r="J560" s="60">
        <v>0.864189618500246</v>
      </c>
      <c r="K560" s="63">
        <v>2.2627505996289E-4</v>
      </c>
      <c r="L560" s="59">
        <v>0</v>
      </c>
      <c r="M560" s="59">
        <v>2.2627505996289E-4</v>
      </c>
      <c r="N560" s="59" t="str">
        <f>IFERROR(VLOOKUP(A560,'[1]Biofuels Production - Ktoe'!$A$1:$G$39,7,FALSE),"does not produce biofuels")</f>
        <v>does not produce biofuels</v>
      </c>
      <c r="O560" s="62">
        <v>181.71361603271356</v>
      </c>
    </row>
    <row r="561" spans="1:15">
      <c r="A561" s="65" t="s">
        <v>155</v>
      </c>
      <c r="B561" s="65">
        <v>1995</v>
      </c>
      <c r="C561" s="66">
        <v>215.78362775213532</v>
      </c>
      <c r="D561" s="66">
        <v>979.2254132307105</v>
      </c>
      <c r="E561" s="66">
        <v>126.86506749866369</v>
      </c>
      <c r="F561" s="66">
        <v>134.15037061248879</v>
      </c>
      <c r="G561" s="66">
        <v>5.282924491338326</v>
      </c>
      <c r="H561" s="66">
        <v>0.69956000000000007</v>
      </c>
      <c r="I561" s="66">
        <v>0</v>
      </c>
      <c r="J561" s="66">
        <v>2.7538464949993182</v>
      </c>
      <c r="K561" s="67">
        <v>2.2627505996289E-4</v>
      </c>
      <c r="L561" s="66">
        <v>0</v>
      </c>
      <c r="M561" s="66">
        <v>2.2627505996289E-4</v>
      </c>
      <c r="N561" s="66">
        <f>IFERROR(VLOOKUP(A561,'[1]Biofuels Production - Ktoe'!$A$1:$G$39,7,FALSE),"does not produce biofuels")</f>
        <v>0</v>
      </c>
      <c r="O561" s="66">
        <v>926.07055949547794</v>
      </c>
    </row>
    <row r="562" spans="1:15">
      <c r="A562" t="s">
        <v>156</v>
      </c>
      <c r="B562">
        <v>1995</v>
      </c>
      <c r="C562" s="59">
        <v>8.4329999999999998</v>
      </c>
      <c r="D562" s="59">
        <v>56.596000000000004</v>
      </c>
      <c r="E562" s="59">
        <v>18.908999999999999</v>
      </c>
      <c r="F562" s="59">
        <v>52.872999999999998</v>
      </c>
      <c r="G562" s="62">
        <v>0.62</v>
      </c>
      <c r="H562" s="62" t="s">
        <v>181</v>
      </c>
      <c r="I562" s="59">
        <v>0</v>
      </c>
      <c r="J562" s="59">
        <v>4.3999999999999997E-2</v>
      </c>
      <c r="K562" s="63">
        <v>0</v>
      </c>
      <c r="L562" s="59">
        <v>0</v>
      </c>
      <c r="M562" s="59">
        <v>0</v>
      </c>
      <c r="N562" s="59" t="str">
        <f>IFERROR(VLOOKUP(A562,'[1]Biofuels Production - Ktoe'!$A$1:$G$39,7,FALSE),"does not produce biofuels")</f>
        <v>does not produce biofuels</v>
      </c>
      <c r="O562" s="62">
        <v>69.168117298967132</v>
      </c>
    </row>
    <row r="563" spans="1:15">
      <c r="A563" t="s">
        <v>157</v>
      </c>
      <c r="B563">
        <v>1995</v>
      </c>
      <c r="C563" s="59">
        <v>23.280000000000005</v>
      </c>
      <c r="D563" s="59">
        <v>46.588000000000001</v>
      </c>
      <c r="E563" s="59">
        <v>11.34</v>
      </c>
      <c r="F563" s="59">
        <v>11.25</v>
      </c>
      <c r="G563" s="62">
        <v>0.69425900000000007</v>
      </c>
      <c r="H563" s="62" t="s">
        <v>181</v>
      </c>
      <c r="I563" s="59">
        <v>0</v>
      </c>
      <c r="J563" s="59">
        <v>2.6</v>
      </c>
      <c r="K563" s="63">
        <v>0</v>
      </c>
      <c r="L563" s="59">
        <v>0</v>
      </c>
      <c r="M563" s="59">
        <v>0</v>
      </c>
      <c r="N563" s="59" t="str">
        <f>IFERROR(VLOOKUP(A563,'[1]Biofuels Production - Ktoe'!$A$1:$G$39,7,FALSE),"does not produce biofuels")</f>
        <v>does not produce biofuels</v>
      </c>
      <c r="O563" s="62">
        <v>95.340334460511158</v>
      </c>
    </row>
    <row r="564" spans="1:15">
      <c r="A564" t="s">
        <v>158</v>
      </c>
      <c r="B564">
        <v>1995</v>
      </c>
      <c r="C564" s="59">
        <v>20.034483232787146</v>
      </c>
      <c r="D564" s="59" t="s">
        <v>105</v>
      </c>
      <c r="E564" s="59">
        <v>0.92146913910000006</v>
      </c>
      <c r="F564" s="59" t="s">
        <v>180</v>
      </c>
      <c r="G564" s="62">
        <v>71.342505597239835</v>
      </c>
      <c r="H564" s="62">
        <v>116.91831187629001</v>
      </c>
      <c r="I564" s="59">
        <v>2.6920000000000002</v>
      </c>
      <c r="J564" s="59">
        <v>0.11969950672036878</v>
      </c>
      <c r="K564" s="63">
        <v>0</v>
      </c>
      <c r="L564" s="59">
        <v>0</v>
      </c>
      <c r="M564" s="59">
        <v>0</v>
      </c>
      <c r="N564" s="59" t="str">
        <f>IFERROR(VLOOKUP(A564,'[1]Biofuels Production - Ktoe'!$A$1:$G$39,7,FALSE),"does not produce biofuels")</f>
        <v>does not produce biofuels</v>
      </c>
      <c r="O564" s="62">
        <v>326.42032760499814</v>
      </c>
    </row>
    <row r="565" spans="1:15">
      <c r="A565" t="s">
        <v>159</v>
      </c>
      <c r="B565">
        <v>1995</v>
      </c>
      <c r="C565" s="59">
        <v>53.369204890886479</v>
      </c>
      <c r="D565" s="59">
        <v>7.8435573389327056</v>
      </c>
      <c r="E565" s="59">
        <v>11.53810360189166</v>
      </c>
      <c r="F565" s="59">
        <v>2.5945980128976776</v>
      </c>
      <c r="G565" s="68">
        <v>6.6345488441044997</v>
      </c>
      <c r="H565" s="68">
        <v>1.26731296841</v>
      </c>
      <c r="I565" s="59">
        <v>0</v>
      </c>
      <c r="J565" s="59">
        <v>11.233413444274355</v>
      </c>
      <c r="K565" s="63">
        <v>0.17010763547325961</v>
      </c>
      <c r="L565" s="60">
        <v>0</v>
      </c>
      <c r="M565" s="59">
        <v>1.4255328777662069E-3</v>
      </c>
      <c r="N565" s="59" t="str">
        <f>IFERROR(VLOOKUP(A565,'[1]Biofuels Production - Ktoe'!$A$1:$G$39,7,FALSE),"does not produce biofuels")</f>
        <v>does not produce biofuels</v>
      </c>
      <c r="O565" s="68">
        <v>212.12509833879321</v>
      </c>
    </row>
    <row r="566" spans="1:15">
      <c r="A566" s="65" t="s">
        <v>160</v>
      </c>
      <c r="B566" s="65">
        <v>1995</v>
      </c>
      <c r="C566" s="66">
        <v>105.11668812367364</v>
      </c>
      <c r="D566" s="66">
        <v>339.57179741672076</v>
      </c>
      <c r="E566" s="66">
        <v>42.708572740991656</v>
      </c>
      <c r="F566" s="66">
        <v>76.773598012897679</v>
      </c>
      <c r="G566" s="66">
        <v>79.291313441344371</v>
      </c>
      <c r="H566" s="66">
        <v>121.7578168447</v>
      </c>
      <c r="I566" s="66">
        <v>2.6920000000000002</v>
      </c>
      <c r="J566" s="66">
        <v>13.997112950994731</v>
      </c>
      <c r="K566" s="67">
        <v>0.17010763547325961</v>
      </c>
      <c r="L566" s="66">
        <v>0</v>
      </c>
      <c r="M566" s="66">
        <v>1.4255328777662069E-3</v>
      </c>
      <c r="N566" s="66">
        <f>IFERROR(VLOOKUP(A566,'[1]Biofuels Production - Ktoe'!$A$1:$G$39,7,FALSE),"does not produce biofuels")</f>
        <v>6.2301987101356557</v>
      </c>
      <c r="O566" s="66">
        <v>703.05387770326956</v>
      </c>
    </row>
    <row r="567" spans="1:15">
      <c r="A567" t="s">
        <v>161</v>
      </c>
      <c r="B567">
        <v>1995</v>
      </c>
      <c r="C567" s="59">
        <v>36.453968887031593</v>
      </c>
      <c r="D567" s="59">
        <v>26.665005053543538</v>
      </c>
      <c r="E567" s="59">
        <v>16.662292076239737</v>
      </c>
      <c r="F567" s="59">
        <v>25.479488238599998</v>
      </c>
      <c r="G567" s="62">
        <v>41.630839782172551</v>
      </c>
      <c r="H567" s="62">
        <v>136.87171015774481</v>
      </c>
      <c r="I567" s="59">
        <v>0</v>
      </c>
      <c r="J567" s="59">
        <v>3.5369054622799334</v>
      </c>
      <c r="K567" s="63">
        <v>0.19315970493732104</v>
      </c>
      <c r="L567" s="59">
        <v>4.7857175182151228E-3</v>
      </c>
      <c r="M567" s="59">
        <v>1.5839254197402299E-3</v>
      </c>
      <c r="N567" s="59">
        <f>IFERROR(VLOOKUP(A567,'[1]Biofuels Production - Ktoe'!$A$1:$G$39,7,FALSE),"does not produce biofuels")</f>
        <v>0</v>
      </c>
      <c r="O567" s="62">
        <v>311.44767650747588</v>
      </c>
    </row>
    <row r="568" spans="1:15">
      <c r="A568" t="s">
        <v>162</v>
      </c>
      <c r="B568">
        <v>1995</v>
      </c>
      <c r="C568" s="59">
        <v>2.9329999999999998</v>
      </c>
      <c r="D568" s="59" t="s">
        <v>105</v>
      </c>
      <c r="E568" s="59">
        <v>6.3045201177000001</v>
      </c>
      <c r="F568" s="59">
        <v>6.3045201177000001</v>
      </c>
      <c r="G568" s="62">
        <v>0.32087700000000002</v>
      </c>
      <c r="H568" s="62" t="s">
        <v>181</v>
      </c>
      <c r="I568" s="59">
        <v>0</v>
      </c>
      <c r="J568" s="59">
        <v>8.4174322306195079E-2</v>
      </c>
      <c r="K568" s="63">
        <v>0</v>
      </c>
      <c r="L568" s="59">
        <v>0</v>
      </c>
      <c r="M568" s="59">
        <v>0</v>
      </c>
      <c r="N568" s="59" t="str">
        <f>IFERROR(VLOOKUP(A568,'[1]Biofuels Production - Ktoe'!$A$1:$G$39,7,FALSE),"does not produce biofuels")</f>
        <v>does not produce biofuels</v>
      </c>
      <c r="O568" s="62">
        <v>19.025536621218954</v>
      </c>
    </row>
    <row r="569" spans="1:15">
      <c r="A569" t="s">
        <v>57</v>
      </c>
      <c r="B569">
        <v>1995</v>
      </c>
      <c r="C569" s="59">
        <v>160.19980000000001</v>
      </c>
      <c r="D569" s="59">
        <v>149.02000000000001</v>
      </c>
      <c r="E569" s="59">
        <v>16.496485884207502</v>
      </c>
      <c r="F569" s="59">
        <v>16.688035182000565</v>
      </c>
      <c r="G569" s="62">
        <v>665.24940089999984</v>
      </c>
      <c r="H569" s="62">
        <v>680.3655</v>
      </c>
      <c r="I569" s="59">
        <v>2.9039999999999999</v>
      </c>
      <c r="J569" s="59">
        <v>43.123500927727569</v>
      </c>
      <c r="K569" s="63">
        <v>0.82299896279169049</v>
      </c>
      <c r="L569" s="59">
        <v>1.5839254197402299E-3</v>
      </c>
      <c r="M569" s="59">
        <v>0.13942200664379981</v>
      </c>
      <c r="N569" s="59">
        <f>IFERROR(VLOOKUP(A569,'[1]Biofuels Production - Ktoe'!$A$1:$G$39,7,FALSE),"does not produce biofuels")</f>
        <v>0</v>
      </c>
      <c r="O569" s="62">
        <v>3030.8905176075068</v>
      </c>
    </row>
    <row r="570" spans="1:15">
      <c r="A570" t="s">
        <v>163</v>
      </c>
      <c r="B570">
        <v>1995</v>
      </c>
      <c r="C570" s="59">
        <v>9.5679999999999996</v>
      </c>
      <c r="D570" s="59" t="s">
        <v>105</v>
      </c>
      <c r="E570" s="59">
        <v>2.9340000000000005E-2</v>
      </c>
      <c r="F570" s="59" t="s">
        <v>180</v>
      </c>
      <c r="G570" s="62">
        <v>5.6020000000000003</v>
      </c>
      <c r="H570" s="62" t="s">
        <v>181</v>
      </c>
      <c r="I570" s="59">
        <v>0</v>
      </c>
      <c r="J570" s="59">
        <v>0</v>
      </c>
      <c r="K570" s="63">
        <v>0</v>
      </c>
      <c r="L570" s="59">
        <v>0</v>
      </c>
      <c r="M570" s="59">
        <v>0</v>
      </c>
      <c r="N570" s="59" t="str">
        <f>IFERROR(VLOOKUP(A570,'[1]Biofuels Production - Ktoe'!$A$1:$G$39,7,FALSE),"does not produce biofuels")</f>
        <v>does not produce biofuels</v>
      </c>
      <c r="O570" s="62">
        <v>52.221706769031996</v>
      </c>
    </row>
    <row r="571" spans="1:15">
      <c r="A571" t="s">
        <v>58</v>
      </c>
      <c r="B571">
        <v>1995</v>
      </c>
      <c r="C571" s="59">
        <v>75.231999999999985</v>
      </c>
      <c r="D571" s="59">
        <v>36.646999999999998</v>
      </c>
      <c r="E571" s="59">
        <v>16.903944000000003</v>
      </c>
      <c r="F571" s="59">
        <v>16.903944000000003</v>
      </c>
      <c r="G571" s="62">
        <v>140.29349981823785</v>
      </c>
      <c r="H571" s="62">
        <v>133.0957273817713</v>
      </c>
      <c r="I571" s="59">
        <v>1.7230000000000001</v>
      </c>
      <c r="J571" s="59">
        <v>17.179000000000002</v>
      </c>
      <c r="K571" s="63">
        <v>0.24014009731075298</v>
      </c>
      <c r="L571" s="59">
        <v>2.2856066662917999E-4</v>
      </c>
      <c r="M571" s="59">
        <v>0.112338779019776</v>
      </c>
      <c r="N571" s="59">
        <f>IFERROR(VLOOKUP(A571,'[1]Biofuels Production - Ktoe'!$A$1:$G$39,7,FALSE),"does not produce biofuels")</f>
        <v>0</v>
      </c>
      <c r="O571" s="62">
        <v>776.43525855148505</v>
      </c>
    </row>
    <row r="572" spans="1:15">
      <c r="A572" t="s">
        <v>164</v>
      </c>
      <c r="B572">
        <v>1995</v>
      </c>
      <c r="C572" s="59">
        <v>41.548000000000009</v>
      </c>
      <c r="D572" s="59">
        <v>76.454562725552861</v>
      </c>
      <c r="E572" s="59">
        <v>25.322756504529782</v>
      </c>
      <c r="F572" s="59">
        <v>54.647671464203306</v>
      </c>
      <c r="G572" s="62">
        <v>5.4249084067000002</v>
      </c>
      <c r="H572" s="62">
        <v>24.654638400000003</v>
      </c>
      <c r="I572" s="59">
        <v>0</v>
      </c>
      <c r="J572" s="59">
        <v>1.7</v>
      </c>
      <c r="K572" s="63">
        <v>0.50131834995462943</v>
      </c>
      <c r="L572" s="59">
        <v>0</v>
      </c>
      <c r="M572" s="59">
        <v>0</v>
      </c>
      <c r="N572" s="59">
        <f>IFERROR(VLOOKUP(A572,'[1]Biofuels Production - Ktoe'!$A$1:$G$39,7,FALSE),"does not produce biofuels")</f>
        <v>0</v>
      </c>
      <c r="O572" s="62">
        <v>196.73027280822581</v>
      </c>
    </row>
    <row r="573" spans="1:15">
      <c r="A573" t="s">
        <v>165</v>
      </c>
      <c r="B573">
        <v>1995</v>
      </c>
      <c r="C573" s="59">
        <v>269.05309408318061</v>
      </c>
      <c r="D573" s="59" t="s">
        <v>105</v>
      </c>
      <c r="E573" s="59">
        <v>52.123043852106534</v>
      </c>
      <c r="F573" s="59" t="s">
        <v>180</v>
      </c>
      <c r="G573" s="62">
        <v>84.252410000000012</v>
      </c>
      <c r="H573" s="62">
        <v>3.4492600000000002</v>
      </c>
      <c r="I573" s="59">
        <v>65.134</v>
      </c>
      <c r="J573" s="59">
        <v>17.811349504457628</v>
      </c>
      <c r="K573" s="63">
        <v>3.2437900158300992</v>
      </c>
      <c r="L573" s="59">
        <v>8.9378648685341545E-3</v>
      </c>
      <c r="M573" s="59">
        <v>2.1713263329772099E-4</v>
      </c>
      <c r="N573" s="59" t="str">
        <f>IFERROR(VLOOKUP(A573,'[1]Biofuels Production - Ktoe'!$A$1:$G$39,7,FALSE),"does not produce biofuels")</f>
        <v>does not produce biofuels</v>
      </c>
      <c r="O573" s="62">
        <v>1180.2385251092246</v>
      </c>
    </row>
    <row r="574" spans="1:15">
      <c r="A574" t="s">
        <v>166</v>
      </c>
      <c r="B574">
        <v>1995</v>
      </c>
      <c r="C574" s="59">
        <v>18.869667716292145</v>
      </c>
      <c r="D574" s="59">
        <v>33.323077370564278</v>
      </c>
      <c r="E574" s="59">
        <v>11.573</v>
      </c>
      <c r="F574" s="59">
        <v>24.164000000000001</v>
      </c>
      <c r="G574" s="62">
        <v>1.669</v>
      </c>
      <c r="H574" s="62" t="s">
        <v>181</v>
      </c>
      <c r="I574" s="59">
        <v>0</v>
      </c>
      <c r="J574" s="59">
        <v>1.3992849708105117</v>
      </c>
      <c r="K574" s="63">
        <v>0</v>
      </c>
      <c r="L574" s="59">
        <v>0</v>
      </c>
      <c r="M574" s="59">
        <v>0</v>
      </c>
      <c r="N574" s="59" t="str">
        <f>IFERROR(VLOOKUP(A574,'[1]Biofuels Production - Ktoe'!$A$1:$G$39,7,FALSE),"does not produce biofuels")</f>
        <v>does not produce biofuels</v>
      </c>
      <c r="O574" s="62">
        <v>87.128319146758912</v>
      </c>
    </row>
    <row r="575" spans="1:15">
      <c r="A575" t="s">
        <v>167</v>
      </c>
      <c r="B575">
        <v>1995</v>
      </c>
      <c r="C575" s="59">
        <v>5.655445638087266</v>
      </c>
      <c r="D575" s="59" t="s">
        <v>105</v>
      </c>
      <c r="E575" s="59">
        <v>3.8262360056481328</v>
      </c>
      <c r="F575" s="59" t="s">
        <v>180</v>
      </c>
      <c r="G575" s="62">
        <v>1.2130025030904639</v>
      </c>
      <c r="H575" s="62">
        <v>2.274094257709804</v>
      </c>
      <c r="I575" s="59">
        <v>0</v>
      </c>
      <c r="J575" s="59">
        <v>6.2304293089220266</v>
      </c>
      <c r="K575" s="63">
        <v>0.60701464235748459</v>
      </c>
      <c r="L575" s="59">
        <v>0</v>
      </c>
      <c r="M575" s="59">
        <v>2.2856066662917999E-4</v>
      </c>
      <c r="N575" s="59" t="str">
        <f>IFERROR(VLOOKUP(A575,'[1]Biofuels Production - Ktoe'!$A$1:$G$39,7,FALSE),"does not produce biofuels")</f>
        <v>does not produce biofuels</v>
      </c>
      <c r="O575" s="62">
        <v>28.660441235107889</v>
      </c>
    </row>
    <row r="576" spans="1:15">
      <c r="A576" t="s">
        <v>168</v>
      </c>
      <c r="B576">
        <v>1995</v>
      </c>
      <c r="C576" s="59">
        <v>15.662999999999998</v>
      </c>
      <c r="D576" s="59" t="s">
        <v>105</v>
      </c>
      <c r="E576" s="59">
        <v>14.04</v>
      </c>
      <c r="F576" s="59">
        <v>14.04</v>
      </c>
      <c r="G576" s="62">
        <v>2.21</v>
      </c>
      <c r="H576" s="62">
        <v>1.4242809999999999</v>
      </c>
      <c r="I576" s="59">
        <v>0.11800000000000001</v>
      </c>
      <c r="J576" s="59">
        <v>5.1470000000000002</v>
      </c>
      <c r="K576" s="63">
        <v>0</v>
      </c>
      <c r="L576" s="59">
        <v>0</v>
      </c>
      <c r="M576" s="59">
        <v>0</v>
      </c>
      <c r="N576" s="59" t="str">
        <f>IFERROR(VLOOKUP(A576,'[1]Biofuels Production - Ktoe'!$A$1:$G$39,7,FALSE),"does not produce biofuels")</f>
        <v>does not produce biofuels</v>
      </c>
      <c r="O576" s="62">
        <v>86.531605643056551</v>
      </c>
    </row>
    <row r="577" spans="1:15">
      <c r="A577" t="s">
        <v>169</v>
      </c>
      <c r="B577">
        <v>1995</v>
      </c>
      <c r="C577" s="59">
        <v>16.796000000000003</v>
      </c>
      <c r="D577" s="59" t="s">
        <v>105</v>
      </c>
      <c r="E577" s="59">
        <v>4.79121102E-3</v>
      </c>
      <c r="F577" s="59" t="s">
        <v>180</v>
      </c>
      <c r="G577" s="62">
        <v>1.4133313999999999</v>
      </c>
      <c r="H577" s="62" t="s">
        <v>181</v>
      </c>
      <c r="I577" s="59">
        <v>0</v>
      </c>
      <c r="J577" s="59">
        <v>1.4101461736887304</v>
      </c>
      <c r="K577" s="63">
        <v>1.3880888808435481</v>
      </c>
      <c r="L577" s="59">
        <v>0</v>
      </c>
      <c r="M577" s="59">
        <v>0</v>
      </c>
      <c r="N577" s="59" t="str">
        <f>IFERROR(VLOOKUP(A577,'[1]Biofuels Production - Ktoe'!$A$1:$G$39,7,FALSE),"does not produce biofuels")</f>
        <v>does not produce biofuels</v>
      </c>
      <c r="O577" s="62">
        <v>58.000253181151422</v>
      </c>
    </row>
    <row r="578" spans="1:15">
      <c r="A578" t="s">
        <v>170</v>
      </c>
      <c r="B578">
        <v>1995</v>
      </c>
      <c r="C578" s="59">
        <v>31.976400000000002</v>
      </c>
      <c r="D578" s="59" t="s">
        <v>105</v>
      </c>
      <c r="E578" s="59">
        <v>1.35</v>
      </c>
      <c r="F578" s="59" t="s">
        <v>180</v>
      </c>
      <c r="G578" s="62">
        <v>1.145E-2</v>
      </c>
      <c r="H578" s="62" t="s">
        <v>181</v>
      </c>
      <c r="I578" s="59">
        <v>0</v>
      </c>
      <c r="J578" s="59">
        <v>0</v>
      </c>
      <c r="K578" s="63">
        <v>5.543738969090805E-2</v>
      </c>
      <c r="L578" s="59">
        <v>0</v>
      </c>
      <c r="M578" s="59">
        <v>0</v>
      </c>
      <c r="N578" s="59" t="str">
        <f>IFERROR(VLOOKUP(A578,'[1]Biofuels Production - Ktoe'!$A$1:$G$39,7,FALSE),"does not produce biofuels")</f>
        <v>does not produce biofuels</v>
      </c>
      <c r="O578" s="62">
        <v>99.143250309915544</v>
      </c>
    </row>
    <row r="579" spans="1:15">
      <c r="A579" t="s">
        <v>171</v>
      </c>
      <c r="B579">
        <v>1995</v>
      </c>
      <c r="C579" s="59">
        <v>94.845000000000013</v>
      </c>
      <c r="D579" s="59" t="s">
        <v>105</v>
      </c>
      <c r="E579" s="59">
        <v>8.2917000000000005</v>
      </c>
      <c r="F579" s="59" t="s">
        <v>180</v>
      </c>
      <c r="G579" s="62">
        <v>28.119999999999997</v>
      </c>
      <c r="H579" s="62">
        <v>2.4647479999999997</v>
      </c>
      <c r="I579" s="59">
        <v>15.166911119156387</v>
      </c>
      <c r="J579" s="59">
        <v>0.62450174231795907</v>
      </c>
      <c r="K579" s="63">
        <v>5.7471579623907761E-2</v>
      </c>
      <c r="L579" s="59">
        <v>6.8568199988754E-4</v>
      </c>
      <c r="M579" s="59">
        <v>2.1713263329772099E-4</v>
      </c>
      <c r="N579" s="59">
        <f>IFERROR(VLOOKUP(A579,'[1]Biofuels Production - Ktoe'!$A$1:$G$39,7,FALSE),"does not produce biofuels")</f>
        <v>0</v>
      </c>
      <c r="O579" s="62">
        <v>379.63094784525015</v>
      </c>
    </row>
    <row r="580" spans="1:15">
      <c r="A580" t="s">
        <v>172</v>
      </c>
      <c r="B580">
        <v>1995</v>
      </c>
      <c r="C580" s="59">
        <v>37.080648463110563</v>
      </c>
      <c r="D580" s="59" t="s">
        <v>105</v>
      </c>
      <c r="E580" s="59">
        <v>3.5626175331000001</v>
      </c>
      <c r="F580" s="59" t="s">
        <v>180</v>
      </c>
      <c r="G580" s="62">
        <v>16.056639000000001</v>
      </c>
      <c r="H580" s="62" t="s">
        <v>181</v>
      </c>
      <c r="I580" s="59">
        <v>7.9910485586278366</v>
      </c>
      <c r="J580" s="59">
        <v>1.0950500067882474</v>
      </c>
      <c r="K580" s="63">
        <v>7.9591619734497965E-2</v>
      </c>
      <c r="L580" s="59">
        <v>0</v>
      </c>
      <c r="M580" s="59">
        <v>0</v>
      </c>
      <c r="N580" s="59" t="str">
        <f>IFERROR(VLOOKUP(A580,'[1]Biofuels Production - Ktoe'!$A$1:$G$39,7,FALSE),"does not produce biofuels")</f>
        <v>does not produce biofuels</v>
      </c>
      <c r="O580" s="62">
        <v>168.38369144269504</v>
      </c>
    </row>
    <row r="581" spans="1:15">
      <c r="A581" t="s">
        <v>173</v>
      </c>
      <c r="B581">
        <v>1995</v>
      </c>
      <c r="C581" s="59">
        <v>33.965325170424165</v>
      </c>
      <c r="D581" s="59">
        <v>3.3206393844820115</v>
      </c>
      <c r="E581" s="59">
        <v>9.0874711376370545</v>
      </c>
      <c r="F581" s="59">
        <v>10.108431963829073</v>
      </c>
      <c r="G581" s="62">
        <v>7.1817092872399995</v>
      </c>
      <c r="H581" s="62">
        <v>5.6975539240440582</v>
      </c>
      <c r="I581" s="59">
        <v>0</v>
      </c>
      <c r="J581" s="59">
        <v>1.4918339593609933</v>
      </c>
      <c r="K581" s="63">
        <v>3.2300552111146179E-2</v>
      </c>
      <c r="L581" s="59">
        <v>0</v>
      </c>
      <c r="M581" s="59">
        <v>0</v>
      </c>
      <c r="N581" s="59">
        <f>IFERROR(VLOOKUP(A581,'[1]Biofuels Production - Ktoe'!$A$1:$G$39,7,FALSE),"does not produce biofuels")</f>
        <v>0</v>
      </c>
      <c r="O581" s="62">
        <v>153.90317812663798</v>
      </c>
    </row>
    <row r="582" spans="1:15">
      <c r="A582" t="s">
        <v>174</v>
      </c>
      <c r="B582">
        <v>1995</v>
      </c>
      <c r="C582" s="59">
        <v>4.7969999999999997</v>
      </c>
      <c r="D582" s="59">
        <v>7.6520000000000001</v>
      </c>
      <c r="E582" s="59">
        <v>0.13100000000000001</v>
      </c>
      <c r="F582" s="59">
        <v>0.13100000000000001</v>
      </c>
      <c r="G582" s="62">
        <v>3.0962400000000003</v>
      </c>
      <c r="H582" s="62">
        <v>4.6760000000000002</v>
      </c>
      <c r="I582" s="59">
        <v>0</v>
      </c>
      <c r="J582" s="59">
        <v>2.3944426845273021</v>
      </c>
      <c r="K582" s="63">
        <v>0</v>
      </c>
      <c r="L582" s="59">
        <v>0</v>
      </c>
      <c r="M582" s="59">
        <v>0</v>
      </c>
      <c r="N582" s="59" t="str">
        <f>IFERROR(VLOOKUP(A582,'[1]Biofuels Production - Ktoe'!$A$1:$G$39,7,FALSE),"does not produce biofuels")</f>
        <v>does not produce biofuels</v>
      </c>
      <c r="O582" s="62">
        <v>27.204181654671981</v>
      </c>
    </row>
    <row r="583" spans="1:15">
      <c r="A583" t="s">
        <v>175</v>
      </c>
      <c r="B583">
        <v>1995</v>
      </c>
      <c r="C583" s="59">
        <v>10.074637165046305</v>
      </c>
      <c r="D583" s="59">
        <v>10.566425678624396</v>
      </c>
      <c r="E583" s="59">
        <v>3.0449999999999999</v>
      </c>
      <c r="F583" s="59">
        <v>6.7451183639381211</v>
      </c>
      <c r="G583" s="68">
        <v>20.81886143739381</v>
      </c>
      <c r="H583" s="68">
        <v>18.730138895363353</v>
      </c>
      <c r="I583" s="60">
        <v>0</v>
      </c>
      <c r="J583" s="59">
        <v>5.9648262430248771</v>
      </c>
      <c r="K583" s="63">
        <v>2.2856066662918003E-5</v>
      </c>
      <c r="L583" s="59">
        <v>2.2856066662918003E-5</v>
      </c>
      <c r="M583" s="59">
        <v>0</v>
      </c>
      <c r="N583" s="59">
        <f>IFERROR(VLOOKUP(A583,'[1]Biofuels Production - Ktoe'!$A$1:$G$39,7,FALSE),"does not produce biofuels")</f>
        <v>0</v>
      </c>
      <c r="O583" s="68">
        <v>120.61622712275633</v>
      </c>
    </row>
    <row r="584" spans="1:15">
      <c r="A584" s="65" t="s">
        <v>176</v>
      </c>
      <c r="B584" s="65">
        <v>1995</v>
      </c>
      <c r="C584" s="66">
        <v>864.7109871231728</v>
      </c>
      <c r="D584" s="66">
        <v>352.11293092121406</v>
      </c>
      <c r="E584" s="66">
        <v>188.75419832218876</v>
      </c>
      <c r="F584" s="66">
        <v>187.27320933027107</v>
      </c>
      <c r="G584" s="66">
        <v>1024.5641695348347</v>
      </c>
      <c r="H584" s="66">
        <v>1015.8674980166331</v>
      </c>
      <c r="I584" s="66">
        <v>93.036959677784225</v>
      </c>
      <c r="J584" s="66">
        <v>109.19244530621197</v>
      </c>
      <c r="K584" s="67">
        <v>7.2213346512526497</v>
      </c>
      <c r="L584" s="66">
        <v>1.6244606539669144E-2</v>
      </c>
      <c r="M584" s="66">
        <v>0.25400753701654061</v>
      </c>
      <c r="N584" s="66">
        <f>IFERROR(VLOOKUP(A584,'[1]Biofuels Production - Ktoe'!$A$1:$G$39,7,FALSE),"does not produce biofuels")</f>
        <v>0</v>
      </c>
      <c r="O584" s="66">
        <v>6776.1915896821729</v>
      </c>
    </row>
    <row r="585" spans="1:15">
      <c r="A585" s="69" t="s">
        <v>177</v>
      </c>
      <c r="B585" s="69">
        <v>1995</v>
      </c>
      <c r="C585" s="70">
        <v>3297.7384276491421</v>
      </c>
      <c r="D585" s="70">
        <v>3286.0188369439238</v>
      </c>
      <c r="E585" s="71">
        <v>1919.6380328761388</v>
      </c>
      <c r="F585" s="71">
        <v>1892.1781030595128</v>
      </c>
      <c r="G585" s="72">
        <v>2249.9071589254345</v>
      </c>
      <c r="H585" s="72">
        <v>2267.4847274017006</v>
      </c>
      <c r="I585" s="73">
        <v>525.87199212324674</v>
      </c>
      <c r="J585" s="74">
        <v>562.29817395232794</v>
      </c>
      <c r="K585" s="75">
        <v>35.072197568893337</v>
      </c>
      <c r="L585" s="76">
        <v>0.14517799657746744</v>
      </c>
      <c r="M585" s="76">
        <v>1.869729610262908</v>
      </c>
      <c r="N585" s="76">
        <f>IFERROR(VLOOKUP(A585,'[1]Biofuels Production - Ktoe'!$A$1:$G$39,7,FALSE),"does not produce biofuels")</f>
        <v>9861.0385015985376</v>
      </c>
      <c r="O585" s="77">
        <v>22220.211344026553</v>
      </c>
    </row>
    <row r="586" spans="1:15">
      <c r="A586" s="78" t="s">
        <v>53</v>
      </c>
      <c r="B586" s="78">
        <v>1995</v>
      </c>
      <c r="C586" s="59">
        <v>2081.2893385990519</v>
      </c>
      <c r="D586" s="59">
        <v>975.89787617782702</v>
      </c>
      <c r="E586" s="59">
        <v>1073.2096660405971</v>
      </c>
      <c r="F586" s="59">
        <v>874.19995003143424</v>
      </c>
      <c r="G586" s="62">
        <v>1061.2474502940597</v>
      </c>
      <c r="H586" s="62">
        <v>1026.5375723729387</v>
      </c>
      <c r="I586" s="59">
        <v>463.15695668857234</v>
      </c>
      <c r="J586" s="59">
        <v>298.67868657282935</v>
      </c>
      <c r="K586" s="79">
        <v>29.681361747616684</v>
      </c>
      <c r="L586" s="59">
        <v>0.14334265442443511</v>
      </c>
      <c r="M586" s="59">
        <v>1.6144268199485798</v>
      </c>
      <c r="N586" s="59">
        <f>IFERROR(VLOOKUP(A586,'[1]Biofuels Production - Ktoe'!$A$1:$G$39,7,FALSE),"does not produce biofuels")</f>
        <v>2968.9914752763107</v>
      </c>
      <c r="O586" s="62">
        <v>12275.231295837326</v>
      </c>
    </row>
    <row r="587" spans="1:15">
      <c r="A587" s="78" t="s">
        <v>54</v>
      </c>
      <c r="B587" s="78">
        <v>1995</v>
      </c>
      <c r="C587" s="59">
        <v>1216.4490890500906</v>
      </c>
      <c r="D587" s="59">
        <v>2310.1209607660958</v>
      </c>
      <c r="E587" s="59">
        <v>846.42836683554253</v>
      </c>
      <c r="F587" s="59">
        <v>1017.9781530280791</v>
      </c>
      <c r="G587" s="68">
        <v>1188.659708631375</v>
      </c>
      <c r="H587" s="68">
        <v>1240.9471550287619</v>
      </c>
      <c r="I587" s="59">
        <v>62.715035434674348</v>
      </c>
      <c r="J587" s="59">
        <v>263.61948737949859</v>
      </c>
      <c r="K587" s="63">
        <v>5.3908358212766654</v>
      </c>
      <c r="L587" s="59">
        <v>1.8353421530323279E-3</v>
      </c>
      <c r="M587" s="59">
        <v>0.25530279031432823</v>
      </c>
      <c r="N587" s="59">
        <f>IFERROR(VLOOKUP(A587,'[1]Biofuels Production - Ktoe'!$A$1:$G$39,7,FALSE),"does not produce biofuels")</f>
        <v>6892.047026322226</v>
      </c>
      <c r="O587" s="68">
        <v>9944.9800481892253</v>
      </c>
    </row>
    <row r="588" spans="1:15">
      <c r="A588" s="44" t="s">
        <v>178</v>
      </c>
      <c r="B588" s="44">
        <v>1995</v>
      </c>
      <c r="C588" s="60">
        <v>680.61227633727754</v>
      </c>
      <c r="D588" s="60">
        <v>167.55308544726302</v>
      </c>
      <c r="E588" s="59">
        <v>334.84751089872856</v>
      </c>
      <c r="F588" s="59" t="s">
        <v>180</v>
      </c>
      <c r="G588" s="68">
        <v>363.44260919173172</v>
      </c>
      <c r="H588" s="68">
        <v>279.86243856360494</v>
      </c>
      <c r="I588" s="60">
        <v>199.51241246846979</v>
      </c>
      <c r="J588" s="60">
        <v>75.595655984335082</v>
      </c>
      <c r="K588" s="63">
        <v>6.6944296056358521</v>
      </c>
      <c r="L588" s="59">
        <v>9.1491920608994699E-3</v>
      </c>
      <c r="M588" s="60">
        <v>0.87402213957468156</v>
      </c>
      <c r="N588" s="60">
        <f>IFERROR(VLOOKUP(A588,'[1]Biofuels Production - Ktoe'!$A$1:$G$39,7,FALSE),"does not produce biofuels")</f>
        <v>210.20827931555934</v>
      </c>
      <c r="O588" s="68">
        <v>4064.1711646046638</v>
      </c>
    </row>
    <row r="589" spans="1:15">
      <c r="A589" s="80" t="s">
        <v>179</v>
      </c>
      <c r="B589" s="80">
        <v>1995</v>
      </c>
      <c r="C589" s="81">
        <v>210.39993957542003</v>
      </c>
      <c r="D589" s="81">
        <v>358.26219999999989</v>
      </c>
      <c r="E589" s="81">
        <v>472.23699341024843</v>
      </c>
      <c r="F589" s="81">
        <v>569.08749848176626</v>
      </c>
      <c r="G589" s="82">
        <v>191.86677597248476</v>
      </c>
      <c r="H589" s="82">
        <v>199.6768778318831</v>
      </c>
      <c r="I589" s="81">
        <v>38.536999999999999</v>
      </c>
      <c r="J589" s="81">
        <v>52.324560211793433</v>
      </c>
      <c r="K589" s="83">
        <v>1.335022853781051E-2</v>
      </c>
      <c r="L589" s="81">
        <v>0</v>
      </c>
      <c r="M589" s="81">
        <v>0</v>
      </c>
      <c r="N589" s="81">
        <f>IFERROR(VLOOKUP(A589,'[1]Biofuels Production - Ktoe'!$A$1:$G$39,7,FALSE),"does not produce biofuels")</f>
        <v>0</v>
      </c>
      <c r="O589" s="82">
        <v>2429.0387789520473</v>
      </c>
    </row>
    <row r="590" spans="1:15">
      <c r="A590" t="s">
        <v>56</v>
      </c>
      <c r="B590">
        <v>2000</v>
      </c>
      <c r="C590" s="59">
        <v>882.8431949592275</v>
      </c>
      <c r="D590" s="59">
        <v>347.57029864129743</v>
      </c>
      <c r="E590" s="60">
        <v>600.35412168083406</v>
      </c>
      <c r="F590" s="60">
        <v>495.46219649629654</v>
      </c>
      <c r="G590" s="62">
        <v>568.99453438893943</v>
      </c>
      <c r="H590" s="62">
        <v>570.09384231000831</v>
      </c>
      <c r="I590" s="59">
        <v>179.56544232010665</v>
      </c>
      <c r="J590" s="59">
        <v>61.719090941088673</v>
      </c>
      <c r="K590" s="63">
        <v>16.461758009061278</v>
      </c>
      <c r="L590" s="59">
        <v>0.11732648190325673</v>
      </c>
      <c r="M590" s="59">
        <v>1.278399462790994</v>
      </c>
      <c r="N590" s="59">
        <f>IFERROR(VLOOKUP(A590,'[1]Biofuels Production - Ktoe'!$A$1:$L$39,12,FALSE),"does not produce biofuels")</f>
        <v>3296.6285695398592</v>
      </c>
      <c r="O590" s="62">
        <v>5976.0125509896552</v>
      </c>
    </row>
    <row r="591" spans="1:15">
      <c r="A591" t="s">
        <v>99</v>
      </c>
      <c r="B591">
        <v>2000</v>
      </c>
      <c r="C591" s="59">
        <v>90.087064605475021</v>
      </c>
      <c r="D591" s="59">
        <v>124.59739153238991</v>
      </c>
      <c r="E591" s="60">
        <v>83.426310000000001</v>
      </c>
      <c r="F591" s="60">
        <v>151.01415</v>
      </c>
      <c r="G591" s="62">
        <v>30.587751982420951</v>
      </c>
      <c r="H591" s="62">
        <v>39.082068163170007</v>
      </c>
      <c r="I591" s="59">
        <v>16.358257729675259</v>
      </c>
      <c r="J591" s="59">
        <v>80.751024523187212</v>
      </c>
      <c r="K591" s="63">
        <v>1.9802713579376567</v>
      </c>
      <c r="L591" s="59">
        <v>3.715674668864299E-3</v>
      </c>
      <c r="M591" s="59">
        <v>5.9736615830202962E-2</v>
      </c>
      <c r="N591" s="59">
        <f>IFERROR(VLOOKUP(A591,'[1]Biofuels Production - Ktoe'!$A$1:$L$39,12,FALSE),"does not produce biofuels")</f>
        <v>115.57445333240656</v>
      </c>
      <c r="O591" s="62">
        <v>541.15523504132625</v>
      </c>
    </row>
    <row r="592" spans="1:15">
      <c r="A592" t="s">
        <v>100</v>
      </c>
      <c r="B592">
        <v>2000</v>
      </c>
      <c r="C592" s="59">
        <v>88.13663005122369</v>
      </c>
      <c r="D592" s="59">
        <v>170.32185178933867</v>
      </c>
      <c r="E592" s="60">
        <v>36.728016981943256</v>
      </c>
      <c r="F592" s="60">
        <v>34.488165974013576</v>
      </c>
      <c r="G592" s="62">
        <v>6.5508980605713214</v>
      </c>
      <c r="H592" s="62">
        <v>5.4146842457246596</v>
      </c>
      <c r="I592" s="59">
        <v>1.861</v>
      </c>
      <c r="J592" s="59">
        <v>7.4840204552653908</v>
      </c>
      <c r="K592" s="63">
        <v>1.4446859547311353</v>
      </c>
      <c r="L592" s="59">
        <v>1.5839254197402299E-3</v>
      </c>
      <c r="M592" s="60">
        <v>4.2992261392949096E-3</v>
      </c>
      <c r="N592" s="60">
        <f>IFERROR(VLOOKUP(A592,'[1]Biofuels Production - Ktoe'!$A$1:$L$39,12,FALSE),"does not produce biofuels")</f>
        <v>0</v>
      </c>
      <c r="O592" s="62">
        <v>367.80198522796445</v>
      </c>
    </row>
    <row r="593" spans="1:15">
      <c r="A593" s="65" t="s">
        <v>101</v>
      </c>
      <c r="B593" s="65">
        <v>2000</v>
      </c>
      <c r="C593" s="66">
        <v>1061.0668896159261</v>
      </c>
      <c r="D593" s="66">
        <v>642.489541963026</v>
      </c>
      <c r="E593" s="66">
        <v>720.50844866277725</v>
      </c>
      <c r="F593" s="66">
        <v>680.96451247031007</v>
      </c>
      <c r="G593" s="66">
        <v>606.13318443193168</v>
      </c>
      <c r="H593" s="66">
        <v>614.59059471890293</v>
      </c>
      <c r="I593" s="66">
        <v>197.78470004978192</v>
      </c>
      <c r="J593" s="66">
        <v>149.95413591954127</v>
      </c>
      <c r="K593" s="67">
        <v>19.886715321730069</v>
      </c>
      <c r="L593" s="66">
        <v>0.12262608199186126</v>
      </c>
      <c r="M593" s="66">
        <v>1.342435304760492</v>
      </c>
      <c r="N593" s="66">
        <f>IFERROR(VLOOKUP(A593,'[1]Biofuels Production - Ktoe'!$A$1:$L$39,12,FALSE),"does not produce biofuels")</f>
        <v>3412.2030228722656</v>
      </c>
      <c r="O593" s="66">
        <v>6884.9697712589459</v>
      </c>
    </row>
    <row r="594" spans="1:15">
      <c r="A594" t="s">
        <v>102</v>
      </c>
      <c r="B594">
        <v>2000</v>
      </c>
      <c r="C594" s="59">
        <v>20.328000000000003</v>
      </c>
      <c r="D594" s="59">
        <v>41.379006085789143</v>
      </c>
      <c r="E594" s="59">
        <v>31.23030954428198</v>
      </c>
      <c r="F594" s="59">
        <v>34.321646603611299</v>
      </c>
      <c r="G594" s="62">
        <v>0.61424938596491196</v>
      </c>
      <c r="H594" s="62" t="s">
        <v>181</v>
      </c>
      <c r="I594" s="59">
        <v>1.3980000000000001</v>
      </c>
      <c r="J594" s="59">
        <v>7.7162081054011162</v>
      </c>
      <c r="K594" s="63">
        <v>0.19697480301498871</v>
      </c>
      <c r="L594" s="59">
        <v>8.1459021586640397E-6</v>
      </c>
      <c r="M594" s="59">
        <v>7.8648685341901302E-3</v>
      </c>
      <c r="N594" s="59">
        <f>IFERROR(VLOOKUP(A594,'[1]Biofuels Production - Ktoe'!$A$1:$L$39,12,FALSE),"does not produce biofuels")</f>
        <v>4.5748955192780087</v>
      </c>
      <c r="O594" s="62">
        <v>132.45578114112163</v>
      </c>
    </row>
    <row r="595" spans="1:15">
      <c r="A595" t="s">
        <v>103</v>
      </c>
      <c r="B595">
        <v>2000</v>
      </c>
      <c r="C595" s="59">
        <v>94.369569824967485</v>
      </c>
      <c r="D595" s="59">
        <v>67.08903453231575</v>
      </c>
      <c r="E595" s="59">
        <v>8.4862268692424987</v>
      </c>
      <c r="F595" s="59">
        <v>6.7418557475760004</v>
      </c>
      <c r="G595" s="62">
        <v>12.999268212000002</v>
      </c>
      <c r="H595" s="62">
        <v>2.9516000000000004</v>
      </c>
      <c r="I595" s="59">
        <v>1.3680590125356329</v>
      </c>
      <c r="J595" s="59">
        <v>68.878807077883607</v>
      </c>
      <c r="K595" s="63">
        <v>1.7776990089152305</v>
      </c>
      <c r="L595" s="59">
        <v>0</v>
      </c>
      <c r="M595" s="59">
        <v>2.2627505996289E-4</v>
      </c>
      <c r="N595" s="59">
        <f>IFERROR(VLOOKUP(A595,'[1]Biofuels Production - Ktoe'!$A$1:$L$39,12,FALSE),"does not produce biofuels")</f>
        <v>5743.8143476938203</v>
      </c>
      <c r="O595" s="62">
        <v>302.5182927128734</v>
      </c>
    </row>
    <row r="596" spans="1:15">
      <c r="A596" t="s">
        <v>104</v>
      </c>
      <c r="B596">
        <v>2000</v>
      </c>
      <c r="C596" s="59">
        <v>11.81648903070978</v>
      </c>
      <c r="D596" s="59" t="s">
        <v>105</v>
      </c>
      <c r="E596" s="59">
        <v>5.4278999999999913</v>
      </c>
      <c r="F596" s="59" t="s">
        <v>180</v>
      </c>
      <c r="G596" s="62">
        <v>3.2127000000000003</v>
      </c>
      <c r="H596" s="62" t="s">
        <v>181</v>
      </c>
      <c r="I596" s="59">
        <v>0</v>
      </c>
      <c r="J596" s="59">
        <v>4.3175544191519037</v>
      </c>
      <c r="K596" s="63">
        <v>0.21292483142507948</v>
      </c>
      <c r="L596" s="59">
        <v>0</v>
      </c>
      <c r="M596" s="59">
        <v>0</v>
      </c>
      <c r="N596" s="59" t="str">
        <f>IFERROR(VLOOKUP(A596,'[1]Biofuels Production - Ktoe'!$A$1:$L$39,12,FALSE),"does not produce biofuels")</f>
        <v>does not produce biofuels</v>
      </c>
      <c r="O596" s="62">
        <v>55.565427121889748</v>
      </c>
    </row>
    <row r="597" spans="1:15">
      <c r="A597" t="s">
        <v>106</v>
      </c>
      <c r="B597">
        <v>2000</v>
      </c>
      <c r="C597" s="59">
        <v>10.864189395771479</v>
      </c>
      <c r="D597" s="59">
        <v>36.283116883116882</v>
      </c>
      <c r="E597" s="59">
        <v>5.3633523320213019</v>
      </c>
      <c r="F597" s="59">
        <v>5.3633523320213019</v>
      </c>
      <c r="G597" s="62">
        <v>2.7031655383421738</v>
      </c>
      <c r="H597" s="62">
        <v>26.386979999999998</v>
      </c>
      <c r="I597" s="59">
        <v>0</v>
      </c>
      <c r="J597" s="59">
        <v>6.9728284382495085</v>
      </c>
      <c r="K597" s="63">
        <v>0.11223242974159343</v>
      </c>
      <c r="L597" s="59">
        <v>0</v>
      </c>
      <c r="M597" s="59">
        <v>0</v>
      </c>
      <c r="N597" s="59">
        <f>IFERROR(VLOOKUP(A597,'[1]Biofuels Production - Ktoe'!$A$1:$L$39,12,FALSE),"does not produce biofuels")</f>
        <v>0</v>
      </c>
      <c r="O597" s="62">
        <v>55.934003169851856</v>
      </c>
    </row>
    <row r="598" spans="1:15">
      <c r="A598" t="s">
        <v>107</v>
      </c>
      <c r="B598">
        <v>2000</v>
      </c>
      <c r="C598" s="59">
        <v>6.3759999999999994</v>
      </c>
      <c r="D598" s="59">
        <v>21.592452529241989</v>
      </c>
      <c r="E598" s="59">
        <v>0.28100000000000003</v>
      </c>
      <c r="F598" s="59" t="s">
        <v>180</v>
      </c>
      <c r="G598" s="62">
        <v>0</v>
      </c>
      <c r="H598" s="62" t="s">
        <v>181</v>
      </c>
      <c r="I598" s="59">
        <v>0</v>
      </c>
      <c r="J598" s="59">
        <v>1.7222318471998392</v>
      </c>
      <c r="K598" s="63">
        <v>0</v>
      </c>
      <c r="L598" s="59">
        <v>0</v>
      </c>
      <c r="M598" s="59">
        <v>0</v>
      </c>
      <c r="N598" s="59" t="str">
        <f>IFERROR(VLOOKUP(A598,'[1]Biofuels Production - Ktoe'!$A$1:$L$39,12,FALSE),"does not produce biofuels")</f>
        <v>does not produce biofuels</v>
      </c>
      <c r="O598" s="62">
        <v>20.258841568999983</v>
      </c>
    </row>
    <row r="599" spans="1:15">
      <c r="A599" t="s">
        <v>108</v>
      </c>
      <c r="B599">
        <v>2000</v>
      </c>
      <c r="C599" s="59">
        <v>7.3729999999999993</v>
      </c>
      <c r="D599" s="59">
        <v>5.1436553586542786</v>
      </c>
      <c r="E599" s="59">
        <v>0.311</v>
      </c>
      <c r="F599" s="59">
        <v>0.311</v>
      </c>
      <c r="G599" s="62">
        <v>0.62974109104805598</v>
      </c>
      <c r="H599" s="62" t="s">
        <v>181</v>
      </c>
      <c r="I599" s="59">
        <v>0</v>
      </c>
      <c r="J599" s="59">
        <v>3.6602479974657052</v>
      </c>
      <c r="K599" s="63">
        <v>3.593247952210693E-2</v>
      </c>
      <c r="L599" s="59">
        <v>0</v>
      </c>
      <c r="M599" s="59">
        <v>1.8102004797031202E-4</v>
      </c>
      <c r="N599" s="59" t="str">
        <f>IFERROR(VLOOKUP(A599,'[1]Biofuels Production - Ktoe'!$A$1:$L$39,12,FALSE),"does not produce biofuels")</f>
        <v>does not produce biofuels</v>
      </c>
      <c r="O599" s="62">
        <v>25.736764048900035</v>
      </c>
    </row>
    <row r="600" spans="1:15">
      <c r="A600" t="s">
        <v>109</v>
      </c>
      <c r="B600">
        <v>2000</v>
      </c>
      <c r="C600" s="59">
        <v>1.740629145301787</v>
      </c>
      <c r="D600" s="59">
        <v>6.7375347389524327</v>
      </c>
      <c r="E600" s="59">
        <v>8.7335871740734028</v>
      </c>
      <c r="F600" s="59">
        <v>13.972698771074628</v>
      </c>
      <c r="G600" s="62">
        <v>0</v>
      </c>
      <c r="H600" s="62" t="s">
        <v>181</v>
      </c>
      <c r="I600" s="59">
        <v>0</v>
      </c>
      <c r="J600" s="59">
        <v>0</v>
      </c>
      <c r="K600" s="63">
        <v>4.5255011992577998E-3</v>
      </c>
      <c r="L600" s="59">
        <v>0</v>
      </c>
      <c r="M600" s="59">
        <v>0</v>
      </c>
      <c r="N600" s="59" t="str">
        <f>IFERROR(VLOOKUP(A600,'[1]Biofuels Production - Ktoe'!$A$1:$L$39,12,FALSE),"does not produce biofuels")</f>
        <v>does not produce biofuels</v>
      </c>
      <c r="O600" s="62">
        <v>13.477538695563062</v>
      </c>
    </row>
    <row r="601" spans="1:15">
      <c r="A601" t="s">
        <v>110</v>
      </c>
      <c r="B601">
        <v>2000</v>
      </c>
      <c r="C601" s="59">
        <v>23.897218197699402</v>
      </c>
      <c r="D601" s="59">
        <v>160.28740023493364</v>
      </c>
      <c r="E601" s="59">
        <v>25.132000000000001</v>
      </c>
      <c r="F601" s="59">
        <v>25.132000000000001</v>
      </c>
      <c r="G601" s="62">
        <v>0.132132</v>
      </c>
      <c r="H601" s="62">
        <v>5.7523999999999997</v>
      </c>
      <c r="I601" s="60">
        <v>0</v>
      </c>
      <c r="J601" s="59">
        <v>14.232000000000001</v>
      </c>
      <c r="K601" s="63">
        <v>0</v>
      </c>
      <c r="L601" s="59">
        <v>0</v>
      </c>
      <c r="M601" s="59">
        <v>0</v>
      </c>
      <c r="N601" s="59" t="str">
        <f>IFERROR(VLOOKUP(A601,'[1]Biofuels Production - Ktoe'!$A$1:$L$39,12,FALSE),"does not produce biofuels")</f>
        <v>does not produce biofuels</v>
      </c>
      <c r="O601" s="62">
        <v>127.27746461216871</v>
      </c>
    </row>
    <row r="602" spans="1:15">
      <c r="A602" t="s">
        <v>111</v>
      </c>
      <c r="B602">
        <v>2000</v>
      </c>
      <c r="C602" s="59">
        <v>60.124214406634451</v>
      </c>
      <c r="D602" s="59">
        <v>6.542932897232113</v>
      </c>
      <c r="E602" s="60">
        <v>1.6016744284135001</v>
      </c>
      <c r="F602" s="60">
        <v>2.8799499999999965</v>
      </c>
      <c r="G602" s="68">
        <v>0.57994348677124152</v>
      </c>
      <c r="H602" s="68">
        <v>0.50578127600000011</v>
      </c>
      <c r="I602" s="60">
        <v>0</v>
      </c>
      <c r="J602" s="59">
        <v>18.369642919895774</v>
      </c>
      <c r="K602" s="63">
        <v>1.0059208831912272</v>
      </c>
      <c r="L602" s="59">
        <v>1.154451307173127E-2</v>
      </c>
      <c r="M602" s="59">
        <v>4.8710051088337064E-2</v>
      </c>
      <c r="N602" s="59">
        <f>IFERROR(VLOOKUP(A602,'[1]Biofuels Production - Ktoe'!$A$1:$L$39,12,FALSE),"does not produce biofuels")</f>
        <v>34.455810759494014</v>
      </c>
      <c r="O602" s="68">
        <v>182.79847497051225</v>
      </c>
    </row>
    <row r="603" spans="1:15">
      <c r="A603" s="65" t="s">
        <v>112</v>
      </c>
      <c r="B603" s="65">
        <v>2000</v>
      </c>
      <c r="C603" s="66">
        <v>236.8893100010844</v>
      </c>
      <c r="D603" s="66">
        <v>345.05513326023629</v>
      </c>
      <c r="E603" s="66">
        <v>86.567050348032694</v>
      </c>
      <c r="F603" s="66">
        <v>91.63458876965673</v>
      </c>
      <c r="G603" s="66">
        <v>20.871199714126387</v>
      </c>
      <c r="H603" s="66">
        <v>35.596761275999995</v>
      </c>
      <c r="I603" s="66">
        <v>2.7660590125356332</v>
      </c>
      <c r="J603" s="66">
        <v>125.86952080524745</v>
      </c>
      <c r="K603" s="67">
        <v>3.3462099370094838</v>
      </c>
      <c r="L603" s="66">
        <v>1.1552658973889934E-2</v>
      </c>
      <c r="M603" s="66">
        <v>5.6982214730460397E-2</v>
      </c>
      <c r="N603" s="66">
        <f>IFERROR(VLOOKUP(A603,'[1]Biofuels Production - Ktoe'!$A$1:$L$39,12,FALSE),"does not produce biofuels")</f>
        <v>5782.8450539725918</v>
      </c>
      <c r="O603" s="66">
        <v>916.02258804188079</v>
      </c>
    </row>
    <row r="604" spans="1:15">
      <c r="A604" t="s">
        <v>113</v>
      </c>
      <c r="B604">
        <v>2000</v>
      </c>
      <c r="C604" s="59">
        <v>11.850000000000003</v>
      </c>
      <c r="D604" s="59" t="s">
        <v>105</v>
      </c>
      <c r="E604" s="59">
        <v>7.3000704934800016</v>
      </c>
      <c r="F604" s="59" t="s">
        <v>180</v>
      </c>
      <c r="G604" s="62">
        <v>3.652536995498711</v>
      </c>
      <c r="H604" s="62" t="s">
        <v>181</v>
      </c>
      <c r="I604" s="59">
        <v>0</v>
      </c>
      <c r="J604" s="59">
        <v>9.4663643368895869</v>
      </c>
      <c r="K604" s="63">
        <v>0.36165074897044702</v>
      </c>
      <c r="L604" s="59">
        <v>6.7882517988867002E-4</v>
      </c>
      <c r="M604" s="59">
        <v>1.5160429017513631E-2</v>
      </c>
      <c r="N604" s="59">
        <f>IFERROR(VLOOKUP(A604,'[1]Biofuels Production - Ktoe'!$A$1:$L$39,12,FALSE),"does not produce biofuels")</f>
        <v>18.299582077112017</v>
      </c>
      <c r="O604" s="62">
        <v>62.872377281559395</v>
      </c>
    </row>
    <row r="605" spans="1:15">
      <c r="A605" t="s">
        <v>114</v>
      </c>
      <c r="B605">
        <v>2000</v>
      </c>
      <c r="C605" s="59">
        <v>6.3306449864498653</v>
      </c>
      <c r="D605" s="59">
        <v>14.068999999999999</v>
      </c>
      <c r="E605" s="59">
        <v>4.723592305664206</v>
      </c>
      <c r="F605" s="59">
        <v>4.6071759826647014</v>
      </c>
      <c r="G605" s="62">
        <v>0</v>
      </c>
      <c r="H605" s="62" t="s">
        <v>181</v>
      </c>
      <c r="I605" s="59">
        <v>0</v>
      </c>
      <c r="J605" s="59">
        <v>0.34710594198307326</v>
      </c>
      <c r="K605" s="63">
        <v>0</v>
      </c>
      <c r="L605" s="59">
        <v>0</v>
      </c>
      <c r="M605" s="59">
        <v>0</v>
      </c>
      <c r="N605" s="59" t="str">
        <f>IFERROR(VLOOKUP(A605,'[1]Biofuels Production - Ktoe'!$A$1:$L$39,12,FALSE),"does not produce biofuels")</f>
        <v>does not produce biofuels</v>
      </c>
      <c r="O605" s="62">
        <v>28.866945934864098</v>
      </c>
    </row>
    <row r="606" spans="1:15">
      <c r="A606" t="s">
        <v>116</v>
      </c>
      <c r="B606">
        <v>2000</v>
      </c>
      <c r="C606" s="59">
        <v>7.8180000000000005</v>
      </c>
      <c r="D606" s="59" t="s">
        <v>105</v>
      </c>
      <c r="E606" s="59">
        <v>14.171747051836618</v>
      </c>
      <c r="F606" s="59" t="s">
        <v>180</v>
      </c>
      <c r="G606" s="62">
        <v>0.99498929841000006</v>
      </c>
      <c r="H606" s="62" t="s">
        <v>181</v>
      </c>
      <c r="I606" s="59">
        <v>0</v>
      </c>
      <c r="J606" s="59">
        <v>5.0000000000000001E-3</v>
      </c>
      <c r="K606" s="63">
        <v>0</v>
      </c>
      <c r="L606" s="59">
        <v>0</v>
      </c>
      <c r="M606" s="59">
        <v>0</v>
      </c>
      <c r="N606" s="59" t="str">
        <f>IFERROR(VLOOKUP(A606,'[1]Biofuels Production - Ktoe'!$A$1:$L$39,12,FALSE),"does not produce biofuels")</f>
        <v>does not produce biofuels</v>
      </c>
      <c r="O606" s="62">
        <v>53.384156157093628</v>
      </c>
    </row>
    <row r="607" spans="1:15">
      <c r="A607" t="s">
        <v>117</v>
      </c>
      <c r="B607">
        <v>2000</v>
      </c>
      <c r="C607" s="59">
        <v>30.93</v>
      </c>
      <c r="D607" s="59" t="s">
        <v>105</v>
      </c>
      <c r="E607" s="59">
        <v>13.368551160791036</v>
      </c>
      <c r="F607" s="59" t="s">
        <v>180</v>
      </c>
      <c r="G607" s="62">
        <v>8.0015999999999998</v>
      </c>
      <c r="H607" s="62" t="s">
        <v>181</v>
      </c>
      <c r="I607" s="59">
        <v>10.896728062632894</v>
      </c>
      <c r="J607" s="59">
        <v>0.10408652758292941</v>
      </c>
      <c r="K607" s="63">
        <v>0.13214463501832777</v>
      </c>
      <c r="L607" s="59">
        <v>0</v>
      </c>
      <c r="M607" s="59">
        <v>3.62040095940624E-3</v>
      </c>
      <c r="N607" s="59">
        <f>IFERROR(VLOOKUP(A607,'[1]Biofuels Production - Ktoe'!$A$1:$L$39,12,FALSE),"does not produce biofuels")</f>
        <v>0</v>
      </c>
      <c r="O607" s="62">
        <v>139.81173726116972</v>
      </c>
    </row>
    <row r="608" spans="1:15">
      <c r="A608" t="s">
        <v>118</v>
      </c>
      <c r="B608">
        <v>2000</v>
      </c>
      <c r="C608" s="59">
        <v>4.1099999999999994</v>
      </c>
      <c r="D608" s="59" t="s">
        <v>105</v>
      </c>
      <c r="E608" s="59">
        <v>2.9293422184006834</v>
      </c>
      <c r="F608" s="59" t="s">
        <v>180</v>
      </c>
      <c r="G608" s="62">
        <v>6.4329000000000001</v>
      </c>
      <c r="H608" s="62">
        <v>4.2948000029999998</v>
      </c>
      <c r="I608" s="59">
        <v>4.1139999999999999</v>
      </c>
      <c r="J608" s="59">
        <v>0.54209553333031657</v>
      </c>
      <c r="K608" s="63">
        <v>3.3941258994433497E-3</v>
      </c>
      <c r="L608" s="59">
        <v>0</v>
      </c>
      <c r="M608" s="59">
        <v>0</v>
      </c>
      <c r="N608" s="59" t="str">
        <f>IFERROR(VLOOKUP(A608,'[1]Biofuels Production - Ktoe'!$A$1:$L$39,12,FALSE),"does not produce biofuels")</f>
        <v>does not produce biofuels</v>
      </c>
      <c r="O608" s="62">
        <v>43.566125164577294</v>
      </c>
    </row>
    <row r="609" spans="1:15">
      <c r="A609" t="s">
        <v>119</v>
      </c>
      <c r="B609">
        <v>2000</v>
      </c>
      <c r="C609" s="59">
        <v>7.9369999999999994</v>
      </c>
      <c r="D609" s="59" t="s">
        <v>105</v>
      </c>
      <c r="E609" s="59">
        <v>7.4960662080825333</v>
      </c>
      <c r="F609" s="59" t="s">
        <v>180</v>
      </c>
      <c r="G609" s="62">
        <v>21.642900000000001</v>
      </c>
      <c r="H609" s="62">
        <v>25.048599999999997</v>
      </c>
      <c r="I609" s="59">
        <v>3.0760000000000001</v>
      </c>
      <c r="J609" s="59">
        <v>0.39779155541476063</v>
      </c>
      <c r="K609" s="63">
        <v>0.11698420600081413</v>
      </c>
      <c r="L609" s="59">
        <v>0</v>
      </c>
      <c r="M609" s="59">
        <v>0</v>
      </c>
      <c r="N609" s="59" t="str">
        <f>IFERROR(VLOOKUP(A609,'[1]Biofuels Production - Ktoe'!$A$1:$L$39,12,FALSE),"does not produce biofuels")</f>
        <v>does not produce biofuels</v>
      </c>
      <c r="O609" s="62">
        <v>125.72439579274</v>
      </c>
    </row>
    <row r="610" spans="1:15">
      <c r="A610" t="s">
        <v>120</v>
      </c>
      <c r="B610">
        <v>2000</v>
      </c>
      <c r="C610" s="59">
        <v>10.342999999999998</v>
      </c>
      <c r="D610" s="59">
        <v>17.738050734312417</v>
      </c>
      <c r="E610" s="59">
        <v>4.4045482734000005</v>
      </c>
      <c r="F610" s="59">
        <v>7.3376860311000005</v>
      </c>
      <c r="G610" s="62">
        <v>3.9710000000000001</v>
      </c>
      <c r="H610" s="62" t="s">
        <v>181</v>
      </c>
      <c r="I610" s="59">
        <v>0</v>
      </c>
      <c r="J610" s="59">
        <v>6.8335068108792774E-3</v>
      </c>
      <c r="K610" s="63">
        <v>1.2540176403285799</v>
      </c>
      <c r="L610" s="59">
        <v>2.7153007195546798E-4</v>
      </c>
      <c r="M610" s="59">
        <v>0.95967778431460904</v>
      </c>
      <c r="N610" s="59" t="str">
        <f>IFERROR(VLOOKUP(A610,'[1]Biofuels Production - Ktoe'!$A$1:$L$39,12,FALSE),"does not produce biofuels")</f>
        <v>does not produce biofuels</v>
      </c>
      <c r="O610" s="62">
        <v>57.56669006551089</v>
      </c>
    </row>
    <row r="611" spans="1:15">
      <c r="A611" t="s">
        <v>121</v>
      </c>
      <c r="B611">
        <v>2000</v>
      </c>
      <c r="C611" s="59">
        <v>10.902000000000001</v>
      </c>
      <c r="D611" s="59" t="s">
        <v>105</v>
      </c>
      <c r="E611" s="59">
        <v>3.3886500429922624</v>
      </c>
      <c r="F611" s="59" t="s">
        <v>180</v>
      </c>
      <c r="G611" s="62">
        <v>5.0152383682048356</v>
      </c>
      <c r="H611" s="62" t="s">
        <v>181</v>
      </c>
      <c r="I611" s="59">
        <v>5.1388257038941116</v>
      </c>
      <c r="J611" s="59">
        <v>3.3033873147915385</v>
      </c>
      <c r="K611" s="63">
        <v>1.9614594026814924</v>
      </c>
      <c r="L611" s="59">
        <v>4.5255011992578E-4</v>
      </c>
      <c r="M611" s="59">
        <v>1.7423179617142528E-2</v>
      </c>
      <c r="N611" s="59">
        <f>IFERROR(VLOOKUP(A611,'[1]Biofuels Production - Ktoe'!$A$1:$L$39,12,FALSE),"does not produce biofuels")</f>
        <v>0</v>
      </c>
      <c r="O611" s="62">
        <v>59.80030791782432</v>
      </c>
    </row>
    <row r="612" spans="1:15">
      <c r="A612" t="s">
        <v>122</v>
      </c>
      <c r="B612">
        <v>2000</v>
      </c>
      <c r="C612" s="59">
        <v>94.937999999999988</v>
      </c>
      <c r="D612" s="59" t="s">
        <v>105</v>
      </c>
      <c r="E612" s="59">
        <v>35.772877194659998</v>
      </c>
      <c r="F612" s="59" t="s">
        <v>180</v>
      </c>
      <c r="G612" s="62">
        <v>14.166921</v>
      </c>
      <c r="H612" s="62" t="s">
        <v>181</v>
      </c>
      <c r="I612" s="59">
        <v>93.949404896591929</v>
      </c>
      <c r="J612" s="59">
        <v>15.341619495859108</v>
      </c>
      <c r="K612" s="63">
        <v>0.69434385889486983</v>
      </c>
      <c r="L612" s="59">
        <v>1.181891206951165E-3</v>
      </c>
      <c r="M612" s="59">
        <v>1.750463863872917E-2</v>
      </c>
      <c r="N612" s="59">
        <f>IFERROR(VLOOKUP(A612,'[1]Biofuels Production - Ktoe'!$A$1:$L$39,12,FALSE),"does not produce biofuels")</f>
        <v>332.3915131143786</v>
      </c>
      <c r="O612" s="62">
        <v>381.90055512702583</v>
      </c>
    </row>
    <row r="613" spans="1:15">
      <c r="A613" t="s">
        <v>123</v>
      </c>
      <c r="B613">
        <v>2000</v>
      </c>
      <c r="C613" s="59">
        <v>129.78</v>
      </c>
      <c r="D613" s="59" t="s">
        <v>105</v>
      </c>
      <c r="E613" s="59">
        <v>71.302307251361441</v>
      </c>
      <c r="F613" s="59">
        <v>15.192286119359999</v>
      </c>
      <c r="G613" s="62">
        <v>85.304886519537604</v>
      </c>
      <c r="H613" s="62">
        <v>60.712526373003683</v>
      </c>
      <c r="I613" s="59">
        <v>38.377607820065919</v>
      </c>
      <c r="J613" s="59">
        <v>5.6267253473321945</v>
      </c>
      <c r="K613" s="63">
        <v>3.2366384577091782</v>
      </c>
      <c r="L613" s="59">
        <v>1.35765035977734E-2</v>
      </c>
      <c r="M613" s="59">
        <v>2.1525546454269726</v>
      </c>
      <c r="N613" s="59">
        <f>IFERROR(VLOOKUP(A613,'[1]Biofuels Production - Ktoe'!$A$1:$L$39,12,FALSE),"does not produce biofuels")</f>
        <v>196.7205073289546</v>
      </c>
      <c r="O613" s="62">
        <v>849.49034323143144</v>
      </c>
    </row>
    <row r="614" spans="1:15">
      <c r="A614" t="s">
        <v>124</v>
      </c>
      <c r="B614">
        <v>2000</v>
      </c>
      <c r="C614" s="59">
        <v>18.882999999999999</v>
      </c>
      <c r="D614" s="59" t="s">
        <v>105</v>
      </c>
      <c r="E614" s="59">
        <v>1.8094039200000003</v>
      </c>
      <c r="F614" s="59" t="s">
        <v>180</v>
      </c>
      <c r="G614" s="62">
        <v>9.0377999999999989</v>
      </c>
      <c r="H614" s="62">
        <v>8.2215988638999988</v>
      </c>
      <c r="I614" s="59">
        <v>0</v>
      </c>
      <c r="J614" s="59">
        <v>0.83563379644295277</v>
      </c>
      <c r="K614" s="63">
        <v>0.1020500520432634</v>
      </c>
      <c r="L614" s="59">
        <v>0</v>
      </c>
      <c r="M614" s="59">
        <v>0.1020500520432634</v>
      </c>
      <c r="N614" s="59" t="str">
        <f>IFERROR(VLOOKUP(A614,'[1]Biofuels Production - Ktoe'!$A$1:$L$39,12,FALSE),"does not produce biofuels")</f>
        <v>does not produce biofuels</v>
      </c>
      <c r="O614" s="62">
        <v>99.333847190257032</v>
      </c>
    </row>
    <row r="615" spans="1:15">
      <c r="A615" t="s">
        <v>125</v>
      </c>
      <c r="B615">
        <v>2000</v>
      </c>
      <c r="C615" s="59">
        <v>6.8489999999999993</v>
      </c>
      <c r="D615" s="59" t="s">
        <v>105</v>
      </c>
      <c r="E615" s="59">
        <v>9.6567545619566282</v>
      </c>
      <c r="F615" s="59" t="s">
        <v>180</v>
      </c>
      <c r="G615" s="62">
        <v>3.8502000000000001</v>
      </c>
      <c r="H615" s="62">
        <v>2.9351867188056726</v>
      </c>
      <c r="I615" s="59">
        <v>3.2090000000000001</v>
      </c>
      <c r="J615" s="59">
        <v>0.04</v>
      </c>
      <c r="K615" s="63">
        <v>2.2627505996288999E-3</v>
      </c>
      <c r="L615" s="59">
        <v>0</v>
      </c>
      <c r="M615" s="59">
        <v>0</v>
      </c>
      <c r="N615" s="59" t="str">
        <f>IFERROR(VLOOKUP(A615,'[1]Biofuels Production - Ktoe'!$A$1:$L$39,12,FALSE),"does not produce biofuels")</f>
        <v>does not produce biofuels</v>
      </c>
      <c r="O615" s="62">
        <v>55.386968117175066</v>
      </c>
    </row>
    <row r="616" spans="1:15">
      <c r="A616" t="s">
        <v>126</v>
      </c>
      <c r="B616">
        <v>2000</v>
      </c>
      <c r="C616" s="59">
        <v>8.2159999999999993</v>
      </c>
      <c r="D616" s="59" t="s">
        <v>105</v>
      </c>
      <c r="E616" s="59">
        <v>3.4430000000000001</v>
      </c>
      <c r="F616" s="59" t="s">
        <v>180</v>
      </c>
      <c r="G616" s="62">
        <v>2.617307711050469</v>
      </c>
      <c r="H616" s="62" t="s">
        <v>181</v>
      </c>
      <c r="I616" s="59">
        <v>0</v>
      </c>
      <c r="J616" s="59">
        <v>0.19168947368421047</v>
      </c>
      <c r="K616" s="63">
        <v>7.6721052631578912E-2</v>
      </c>
      <c r="L616" s="59">
        <v>0</v>
      </c>
      <c r="M616" s="59">
        <v>5.5221052631578921E-2</v>
      </c>
      <c r="N616" s="59" t="str">
        <f>IFERROR(VLOOKUP(A616,'[1]Biofuels Production - Ktoe'!$A$1:$L$39,12,FALSE),"does not produce biofuels")</f>
        <v>does not produce biofuels</v>
      </c>
      <c r="O616" s="62">
        <v>43.390419823724862</v>
      </c>
    </row>
    <row r="617" spans="1:15">
      <c r="A617" t="s">
        <v>127</v>
      </c>
      <c r="B617">
        <v>2000</v>
      </c>
      <c r="C617" s="59">
        <v>93.526999999999987</v>
      </c>
      <c r="D617" s="59">
        <v>4.5859999999999994</v>
      </c>
      <c r="E617" s="59">
        <v>58.365000000000002</v>
      </c>
      <c r="F617" s="59">
        <v>13.722</v>
      </c>
      <c r="G617" s="62">
        <v>12.5504</v>
      </c>
      <c r="H617" s="62" t="s">
        <v>181</v>
      </c>
      <c r="I617" s="59">
        <v>0</v>
      </c>
      <c r="J617" s="59">
        <v>10.001357650359736</v>
      </c>
      <c r="K617" s="63">
        <v>1.6273702312531049</v>
      </c>
      <c r="L617" s="59">
        <v>4.0729510793320201E-3</v>
      </c>
      <c r="M617" s="59">
        <v>0.12739285875910708</v>
      </c>
      <c r="N617" s="59">
        <f>IFERROR(VLOOKUP(A617,'[1]Biofuels Production - Ktoe'!$A$1:$L$39,12,FALSE),"does not produce biofuels")</f>
        <v>73.198328308448069</v>
      </c>
      <c r="O617" s="62">
        <v>435.28879230601268</v>
      </c>
    </row>
    <row r="618" spans="1:15">
      <c r="A618" t="s">
        <v>128</v>
      </c>
      <c r="B618">
        <v>2000</v>
      </c>
      <c r="C618" s="59">
        <v>7.0659999999999998</v>
      </c>
      <c r="D618" s="59">
        <v>35.317</v>
      </c>
      <c r="E618" s="59">
        <v>4.3661810061479986</v>
      </c>
      <c r="F618" s="59">
        <v>7.0764434562120009</v>
      </c>
      <c r="G618" s="62">
        <v>17.838697800000002</v>
      </c>
      <c r="H618" s="62">
        <v>32.436108599999997</v>
      </c>
      <c r="I618" s="59">
        <v>0</v>
      </c>
      <c r="J618" s="59">
        <v>1.704</v>
      </c>
      <c r="K618" s="63">
        <v>0</v>
      </c>
      <c r="L618" s="59">
        <v>0</v>
      </c>
      <c r="M618" s="59">
        <v>0</v>
      </c>
      <c r="N618" s="59" t="str">
        <f>IFERROR(VLOOKUP(A618,'[1]Biofuels Production - Ktoe'!$A$1:$L$39,12,FALSE),"does not produce biofuels")</f>
        <v>does not produce biofuels</v>
      </c>
      <c r="O618" s="62">
        <v>100.18248320140236</v>
      </c>
    </row>
    <row r="619" spans="1:15">
      <c r="A619" t="s">
        <v>129</v>
      </c>
      <c r="B619">
        <v>2000</v>
      </c>
      <c r="C619" s="59">
        <v>2.3719999999999999</v>
      </c>
      <c r="D619" s="59" t="s">
        <v>105</v>
      </c>
      <c r="E619" s="59">
        <v>2.0643000000000002</v>
      </c>
      <c r="F619" s="59" t="s">
        <v>180</v>
      </c>
      <c r="G619" s="62">
        <v>9.2300000000000007E-2</v>
      </c>
      <c r="H619" s="62" t="s">
        <v>181</v>
      </c>
      <c r="I619" s="59">
        <v>1.905</v>
      </c>
      <c r="J619" s="59">
        <v>7.6775127845408575E-2</v>
      </c>
      <c r="K619" s="63">
        <v>0</v>
      </c>
      <c r="L619" s="59">
        <v>0</v>
      </c>
      <c r="M619" s="59">
        <v>0</v>
      </c>
      <c r="N619" s="59" t="str">
        <f>IFERROR(VLOOKUP(A619,'[1]Biofuels Production - Ktoe'!$A$1:$L$39,12,FALSE),"does not produce biofuels")</f>
        <v>does not produce biofuels</v>
      </c>
      <c r="O619" s="62">
        <v>10.885189416027757</v>
      </c>
    </row>
    <row r="620" spans="1:15">
      <c r="A620" t="s">
        <v>130</v>
      </c>
      <c r="B620">
        <v>2000</v>
      </c>
      <c r="C620" s="59">
        <v>42.668368797710755</v>
      </c>
      <c r="D620" s="59" t="s">
        <v>105</v>
      </c>
      <c r="E620" s="59">
        <v>35.253654342218411</v>
      </c>
      <c r="F620" s="59">
        <v>52.187828413107873</v>
      </c>
      <c r="G620" s="62">
        <v>7.7624916403936197</v>
      </c>
      <c r="H620" s="62" t="s">
        <v>181</v>
      </c>
      <c r="I620" s="59">
        <v>0.88681902520703815</v>
      </c>
      <c r="J620" s="59">
        <v>3.2219984613295796E-2</v>
      </c>
      <c r="K620" s="63">
        <v>0.64486219848848003</v>
      </c>
      <c r="L620" s="59">
        <v>1.7445807123138818E-3</v>
      </c>
      <c r="M620" s="59">
        <v>0.1875820247092358</v>
      </c>
      <c r="N620" s="59">
        <f>IFERROR(VLOOKUP(A620,'[1]Biofuels Production - Ktoe'!$A$1:$L$39,12,FALSE),"does not produce biofuels")</f>
        <v>0</v>
      </c>
      <c r="O620" s="62">
        <v>221.16102574893097</v>
      </c>
    </row>
    <row r="621" spans="1:15">
      <c r="A621" t="s">
        <v>131</v>
      </c>
      <c r="B621">
        <v>2000</v>
      </c>
      <c r="C621" s="59">
        <v>9.370000000000001</v>
      </c>
      <c r="D621" s="59">
        <v>160.73485996775833</v>
      </c>
      <c r="E621" s="59">
        <v>3.6430000000000002</v>
      </c>
      <c r="F621" s="59">
        <v>44.816352299999998</v>
      </c>
      <c r="G621" s="62">
        <v>0.99270480000000005</v>
      </c>
      <c r="H621" s="62" t="s">
        <v>181</v>
      </c>
      <c r="I621" s="59">
        <v>0</v>
      </c>
      <c r="J621" s="59">
        <v>32.186999999999998</v>
      </c>
      <c r="K621" s="63">
        <v>6.4759695886319149E-2</v>
      </c>
      <c r="L621" s="59">
        <v>0</v>
      </c>
      <c r="M621" s="59">
        <v>6.8332805358193149E-3</v>
      </c>
      <c r="N621" s="59" t="str">
        <f>IFERROR(VLOOKUP(A621,'[1]Biofuels Production - Ktoe'!$A$1:$L$39,12,FALSE),"does not produce biofuels")</f>
        <v>does not produce biofuels</v>
      </c>
      <c r="O621" s="62">
        <v>35.668715429740054</v>
      </c>
    </row>
    <row r="622" spans="1:15">
      <c r="A622" t="s">
        <v>132</v>
      </c>
      <c r="B622">
        <v>2000</v>
      </c>
      <c r="C622" s="59">
        <v>19.961485024921011</v>
      </c>
      <c r="D622" s="59" t="s">
        <v>105</v>
      </c>
      <c r="E622" s="59">
        <v>9.9596947549440937</v>
      </c>
      <c r="F622" s="59">
        <v>3.313370593293202</v>
      </c>
      <c r="G622" s="62">
        <v>56.243699999999997</v>
      </c>
      <c r="H622" s="62">
        <v>71.894962364330723</v>
      </c>
      <c r="I622" s="59">
        <v>0</v>
      </c>
      <c r="J622" s="59">
        <v>0.93100000000000005</v>
      </c>
      <c r="K622" s="63">
        <v>7.3444906095849832E-2</v>
      </c>
      <c r="L622" s="59">
        <v>0</v>
      </c>
      <c r="M622" s="59">
        <v>1.13137529981445E-3</v>
      </c>
      <c r="N622" s="59">
        <f>IFERROR(VLOOKUP(A622,'[1]Biofuels Production - Ktoe'!$A$1:$L$39,12,FALSE),"does not produce biofuels")</f>
        <v>0</v>
      </c>
      <c r="O622" s="62">
        <v>299.37516772207988</v>
      </c>
    </row>
    <row r="623" spans="1:15">
      <c r="A623" t="s">
        <v>133</v>
      </c>
      <c r="B623">
        <v>2000</v>
      </c>
      <c r="C623" s="59">
        <v>15.999758999999997</v>
      </c>
      <c r="D623" s="59" t="s">
        <v>105</v>
      </c>
      <c r="E623" s="59">
        <v>2.0524475742469201</v>
      </c>
      <c r="F623" s="59" t="s">
        <v>180</v>
      </c>
      <c r="G623" s="62">
        <v>3.7122410000000001</v>
      </c>
      <c r="H623" s="62" t="s">
        <v>181</v>
      </c>
      <c r="I623" s="59">
        <v>0</v>
      </c>
      <c r="J623" s="59">
        <v>2.5621125039598036</v>
      </c>
      <c r="K623" s="63">
        <v>0.3496854776666502</v>
      </c>
      <c r="L623" s="59">
        <v>3.1678508394804598E-4</v>
      </c>
      <c r="M623" s="59">
        <v>3.8014210073765521E-2</v>
      </c>
      <c r="N623" s="59">
        <f>IFERROR(VLOOKUP(A623,'[1]Biofuels Production - Ktoe'!$A$1:$L$39,12,FALSE),"does not produce biofuels")</f>
        <v>0</v>
      </c>
      <c r="O623" s="62">
        <v>62.63977730976017</v>
      </c>
    </row>
    <row r="624" spans="1:15">
      <c r="A624" t="s">
        <v>134</v>
      </c>
      <c r="B624">
        <v>2000</v>
      </c>
      <c r="C624" s="59">
        <v>9.9789999999999992</v>
      </c>
      <c r="D624" s="59">
        <v>6.2869999999999999</v>
      </c>
      <c r="E624" s="59">
        <v>13.679874844750172</v>
      </c>
      <c r="F624" s="59">
        <v>10.968114072800233</v>
      </c>
      <c r="G624" s="62">
        <v>7.4931999999999999</v>
      </c>
      <c r="H624" s="62">
        <v>5.6034891927999997</v>
      </c>
      <c r="I624" s="59">
        <v>1.2350000000000001</v>
      </c>
      <c r="J624" s="59">
        <v>3.3439999999999999</v>
      </c>
      <c r="K624" s="63">
        <v>0</v>
      </c>
      <c r="L624" s="59">
        <v>0</v>
      </c>
      <c r="M624" s="59">
        <v>0</v>
      </c>
      <c r="N624" s="59" t="str">
        <f>IFERROR(VLOOKUP(A624,'[1]Biofuels Production - Ktoe'!$A$1:$L$39,12,FALSE),"does not produce biofuels")</f>
        <v>does not produce biofuels</v>
      </c>
      <c r="O624" s="62">
        <v>89.030025265768458</v>
      </c>
    </row>
    <row r="625" spans="1:15">
      <c r="A625" t="s">
        <v>135</v>
      </c>
      <c r="B625">
        <v>2000</v>
      </c>
      <c r="C625" s="59">
        <v>123.24142147144242</v>
      </c>
      <c r="D625" s="59">
        <v>326.66523558110657</v>
      </c>
      <c r="E625" s="59">
        <v>324.32579264799995</v>
      </c>
      <c r="F625" s="59">
        <v>475.65610975999999</v>
      </c>
      <c r="G625" s="62">
        <v>105.7658416</v>
      </c>
      <c r="H625" s="62">
        <v>121.49537999999998</v>
      </c>
      <c r="I625" s="59">
        <v>29.533999999999999</v>
      </c>
      <c r="J625" s="59">
        <v>37.411000000000001</v>
      </c>
      <c r="K625" s="63">
        <v>1.8305652350997799E-2</v>
      </c>
      <c r="L625" s="59">
        <v>0</v>
      </c>
      <c r="M625" s="59">
        <v>4.2992261392949097E-4</v>
      </c>
      <c r="N625" s="59" t="str">
        <f>IFERROR(VLOOKUP(A625,'[1]Biofuels Production - Ktoe'!$A$1:$L$39,12,FALSE),"does not produce biofuels")</f>
        <v>does not produce biofuels</v>
      </c>
      <c r="O625" s="62">
        <v>1474.3894646051042</v>
      </c>
    </row>
    <row r="626" spans="1:15">
      <c r="A626" t="s">
        <v>136</v>
      </c>
      <c r="B626">
        <v>2000</v>
      </c>
      <c r="C626" s="59">
        <v>3.41</v>
      </c>
      <c r="D626" s="59" t="s">
        <v>105</v>
      </c>
      <c r="E626" s="59">
        <v>5.7764187446259578</v>
      </c>
      <c r="F626" s="59" t="s">
        <v>180</v>
      </c>
      <c r="G626" s="62">
        <v>4.2777000000000003</v>
      </c>
      <c r="H626" s="62" t="s">
        <v>181</v>
      </c>
      <c r="I626" s="59">
        <v>3.7321808390279076</v>
      </c>
      <c r="J626" s="59">
        <v>1.0442594017287372</v>
      </c>
      <c r="K626" s="63">
        <v>0</v>
      </c>
      <c r="L626" s="59">
        <v>0</v>
      </c>
      <c r="M626" s="59">
        <v>0</v>
      </c>
      <c r="N626" s="59" t="str">
        <f>IFERROR(VLOOKUP(A626,'[1]Biofuels Production - Ktoe'!$A$1:$L$39,12,FALSE),"does not produce biofuels")</f>
        <v>does not produce biofuels</v>
      </c>
      <c r="O626" s="62">
        <v>36.920100059199449</v>
      </c>
    </row>
    <row r="627" spans="1:15">
      <c r="A627" t="s">
        <v>137</v>
      </c>
      <c r="B627">
        <v>2000</v>
      </c>
      <c r="C627" s="59">
        <v>69.898267225889995</v>
      </c>
      <c r="D627" s="59" t="s">
        <v>105</v>
      </c>
      <c r="E627" s="59">
        <v>15.216164064000001</v>
      </c>
      <c r="F627" s="59" t="s">
        <v>180</v>
      </c>
      <c r="G627" s="62">
        <v>20.936</v>
      </c>
      <c r="H627" s="62">
        <v>8.3409980819999987</v>
      </c>
      <c r="I627" s="59">
        <v>14.078000000000001</v>
      </c>
      <c r="J627" s="59">
        <v>7.7468226908630156</v>
      </c>
      <c r="K627" s="63">
        <v>1.5242505152900168</v>
      </c>
      <c r="L627" s="59">
        <v>3.9083873993589783E-3</v>
      </c>
      <c r="M627" s="59">
        <v>1.0689233832646923</v>
      </c>
      <c r="N627" s="59">
        <f>IFERROR(VLOOKUP(A627,'[1]Biofuels Production - Ktoe'!$A$1:$L$39,12,FALSE),"does not produce biofuels")</f>
        <v>73.198328308448069</v>
      </c>
      <c r="O627" s="62">
        <v>309.54244307816691</v>
      </c>
    </row>
    <row r="628" spans="1:15">
      <c r="A628" t="s">
        <v>138</v>
      </c>
      <c r="B628">
        <v>2000</v>
      </c>
      <c r="C628" s="59">
        <v>15.898</v>
      </c>
      <c r="D628" s="59" t="s">
        <v>105</v>
      </c>
      <c r="E628" s="59">
        <v>0.77583834909716132</v>
      </c>
      <c r="F628" s="59" t="s">
        <v>180</v>
      </c>
      <c r="G628" s="62">
        <v>2.4521999999999999</v>
      </c>
      <c r="H628" s="62" t="s">
        <v>181</v>
      </c>
      <c r="I628" s="59">
        <v>12.969181336833003</v>
      </c>
      <c r="J628" s="59">
        <v>17.781599312123749</v>
      </c>
      <c r="K628" s="63">
        <v>1.0309091731909268</v>
      </c>
      <c r="L628" s="59">
        <v>2.2627505996289E-4</v>
      </c>
      <c r="M628" s="59">
        <v>0.10340770240304073</v>
      </c>
      <c r="N628" s="59">
        <f>IFERROR(VLOOKUP(A628,'[1]Biofuels Production - Ktoe'!$A$1:$L$39,12,FALSE),"does not produce biofuels")</f>
        <v>0</v>
      </c>
      <c r="O628" s="62">
        <v>57.29042376461436</v>
      </c>
    </row>
    <row r="629" spans="1:15">
      <c r="A629" t="s">
        <v>139</v>
      </c>
      <c r="B629">
        <v>2000</v>
      </c>
      <c r="C629" s="59">
        <v>12.209000000000003</v>
      </c>
      <c r="D629" s="59" t="s">
        <v>105</v>
      </c>
      <c r="E629" s="59">
        <v>2.1900257953568323</v>
      </c>
      <c r="F629" s="59" t="s">
        <v>180</v>
      </c>
      <c r="G629" s="62">
        <v>0.1378140823540652</v>
      </c>
      <c r="H629" s="62" t="s">
        <v>181</v>
      </c>
      <c r="I629" s="59">
        <v>5.9568493460650531</v>
      </c>
      <c r="J629" s="59">
        <v>8.3361200162918063</v>
      </c>
      <c r="K629" s="63">
        <v>0.20379864459675384</v>
      </c>
      <c r="L629" s="59">
        <v>2.5141673329209797E-3</v>
      </c>
      <c r="M629" s="59">
        <v>6.8568199988754E-4</v>
      </c>
      <c r="N629" s="59" t="str">
        <f>IFERROR(VLOOKUP(A629,'[1]Biofuels Production - Ktoe'!$A$1:$L$39,12,FALSE),"does not produce biofuels")</f>
        <v>does not produce biofuels</v>
      </c>
      <c r="O629" s="62">
        <v>42.496400017017315</v>
      </c>
    </row>
    <row r="630" spans="1:15">
      <c r="A630" t="s">
        <v>140</v>
      </c>
      <c r="B630">
        <v>2000</v>
      </c>
      <c r="C630" s="59">
        <v>30.952999999999999</v>
      </c>
      <c r="D630" s="59" t="s">
        <v>105</v>
      </c>
      <c r="E630" s="59">
        <v>13.109400000000001</v>
      </c>
      <c r="F630" s="59" t="s">
        <v>180</v>
      </c>
      <c r="G630" s="62">
        <v>22.460999999999999</v>
      </c>
      <c r="H630" s="62">
        <v>12.488181858363584</v>
      </c>
      <c r="I630" s="59">
        <v>0</v>
      </c>
      <c r="J630" s="59">
        <v>6.9870344390640984</v>
      </c>
      <c r="K630" s="63">
        <v>7.4467122233787097E-2</v>
      </c>
      <c r="L630" s="59">
        <v>0</v>
      </c>
      <c r="M630" s="59">
        <v>7.5575870027605255E-3</v>
      </c>
      <c r="N630" s="59" t="str">
        <f>IFERROR(VLOOKUP(A630,'[1]Biofuels Production - Ktoe'!$A$1:$L$39,12,FALSE),"does not produce biofuels")</f>
        <v>does not produce biofuels</v>
      </c>
      <c r="O630" s="62">
        <v>209.00593103566791</v>
      </c>
    </row>
    <row r="631" spans="1:15">
      <c r="A631" t="s">
        <v>141</v>
      </c>
      <c r="B631">
        <v>2000</v>
      </c>
      <c r="C631" s="59">
        <v>4.0010000000000003</v>
      </c>
      <c r="D631" s="59">
        <v>7.0617189655172421</v>
      </c>
      <c r="E631" s="59">
        <v>10.995521703801018</v>
      </c>
      <c r="F631" s="59">
        <v>38.280597405791987</v>
      </c>
      <c r="G631" s="62">
        <v>0</v>
      </c>
      <c r="H631" s="62" t="s">
        <v>181</v>
      </c>
      <c r="I631" s="59">
        <v>0</v>
      </c>
      <c r="J631" s="59">
        <v>1.13137529981445E-3</v>
      </c>
      <c r="K631" s="63">
        <v>0</v>
      </c>
      <c r="L631" s="59">
        <v>0</v>
      </c>
      <c r="M631" s="59">
        <v>0</v>
      </c>
      <c r="N631" s="59" t="str">
        <f>IFERROR(VLOOKUP(A631,'[1]Biofuels Production - Ktoe'!$A$1:$L$39,12,FALSE),"does not produce biofuels")</f>
        <v>does not produce biofuels</v>
      </c>
      <c r="O631" s="62">
        <v>38.262853056074967</v>
      </c>
    </row>
    <row r="632" spans="1:15">
      <c r="A632" t="s">
        <v>142</v>
      </c>
      <c r="B632">
        <v>2000</v>
      </c>
      <c r="C632" s="59">
        <v>12.063360433604336</v>
      </c>
      <c r="D632" s="59" t="s">
        <v>105</v>
      </c>
      <c r="E632" s="59">
        <v>63.855203776000003</v>
      </c>
      <c r="F632" s="59">
        <v>14.565622279043769</v>
      </c>
      <c r="G632" s="62">
        <v>39.174702000000011</v>
      </c>
      <c r="H632" s="62">
        <v>36.073079699999994</v>
      </c>
      <c r="I632" s="59">
        <v>17.503</v>
      </c>
      <c r="J632" s="59">
        <v>2.5910000000000002</v>
      </c>
      <c r="K632" s="63">
        <v>1.37136399977508E-3</v>
      </c>
      <c r="L632" s="59">
        <v>0</v>
      </c>
      <c r="M632" s="59">
        <v>1.37136399977508E-3</v>
      </c>
      <c r="N632" s="59" t="str">
        <f>IFERROR(VLOOKUP(A632,'[1]Biofuels Production - Ktoe'!$A$1:$L$39,12,FALSE),"does not produce biofuels")</f>
        <v>does not produce biofuels</v>
      </c>
      <c r="O632" s="62">
        <v>339.09719998848277</v>
      </c>
    </row>
    <row r="633" spans="1:15">
      <c r="A633" t="s">
        <v>143</v>
      </c>
      <c r="B633">
        <v>2000</v>
      </c>
      <c r="C633" s="59">
        <v>78.845093794455934</v>
      </c>
      <c r="D633" s="59">
        <v>126.29245827156076</v>
      </c>
      <c r="E633" s="59">
        <v>87.116099399999996</v>
      </c>
      <c r="F633" s="59">
        <v>97.537003200000001</v>
      </c>
      <c r="G633" s="62">
        <v>36.728099999999998</v>
      </c>
      <c r="H633" s="62">
        <v>19.551477860062171</v>
      </c>
      <c r="I633" s="59">
        <v>19.247582414241677</v>
      </c>
      <c r="J633" s="59">
        <v>1.150777334510336</v>
      </c>
      <c r="K633" s="63">
        <v>1.0926370095488032</v>
      </c>
      <c r="L633" s="59">
        <v>2.2627505996289E-4</v>
      </c>
      <c r="M633" s="59">
        <v>0.21405620672489395</v>
      </c>
      <c r="N633" s="59">
        <f>IFERROR(VLOOKUP(A633,'[1]Biofuels Production - Ktoe'!$A$1:$L$39,12,FALSE),"does not produce biofuels")</f>
        <v>0</v>
      </c>
      <c r="O633" s="62">
        <v>563.78203131368991</v>
      </c>
    </row>
    <row r="634" spans="1:15">
      <c r="A634" t="s">
        <v>144</v>
      </c>
      <c r="B634">
        <v>2000</v>
      </c>
      <c r="C634" s="59" t="s">
        <v>115</v>
      </c>
      <c r="D634" s="59" t="s">
        <v>115</v>
      </c>
      <c r="E634" s="59" t="s">
        <v>115</v>
      </c>
      <c r="F634" s="59" t="s">
        <v>115</v>
      </c>
      <c r="G634" s="62" t="s">
        <v>115</v>
      </c>
      <c r="H634" s="62" t="s">
        <v>115</v>
      </c>
      <c r="I634" s="59" t="s">
        <v>115</v>
      </c>
      <c r="J634" s="59" t="s">
        <v>115</v>
      </c>
      <c r="K634" s="63" t="s">
        <v>115</v>
      </c>
      <c r="L634" s="59" t="s">
        <v>115</v>
      </c>
      <c r="M634" s="59" t="s">
        <v>115</v>
      </c>
      <c r="N634" s="59" t="str">
        <f>IFERROR(VLOOKUP(A634,'[1]Biofuels Production - Ktoe'!$A$1:$L$39,12,FALSE),"does not produce biofuels")</f>
        <v>does not produce biofuels</v>
      </c>
      <c r="O634" s="62" t="s">
        <v>115</v>
      </c>
    </row>
    <row r="635" spans="1:15">
      <c r="A635" t="s">
        <v>145</v>
      </c>
      <c r="B635">
        <v>2000</v>
      </c>
      <c r="C635" s="60">
        <v>7.0939999999999985</v>
      </c>
      <c r="D635" s="60">
        <v>7.5</v>
      </c>
      <c r="E635" s="59">
        <v>41.130857047148424</v>
      </c>
      <c r="F635" s="59">
        <v>45.948868890599996</v>
      </c>
      <c r="G635" s="62">
        <v>0.71778366585147035</v>
      </c>
      <c r="H635" s="62">
        <v>0.70250430032176503</v>
      </c>
      <c r="I635" s="59">
        <v>0</v>
      </c>
      <c r="J635" s="60">
        <v>1.33</v>
      </c>
      <c r="K635" s="63">
        <v>0</v>
      </c>
      <c r="L635" s="59">
        <v>0</v>
      </c>
      <c r="M635" s="59">
        <v>0</v>
      </c>
      <c r="N635" s="59" t="str">
        <f>IFERROR(VLOOKUP(A635,'[1]Biofuels Production - Ktoe'!$A$1:$L$39,12,FALSE),"does not produce biofuels")</f>
        <v>does not produce biofuels</v>
      </c>
      <c r="O635" s="62">
        <v>116.57924630201938</v>
      </c>
    </row>
    <row r="636" spans="1:15">
      <c r="A636" t="s">
        <v>146</v>
      </c>
      <c r="B636">
        <v>2000</v>
      </c>
      <c r="C636" s="60">
        <v>25.610856314363147</v>
      </c>
      <c r="D636" s="60">
        <v>22.326100000000004</v>
      </c>
      <c r="E636" s="59">
        <v>12.462817921837386</v>
      </c>
      <c r="F636" s="59">
        <v>10.183635968926554</v>
      </c>
      <c r="G636" s="68">
        <v>19.167953213693487</v>
      </c>
      <c r="H636" s="68">
        <v>22.437353692967381</v>
      </c>
      <c r="I636" s="59">
        <v>1.5312955604833192</v>
      </c>
      <c r="J636" s="60">
        <v>17.68481047019722</v>
      </c>
      <c r="K636" s="63">
        <v>0.33246199950356475</v>
      </c>
      <c r="L636" s="59">
        <v>9.1138565816626331E-6</v>
      </c>
      <c r="M636" s="59">
        <v>6.6226824519805194E-3</v>
      </c>
      <c r="N636" s="59">
        <f>IFERROR(VLOOKUP(A636,'[1]Biofuels Production - Ktoe'!$A$1:$L$39,12,FALSE),"does not produce biofuels")</f>
        <v>60.821474044979489</v>
      </c>
      <c r="O636" s="68">
        <v>184.02076755057215</v>
      </c>
    </row>
    <row r="637" spans="1:15">
      <c r="A637" s="65" t="s">
        <v>147</v>
      </c>
      <c r="B637" s="65">
        <v>2000</v>
      </c>
      <c r="C637" s="66">
        <v>933.05425704883748</v>
      </c>
      <c r="D637" s="66">
        <v>728.57742352025537</v>
      </c>
      <c r="E637" s="66">
        <v>886.10520265479965</v>
      </c>
      <c r="F637" s="66">
        <v>841.39309447290043</v>
      </c>
      <c r="G637" s="66">
        <v>523.19310969499429</v>
      </c>
      <c r="H637" s="66">
        <v>432.23624760955499</v>
      </c>
      <c r="I637" s="66">
        <v>267.34047500504283</v>
      </c>
      <c r="J637" s="66">
        <v>189.11135313697858</v>
      </c>
      <c r="K637" s="67">
        <v>14.979990920882656</v>
      </c>
      <c r="L637" s="66">
        <v>2.9179835760875836E-2</v>
      </c>
      <c r="M637" s="66">
        <v>5.0872204624879167</v>
      </c>
      <c r="N637" s="66">
        <f>IFERROR(VLOOKUP(A637,'[1]Biofuels Production - Ktoe'!$A$1:$L$39,12,FALSE),"does not produce biofuels")</f>
        <v>754.62973318232093</v>
      </c>
      <c r="O637" s="66">
        <v>6626.7129062352833</v>
      </c>
    </row>
    <row r="638" spans="1:15">
      <c r="A638" t="s">
        <v>148</v>
      </c>
      <c r="B638">
        <v>2000</v>
      </c>
      <c r="C638" s="59">
        <v>69.775309062657215</v>
      </c>
      <c r="D638" s="59">
        <v>191.70338935039632</v>
      </c>
      <c r="E638" s="59">
        <v>56.640330000000013</v>
      </c>
      <c r="F638" s="59">
        <v>53.682318000000009</v>
      </c>
      <c r="G638" s="62">
        <v>1.3034960000000002</v>
      </c>
      <c r="H638" s="62" t="s">
        <v>181</v>
      </c>
      <c r="I638" s="59">
        <v>0</v>
      </c>
      <c r="J638" s="59">
        <v>0.85599999999999998</v>
      </c>
      <c r="K638" s="63">
        <v>8.3721772186269305E-3</v>
      </c>
      <c r="L638" s="59">
        <v>0</v>
      </c>
      <c r="M638" s="59">
        <v>8.3721772186269305E-3</v>
      </c>
      <c r="N638" s="59" t="str">
        <f>IFERROR(VLOOKUP(A638,'[1]Biofuels Production - Ktoe'!$A$1:$L$39,12,FALSE),"does not produce biofuels")</f>
        <v>does not produce biofuels</v>
      </c>
      <c r="O638" s="62">
        <v>326.29946262075282</v>
      </c>
    </row>
    <row r="639" spans="1:15">
      <c r="A639" t="s">
        <v>149</v>
      </c>
      <c r="B639">
        <v>2000</v>
      </c>
      <c r="C639" s="59">
        <v>13.526686849999999</v>
      </c>
      <c r="D639" s="59" t="s">
        <v>105</v>
      </c>
      <c r="E639" s="59">
        <v>8.6139857700000006E-3</v>
      </c>
      <c r="F639" s="59" t="s">
        <v>180</v>
      </c>
      <c r="G639" s="62">
        <v>6.2549070000000002</v>
      </c>
      <c r="H639" s="62" t="s">
        <v>181</v>
      </c>
      <c r="I639" s="59">
        <v>0</v>
      </c>
      <c r="J639" s="59">
        <v>7.0145268588495896E-3</v>
      </c>
      <c r="K639" s="63">
        <v>0</v>
      </c>
      <c r="L639" s="59">
        <v>0</v>
      </c>
      <c r="M639" s="59">
        <v>0</v>
      </c>
      <c r="N639" s="59" t="str">
        <f>IFERROR(VLOOKUP(A639,'[1]Biofuels Production - Ktoe'!$A$1:$L$39,12,FALSE),"does not produce biofuels")</f>
        <v>does not produce biofuels</v>
      </c>
      <c r="O639" s="62">
        <v>61.851296084522801</v>
      </c>
    </row>
    <row r="640" spans="1:15">
      <c r="A640" t="s">
        <v>150</v>
      </c>
      <c r="B640">
        <v>2000</v>
      </c>
      <c r="C640" s="59">
        <v>11.804870652818995</v>
      </c>
      <c r="D640" s="59">
        <v>109.88012243896</v>
      </c>
      <c r="E640" s="59">
        <v>8.64</v>
      </c>
      <c r="F640" s="59">
        <v>8.64</v>
      </c>
      <c r="G640" s="62">
        <v>0</v>
      </c>
      <c r="H640" s="62" t="s">
        <v>181</v>
      </c>
      <c r="I640" s="59">
        <v>0</v>
      </c>
      <c r="J640" s="59">
        <v>0</v>
      </c>
      <c r="K640" s="63">
        <v>0</v>
      </c>
      <c r="L640" s="59">
        <v>0</v>
      </c>
      <c r="M640" s="59">
        <v>0</v>
      </c>
      <c r="N640" s="59" t="str">
        <f>IFERROR(VLOOKUP(A640,'[1]Biofuels Production - Ktoe'!$A$1:$L$39,12,FALSE),"does not produce biofuels")</f>
        <v>does not produce biofuels</v>
      </c>
      <c r="O640" s="62">
        <v>53.189719490850017</v>
      </c>
    </row>
    <row r="641" spans="1:15">
      <c r="A641" t="s">
        <v>151</v>
      </c>
      <c r="B641">
        <v>2000</v>
      </c>
      <c r="C641" s="59">
        <v>1.6970000000000001</v>
      </c>
      <c r="D641" s="59">
        <v>40.228771692557096</v>
      </c>
      <c r="E641" s="59">
        <v>9.7739999999999991</v>
      </c>
      <c r="F641" s="59">
        <v>22.410000000000004</v>
      </c>
      <c r="G641" s="62">
        <v>0</v>
      </c>
      <c r="H641" s="62" t="s">
        <v>181</v>
      </c>
      <c r="I641" s="59">
        <v>0</v>
      </c>
      <c r="J641" s="59">
        <v>0</v>
      </c>
      <c r="K641" s="63">
        <v>0</v>
      </c>
      <c r="L641" s="59">
        <v>0</v>
      </c>
      <c r="M641" s="59">
        <v>0</v>
      </c>
      <c r="N641" s="59" t="str">
        <f>IFERROR(VLOOKUP(A641,'[1]Biofuels Production - Ktoe'!$A$1:$L$39,12,FALSE),"does not produce biofuels")</f>
        <v>does not produce biofuels</v>
      </c>
      <c r="O641" s="62">
        <v>22.57591957433328</v>
      </c>
    </row>
    <row r="642" spans="1:15">
      <c r="A642" t="s">
        <v>152</v>
      </c>
      <c r="B642">
        <v>2000</v>
      </c>
      <c r="C642" s="59">
        <v>72.076118704403768</v>
      </c>
      <c r="D642" s="59">
        <v>456.03712172838897</v>
      </c>
      <c r="E642" s="59">
        <v>44.829000000000001</v>
      </c>
      <c r="F642" s="59">
        <v>44.829000000000001</v>
      </c>
      <c r="G642" s="62">
        <v>0</v>
      </c>
      <c r="H642" s="62" t="s">
        <v>181</v>
      </c>
      <c r="I642" s="59">
        <v>0</v>
      </c>
      <c r="J642" s="59">
        <v>0</v>
      </c>
      <c r="K642" s="63">
        <v>0</v>
      </c>
      <c r="L642" s="59">
        <v>0</v>
      </c>
      <c r="M642" s="59">
        <v>0</v>
      </c>
      <c r="N642" s="59" t="str">
        <f>IFERROR(VLOOKUP(A642,'[1]Biofuels Production - Ktoe'!$A$1:$L$39,12,FALSE),"does not produce biofuels")</f>
        <v>does not produce biofuels</v>
      </c>
      <c r="O642" s="62">
        <v>287.0843862143056</v>
      </c>
    </row>
    <row r="643" spans="1:15">
      <c r="A643" t="s">
        <v>153</v>
      </c>
      <c r="B643">
        <v>2000</v>
      </c>
      <c r="C643" s="59">
        <v>19.666</v>
      </c>
      <c r="D643" s="59">
        <v>124.48804019927206</v>
      </c>
      <c r="E643" s="59">
        <v>28.286999999999999</v>
      </c>
      <c r="F643" s="59">
        <v>34.542000000000002</v>
      </c>
      <c r="G643" s="62">
        <v>0</v>
      </c>
      <c r="H643" s="62" t="s">
        <v>181</v>
      </c>
      <c r="I643" s="59">
        <v>0</v>
      </c>
      <c r="J643" s="59">
        <v>0</v>
      </c>
      <c r="K643" s="63">
        <v>0</v>
      </c>
      <c r="L643" s="59">
        <v>0</v>
      </c>
      <c r="M643" s="59">
        <v>0</v>
      </c>
      <c r="N643" s="59" t="str">
        <f>IFERROR(VLOOKUP(A643,'[1]Biofuels Production - Ktoe'!$A$1:$L$39,12,FALSE),"does not produce biofuels")</f>
        <v>does not produce biofuels</v>
      </c>
      <c r="O643" s="62">
        <v>128.9597781789</v>
      </c>
    </row>
    <row r="644" spans="1:15">
      <c r="A644" t="s">
        <v>154</v>
      </c>
      <c r="B644">
        <v>2000</v>
      </c>
      <c r="C644" s="60">
        <v>53.850819124540081</v>
      </c>
      <c r="D644" s="60">
        <v>2.279148469585432</v>
      </c>
      <c r="E644" s="59">
        <v>23.261265158336141</v>
      </c>
      <c r="F644" s="59">
        <v>0.27111118527</v>
      </c>
      <c r="G644" s="62">
        <v>0.13560816802222786</v>
      </c>
      <c r="H644" s="62" t="s">
        <v>181</v>
      </c>
      <c r="I644" s="59">
        <v>0</v>
      </c>
      <c r="J644" s="60">
        <v>0.9796922206634352</v>
      </c>
      <c r="K644" s="63">
        <v>1.35765035977734E-3</v>
      </c>
      <c r="L644" s="59">
        <v>0</v>
      </c>
      <c r="M644" s="59">
        <v>6.7882517988867002E-4</v>
      </c>
      <c r="N644" s="59" t="str">
        <f>IFERROR(VLOOKUP(A644,'[1]Biofuels Production - Ktoe'!$A$1:$L$39,12,FALSE),"does not produce biofuels")</f>
        <v>does not produce biofuels</v>
      </c>
      <c r="O644" s="62">
        <v>211.68269093714551</v>
      </c>
    </row>
    <row r="645" spans="1:15">
      <c r="A645" s="65" t="s">
        <v>155</v>
      </c>
      <c r="B645" s="65">
        <v>2000</v>
      </c>
      <c r="C645" s="66">
        <v>242.39680439442006</v>
      </c>
      <c r="D645" s="66">
        <v>1149.8817171430235</v>
      </c>
      <c r="E645" s="66">
        <v>171.44020914410615</v>
      </c>
      <c r="F645" s="66">
        <v>189.57343252404229</v>
      </c>
      <c r="G645" s="66">
        <v>7.6940111680222278</v>
      </c>
      <c r="H645" s="66">
        <v>0.73332000000000008</v>
      </c>
      <c r="I645" s="66">
        <v>0</v>
      </c>
      <c r="J645" s="66">
        <v>1.8427067475222847</v>
      </c>
      <c r="K645" s="67">
        <v>9.7298275784042706E-3</v>
      </c>
      <c r="L645" s="66">
        <v>0</v>
      </c>
      <c r="M645" s="66">
        <v>9.0510023985156014E-3</v>
      </c>
      <c r="N645" s="66">
        <f>IFERROR(VLOOKUP(A645,'[1]Biofuels Production - Ktoe'!$A$1:$L$39,12,FALSE),"does not produce biofuels")</f>
        <v>0</v>
      </c>
      <c r="O645" s="66">
        <v>1091.6432531008099</v>
      </c>
    </row>
    <row r="646" spans="1:15">
      <c r="A646" t="s">
        <v>156</v>
      </c>
      <c r="B646">
        <v>2000</v>
      </c>
      <c r="C646" s="59">
        <v>8.4829999999999988</v>
      </c>
      <c r="D646" s="59">
        <v>66.787000000000006</v>
      </c>
      <c r="E646" s="59">
        <v>17.861000000000001</v>
      </c>
      <c r="F646" s="59">
        <v>79.010000000000005</v>
      </c>
      <c r="G646" s="62">
        <v>0.48499999999999999</v>
      </c>
      <c r="H646" s="62" t="s">
        <v>181</v>
      </c>
      <c r="I646" s="59">
        <v>0</v>
      </c>
      <c r="J646" s="59">
        <v>1.2E-2</v>
      </c>
      <c r="K646" s="63">
        <v>0</v>
      </c>
      <c r="L646" s="59">
        <v>0</v>
      </c>
      <c r="M646" s="59">
        <v>0</v>
      </c>
      <c r="N646" s="59" t="str">
        <f>IFERROR(VLOOKUP(A646,'[1]Biofuels Production - Ktoe'!$A$1:$L$39,12,FALSE),"does not produce biofuels")</f>
        <v>does not produce biofuels</v>
      </c>
      <c r="O646" s="62">
        <v>66.038107875062863</v>
      </c>
    </row>
    <row r="647" spans="1:15">
      <c r="A647" t="s">
        <v>157</v>
      </c>
      <c r="B647">
        <v>2000</v>
      </c>
      <c r="C647" s="59">
        <v>27.200000000000003</v>
      </c>
      <c r="D647" s="59">
        <v>38.917063473053894</v>
      </c>
      <c r="E647" s="59">
        <v>18</v>
      </c>
      <c r="F647" s="59">
        <v>18.900000000000002</v>
      </c>
      <c r="G647" s="62">
        <v>0.86941000000000002</v>
      </c>
      <c r="H647" s="62" t="s">
        <v>181</v>
      </c>
      <c r="I647" s="59">
        <v>0</v>
      </c>
      <c r="J647" s="59">
        <v>3.2090000000000001</v>
      </c>
      <c r="K647" s="63">
        <v>3.0999683214915929E-2</v>
      </c>
      <c r="L647" s="59">
        <v>0</v>
      </c>
      <c r="M647" s="59">
        <v>3.0999683214915929E-2</v>
      </c>
      <c r="N647" s="59" t="str">
        <f>IFERROR(VLOOKUP(A647,'[1]Biofuels Production - Ktoe'!$A$1:$L$39,12,FALSE),"does not produce biofuels")</f>
        <v>does not produce biofuels</v>
      </c>
      <c r="O647" s="62">
        <v>121.66642354039008</v>
      </c>
    </row>
    <row r="648" spans="1:15">
      <c r="A648" t="s">
        <v>158</v>
      </c>
      <c r="B648">
        <v>2000</v>
      </c>
      <c r="C648" s="59">
        <v>21.990768672952928</v>
      </c>
      <c r="D648" s="59" t="s">
        <v>105</v>
      </c>
      <c r="E648" s="59">
        <v>1.0575459459000001</v>
      </c>
      <c r="F648" s="59" t="s">
        <v>180</v>
      </c>
      <c r="G648" s="62">
        <v>74.631588056439298</v>
      </c>
      <c r="H648" s="62">
        <v>126.6338745491713</v>
      </c>
      <c r="I648" s="59">
        <v>3.0990000000000002</v>
      </c>
      <c r="J648" s="59">
        <v>0.2491288410191419</v>
      </c>
      <c r="K648" s="63">
        <v>6.9466443408607234E-2</v>
      </c>
      <c r="L648" s="59">
        <v>0</v>
      </c>
      <c r="M648" s="59">
        <v>0</v>
      </c>
      <c r="N648" s="59" t="str">
        <f>IFERROR(VLOOKUP(A648,'[1]Biofuels Production - Ktoe'!$A$1:$L$39,12,FALSE),"does not produce biofuels")</f>
        <v>does not produce biofuels</v>
      </c>
      <c r="O648" s="62">
        <v>343.35270627607798</v>
      </c>
    </row>
    <row r="649" spans="1:15">
      <c r="A649" t="s">
        <v>159</v>
      </c>
      <c r="B649">
        <v>2000</v>
      </c>
      <c r="C649" s="59">
        <v>60.752866719270394</v>
      </c>
      <c r="D649" s="59">
        <v>7.2503954971069131</v>
      </c>
      <c r="E649" s="59">
        <v>14.912680736933973</v>
      </c>
      <c r="F649" s="59">
        <v>5.5935767601031809</v>
      </c>
      <c r="G649" s="68">
        <v>6.8989991945586508</v>
      </c>
      <c r="H649" s="68">
        <v>1.0641095569400001</v>
      </c>
      <c r="I649" s="59">
        <v>0</v>
      </c>
      <c r="J649" s="59">
        <v>13.434021887945374</v>
      </c>
      <c r="K649" s="63">
        <v>0.31907760758188053</v>
      </c>
      <c r="L649" s="60">
        <v>4.5255011992578E-4</v>
      </c>
      <c r="M649" s="59">
        <v>2.1609268226455994E-2</v>
      </c>
      <c r="N649" s="59" t="str">
        <f>IFERROR(VLOOKUP(A649,'[1]Biofuels Production - Ktoe'!$A$1:$L$39,12,FALSE),"does not produce biofuels")</f>
        <v>does not produce biofuels</v>
      </c>
      <c r="O649" s="68">
        <v>241.79855944398653</v>
      </c>
    </row>
    <row r="650" spans="1:15">
      <c r="A650" s="65" t="s">
        <v>160</v>
      </c>
      <c r="B650" s="65">
        <v>2000</v>
      </c>
      <c r="C650" s="66">
        <v>118.4266353922233</v>
      </c>
      <c r="D650" s="66">
        <v>370.71308141112684</v>
      </c>
      <c r="E650" s="66">
        <v>51.831226682833972</v>
      </c>
      <c r="F650" s="66">
        <v>119.41033216367158</v>
      </c>
      <c r="G650" s="66">
        <v>82.884997250997955</v>
      </c>
      <c r="H650" s="66">
        <v>130.54155210611131</v>
      </c>
      <c r="I650" s="66">
        <v>3.0990000000000002</v>
      </c>
      <c r="J650" s="66">
        <v>16.90415072896452</v>
      </c>
      <c r="K650" s="67">
        <v>0.4195437342054037</v>
      </c>
      <c r="L650" s="66">
        <v>4.5255011992578E-4</v>
      </c>
      <c r="M650" s="66">
        <v>5.2608951441371926E-2</v>
      </c>
      <c r="N650" s="66">
        <f>IFERROR(VLOOKUP(A650,'[1]Biofuels Production - Ktoe'!$A$1:$L$39,12,FALSE),"does not produce biofuels")</f>
        <v>6.2472677476976681</v>
      </c>
      <c r="O650" s="66">
        <v>772.85579713551726</v>
      </c>
    </row>
    <row r="651" spans="1:15">
      <c r="A651" t="s">
        <v>161</v>
      </c>
      <c r="B651">
        <v>2000</v>
      </c>
      <c r="C651" s="59">
        <v>38.584922119343311</v>
      </c>
      <c r="D651" s="59">
        <v>37.091706116553873</v>
      </c>
      <c r="E651" s="59">
        <v>17.881545174517015</v>
      </c>
      <c r="F651" s="59">
        <v>27.027934597302899</v>
      </c>
      <c r="G651" s="62">
        <v>48.004269836442788</v>
      </c>
      <c r="H651" s="62">
        <v>171.69559625274962</v>
      </c>
      <c r="I651" s="59">
        <v>0</v>
      </c>
      <c r="J651" s="59">
        <v>3.7259582748789284</v>
      </c>
      <c r="K651" s="63">
        <v>0.24217088292528302</v>
      </c>
      <c r="L651" s="59">
        <v>1.0578359053265107E-2</v>
      </c>
      <c r="M651" s="59">
        <v>3.0320858035027258E-2</v>
      </c>
      <c r="N651" s="59">
        <f>IFERROR(VLOOKUP(A651,'[1]Biofuels Production - Ktoe'!$A$1:$L$39,12,FALSE),"does not produce biofuels")</f>
        <v>0</v>
      </c>
      <c r="O651" s="62">
        <v>347.20732157996002</v>
      </c>
    </row>
    <row r="652" spans="1:15">
      <c r="A652" t="s">
        <v>162</v>
      </c>
      <c r="B652">
        <v>2000</v>
      </c>
      <c r="C652" s="59">
        <v>3.3239999999999998</v>
      </c>
      <c r="D652" s="59" t="s">
        <v>105</v>
      </c>
      <c r="E652" s="59">
        <v>8.4699945877499996</v>
      </c>
      <c r="F652" s="59">
        <v>8.4699945877499996</v>
      </c>
      <c r="G652" s="62">
        <v>0.32987400000000006</v>
      </c>
      <c r="H652" s="62" t="s">
        <v>181</v>
      </c>
      <c r="I652" s="59">
        <v>0</v>
      </c>
      <c r="J652" s="59">
        <v>0.1694800199122046</v>
      </c>
      <c r="K652" s="63">
        <v>2.2856066662917999E-4</v>
      </c>
      <c r="L652" s="59">
        <v>2.2856066662917999E-4</v>
      </c>
      <c r="M652" s="59">
        <v>0</v>
      </c>
      <c r="N652" s="59" t="str">
        <f>IFERROR(VLOOKUP(A652,'[1]Biofuels Production - Ktoe'!$A$1:$L$39,12,FALSE),"does not produce biofuels")</f>
        <v>does not produce biofuels</v>
      </c>
      <c r="O652" s="62">
        <v>24.693343216571694</v>
      </c>
    </row>
    <row r="653" spans="1:15">
      <c r="A653" t="s">
        <v>57</v>
      </c>
      <c r="B653">
        <v>2000</v>
      </c>
      <c r="C653" s="59">
        <v>224.21544999999998</v>
      </c>
      <c r="D653" s="59">
        <v>162.62</v>
      </c>
      <c r="E653" s="59">
        <v>22.812293</v>
      </c>
      <c r="F653" s="59">
        <v>25.3232</v>
      </c>
      <c r="G653" s="62">
        <v>706.05384388408004</v>
      </c>
      <c r="H653" s="62">
        <v>707.31827950000002</v>
      </c>
      <c r="I653" s="59">
        <v>3.7880000000000003</v>
      </c>
      <c r="J653" s="59">
        <v>50.325836086346364</v>
      </c>
      <c r="K653" s="63">
        <v>0.7125173077564767</v>
      </c>
      <c r="L653" s="59">
        <v>4.9780513191835796E-3</v>
      </c>
      <c r="M653" s="59">
        <v>0.13347942931144111</v>
      </c>
      <c r="N653" s="59">
        <f>IFERROR(VLOOKUP(A653,'[1]Biofuels Production - Ktoe'!$A$1:$L$39,12,FALSE),"does not produce biofuels")</f>
        <v>0</v>
      </c>
      <c r="O653" s="62">
        <v>3352.6708198068495</v>
      </c>
    </row>
    <row r="654" spans="1:15">
      <c r="A654" t="s">
        <v>163</v>
      </c>
      <c r="B654">
        <v>2000</v>
      </c>
      <c r="C654" s="59">
        <v>9.8889999999999993</v>
      </c>
      <c r="D654" s="59" t="s">
        <v>105</v>
      </c>
      <c r="E654" s="59">
        <v>2.6986500000000002</v>
      </c>
      <c r="F654" s="59" t="s">
        <v>180</v>
      </c>
      <c r="G654" s="62">
        <v>4.3378952899589196</v>
      </c>
      <c r="H654" s="62" t="s">
        <v>181</v>
      </c>
      <c r="I654" s="59">
        <v>0</v>
      </c>
      <c r="J654" s="59">
        <v>0</v>
      </c>
      <c r="K654" s="63">
        <v>0</v>
      </c>
      <c r="L654" s="59">
        <v>0</v>
      </c>
      <c r="M654" s="59">
        <v>0</v>
      </c>
      <c r="N654" s="59" t="str">
        <f>IFERROR(VLOOKUP(A654,'[1]Biofuels Production - Ktoe'!$A$1:$L$39,12,FALSE),"does not produce biofuels")</f>
        <v>does not produce biofuels</v>
      </c>
      <c r="O654" s="62">
        <v>54.048305426020022</v>
      </c>
    </row>
    <row r="655" spans="1:15">
      <c r="A655" t="s">
        <v>58</v>
      </c>
      <c r="B655">
        <v>2000</v>
      </c>
      <c r="C655" s="59">
        <v>106.14699999999998</v>
      </c>
      <c r="D655" s="59">
        <v>34.164000000000001</v>
      </c>
      <c r="E655" s="59">
        <v>23.715764999999998</v>
      </c>
      <c r="F655" s="59">
        <v>23.715764999999998</v>
      </c>
      <c r="G655" s="62">
        <v>164.38447457502286</v>
      </c>
      <c r="H655" s="62">
        <v>152.2950789810416</v>
      </c>
      <c r="I655" s="59">
        <v>3.5680000000000001</v>
      </c>
      <c r="J655" s="59">
        <v>17.420999999999999</v>
      </c>
      <c r="K655" s="63">
        <v>0.74108465762309872</v>
      </c>
      <c r="L655" s="59">
        <v>1.5999246664042599E-3</v>
      </c>
      <c r="M655" s="59">
        <v>0.357967144861292</v>
      </c>
      <c r="N655" s="59">
        <f>IFERROR(VLOOKUP(A655,'[1]Biofuels Production - Ktoe'!$A$1:$L$39,12,FALSE),"does not produce biofuels")</f>
        <v>90.585382341616565</v>
      </c>
      <c r="O655" s="62">
        <v>965.41049320508137</v>
      </c>
    </row>
    <row r="656" spans="1:15">
      <c r="A656" t="s">
        <v>164</v>
      </c>
      <c r="B656">
        <v>2000</v>
      </c>
      <c r="C656" s="59">
        <v>54.31055959572862</v>
      </c>
      <c r="D656" s="59">
        <v>71.810257611829797</v>
      </c>
      <c r="E656" s="59">
        <v>29.265652348155001</v>
      </c>
      <c r="F656" s="59">
        <v>62.675844680655004</v>
      </c>
      <c r="G656" s="62">
        <v>13.1645661844</v>
      </c>
      <c r="H656" s="62">
        <v>45.396699413099995</v>
      </c>
      <c r="I656" s="59">
        <v>0</v>
      </c>
      <c r="J656" s="59">
        <v>2.2669999999999999</v>
      </c>
      <c r="K656" s="63">
        <v>1.1030909173190888</v>
      </c>
      <c r="L656" s="59">
        <v>0</v>
      </c>
      <c r="M656" s="59">
        <v>0</v>
      </c>
      <c r="N656" s="59">
        <f>IFERROR(VLOOKUP(A656,'[1]Biofuels Production - Ktoe'!$A$1:$L$39,12,FALSE),"does not produce biofuels")</f>
        <v>0</v>
      </c>
      <c r="O656" s="62">
        <v>268.42370192706994</v>
      </c>
    </row>
    <row r="657" spans="1:15">
      <c r="A657" t="s">
        <v>165</v>
      </c>
      <c r="B657">
        <v>2000</v>
      </c>
      <c r="C657" s="59">
        <v>256.99175195006035</v>
      </c>
      <c r="D657" s="59" t="s">
        <v>105</v>
      </c>
      <c r="E657" s="59">
        <v>65.060210662080721</v>
      </c>
      <c r="F657" s="59" t="s">
        <v>180</v>
      </c>
      <c r="G657" s="62">
        <v>95.494699999999995</v>
      </c>
      <c r="H657" s="62">
        <v>1.7246300000000001</v>
      </c>
      <c r="I657" s="59">
        <v>72.349000000000004</v>
      </c>
      <c r="J657" s="59">
        <v>18.498905326514919</v>
      </c>
      <c r="K657" s="63">
        <v>3.7480526132909482</v>
      </c>
      <c r="L657" s="59">
        <v>7.7852586137955565E-2</v>
      </c>
      <c r="M657" s="59">
        <v>2.4663981535955011E-2</v>
      </c>
      <c r="N657" s="59" t="str">
        <f>IFERROR(VLOOKUP(A657,'[1]Biofuels Production - Ktoe'!$A$1:$L$39,12,FALSE),"does not produce biofuels")</f>
        <v>does not produce biofuels</v>
      </c>
      <c r="O657" s="62">
        <v>1218.2396886601905</v>
      </c>
    </row>
    <row r="658" spans="1:15">
      <c r="A658" t="s">
        <v>166</v>
      </c>
      <c r="B658">
        <v>2000</v>
      </c>
      <c r="C658" s="59">
        <v>22.410444175689506</v>
      </c>
      <c r="D658" s="59">
        <v>33.500606214755258</v>
      </c>
      <c r="E658" s="59">
        <v>23.971</v>
      </c>
      <c r="F658" s="59">
        <v>41.963999999999999</v>
      </c>
      <c r="G658" s="62">
        <v>2.4860000000000002</v>
      </c>
      <c r="H658" s="62" t="s">
        <v>181</v>
      </c>
      <c r="I658" s="59">
        <v>0</v>
      </c>
      <c r="J658" s="59">
        <v>1.5825677693804527</v>
      </c>
      <c r="K658" s="63">
        <v>0</v>
      </c>
      <c r="L658" s="59">
        <v>0</v>
      </c>
      <c r="M658" s="59">
        <v>0</v>
      </c>
      <c r="N658" s="59" t="str">
        <f>IFERROR(VLOOKUP(A658,'[1]Biofuels Production - Ktoe'!$A$1:$L$39,12,FALSE),"does not produce biofuels")</f>
        <v>does not produce biofuels</v>
      </c>
      <c r="O658" s="62">
        <v>129.62861527713656</v>
      </c>
    </row>
    <row r="659" spans="1:15">
      <c r="A659" t="s">
        <v>167</v>
      </c>
      <c r="B659">
        <v>2000</v>
      </c>
      <c r="C659" s="59">
        <v>6.1672380557060507</v>
      </c>
      <c r="D659" s="59" t="s">
        <v>105</v>
      </c>
      <c r="E659" s="59">
        <v>5.0552870570955646</v>
      </c>
      <c r="F659" s="59" t="s">
        <v>180</v>
      </c>
      <c r="G659" s="62">
        <v>1.122521889374642</v>
      </c>
      <c r="H659" s="62">
        <v>2.1818669120204</v>
      </c>
      <c r="I659" s="59">
        <v>0</v>
      </c>
      <c r="J659" s="59">
        <v>5.5290258332978404</v>
      </c>
      <c r="K659" s="63">
        <v>0.81449581790519288</v>
      </c>
      <c r="L659" s="59">
        <v>0</v>
      </c>
      <c r="M659" s="59">
        <v>2.7200090692872193E-2</v>
      </c>
      <c r="N659" s="59" t="str">
        <f>IFERROR(VLOOKUP(A659,'[1]Biofuels Production - Ktoe'!$A$1:$L$39,12,FALSE),"does not produce biofuels")</f>
        <v>does not produce biofuels</v>
      </c>
      <c r="O659" s="62">
        <v>31.556139789532423</v>
      </c>
    </row>
    <row r="660" spans="1:15">
      <c r="A660" t="s">
        <v>168</v>
      </c>
      <c r="B660">
        <v>2000</v>
      </c>
      <c r="C660" s="59">
        <v>18.836000000000002</v>
      </c>
      <c r="D660" s="59" t="s">
        <v>105</v>
      </c>
      <c r="E660" s="59">
        <v>19.350000000000001</v>
      </c>
      <c r="F660" s="59">
        <v>19.350000000000001</v>
      </c>
      <c r="G660" s="62">
        <v>2.028</v>
      </c>
      <c r="H660" s="62">
        <v>1.4512389999999999</v>
      </c>
      <c r="I660" s="59">
        <v>0.214</v>
      </c>
      <c r="J660" s="59">
        <v>3.9729999999999999</v>
      </c>
      <c r="K660" s="63">
        <v>0</v>
      </c>
      <c r="L660" s="59">
        <v>0</v>
      </c>
      <c r="M660" s="59">
        <v>0</v>
      </c>
      <c r="N660" s="59" t="str">
        <f>IFERROR(VLOOKUP(A660,'[1]Biofuels Production - Ktoe'!$A$1:$L$39,12,FALSE),"does not produce biofuels")</f>
        <v>does not produce biofuels</v>
      </c>
      <c r="O660" s="62">
        <v>105.64149608603012</v>
      </c>
    </row>
    <row r="661" spans="1:15">
      <c r="A661" t="s">
        <v>169</v>
      </c>
      <c r="B661">
        <v>2000</v>
      </c>
      <c r="C661" s="59">
        <v>16.576000000000001</v>
      </c>
      <c r="D661" s="59" t="s">
        <v>105</v>
      </c>
      <c r="E661" s="59">
        <v>9.58242204E-3</v>
      </c>
      <c r="F661" s="59" t="s">
        <v>180</v>
      </c>
      <c r="G661" s="62">
        <v>4.0122933999999999</v>
      </c>
      <c r="H661" s="62" t="s">
        <v>181</v>
      </c>
      <c r="I661" s="59">
        <v>0</v>
      </c>
      <c r="J661" s="59">
        <v>1.7647191926505792</v>
      </c>
      <c r="K661" s="63">
        <v>2.5607797438566222</v>
      </c>
      <c r="L661" s="59">
        <v>0</v>
      </c>
      <c r="M661" s="59">
        <v>0</v>
      </c>
      <c r="N661" s="59" t="str">
        <f>IFERROR(VLOOKUP(A661,'[1]Biofuels Production - Ktoe'!$A$1:$L$39,12,FALSE),"does not produce biofuels")</f>
        <v>does not produce biofuels</v>
      </c>
      <c r="O661" s="62">
        <v>66.848210793094495</v>
      </c>
    </row>
    <row r="662" spans="1:15">
      <c r="A662" t="s">
        <v>170</v>
      </c>
      <c r="B662">
        <v>2000</v>
      </c>
      <c r="C662" s="59">
        <v>36.235199999999992</v>
      </c>
      <c r="D662" s="59" t="s">
        <v>105</v>
      </c>
      <c r="E662" s="59">
        <v>1.57019198598</v>
      </c>
      <c r="F662" s="59" t="s">
        <v>180</v>
      </c>
      <c r="G662" s="62">
        <v>0</v>
      </c>
      <c r="H662" s="62" t="s">
        <v>181</v>
      </c>
      <c r="I662" s="59">
        <v>0</v>
      </c>
      <c r="J662" s="59">
        <v>0</v>
      </c>
      <c r="K662" s="63">
        <v>5.543738969090805E-2</v>
      </c>
      <c r="L662" s="59">
        <v>0</v>
      </c>
      <c r="M662" s="59">
        <v>0</v>
      </c>
      <c r="N662" s="59" t="str">
        <f>IFERROR(VLOOKUP(A662,'[1]Biofuels Production - Ktoe'!$A$1:$L$39,12,FALSE),"does not produce biofuels")</f>
        <v>does not produce biofuels</v>
      </c>
      <c r="O662" s="62">
        <v>108.01278629063995</v>
      </c>
    </row>
    <row r="663" spans="1:15">
      <c r="A663" t="s">
        <v>171</v>
      </c>
      <c r="B663">
        <v>2000</v>
      </c>
      <c r="C663" s="59">
        <v>103.764</v>
      </c>
      <c r="D663" s="59" t="s">
        <v>105</v>
      </c>
      <c r="E663" s="59">
        <v>17.031600000000001</v>
      </c>
      <c r="F663" s="59" t="s">
        <v>180</v>
      </c>
      <c r="G663" s="62">
        <v>43.033999999999999</v>
      </c>
      <c r="H663" s="62">
        <v>1.7903100000000001</v>
      </c>
      <c r="I663" s="59">
        <v>24.655776802280755</v>
      </c>
      <c r="J663" s="59">
        <v>0.90726184549938549</v>
      </c>
      <c r="K663" s="63">
        <v>2.2675503736281088E-2</v>
      </c>
      <c r="L663" s="59">
        <v>1.1428033331458999E-3</v>
      </c>
      <c r="M663" s="59">
        <v>3.6569706660668799E-3</v>
      </c>
      <c r="N663" s="59">
        <f>IFERROR(VLOOKUP(A663,'[1]Biofuels Production - Ktoe'!$A$1:$L$39,12,FALSE),"does not produce biofuels")</f>
        <v>0</v>
      </c>
      <c r="O663" s="62">
        <v>462.37663779272361</v>
      </c>
    </row>
    <row r="664" spans="1:15">
      <c r="A664" t="s">
        <v>172</v>
      </c>
      <c r="B664">
        <v>2000</v>
      </c>
      <c r="C664" s="59">
        <v>44.29271254537597</v>
      </c>
      <c r="D664" s="59" t="s">
        <v>105</v>
      </c>
      <c r="E664" s="59">
        <v>5.5480455500000003</v>
      </c>
      <c r="F664" s="59" t="s">
        <v>180</v>
      </c>
      <c r="G664" s="62">
        <v>27.495609000000002</v>
      </c>
      <c r="H664" s="62" t="s">
        <v>181</v>
      </c>
      <c r="I664" s="59">
        <v>8.7122211159885623</v>
      </c>
      <c r="J664" s="59">
        <v>1.0318095216545196</v>
      </c>
      <c r="K664" s="63">
        <v>0.23750373353848847</v>
      </c>
      <c r="L664" s="59">
        <v>2.71530071955468E-5</v>
      </c>
      <c r="M664" s="59">
        <v>3.1293840792867686E-4</v>
      </c>
      <c r="N664" s="59" t="str">
        <f>IFERROR(VLOOKUP(A664,'[1]Biofuels Production - Ktoe'!$A$1:$L$39,12,FALSE),"does not produce biofuels")</f>
        <v>does not produce biofuels</v>
      </c>
      <c r="O664" s="62">
        <v>234.80978845030032</v>
      </c>
    </row>
    <row r="665" spans="1:15">
      <c r="A665" t="s">
        <v>173</v>
      </c>
      <c r="B665">
        <v>2000</v>
      </c>
      <c r="C665" s="59">
        <v>34.784359616193477</v>
      </c>
      <c r="D665" s="59">
        <v>6.7947965901288692</v>
      </c>
      <c r="E665" s="59">
        <v>18.22473663767212</v>
      </c>
      <c r="F665" s="59">
        <v>17.966491381672718</v>
      </c>
      <c r="G665" s="62">
        <v>7.884428023009999</v>
      </c>
      <c r="H665" s="62">
        <v>5.2563617007263979</v>
      </c>
      <c r="I665" s="59">
        <v>0</v>
      </c>
      <c r="J665" s="59">
        <v>1.3330868443680086</v>
      </c>
      <c r="K665" s="63">
        <v>0.11922376137032126</v>
      </c>
      <c r="L665" s="59">
        <v>0</v>
      </c>
      <c r="M665" s="59">
        <v>0</v>
      </c>
      <c r="N665" s="59">
        <f>IFERROR(VLOOKUP(A665,'[1]Biofuels Production - Ktoe'!$A$1:$L$39,12,FALSE),"does not produce biofuels")</f>
        <v>0</v>
      </c>
      <c r="O665" s="62">
        <v>169.80367789917889</v>
      </c>
    </row>
    <row r="666" spans="1:15">
      <c r="A666" t="s">
        <v>174</v>
      </c>
      <c r="B666">
        <v>2000</v>
      </c>
      <c r="C666" s="59">
        <v>8.27</v>
      </c>
      <c r="D666" s="59">
        <v>16.48396551724138</v>
      </c>
      <c r="E666" s="59">
        <v>1.44</v>
      </c>
      <c r="F666" s="59">
        <v>1.44</v>
      </c>
      <c r="G666" s="62">
        <v>4.6803679999999996</v>
      </c>
      <c r="H666" s="62">
        <v>6.5010400000000006</v>
      </c>
      <c r="I666" s="59">
        <v>0</v>
      </c>
      <c r="J666" s="59">
        <v>3.2925283975200124</v>
      </c>
      <c r="K666" s="63">
        <v>0</v>
      </c>
      <c r="L666" s="59">
        <v>0</v>
      </c>
      <c r="M666" s="59">
        <v>0</v>
      </c>
      <c r="N666" s="59" t="str">
        <f>IFERROR(VLOOKUP(A666,'[1]Biofuels Production - Ktoe'!$A$1:$L$39,12,FALSE),"does not produce biofuels")</f>
        <v>does not produce biofuels</v>
      </c>
      <c r="O666" s="62">
        <v>47.197084022310378</v>
      </c>
    </row>
    <row r="667" spans="1:15">
      <c r="A667" t="s">
        <v>175</v>
      </c>
      <c r="B667">
        <v>2000</v>
      </c>
      <c r="C667" s="59">
        <v>12.989857932977355</v>
      </c>
      <c r="D667" s="59">
        <v>9.089099900070849</v>
      </c>
      <c r="E667" s="59">
        <v>3.1662784560400001</v>
      </c>
      <c r="F667" s="59">
        <v>8.0040964317322931</v>
      </c>
      <c r="G667" s="68">
        <v>19.429782416778568</v>
      </c>
      <c r="H667" s="68">
        <v>18.143316336098998</v>
      </c>
      <c r="I667" s="60">
        <v>0</v>
      </c>
      <c r="J667" s="59">
        <v>5.6035731053683646</v>
      </c>
      <c r="K667" s="63">
        <v>2.6125852154161317E-3</v>
      </c>
      <c r="L667" s="59">
        <v>1.9097843621534527E-4</v>
      </c>
      <c r="M667" s="59">
        <v>2.421606779200787E-3</v>
      </c>
      <c r="N667" s="59">
        <f>IFERROR(VLOOKUP(A667,'[1]Biofuels Production - Ktoe'!$A$1:$L$39,12,FALSE),"does not produce biofuels")</f>
        <v>0</v>
      </c>
      <c r="O667" s="68">
        <v>124.59995651605389</v>
      </c>
    </row>
    <row r="668" spans="1:15">
      <c r="A668" s="65" t="s">
        <v>176</v>
      </c>
      <c r="B668" s="65">
        <v>2000</v>
      </c>
      <c r="C668" s="66">
        <v>997.78849599107457</v>
      </c>
      <c r="D668" s="66">
        <v>381.0470352019654</v>
      </c>
      <c r="E668" s="66">
        <v>265.27083288133042</v>
      </c>
      <c r="F668" s="66">
        <v>249.16532667911289</v>
      </c>
      <c r="G668" s="66">
        <v>1143.9426264990677</v>
      </c>
      <c r="H668" s="66">
        <v>1115.5617880957375</v>
      </c>
      <c r="I668" s="66">
        <v>113.28699791826932</v>
      </c>
      <c r="J668" s="66">
        <v>117.42575221739156</v>
      </c>
      <c r="K668" s="67">
        <v>10.359873474894755</v>
      </c>
      <c r="L668" s="66">
        <v>9.6598416619994479E-2</v>
      </c>
      <c r="M668" s="66">
        <v>0.58002302028978392</v>
      </c>
      <c r="N668" s="66">
        <f>IFERROR(VLOOKUP(A668,'[1]Biofuels Production - Ktoe'!$A$1:$L$39,12,FALSE),"does not produce biofuels")</f>
        <v>90.585382341616565</v>
      </c>
      <c r="O668" s="66">
        <v>7711.1680667387445</v>
      </c>
    </row>
    <row r="669" spans="1:15">
      <c r="A669" s="69" t="s">
        <v>177</v>
      </c>
      <c r="B669" s="69">
        <v>2000</v>
      </c>
      <c r="C669" s="70">
        <v>3589.6223924435658</v>
      </c>
      <c r="D669" s="70">
        <v>3617.7639324996335</v>
      </c>
      <c r="E669" s="71">
        <v>2181.7229703738808</v>
      </c>
      <c r="F669" s="71">
        <v>2172.1412870796939</v>
      </c>
      <c r="G669" s="72">
        <v>2384.7191287591399</v>
      </c>
      <c r="H669" s="72">
        <v>2329.2602638063063</v>
      </c>
      <c r="I669" s="73">
        <v>584.27723198562967</v>
      </c>
      <c r="J669" s="74">
        <v>601.10761955564533</v>
      </c>
      <c r="K669" s="75">
        <v>49.002063216300776</v>
      </c>
      <c r="L669" s="76">
        <v>0.26040954346654732</v>
      </c>
      <c r="M669" s="76">
        <v>7.1283209561085403</v>
      </c>
      <c r="N669" s="76">
        <f>IFERROR(VLOOKUP(A669,'[1]Biofuels Production - Ktoe'!$A$1:$L$39,12,FALSE),"does not produce biofuels")</f>
        <v>10046.510460116493</v>
      </c>
      <c r="O669" s="77">
        <v>24003.372382511203</v>
      </c>
    </row>
    <row r="670" spans="1:15">
      <c r="A670" s="78" t="s">
        <v>53</v>
      </c>
      <c r="B670" s="78">
        <v>2000</v>
      </c>
      <c r="C670" s="59">
        <v>2221.7919514647233</v>
      </c>
      <c r="D670" s="59">
        <v>1005.6097639265928</v>
      </c>
      <c r="E670" s="59">
        <v>1224.5429645757843</v>
      </c>
      <c r="F670" s="59">
        <v>959.0514297215758</v>
      </c>
      <c r="G670" s="62">
        <v>1133.3016850469292</v>
      </c>
      <c r="H670" s="62">
        <v>1011.8984960136232</v>
      </c>
      <c r="I670" s="59">
        <v>507.38495185710553</v>
      </c>
      <c r="J670" s="59">
        <v>309.34695558335301</v>
      </c>
      <c r="K670" s="79">
        <v>39.879918164853621</v>
      </c>
      <c r="L670" s="59">
        <v>0.24137966627710369</v>
      </c>
      <c r="M670" s="59">
        <v>6.5124454690361633</v>
      </c>
      <c r="N670" s="59">
        <f>IFERROR(VLOOKUP(A670,'[1]Biofuels Production - Ktoe'!$A$1:$L$39,12,FALSE),"does not produce biofuels")</f>
        <v>4166.8327560545868</v>
      </c>
      <c r="O670" s="62">
        <v>13254.059664496484</v>
      </c>
    </row>
    <row r="671" spans="1:15">
      <c r="A671" s="78" t="s">
        <v>54</v>
      </c>
      <c r="B671" s="78">
        <v>2000</v>
      </c>
      <c r="C671" s="59">
        <v>1367.8304409788427</v>
      </c>
      <c r="D671" s="59">
        <v>2612.1541685730413</v>
      </c>
      <c r="E671" s="59">
        <v>957.18000579809632</v>
      </c>
      <c r="F671" s="59">
        <v>1213.089857358118</v>
      </c>
      <c r="G671" s="68">
        <v>1251.4174437122113</v>
      </c>
      <c r="H671" s="68">
        <v>1317.3617677926838</v>
      </c>
      <c r="I671" s="59">
        <v>76.892280128524192</v>
      </c>
      <c r="J671" s="59">
        <v>291.76066397229255</v>
      </c>
      <c r="K671" s="63">
        <v>9.1221450514471467</v>
      </c>
      <c r="L671" s="59">
        <v>1.9029877189443625E-2</v>
      </c>
      <c r="M671" s="59">
        <v>0.61587548707237638</v>
      </c>
      <c r="N671" s="59">
        <f>IFERROR(VLOOKUP(A671,'[1]Biofuels Production - Ktoe'!$A$1:$L$39,12,FALSE),"does not produce biofuels")</f>
        <v>5879.6777040619063</v>
      </c>
      <c r="O671" s="68">
        <v>10749.312718014709</v>
      </c>
    </row>
    <row r="672" spans="1:15">
      <c r="A672" s="44" t="s">
        <v>178</v>
      </c>
      <c r="B672" s="44">
        <v>2000</v>
      </c>
      <c r="C672" s="60">
        <v>702.26161184297769</v>
      </c>
      <c r="D672" s="60">
        <v>167.62910900587318</v>
      </c>
      <c r="E672" s="59">
        <v>396.91028502764846</v>
      </c>
      <c r="F672" s="59" t="s">
        <v>180</v>
      </c>
      <c r="G672" s="68">
        <v>320.97652823468519</v>
      </c>
      <c r="H672" s="68">
        <v>216.56901899138677</v>
      </c>
      <c r="I672" s="60">
        <v>213.89262565897781</v>
      </c>
      <c r="J672" s="60">
        <v>83.524953897491415</v>
      </c>
      <c r="K672" s="63">
        <v>14.315323857747437</v>
      </c>
      <c r="L672" s="59">
        <v>2.6665668427954849E-2</v>
      </c>
      <c r="M672" s="60">
        <v>5.0702230891070981</v>
      </c>
      <c r="N672" s="60">
        <f>IFERROR(VLOOKUP(A672,'[1]Biofuels Production - Ktoe'!$A$1:$L$39,12,FALSE),"does not produce biofuels")</f>
        <v>753.19490287480187</v>
      </c>
      <c r="O672" s="68">
        <v>4083.8046130783337</v>
      </c>
    </row>
    <row r="673" spans="1:15">
      <c r="A673" s="80" t="s">
        <v>179</v>
      </c>
      <c r="B673" s="80">
        <v>2000</v>
      </c>
      <c r="C673" s="81">
        <v>169.06389030613079</v>
      </c>
      <c r="D673" s="81">
        <v>396.2364545466238</v>
      </c>
      <c r="E673" s="81">
        <v>467.56003514453533</v>
      </c>
      <c r="F673" s="81">
        <v>586.40221347877502</v>
      </c>
      <c r="G673" s="82">
        <v>165.09083665456149</v>
      </c>
      <c r="H673" s="82">
        <v>191.35475220032177</v>
      </c>
      <c r="I673" s="81">
        <v>47.491</v>
      </c>
      <c r="J673" s="81">
        <v>50.036865728379389</v>
      </c>
      <c r="K673" s="83">
        <v>1.9677016350772878E-2</v>
      </c>
      <c r="L673" s="81">
        <v>0</v>
      </c>
      <c r="M673" s="81">
        <v>1.8012866137045709E-3</v>
      </c>
      <c r="N673" s="81">
        <f>IFERROR(VLOOKUP(A673,'[1]Biofuels Production - Ktoe'!$A$1:$L$39,12,FALSE),"does not produce biofuels")</f>
        <v>0</v>
      </c>
      <c r="O673" s="82">
        <v>2167.0267197528965</v>
      </c>
    </row>
    <row r="674" spans="1:15">
      <c r="A674" t="s">
        <v>56</v>
      </c>
      <c r="B674">
        <v>2005</v>
      </c>
      <c r="C674" s="59">
        <v>938.3952299033765</v>
      </c>
      <c r="D674" s="59">
        <v>308.95489567430843</v>
      </c>
      <c r="E674" s="60">
        <v>568.63760759290165</v>
      </c>
      <c r="F674" s="60">
        <v>467.60371231139879</v>
      </c>
      <c r="G674" s="62">
        <v>574.46322039869187</v>
      </c>
      <c r="H674" s="62">
        <v>580.18801736115813</v>
      </c>
      <c r="I674" s="59">
        <v>186.25685434793616</v>
      </c>
      <c r="J674" s="59">
        <v>60.285953849943716</v>
      </c>
      <c r="K674" s="63">
        <v>20.667378867938684</v>
      </c>
      <c r="L674" s="59">
        <v>0.16945753577733869</v>
      </c>
      <c r="M674" s="59">
        <v>4.0707909524716746</v>
      </c>
      <c r="N674" s="59">
        <f>IFERROR(VLOOKUP(A674,'[1]Biofuels Production - Ktoe'!$A$1:$Q$39,17,FALSE),"does not produce biofuels")</f>
        <v>8203.9659271632845</v>
      </c>
      <c r="O674" s="62">
        <v>6108.1594178788919</v>
      </c>
    </row>
    <row r="675" spans="1:15">
      <c r="A675" t="s">
        <v>99</v>
      </c>
      <c r="B675">
        <v>2005</v>
      </c>
      <c r="C675" s="59">
        <v>99.609270603244099</v>
      </c>
      <c r="D675" s="59">
        <v>142.28147948500907</v>
      </c>
      <c r="E675" s="60">
        <v>88.022069999999999</v>
      </c>
      <c r="F675" s="60">
        <v>153.66627</v>
      </c>
      <c r="G675" s="62">
        <v>30.051160791057619</v>
      </c>
      <c r="H675" s="62">
        <v>35.321368617989997</v>
      </c>
      <c r="I675" s="59">
        <v>20.681540480608376</v>
      </c>
      <c r="J675" s="59">
        <v>81.926675452537708</v>
      </c>
      <c r="K675" s="63">
        <v>2.3231698158597291</v>
      </c>
      <c r="L675" s="59">
        <v>4.180134002472336E-3</v>
      </c>
      <c r="M675" s="59">
        <v>0.3511788930624053</v>
      </c>
      <c r="N675" s="59">
        <f>IFERROR(VLOOKUP(A675,'[1]Biofuels Production - Ktoe'!$A$1:$Q$39,17,FALSE),"does not produce biofuels")</f>
        <v>146.18916323247348</v>
      </c>
      <c r="O675" s="62">
        <v>569.45325615287254</v>
      </c>
    </row>
    <row r="676" spans="1:15">
      <c r="A676" t="s">
        <v>100</v>
      </c>
      <c r="B676">
        <v>2005</v>
      </c>
      <c r="C676" s="59">
        <v>90.836373990477782</v>
      </c>
      <c r="D676" s="59">
        <v>186.49137726234517</v>
      </c>
      <c r="E676" s="60">
        <v>54.808815061622248</v>
      </c>
      <c r="F676" s="60">
        <v>47.005676865386469</v>
      </c>
      <c r="G676" s="62">
        <v>11.472873937135763</v>
      </c>
      <c r="H676" s="62">
        <v>6.0717039982803112</v>
      </c>
      <c r="I676" s="59">
        <v>2.4448807632257674</v>
      </c>
      <c r="J676" s="59">
        <v>6.2477865773634189</v>
      </c>
      <c r="K676" s="63">
        <v>1.847653333031626</v>
      </c>
      <c r="L676" s="59">
        <v>2.0364755396660101E-3</v>
      </c>
      <c r="M676" s="60">
        <v>4.2992261392949096E-3</v>
      </c>
      <c r="N676" s="60">
        <f>IFERROR(VLOOKUP(A676,'[1]Biofuels Production - Ktoe'!$A$1:$Q$39,17,FALSE),"does not produce biofuels")</f>
        <v>0</v>
      </c>
      <c r="O676" s="62">
        <v>439.33158501219981</v>
      </c>
    </row>
    <row r="677" spans="1:15">
      <c r="A677" s="65" t="s">
        <v>101</v>
      </c>
      <c r="B677" s="65">
        <v>2005</v>
      </c>
      <c r="C677" s="66">
        <v>1128.8408744970984</v>
      </c>
      <c r="D677" s="66">
        <v>637.72775242166267</v>
      </c>
      <c r="E677" s="66">
        <v>711.46849265452386</v>
      </c>
      <c r="F677" s="66">
        <v>668.27565917678521</v>
      </c>
      <c r="G677" s="66">
        <v>615.98725512688532</v>
      </c>
      <c r="H677" s="66">
        <v>621.58108997742841</v>
      </c>
      <c r="I677" s="66">
        <v>209.38327559177031</v>
      </c>
      <c r="J677" s="66">
        <v>148.46041587984485</v>
      </c>
      <c r="K677" s="67">
        <v>24.838202016830039</v>
      </c>
      <c r="L677" s="66">
        <v>0.17567414531947703</v>
      </c>
      <c r="M677" s="66">
        <v>4.4262690716733752</v>
      </c>
      <c r="N677" s="66">
        <f>IFERROR(VLOOKUP(A677,'[1]Biofuels Production - Ktoe'!$A$1:$Q$39,17,FALSE),"does not produce biofuels")</f>
        <v>8350.1550903957577</v>
      </c>
      <c r="O677" s="66">
        <v>7116.9442590439639</v>
      </c>
    </row>
    <row r="678" spans="1:15">
      <c r="A678" t="s">
        <v>102</v>
      </c>
      <c r="B678">
        <v>2005</v>
      </c>
      <c r="C678" s="59">
        <v>20.762874999999998</v>
      </c>
      <c r="D678" s="59">
        <v>39.446408149145846</v>
      </c>
      <c r="E678" s="59">
        <v>36.36</v>
      </c>
      <c r="F678" s="59">
        <v>41.067</v>
      </c>
      <c r="G678" s="62">
        <v>1.1274</v>
      </c>
      <c r="H678" s="62" t="s">
        <v>181</v>
      </c>
      <c r="I678" s="59">
        <v>1.554</v>
      </c>
      <c r="J678" s="59">
        <v>8.9625494205300349</v>
      </c>
      <c r="K678" s="63">
        <v>0.27935220619466367</v>
      </c>
      <c r="L678" s="59">
        <v>1.832827985699409E-5</v>
      </c>
      <c r="M678" s="59">
        <v>1.6228371498393384E-2</v>
      </c>
      <c r="N678" s="59">
        <f>IFERROR(VLOOKUP(A678,'[1]Biofuels Production - Ktoe'!$A$1:$Q$39,17,FALSE),"does not produce biofuels")</f>
        <v>9.1247916094888968</v>
      </c>
      <c r="O678" s="62">
        <v>145.03332351463956</v>
      </c>
    </row>
    <row r="679" spans="1:15">
      <c r="A679" t="s">
        <v>103</v>
      </c>
      <c r="B679">
        <v>2005</v>
      </c>
      <c r="C679" s="59">
        <v>98.992907476578026</v>
      </c>
      <c r="D679" s="59">
        <v>88.981417027536793</v>
      </c>
      <c r="E679" s="59">
        <v>17.600409853549241</v>
      </c>
      <c r="F679" s="59">
        <v>9.8302194337157864</v>
      </c>
      <c r="G679" s="62">
        <v>12.990937451327088</v>
      </c>
      <c r="H679" s="62">
        <v>2.7742819965000001</v>
      </c>
      <c r="I679" s="59">
        <v>2.2299407159342808</v>
      </c>
      <c r="J679" s="59">
        <v>76.358029130367655</v>
      </c>
      <c r="K679" s="63">
        <v>3.0963115532559131</v>
      </c>
      <c r="L679" s="59">
        <v>0</v>
      </c>
      <c r="M679" s="59">
        <v>2.1020953070552479E-2</v>
      </c>
      <c r="N679" s="59">
        <f>IFERROR(VLOOKUP(A679,'[1]Biofuels Production - Ktoe'!$A$1:$Q$39,17,FALSE),"does not produce biofuels")</f>
        <v>8610.8715865309678</v>
      </c>
      <c r="O679" s="62">
        <v>331.27838959175068</v>
      </c>
    </row>
    <row r="680" spans="1:15">
      <c r="A680" t="s">
        <v>104</v>
      </c>
      <c r="B680">
        <v>2005</v>
      </c>
      <c r="C680" s="59">
        <v>12.461148836164609</v>
      </c>
      <c r="D680" s="59" t="s">
        <v>105</v>
      </c>
      <c r="E680" s="59">
        <v>7.0481358116234123</v>
      </c>
      <c r="F680" s="59" t="s">
        <v>180</v>
      </c>
      <c r="G680" s="62">
        <v>2.7575329710319525</v>
      </c>
      <c r="H680" s="62" t="s">
        <v>181</v>
      </c>
      <c r="I680" s="59">
        <v>0</v>
      </c>
      <c r="J680" s="59">
        <v>5.7870977960808929</v>
      </c>
      <c r="K680" s="63">
        <v>0.40661628275331335</v>
      </c>
      <c r="L680" s="59">
        <v>0</v>
      </c>
      <c r="M680" s="59">
        <v>1.5839254197402299E-3</v>
      </c>
      <c r="N680" s="59" t="str">
        <f>IFERROR(VLOOKUP(A680,'[1]Biofuels Production - Ktoe'!$A$1:$Q$39,17,FALSE),"does not produce biofuels")</f>
        <v>does not produce biofuels</v>
      </c>
      <c r="O680" s="62">
        <v>60.306589175212096</v>
      </c>
    </row>
    <row r="681" spans="1:15">
      <c r="A681" t="s">
        <v>106</v>
      </c>
      <c r="B681">
        <v>2005</v>
      </c>
      <c r="C681" s="59">
        <v>10.853419410816711</v>
      </c>
      <c r="D681" s="59">
        <v>27.712707647907646</v>
      </c>
      <c r="E681" s="59">
        <v>6.0277505040136772</v>
      </c>
      <c r="F681" s="59">
        <v>6.0277505040136772</v>
      </c>
      <c r="G681" s="62">
        <v>1.3381205500000031</v>
      </c>
      <c r="H681" s="62">
        <v>41.175816929999996</v>
      </c>
      <c r="I681" s="59">
        <v>0</v>
      </c>
      <c r="J681" s="59">
        <v>8.8747087839977947</v>
      </c>
      <c r="K681" s="63">
        <v>0.12501244512829746</v>
      </c>
      <c r="L681" s="59">
        <v>0</v>
      </c>
      <c r="M681" s="59">
        <v>1.1196089966963797E-2</v>
      </c>
      <c r="N681" s="59">
        <f>IFERROR(VLOOKUP(A681,'[1]Biofuels Production - Ktoe'!$A$1:$Q$39,17,FALSE),"does not produce biofuels")</f>
        <v>15.575496775339143</v>
      </c>
      <c r="O681" s="62">
        <v>52.012508291733617</v>
      </c>
    </row>
    <row r="682" spans="1:15">
      <c r="A682" t="s">
        <v>107</v>
      </c>
      <c r="B682">
        <v>2005</v>
      </c>
      <c r="C682" s="59">
        <v>7.8769707639189601</v>
      </c>
      <c r="D682" s="59">
        <v>28.576881107904196</v>
      </c>
      <c r="E682" s="59">
        <v>0.29293999999999998</v>
      </c>
      <c r="F682" s="59" t="s">
        <v>180</v>
      </c>
      <c r="G682" s="62">
        <v>0</v>
      </c>
      <c r="H682" s="62" t="s">
        <v>181</v>
      </c>
      <c r="I682" s="59">
        <v>0</v>
      </c>
      <c r="J682" s="59">
        <v>1.5573696368004644</v>
      </c>
      <c r="K682" s="63">
        <v>2.3276615135538664E-2</v>
      </c>
      <c r="L682" s="59">
        <v>2.8035321536860099E-6</v>
      </c>
      <c r="M682" s="59">
        <v>0</v>
      </c>
      <c r="N682" s="59" t="str">
        <f>IFERROR(VLOOKUP(A682,'[1]Biofuels Production - Ktoe'!$A$1:$Q$39,17,FALSE),"does not produce biofuels")</f>
        <v>does not produce biofuels</v>
      </c>
      <c r="O682" s="62">
        <v>24.793767747808491</v>
      </c>
    </row>
    <row r="683" spans="1:15">
      <c r="A683" t="s">
        <v>108</v>
      </c>
      <c r="B683">
        <v>2005</v>
      </c>
      <c r="C683" s="59">
        <v>7.1288126619422245</v>
      </c>
      <c r="D683" s="59">
        <v>5.3218443655917254</v>
      </c>
      <c r="E683" s="59">
        <v>1.3651668662896348</v>
      </c>
      <c r="F683" s="59">
        <v>1.3651668662896348</v>
      </c>
      <c r="G683" s="62">
        <v>0.92146746918887956</v>
      </c>
      <c r="H683" s="62" t="s">
        <v>181</v>
      </c>
      <c r="I683" s="59">
        <v>0</v>
      </c>
      <c r="J683" s="59">
        <v>4.0677467529528739</v>
      </c>
      <c r="K683" s="63">
        <v>7.9015250939041187E-2</v>
      </c>
      <c r="L683" s="59">
        <v>0</v>
      </c>
      <c r="M683" s="59">
        <v>2.7153007195546798E-4</v>
      </c>
      <c r="N683" s="59" t="str">
        <f>IFERROR(VLOOKUP(A683,'[1]Biofuels Production - Ktoe'!$A$1:$Q$39,17,FALSE),"does not produce biofuels")</f>
        <v>does not produce biofuels</v>
      </c>
      <c r="O683" s="62">
        <v>28.446611835774497</v>
      </c>
    </row>
    <row r="684" spans="1:15">
      <c r="A684" t="s">
        <v>109</v>
      </c>
      <c r="B684">
        <v>2005</v>
      </c>
      <c r="C684" s="59">
        <v>1.6828390557669859</v>
      </c>
      <c r="D684" s="59">
        <v>8.0591033663740621</v>
      </c>
      <c r="E684" s="59">
        <v>14.678632745951933</v>
      </c>
      <c r="F684" s="59">
        <v>29.7387629032897</v>
      </c>
      <c r="G684" s="62">
        <v>0</v>
      </c>
      <c r="H684" s="62" t="s">
        <v>181</v>
      </c>
      <c r="I684" s="59">
        <v>0</v>
      </c>
      <c r="J684" s="59">
        <v>0</v>
      </c>
      <c r="K684" s="63">
        <v>4.9780513191835796E-3</v>
      </c>
      <c r="L684" s="59">
        <v>0</v>
      </c>
      <c r="M684" s="59">
        <v>0</v>
      </c>
      <c r="N684" s="59" t="str">
        <f>IFERROR(VLOOKUP(A684,'[1]Biofuels Production - Ktoe'!$A$1:$Q$39,17,FALSE),"does not produce biofuels")</f>
        <v>does not produce biofuels</v>
      </c>
      <c r="O684" s="62">
        <v>19.73858256080592</v>
      </c>
    </row>
    <row r="685" spans="1:15">
      <c r="A685" t="s">
        <v>110</v>
      </c>
      <c r="B685">
        <v>2005</v>
      </c>
      <c r="C685" s="59">
        <v>28.271338360563949</v>
      </c>
      <c r="D685" s="59">
        <v>169.40910576668469</v>
      </c>
      <c r="E685" s="59">
        <v>24.677099999999999</v>
      </c>
      <c r="F685" s="59">
        <v>24.677099999999999</v>
      </c>
      <c r="G685" s="62">
        <v>3.7229999999999999E-2</v>
      </c>
      <c r="H685" s="62">
        <v>5.2523499999999999</v>
      </c>
      <c r="I685" s="60">
        <v>0</v>
      </c>
      <c r="J685" s="59">
        <v>17.443202697198647</v>
      </c>
      <c r="K685" s="63">
        <v>0</v>
      </c>
      <c r="L685" s="59">
        <v>0</v>
      </c>
      <c r="M685" s="59">
        <v>0</v>
      </c>
      <c r="N685" s="59" t="str">
        <f>IFERROR(VLOOKUP(A685,'[1]Biofuels Production - Ktoe'!$A$1:$Q$39,17,FALSE),"does not produce biofuels")</f>
        <v>does not produce biofuels</v>
      </c>
      <c r="O685" s="62">
        <v>142.8384832292503</v>
      </c>
    </row>
    <row r="686" spans="1:15">
      <c r="A686" t="s">
        <v>111</v>
      </c>
      <c r="B686">
        <v>2005</v>
      </c>
      <c r="C686" s="59">
        <v>66.533340642197729</v>
      </c>
      <c r="D686" s="59">
        <v>7.3305957951353227</v>
      </c>
      <c r="E686" s="60">
        <v>3.030536705722382</v>
      </c>
      <c r="F686" s="60">
        <v>2.9074461344799971</v>
      </c>
      <c r="G686" s="68">
        <v>1.9928830598323672</v>
      </c>
      <c r="H686" s="68">
        <v>0.40755026608530004</v>
      </c>
      <c r="I686" s="60">
        <v>0</v>
      </c>
      <c r="J686" s="59">
        <v>18.34518479196505</v>
      </c>
      <c r="K686" s="63">
        <v>1.1636483511719642</v>
      </c>
      <c r="L686" s="59">
        <v>1.4364756209173326E-2</v>
      </c>
      <c r="M686" s="59">
        <v>7.0322686693380446E-2</v>
      </c>
      <c r="N686" s="59">
        <f>IFERROR(VLOOKUP(A686,'[1]Biofuels Production - Ktoe'!$A$1:$Q$39,17,FALSE),"does not produce biofuels")</f>
        <v>201.82843432152939</v>
      </c>
      <c r="O686" s="68">
        <v>214.80903180506294</v>
      </c>
    </row>
    <row r="687" spans="1:15">
      <c r="A687" s="65" t="s">
        <v>112</v>
      </c>
      <c r="B687" s="65">
        <v>2005</v>
      </c>
      <c r="C687" s="66">
        <v>254.56365220794922</v>
      </c>
      <c r="D687" s="66">
        <v>374.83806322628027</v>
      </c>
      <c r="E687" s="66">
        <v>111.0806724871503</v>
      </c>
      <c r="F687" s="66">
        <v>126.4522263712994</v>
      </c>
      <c r="G687" s="66">
        <v>21.165571501380292</v>
      </c>
      <c r="H687" s="66">
        <v>49.609999192585299</v>
      </c>
      <c r="I687" s="66">
        <v>3.7839407159342811</v>
      </c>
      <c r="J687" s="66">
        <v>141.39588900989344</v>
      </c>
      <c r="K687" s="67">
        <v>5.178210755897914</v>
      </c>
      <c r="L687" s="66">
        <v>1.4385888021184004E-2</v>
      </c>
      <c r="M687" s="66">
        <v>0.12062355672098579</v>
      </c>
      <c r="N687" s="66">
        <f>IFERROR(VLOOKUP(A687,'[1]Biofuels Production - Ktoe'!$A$1:$Q$39,17,FALSE),"does not produce biofuels")</f>
        <v>8837.4003092373259</v>
      </c>
      <c r="O687" s="66">
        <v>1019.2572877520382</v>
      </c>
    </row>
    <row r="688" spans="1:15">
      <c r="A688" t="s">
        <v>113</v>
      </c>
      <c r="B688">
        <v>2005</v>
      </c>
      <c r="C688" s="59">
        <v>13.989999999999998</v>
      </c>
      <c r="D688" s="59" t="s">
        <v>105</v>
      </c>
      <c r="E688" s="59">
        <v>8.8936502181858224</v>
      </c>
      <c r="F688" s="59" t="s">
        <v>180</v>
      </c>
      <c r="G688" s="62">
        <v>4.0009405045460635</v>
      </c>
      <c r="H688" s="62" t="s">
        <v>181</v>
      </c>
      <c r="I688" s="59">
        <v>0</v>
      </c>
      <c r="J688" s="59">
        <v>8.3937046515464395</v>
      </c>
      <c r="K688" s="63">
        <v>0.84614497710581504</v>
      </c>
      <c r="L688" s="59">
        <v>4.7558492103000217E-3</v>
      </c>
      <c r="M688" s="59">
        <v>0.30123472795963058</v>
      </c>
      <c r="N688" s="59">
        <f>IFERROR(VLOOKUP(A688,'[1]Biofuels Production - Ktoe'!$A$1:$Q$39,17,FALSE),"does not produce biofuels")</f>
        <v>72.998332875911359</v>
      </c>
      <c r="O688" s="62">
        <v>75.561848095521285</v>
      </c>
    </row>
    <row r="689" spans="1:15">
      <c r="A689" t="s">
        <v>114</v>
      </c>
      <c r="B689">
        <v>2005</v>
      </c>
      <c r="C689" s="59">
        <v>5.3759999999999994</v>
      </c>
      <c r="D689" s="59">
        <v>22.214200000000002</v>
      </c>
      <c r="E689" s="59">
        <v>7.7408144985599989</v>
      </c>
      <c r="F689" s="59">
        <v>4.6686787444440006</v>
      </c>
      <c r="G689" s="62">
        <v>3.2200000000000002E-3</v>
      </c>
      <c r="H689" s="62" t="s">
        <v>181</v>
      </c>
      <c r="I689" s="59">
        <v>0</v>
      </c>
      <c r="J689" s="59">
        <v>0.68095216545232118</v>
      </c>
      <c r="K689" s="63">
        <v>0</v>
      </c>
      <c r="L689" s="59">
        <v>0</v>
      </c>
      <c r="M689" s="59">
        <v>0</v>
      </c>
      <c r="N689" s="59" t="str">
        <f>IFERROR(VLOOKUP(A689,'[1]Biofuels Production - Ktoe'!$A$1:$Q$39,17,FALSE),"does not produce biofuels")</f>
        <v>does not produce biofuels</v>
      </c>
      <c r="O689" s="62">
        <v>32.697325142267104</v>
      </c>
    </row>
    <row r="690" spans="1:15">
      <c r="A690" t="s">
        <v>116</v>
      </c>
      <c r="B690">
        <v>2005</v>
      </c>
      <c r="C690" s="59">
        <v>7.5239999999999991</v>
      </c>
      <c r="D690" s="59" t="s">
        <v>105</v>
      </c>
      <c r="E690" s="59">
        <v>16.534028272090719</v>
      </c>
      <c r="F690" s="59" t="s">
        <v>180</v>
      </c>
      <c r="G690" s="62">
        <v>0.68614391833440003</v>
      </c>
      <c r="H690" s="62" t="s">
        <v>181</v>
      </c>
      <c r="I690" s="59">
        <v>0</v>
      </c>
      <c r="J690" s="59">
        <v>8.1459021586640402E-3</v>
      </c>
      <c r="K690" s="63">
        <v>2.2627505996289E-4</v>
      </c>
      <c r="L690" s="59">
        <v>0</v>
      </c>
      <c r="M690" s="59">
        <v>2.2627505996289E-4</v>
      </c>
      <c r="N690" s="59" t="str">
        <f>IFERROR(VLOOKUP(A690,'[1]Biofuels Production - Ktoe'!$A$1:$Q$39,17,FALSE),"does not produce biofuels")</f>
        <v>does not produce biofuels</v>
      </c>
      <c r="O690" s="62">
        <v>56.131360274135773</v>
      </c>
    </row>
    <row r="691" spans="1:15">
      <c r="A691" t="s">
        <v>117</v>
      </c>
      <c r="B691">
        <v>2005</v>
      </c>
      <c r="C691" s="59">
        <v>33.623999999999995</v>
      </c>
      <c r="D691" s="59" t="s">
        <v>105</v>
      </c>
      <c r="E691" s="59">
        <v>14.727815993121215</v>
      </c>
      <c r="F691" s="59" t="s">
        <v>180</v>
      </c>
      <c r="G691" s="62">
        <v>5.1718999999999999</v>
      </c>
      <c r="H691" s="62" t="s">
        <v>181</v>
      </c>
      <c r="I691" s="59">
        <v>10.769561478933749</v>
      </c>
      <c r="J691" s="59">
        <v>6.5167217269312294E-2</v>
      </c>
      <c r="K691" s="63">
        <v>0.41136805901253398</v>
      </c>
      <c r="L691" s="59">
        <v>2.2627505996289E-4</v>
      </c>
      <c r="M691" s="59">
        <v>5.1364438611576031E-2</v>
      </c>
      <c r="N691" s="59">
        <f>IFERROR(VLOOKUP(A691,'[1]Biofuels Production - Ktoe'!$A$1:$Q$39,17,FALSE),"does not produce biofuels")</f>
        <v>0.91247916094888959</v>
      </c>
      <c r="O691" s="62">
        <v>138.27401528281095</v>
      </c>
    </row>
    <row r="692" spans="1:15">
      <c r="A692" t="s">
        <v>118</v>
      </c>
      <c r="B692">
        <v>2005</v>
      </c>
      <c r="C692" s="59">
        <v>4.8319999999999999</v>
      </c>
      <c r="D692" s="59" t="s">
        <v>105</v>
      </c>
      <c r="E692" s="59">
        <v>2.8085984522785852</v>
      </c>
      <c r="F692" s="59" t="s">
        <v>180</v>
      </c>
      <c r="G692" s="62">
        <v>6.8949999999999996</v>
      </c>
      <c r="H692" s="62">
        <v>4.1649151550996999</v>
      </c>
      <c r="I692" s="59">
        <v>4.1760000000000002</v>
      </c>
      <c r="J692" s="59">
        <v>0.96370548038194859</v>
      </c>
      <c r="K692" s="63">
        <v>1.13137529981445E-3</v>
      </c>
      <c r="L692" s="59">
        <v>0</v>
      </c>
      <c r="M692" s="59">
        <v>1.13137529981445E-3</v>
      </c>
      <c r="N692" s="59" t="str">
        <f>IFERROR(VLOOKUP(A692,'[1]Biofuels Production - Ktoe'!$A$1:$Q$39,17,FALSE),"does not produce biofuels")</f>
        <v>does not produce biofuels</v>
      </c>
      <c r="O692" s="62">
        <v>48.166263241576821</v>
      </c>
    </row>
    <row r="693" spans="1:15">
      <c r="A693" t="s">
        <v>119</v>
      </c>
      <c r="B693">
        <v>2005</v>
      </c>
      <c r="C693" s="59">
        <v>9.9350000000000005</v>
      </c>
      <c r="D693" s="59" t="s">
        <v>105</v>
      </c>
      <c r="E693" s="59">
        <v>7.726545332951182</v>
      </c>
      <c r="F693" s="59" t="s">
        <v>180</v>
      </c>
      <c r="G693" s="62">
        <v>20.247499999999999</v>
      </c>
      <c r="H693" s="62">
        <v>23.57</v>
      </c>
      <c r="I693" s="59">
        <v>5.5952391727383581</v>
      </c>
      <c r="J693" s="59">
        <v>0.53851427795628148</v>
      </c>
      <c r="K693" s="63">
        <v>0.1515273566547489</v>
      </c>
      <c r="L693" s="59">
        <v>1.5386704077476522E-5</v>
      </c>
      <c r="M693" s="59">
        <v>4.8151332760102998E-3</v>
      </c>
      <c r="N693" s="59" t="str">
        <f>IFERROR(VLOOKUP(A693,'[1]Biofuels Production - Ktoe'!$A$1:$Q$39,17,FALSE),"does not produce biofuels")</f>
        <v>does not produce biofuels</v>
      </c>
      <c r="O693" s="62">
        <v>124.12751197054267</v>
      </c>
    </row>
    <row r="694" spans="1:15">
      <c r="A694" t="s">
        <v>120</v>
      </c>
      <c r="B694">
        <v>2005</v>
      </c>
      <c r="C694" s="59">
        <v>9.1630000000000003</v>
      </c>
      <c r="D694" s="59">
        <v>18.516830000000002</v>
      </c>
      <c r="E694" s="59">
        <v>4.4716751734928195</v>
      </c>
      <c r="F694" s="59">
        <v>9.3834990435133072</v>
      </c>
      <c r="G694" s="62">
        <v>3.7082042012993224</v>
      </c>
      <c r="H694" s="62" t="s">
        <v>181</v>
      </c>
      <c r="I694" s="59">
        <v>0</v>
      </c>
      <c r="J694" s="59">
        <v>5.0911888491650247E-3</v>
      </c>
      <c r="K694" s="63">
        <v>2.2152325839397751</v>
      </c>
      <c r="L694" s="59">
        <v>4.8900554625313445E-4</v>
      </c>
      <c r="M694" s="59">
        <v>1.4964900902525171</v>
      </c>
      <c r="N694" s="59" t="str">
        <f>IFERROR(VLOOKUP(A694,'[1]Biofuels Production - Ktoe'!$A$1:$Q$39,17,FALSE),"does not produce biofuels")</f>
        <v>does not produce biofuels</v>
      </c>
      <c r="O694" s="62">
        <v>53.324774222389031</v>
      </c>
    </row>
    <row r="695" spans="1:15">
      <c r="A695" t="s">
        <v>121</v>
      </c>
      <c r="B695">
        <v>2005</v>
      </c>
      <c r="C695" s="59">
        <v>11.09054705</v>
      </c>
      <c r="D695" s="59" t="s">
        <v>105</v>
      </c>
      <c r="E695" s="59">
        <v>3.5623387790197776</v>
      </c>
      <c r="F695" s="59" t="s">
        <v>180</v>
      </c>
      <c r="G695" s="62">
        <v>4.7436466991497097</v>
      </c>
      <c r="H695" s="62" t="s">
        <v>181</v>
      </c>
      <c r="I695" s="59">
        <v>5.3248476216109735</v>
      </c>
      <c r="J695" s="59">
        <v>3.0691126314966288</v>
      </c>
      <c r="K695" s="63">
        <v>2.18354241942823</v>
      </c>
      <c r="L695" s="59">
        <v>6.7882517988867002E-4</v>
      </c>
      <c r="M695" s="59">
        <v>3.8014210073765521E-2</v>
      </c>
      <c r="N695" s="59">
        <f>IFERROR(VLOOKUP(A695,'[1]Biofuels Production - Ktoe'!$A$1:$Q$39,17,FALSE),"does not produce biofuels")</f>
        <v>6.8532185811492283</v>
      </c>
      <c r="O695" s="62">
        <v>59.498399938424576</v>
      </c>
    </row>
    <row r="696" spans="1:15">
      <c r="A696" t="s">
        <v>122</v>
      </c>
      <c r="B696">
        <v>2005</v>
      </c>
      <c r="C696" s="59">
        <v>93.064499999999995</v>
      </c>
      <c r="D696" s="59" t="s">
        <v>105</v>
      </c>
      <c r="E696" s="59">
        <v>41.061106497060003</v>
      </c>
      <c r="F696" s="59" t="s">
        <v>180</v>
      </c>
      <c r="G696" s="62">
        <v>13.429452000000001</v>
      </c>
      <c r="H696" s="62" t="s">
        <v>181</v>
      </c>
      <c r="I696" s="59">
        <v>102.16975154998376</v>
      </c>
      <c r="J696" s="59">
        <v>11.645469792279448</v>
      </c>
      <c r="K696" s="63">
        <v>1.0965902068154005</v>
      </c>
      <c r="L696" s="59">
        <v>2.3760600986559165E-3</v>
      </c>
      <c r="M696" s="59">
        <v>0.21807711454043449</v>
      </c>
      <c r="N696" s="59">
        <f>IFERROR(VLOOKUP(A696,'[1]Biofuels Production - Ktoe'!$A$1:$Q$39,17,FALSE),"does not produce biofuels")</f>
        <v>461.11873147523022</v>
      </c>
      <c r="O696" s="62">
        <v>388.70846771810159</v>
      </c>
    </row>
    <row r="697" spans="1:15">
      <c r="A697" t="s">
        <v>123</v>
      </c>
      <c r="B697">
        <v>2005</v>
      </c>
      <c r="C697" s="59">
        <v>122.39799999999998</v>
      </c>
      <c r="D697" s="59" t="s">
        <v>105</v>
      </c>
      <c r="E697" s="59">
        <v>77.627729316199378</v>
      </c>
      <c r="F697" s="59">
        <v>14.226700345199999</v>
      </c>
      <c r="G697" s="62">
        <v>81.288670927677487</v>
      </c>
      <c r="H697" s="62">
        <v>56.571865520219234</v>
      </c>
      <c r="I697" s="59">
        <v>36.891659501289617</v>
      </c>
      <c r="J697" s="59">
        <v>4.4438159026111963</v>
      </c>
      <c r="K697" s="63">
        <v>9.6993257003212712</v>
      </c>
      <c r="L697" s="59">
        <v>0.29008462687242498</v>
      </c>
      <c r="M697" s="59">
        <v>6.1612436077295314</v>
      </c>
      <c r="N697" s="59">
        <f>IFERROR(VLOOKUP(A697,'[1]Biofuels Production - Ktoe'!$A$1:$Q$39,17,FALSE),"does not produce biofuels")</f>
        <v>1592.8133975075675</v>
      </c>
      <c r="O697" s="62">
        <v>822.16864143174882</v>
      </c>
    </row>
    <row r="698" spans="1:15">
      <c r="A698" t="s">
        <v>124</v>
      </c>
      <c r="B698">
        <v>2005</v>
      </c>
      <c r="C698" s="59">
        <v>20.138000000000005</v>
      </c>
      <c r="D698" s="59" t="s">
        <v>105</v>
      </c>
      <c r="E698" s="59">
        <v>2.403</v>
      </c>
      <c r="F698" s="59" t="s">
        <v>180</v>
      </c>
      <c r="G698" s="62">
        <v>8.9443000000000019</v>
      </c>
      <c r="H698" s="62">
        <v>8.5380012409999999</v>
      </c>
      <c r="I698" s="59">
        <v>0</v>
      </c>
      <c r="J698" s="59">
        <v>1.1352219758338191</v>
      </c>
      <c r="K698" s="63">
        <v>0.31429605828845419</v>
      </c>
      <c r="L698" s="59">
        <v>2.2627505996289E-4</v>
      </c>
      <c r="M698" s="59">
        <v>0.28646422591301873</v>
      </c>
      <c r="N698" s="59" t="str">
        <f>IFERROR(VLOOKUP(A698,'[1]Biofuels Production - Ktoe'!$A$1:$Q$39,17,FALSE),"does not produce biofuels")</f>
        <v>does not produce biofuels</v>
      </c>
      <c r="O698" s="62">
        <v>104.25007671904076</v>
      </c>
    </row>
    <row r="699" spans="1:15">
      <c r="A699" t="s">
        <v>125</v>
      </c>
      <c r="B699">
        <v>2005</v>
      </c>
      <c r="C699" s="59">
        <v>7.3579999999999997</v>
      </c>
      <c r="D699" s="59" t="s">
        <v>105</v>
      </c>
      <c r="E699" s="59">
        <v>12.093938091143597</v>
      </c>
      <c r="F699" s="59" t="s">
        <v>180</v>
      </c>
      <c r="G699" s="62">
        <v>3.0312000000000001</v>
      </c>
      <c r="H699" s="62">
        <v>1.7481</v>
      </c>
      <c r="I699" s="59">
        <v>3.1302891795266201</v>
      </c>
      <c r="J699" s="59">
        <v>4.5707562112503777E-2</v>
      </c>
      <c r="K699" s="63">
        <v>0.36407657148028999</v>
      </c>
      <c r="L699" s="59">
        <v>0</v>
      </c>
      <c r="M699" s="59">
        <v>2.2627505996288999E-3</v>
      </c>
      <c r="N699" s="59" t="str">
        <f>IFERROR(VLOOKUP(A699,'[1]Biofuels Production - Ktoe'!$A$1:$Q$39,17,FALSE),"does not produce biofuels")</f>
        <v>does not produce biofuels</v>
      </c>
      <c r="O699" s="62">
        <v>57.326086940271288</v>
      </c>
    </row>
    <row r="700" spans="1:15">
      <c r="A700" t="s">
        <v>126</v>
      </c>
      <c r="B700">
        <v>2005</v>
      </c>
      <c r="C700" s="59">
        <v>9.31</v>
      </c>
      <c r="D700" s="59" t="s">
        <v>105</v>
      </c>
      <c r="E700" s="59">
        <v>3.4769999999999999</v>
      </c>
      <c r="F700" s="59" t="s">
        <v>180</v>
      </c>
      <c r="G700" s="62">
        <v>2.6719641522964066</v>
      </c>
      <c r="H700" s="62" t="s">
        <v>181</v>
      </c>
      <c r="I700" s="59">
        <v>0</v>
      </c>
      <c r="J700" s="59">
        <v>0.14286410526315785</v>
      </c>
      <c r="K700" s="63">
        <v>0.28112313684210516</v>
      </c>
      <c r="L700" s="59">
        <v>0</v>
      </c>
      <c r="M700" s="59">
        <v>0.25164278947368413</v>
      </c>
      <c r="N700" s="59" t="str">
        <f>IFERROR(VLOOKUP(A700,'[1]Biofuels Production - Ktoe'!$A$1:$Q$39,17,FALSE),"does not produce biofuels")</f>
        <v>does not produce biofuels</v>
      </c>
      <c r="O700" s="62">
        <v>47.774208188577809</v>
      </c>
    </row>
    <row r="701" spans="1:15">
      <c r="A701" t="s">
        <v>127</v>
      </c>
      <c r="B701">
        <v>2005</v>
      </c>
      <c r="C701" s="59">
        <v>86.673999999999992</v>
      </c>
      <c r="D701" s="59">
        <v>6.1110000000000007</v>
      </c>
      <c r="E701" s="59">
        <v>71.168999999999997</v>
      </c>
      <c r="F701" s="59">
        <v>9.9589999999999996</v>
      </c>
      <c r="G701" s="62">
        <v>16.460599999999999</v>
      </c>
      <c r="H701" s="62" t="s">
        <v>181</v>
      </c>
      <c r="I701" s="59">
        <v>0</v>
      </c>
      <c r="J701" s="59">
        <v>8.1610625876815526</v>
      </c>
      <c r="K701" s="63">
        <v>3.1348146807258779</v>
      </c>
      <c r="L701" s="59">
        <v>7.0145268588495896E-3</v>
      </c>
      <c r="M701" s="59">
        <v>0.53016246549305124</v>
      </c>
      <c r="N701" s="59">
        <f>IFERROR(VLOOKUP(A701,'[1]Biofuels Production - Ktoe'!$A$1:$Q$39,17,FALSE),"does not produce biofuels")</f>
        <v>354.41957632039163</v>
      </c>
      <c r="O701" s="62">
        <v>472.24969050467422</v>
      </c>
    </row>
    <row r="702" spans="1:15">
      <c r="A702" t="s">
        <v>128</v>
      </c>
      <c r="B702">
        <v>2005</v>
      </c>
      <c r="C702" s="59">
        <v>9.3308358101062456</v>
      </c>
      <c r="D702" s="59">
        <v>61.493198047817508</v>
      </c>
      <c r="E702" s="59">
        <v>6.2903427415636672</v>
      </c>
      <c r="F702" s="59">
        <v>11.542170163960799</v>
      </c>
      <c r="G702" s="62">
        <v>26.884899999999998</v>
      </c>
      <c r="H702" s="62">
        <v>37.255426459999995</v>
      </c>
      <c r="I702" s="59">
        <v>0</v>
      </c>
      <c r="J702" s="59">
        <v>1.7776168710684639</v>
      </c>
      <c r="K702" s="63">
        <v>0</v>
      </c>
      <c r="L702" s="59">
        <v>0</v>
      </c>
      <c r="M702" s="59">
        <v>0</v>
      </c>
      <c r="N702" s="59" t="str">
        <f>IFERROR(VLOOKUP(A702,'[1]Biofuels Production - Ktoe'!$A$1:$Q$39,17,FALSE),"does not produce biofuels")</f>
        <v>does not produce biofuels</v>
      </c>
      <c r="O702" s="62">
        <v>146.94380246058975</v>
      </c>
    </row>
    <row r="703" spans="1:15">
      <c r="A703" t="s">
        <v>129</v>
      </c>
      <c r="B703">
        <v>2005</v>
      </c>
      <c r="C703" s="59">
        <v>2.7771000000000008</v>
      </c>
      <c r="D703" s="59" t="s">
        <v>105</v>
      </c>
      <c r="E703" s="59">
        <v>2.4769000000000001</v>
      </c>
      <c r="F703" s="59" t="s">
        <v>180</v>
      </c>
      <c r="G703" s="62">
        <v>0.18480000000000002</v>
      </c>
      <c r="H703" s="62" t="s">
        <v>181</v>
      </c>
      <c r="I703" s="59">
        <v>2.3391410598723716</v>
      </c>
      <c r="J703" s="59">
        <v>0.10198216952527452</v>
      </c>
      <c r="K703" s="63">
        <v>1.991220527673432E-3</v>
      </c>
      <c r="L703" s="59">
        <v>0</v>
      </c>
      <c r="M703" s="59">
        <v>4.0729510793320199E-4</v>
      </c>
      <c r="N703" s="59" t="str">
        <f>IFERROR(VLOOKUP(A703,'[1]Biofuels Production - Ktoe'!$A$1:$Q$39,17,FALSE),"does not produce biofuels")</f>
        <v>does not produce biofuels</v>
      </c>
      <c r="O703" s="62">
        <v>12.975332045664974</v>
      </c>
    </row>
    <row r="704" spans="1:15">
      <c r="A704" t="s">
        <v>130</v>
      </c>
      <c r="B704">
        <v>2005</v>
      </c>
      <c r="C704" s="59">
        <v>50.057874910765165</v>
      </c>
      <c r="D704" s="59" t="s">
        <v>105</v>
      </c>
      <c r="E704" s="59">
        <v>35.635807776822404</v>
      </c>
      <c r="F704" s="59">
        <v>56.248208655775308</v>
      </c>
      <c r="G704" s="62">
        <v>8.096875895672115</v>
      </c>
      <c r="H704" s="62" t="s">
        <v>181</v>
      </c>
      <c r="I704" s="59">
        <v>0.90452459609901448</v>
      </c>
      <c r="J704" s="59">
        <v>1.9912205276734318E-2</v>
      </c>
      <c r="K704" s="63">
        <v>1.6694388378512852</v>
      </c>
      <c r="L704" s="59">
        <v>7.7383807756708743E-3</v>
      </c>
      <c r="M704" s="59">
        <v>0.46771054894329361</v>
      </c>
      <c r="N704" s="59">
        <f>IFERROR(VLOOKUP(A704,'[1]Biofuels Production - Ktoe'!$A$1:$Q$39,17,FALSE),"does not produce biofuels")</f>
        <v>3.1150993550678279</v>
      </c>
      <c r="O704" s="62">
        <v>242.72506450001336</v>
      </c>
    </row>
    <row r="705" spans="1:15">
      <c r="A705" t="s">
        <v>131</v>
      </c>
      <c r="B705">
        <v>2005</v>
      </c>
      <c r="C705" s="59">
        <v>10.15509997627</v>
      </c>
      <c r="D705" s="59">
        <v>138.73039482970421</v>
      </c>
      <c r="E705" s="59">
        <v>4.0129424739000008</v>
      </c>
      <c r="F705" s="59">
        <v>77.258338199999997</v>
      </c>
      <c r="G705" s="62">
        <v>0.72221120000000005</v>
      </c>
      <c r="H705" s="62" t="s">
        <v>181</v>
      </c>
      <c r="I705" s="59">
        <v>0</v>
      </c>
      <c r="J705" s="59">
        <v>30.90255396660168</v>
      </c>
      <c r="K705" s="63">
        <v>0.19007783862062649</v>
      </c>
      <c r="L705" s="59">
        <v>0</v>
      </c>
      <c r="M705" s="59">
        <v>0.1147282436529841</v>
      </c>
      <c r="N705" s="59" t="str">
        <f>IFERROR(VLOOKUP(A705,'[1]Biofuels Production - Ktoe'!$A$1:$Q$39,17,FALSE),"does not produce biofuels")</f>
        <v>does not produce biofuels</v>
      </c>
      <c r="O705" s="62">
        <v>37.310857186666013</v>
      </c>
    </row>
    <row r="706" spans="1:15">
      <c r="A706" t="s">
        <v>132</v>
      </c>
      <c r="B706">
        <v>2005</v>
      </c>
      <c r="C706" s="59">
        <v>22.390564990068896</v>
      </c>
      <c r="D706" s="59" t="s">
        <v>105</v>
      </c>
      <c r="E706" s="59">
        <v>12.234501289767822</v>
      </c>
      <c r="F706" s="59">
        <v>3.8843508168529604</v>
      </c>
      <c r="G706" s="62">
        <v>55.118061526702988</v>
      </c>
      <c r="H706" s="62">
        <v>69.370285621553421</v>
      </c>
      <c r="I706" s="59">
        <v>0</v>
      </c>
      <c r="J706" s="59">
        <v>0.49803140697832088</v>
      </c>
      <c r="K706" s="63">
        <v>0.37240349368692433</v>
      </c>
      <c r="L706" s="59">
        <v>0</v>
      </c>
      <c r="M706" s="59">
        <v>3.0547133094990148E-2</v>
      </c>
      <c r="N706" s="59">
        <f>IFERROR(VLOOKUP(A706,'[1]Biofuels Production - Ktoe'!$A$1:$Q$39,17,FALSE),"does not produce biofuels")</f>
        <v>117.05073675829013</v>
      </c>
      <c r="O706" s="62">
        <v>306.98731482959261</v>
      </c>
    </row>
    <row r="707" spans="1:15">
      <c r="A707" t="s">
        <v>133</v>
      </c>
      <c r="B707">
        <v>2005</v>
      </c>
      <c r="C707" s="59">
        <v>16.402377000000001</v>
      </c>
      <c r="D707" s="59" t="s">
        <v>105</v>
      </c>
      <c r="E707" s="59">
        <v>3.8113603142399999</v>
      </c>
      <c r="F707" s="59" t="s">
        <v>180</v>
      </c>
      <c r="G707" s="62">
        <v>3.3358670000000004</v>
      </c>
      <c r="H707" s="62" t="s">
        <v>181</v>
      </c>
      <c r="I707" s="59">
        <v>0</v>
      </c>
      <c r="J707" s="59">
        <v>1.0705073086844326</v>
      </c>
      <c r="K707" s="63">
        <v>0.79169117979815951</v>
      </c>
      <c r="L707" s="59">
        <v>8.5984522785898193E-4</v>
      </c>
      <c r="M707" s="59">
        <v>0.40118568131420396</v>
      </c>
      <c r="N707" s="59">
        <f>IFERROR(VLOOKUP(A707,'[1]Biofuels Production - Ktoe'!$A$1:$Q$39,17,FALSE),"does not produce biofuels")</f>
        <v>0.91247916094888959</v>
      </c>
      <c r="O707" s="62">
        <v>66.091292456029606</v>
      </c>
    </row>
    <row r="708" spans="1:15">
      <c r="A708" t="s">
        <v>134</v>
      </c>
      <c r="B708">
        <v>2005</v>
      </c>
      <c r="C708" s="59">
        <v>10.509</v>
      </c>
      <c r="D708" s="59">
        <v>5.4370000000000003</v>
      </c>
      <c r="E708" s="59">
        <v>13.923187159644602</v>
      </c>
      <c r="F708" s="59">
        <v>9.7012993216776557</v>
      </c>
      <c r="G708" s="62">
        <v>8.7879000000000005</v>
      </c>
      <c r="H708" s="62">
        <v>5.7946585820000003</v>
      </c>
      <c r="I708" s="59">
        <v>1.2569579580938539</v>
      </c>
      <c r="J708" s="59">
        <v>4.5723401366701184</v>
      </c>
      <c r="K708" s="63">
        <v>1.35765035977734E-3</v>
      </c>
      <c r="L708" s="59">
        <v>0</v>
      </c>
      <c r="M708" s="59">
        <v>0</v>
      </c>
      <c r="N708" s="59" t="str">
        <f>IFERROR(VLOOKUP(A708,'[1]Biofuels Production - Ktoe'!$A$1:$Q$39,17,FALSE),"does not produce biofuels")</f>
        <v>does not produce biofuels</v>
      </c>
      <c r="O708" s="62">
        <v>94.95536818852716</v>
      </c>
    </row>
    <row r="709" spans="1:15">
      <c r="A709" t="s">
        <v>135</v>
      </c>
      <c r="B709">
        <v>2005</v>
      </c>
      <c r="C709" s="59">
        <v>125.01899999999998</v>
      </c>
      <c r="D709" s="59">
        <v>474.82912155786352</v>
      </c>
      <c r="E709" s="59">
        <v>354.62443525599997</v>
      </c>
      <c r="F709" s="59">
        <v>522.08144923999998</v>
      </c>
      <c r="G709" s="62">
        <v>94.574603199999984</v>
      </c>
      <c r="H709" s="62">
        <v>135.55835999999999</v>
      </c>
      <c r="I709" s="59">
        <v>33.399556500882341</v>
      </c>
      <c r="J709" s="59">
        <v>39.493596415802891</v>
      </c>
      <c r="K709" s="63">
        <v>0.10363397746300361</v>
      </c>
      <c r="L709" s="59">
        <v>0</v>
      </c>
      <c r="M709" s="59">
        <v>1.5386704077476518E-3</v>
      </c>
      <c r="N709" s="59" t="str">
        <f>IFERROR(VLOOKUP(A709,'[1]Biofuels Production - Ktoe'!$A$1:$Q$39,17,FALSE),"does not produce biofuels")</f>
        <v>does not produce biofuels</v>
      </c>
      <c r="O709" s="62">
        <v>1489.4035755572465</v>
      </c>
    </row>
    <row r="710" spans="1:15">
      <c r="A710" t="s">
        <v>136</v>
      </c>
      <c r="B710">
        <v>2005</v>
      </c>
      <c r="C710" s="59">
        <v>3.827</v>
      </c>
      <c r="D710" s="59" t="s">
        <v>105</v>
      </c>
      <c r="E710" s="59">
        <v>5.9027300085984429</v>
      </c>
      <c r="F710" s="59" t="s">
        <v>180</v>
      </c>
      <c r="G710" s="62">
        <v>4.2305000000000001</v>
      </c>
      <c r="H710" s="62" t="s">
        <v>181</v>
      </c>
      <c r="I710" s="59">
        <v>4.0111779879621512</v>
      </c>
      <c r="J710" s="59">
        <v>1.0227632710322627</v>
      </c>
      <c r="K710" s="63">
        <v>8.8247273385527094E-3</v>
      </c>
      <c r="L710" s="59">
        <v>0</v>
      </c>
      <c r="M710" s="59">
        <v>1.5839254197402299E-3</v>
      </c>
      <c r="N710" s="59" t="str">
        <f>IFERROR(VLOOKUP(A710,'[1]Biofuels Production - Ktoe'!$A$1:$Q$39,17,FALSE),"does not produce biofuels")</f>
        <v>does not produce biofuels</v>
      </c>
      <c r="O710" s="62">
        <v>38.445038237598304</v>
      </c>
    </row>
    <row r="711" spans="1:15">
      <c r="A711" t="s">
        <v>137</v>
      </c>
      <c r="B711">
        <v>2005</v>
      </c>
      <c r="C711" s="59">
        <v>79.282839591750019</v>
      </c>
      <c r="D711" s="59" t="s">
        <v>105</v>
      </c>
      <c r="E711" s="59">
        <v>29.838310740000001</v>
      </c>
      <c r="F711" s="59" t="s">
        <v>180</v>
      </c>
      <c r="G711" s="62">
        <v>20.513000000000002</v>
      </c>
      <c r="H711" s="62">
        <v>6.6259947530000005</v>
      </c>
      <c r="I711" s="59">
        <v>13.019640675204728</v>
      </c>
      <c r="J711" s="59">
        <v>4.0439878716567703</v>
      </c>
      <c r="K711" s="63">
        <v>5.6129791374394493</v>
      </c>
      <c r="L711" s="59">
        <v>1.7649454677105419E-2</v>
      </c>
      <c r="M711" s="59">
        <v>4.812644250350707</v>
      </c>
      <c r="N711" s="59">
        <f>IFERROR(VLOOKUP(A711,'[1]Biofuels Production - Ktoe'!$A$1:$Q$39,17,FALSE),"does not produce biofuels")</f>
        <v>301.75163350521393</v>
      </c>
      <c r="O711" s="62">
        <v>372.96777732631665</v>
      </c>
    </row>
    <row r="712" spans="1:15">
      <c r="A712" t="s">
        <v>138</v>
      </c>
      <c r="B712">
        <v>2005</v>
      </c>
      <c r="C712" s="59">
        <v>17.160999999999998</v>
      </c>
      <c r="D712" s="59" t="s">
        <v>105</v>
      </c>
      <c r="E712" s="59">
        <v>0.84262682717110782</v>
      </c>
      <c r="F712" s="59" t="s">
        <v>180</v>
      </c>
      <c r="G712" s="62">
        <v>2.6288999999999998</v>
      </c>
      <c r="H712" s="62" t="s">
        <v>181</v>
      </c>
      <c r="I712" s="59">
        <v>16.448160383762438</v>
      </c>
      <c r="J712" s="59">
        <v>16.4483866588224</v>
      </c>
      <c r="K712" s="63">
        <v>1.9102140562067174</v>
      </c>
      <c r="L712" s="59">
        <v>4.5255011992578E-4</v>
      </c>
      <c r="M712" s="59">
        <v>0.2147350319047826</v>
      </c>
      <c r="N712" s="59">
        <f>IFERROR(VLOOKUP(A712,'[1]Biofuels Production - Ktoe'!$A$1:$Q$39,17,FALSE),"does not produce biofuels")</f>
        <v>51.611390970949572</v>
      </c>
      <c r="O712" s="62">
        <v>60.337892800328753</v>
      </c>
    </row>
    <row r="713" spans="1:15">
      <c r="A713" t="s">
        <v>139</v>
      </c>
      <c r="B713">
        <v>2005</v>
      </c>
      <c r="C713" s="59">
        <v>12.239309152000001</v>
      </c>
      <c r="D713" s="59" t="s">
        <v>105</v>
      </c>
      <c r="E713" s="59">
        <v>2.5045141874462558</v>
      </c>
      <c r="F713" s="59" t="s">
        <v>180</v>
      </c>
      <c r="G713" s="62">
        <v>0.1442629215630076</v>
      </c>
      <c r="H713" s="62" t="s">
        <v>181</v>
      </c>
      <c r="I713" s="59">
        <v>5.2441055346879457</v>
      </c>
      <c r="J713" s="59">
        <v>7.0665472665743323</v>
      </c>
      <c r="K713" s="63">
        <v>0.24933803417665409</v>
      </c>
      <c r="L713" s="59">
        <v>4.7997739992127796E-3</v>
      </c>
      <c r="M713" s="59">
        <v>1.8284853330334399E-3</v>
      </c>
      <c r="N713" s="59" t="str">
        <f>IFERROR(VLOOKUP(A713,'[1]Biofuels Production - Ktoe'!$A$1:$Q$39,17,FALSE),"does not produce biofuels")</f>
        <v>does not produce biofuels</v>
      </c>
      <c r="O713" s="62">
        <v>43.370778597321632</v>
      </c>
    </row>
    <row r="714" spans="1:15">
      <c r="A714" t="s">
        <v>140</v>
      </c>
      <c r="B714">
        <v>2005</v>
      </c>
      <c r="C714" s="59">
        <v>30.720000000000002</v>
      </c>
      <c r="D714" s="59" t="s">
        <v>105</v>
      </c>
      <c r="E714" s="59">
        <v>24.1785</v>
      </c>
      <c r="F714" s="59" t="s">
        <v>180</v>
      </c>
      <c r="G714" s="62">
        <v>22.157000000000004</v>
      </c>
      <c r="H714" s="62">
        <v>11.213998498999999</v>
      </c>
      <c r="I714" s="59">
        <v>0</v>
      </c>
      <c r="J714" s="59">
        <v>8.9515545096619089</v>
      </c>
      <c r="K714" s="63">
        <v>6.2406661537765064E-2</v>
      </c>
      <c r="L714" s="59">
        <v>0</v>
      </c>
      <c r="M714" s="59">
        <v>1.335022853781051E-2</v>
      </c>
      <c r="N714" s="59" t="str">
        <f>IFERROR(VLOOKUP(A714,'[1]Biofuels Production - Ktoe'!$A$1:$Q$39,17,FALSE),"does not produce biofuels")</f>
        <v>does not produce biofuels</v>
      </c>
      <c r="O714" s="62">
        <v>229.98010477270816</v>
      </c>
    </row>
    <row r="715" spans="1:15">
      <c r="A715" t="s">
        <v>141</v>
      </c>
      <c r="B715">
        <v>2005</v>
      </c>
      <c r="C715" s="59">
        <v>4.9770000000000003</v>
      </c>
      <c r="D715" s="59">
        <v>9.4941034482758617</v>
      </c>
      <c r="E715" s="59">
        <v>14.497737592</v>
      </c>
      <c r="F715" s="59">
        <v>51.312217319999995</v>
      </c>
      <c r="G715" s="62">
        <v>0</v>
      </c>
      <c r="H715" s="62" t="s">
        <v>181</v>
      </c>
      <c r="I715" s="59">
        <v>0</v>
      </c>
      <c r="J715" s="59">
        <v>6.7882517988867002E-4</v>
      </c>
      <c r="K715" s="63">
        <v>0</v>
      </c>
      <c r="L715" s="59">
        <v>0</v>
      </c>
      <c r="M715" s="59">
        <v>0</v>
      </c>
      <c r="N715" s="59" t="str">
        <f>IFERROR(VLOOKUP(A715,'[1]Biofuels Production - Ktoe'!$A$1:$Q$39,17,FALSE),"does not produce biofuels")</f>
        <v>does not produce biofuels</v>
      </c>
      <c r="O715" s="62">
        <v>49.585268844954122</v>
      </c>
    </row>
    <row r="716" spans="1:15">
      <c r="A716" t="s">
        <v>142</v>
      </c>
      <c r="B716">
        <v>2005</v>
      </c>
      <c r="C716" s="59">
        <v>13.667794037940382</v>
      </c>
      <c r="D716" s="59" t="s">
        <v>105</v>
      </c>
      <c r="E716" s="59">
        <v>62.144796531999994</v>
      </c>
      <c r="F716" s="59">
        <v>16.696832619999999</v>
      </c>
      <c r="G716" s="62">
        <v>37.520560000000003</v>
      </c>
      <c r="H716" s="62">
        <v>34.946452800000003</v>
      </c>
      <c r="I716" s="59">
        <v>20.093225324704633</v>
      </c>
      <c r="J716" s="59">
        <v>2.8058107435398361</v>
      </c>
      <c r="K716" s="63">
        <v>8.2510400653133982E-3</v>
      </c>
      <c r="L716" s="59">
        <v>0</v>
      </c>
      <c r="M716" s="59">
        <v>8.2510400653133982E-3</v>
      </c>
      <c r="N716" s="59" t="str">
        <f>IFERROR(VLOOKUP(A716,'[1]Biofuels Production - Ktoe'!$A$1:$Q$39,17,FALSE),"does not produce biofuels")</f>
        <v>does not produce biofuels</v>
      </c>
      <c r="O716" s="62">
        <v>313.17720583429247</v>
      </c>
    </row>
    <row r="717" spans="1:15">
      <c r="A717" t="s">
        <v>143</v>
      </c>
      <c r="B717">
        <v>2005</v>
      </c>
      <c r="C717" s="59">
        <v>83.773584673716556</v>
      </c>
      <c r="D717" s="59">
        <v>85.084647416314922</v>
      </c>
      <c r="E717" s="59">
        <v>85.413860030816949</v>
      </c>
      <c r="F717" s="59">
        <v>79.352968822267968</v>
      </c>
      <c r="G717" s="62">
        <v>37.429276222901066</v>
      </c>
      <c r="H717" s="62">
        <v>12.713832193573875</v>
      </c>
      <c r="I717" s="59">
        <v>18.4681411148843</v>
      </c>
      <c r="J717" s="59">
        <v>1.1139295198258696</v>
      </c>
      <c r="K717" s="63">
        <v>2.7203466533918519</v>
      </c>
      <c r="L717" s="59">
        <v>1.81020047970312E-3</v>
      </c>
      <c r="M717" s="59">
        <v>0.65891297461193565</v>
      </c>
      <c r="N717" s="59">
        <f>IFERROR(VLOOKUP(A717,'[1]Biofuels Production - Ktoe'!$A$1:$Q$39,17,FALSE),"does not produce biofuels")</f>
        <v>41.06156224270017</v>
      </c>
      <c r="O717" s="62">
        <v>575.8236294797515</v>
      </c>
    </row>
    <row r="718" spans="1:15">
      <c r="A718" t="s">
        <v>144</v>
      </c>
      <c r="B718">
        <v>2005</v>
      </c>
      <c r="C718" s="59" t="s">
        <v>115</v>
      </c>
      <c r="D718" s="59" t="s">
        <v>115</v>
      </c>
      <c r="E718" s="59" t="s">
        <v>115</v>
      </c>
      <c r="F718" s="59" t="s">
        <v>115</v>
      </c>
      <c r="G718" s="62" t="s">
        <v>115</v>
      </c>
      <c r="H718" s="62" t="s">
        <v>115</v>
      </c>
      <c r="I718" s="59" t="s">
        <v>115</v>
      </c>
      <c r="J718" s="59" t="s">
        <v>115</v>
      </c>
      <c r="K718" s="63" t="s">
        <v>115</v>
      </c>
      <c r="L718" s="59" t="s">
        <v>115</v>
      </c>
      <c r="M718" s="59" t="s">
        <v>115</v>
      </c>
      <c r="N718" s="59" t="str">
        <f>IFERROR(VLOOKUP(A718,'[1]Biofuels Production - Ktoe'!$A$1:$Q$39,17,FALSE),"does not produce biofuels")</f>
        <v>does not produce biofuels</v>
      </c>
      <c r="O718" s="62" t="s">
        <v>115</v>
      </c>
    </row>
    <row r="719" spans="1:15">
      <c r="A719" t="s">
        <v>145</v>
      </c>
      <c r="B719">
        <v>2005</v>
      </c>
      <c r="C719" s="60">
        <v>5.1349999999999998</v>
      </c>
      <c r="D719" s="60">
        <v>5.4489999999999998</v>
      </c>
      <c r="E719" s="59">
        <v>38.443439007999999</v>
      </c>
      <c r="F719" s="59">
        <v>48.613031793039994</v>
      </c>
      <c r="G719" s="62">
        <v>0.91693186469196541</v>
      </c>
      <c r="H719" s="62">
        <v>0.88374548719084323</v>
      </c>
      <c r="I719" s="59">
        <v>0</v>
      </c>
      <c r="J719" s="60">
        <v>1.9527537674797406</v>
      </c>
      <c r="K719" s="63">
        <v>0</v>
      </c>
      <c r="L719" s="59">
        <v>0</v>
      </c>
      <c r="M719" s="59">
        <v>0</v>
      </c>
      <c r="N719" s="59" t="str">
        <f>IFERROR(VLOOKUP(A719,'[1]Biofuels Production - Ktoe'!$A$1:$Q$39,17,FALSE),"does not produce biofuels")</f>
        <v>does not produce biofuels</v>
      </c>
      <c r="O719" s="62">
        <v>107.77234058765252</v>
      </c>
    </row>
    <row r="720" spans="1:15">
      <c r="A720" t="s">
        <v>146</v>
      </c>
      <c r="B720">
        <v>2005</v>
      </c>
      <c r="C720" s="60">
        <v>34.125655999999999</v>
      </c>
      <c r="D720" s="60">
        <v>22.015489120000005</v>
      </c>
      <c r="E720" s="59">
        <v>11.873065726066915</v>
      </c>
      <c r="F720" s="59">
        <v>9.1412749532463877</v>
      </c>
      <c r="G720" s="68">
        <v>20.657173919234058</v>
      </c>
      <c r="H720" s="68">
        <v>22.979043763049528</v>
      </c>
      <c r="I720" s="59">
        <v>1.9464024528216448</v>
      </c>
      <c r="J720" s="60">
        <v>19.832444968904245</v>
      </c>
      <c r="K720" s="63">
        <v>0.47751626889567983</v>
      </c>
      <c r="L720" s="59">
        <v>4.132763120182203E-3</v>
      </c>
      <c r="M720" s="59">
        <v>3.9586650320007619E-2</v>
      </c>
      <c r="N720" s="59">
        <f>IFERROR(VLOOKUP(A720,'[1]Biofuels Production - Ktoe'!$A$1:$Q$39,17,FALSE),"does not produce biofuels")</f>
        <v>302.17653053429189</v>
      </c>
      <c r="O720" s="68">
        <v>214.37133335874913</v>
      </c>
    </row>
    <row r="721" spans="1:15">
      <c r="A721" s="65" t="s">
        <v>147</v>
      </c>
      <c r="B721" s="65">
        <v>2005</v>
      </c>
      <c r="C721" s="66">
        <v>966.02808319261692</v>
      </c>
      <c r="D721" s="66">
        <v>849.3749844199757</v>
      </c>
      <c r="E721" s="66">
        <v>982.94629828814129</v>
      </c>
      <c r="F721" s="66">
        <v>924.07002003997832</v>
      </c>
      <c r="G721" s="66">
        <v>515.18556615406874</v>
      </c>
      <c r="H721" s="66">
        <v>431.93468007568663</v>
      </c>
      <c r="I721" s="66">
        <v>285.18838209305852</v>
      </c>
      <c r="J721" s="66">
        <v>180.97393332417758</v>
      </c>
      <c r="K721" s="67">
        <v>34.879870178333711</v>
      </c>
      <c r="L721" s="66">
        <v>0.34330979899003466</v>
      </c>
      <c r="M721" s="66">
        <v>16.110139363347113</v>
      </c>
      <c r="N721" s="66">
        <f>IFERROR(VLOOKUP(A721,'[1]Biofuels Production - Ktoe'!$A$1:$Q$39,17,FALSE),"does not produce biofuels")</f>
        <v>3306.7951684486607</v>
      </c>
      <c r="O721" s="66">
        <v>6883.4826467340863</v>
      </c>
    </row>
    <row r="722" spans="1:15">
      <c r="A722" t="s">
        <v>148</v>
      </c>
      <c r="B722">
        <v>2005</v>
      </c>
      <c r="C722" s="59">
        <v>80.528548860995514</v>
      </c>
      <c r="D722" s="59">
        <v>207.88752468946075</v>
      </c>
      <c r="E722" s="59">
        <v>92.474549999999994</v>
      </c>
      <c r="F722" s="59">
        <v>92.060639999999992</v>
      </c>
      <c r="G722" s="62">
        <v>1.5565580000000001</v>
      </c>
      <c r="H722" s="62" t="s">
        <v>181</v>
      </c>
      <c r="I722" s="59">
        <v>0</v>
      </c>
      <c r="J722" s="59">
        <v>2.953794632755566</v>
      </c>
      <c r="K722" s="63">
        <v>1.606552925736519E-2</v>
      </c>
      <c r="L722" s="59">
        <v>0</v>
      </c>
      <c r="M722" s="59">
        <v>1.606552925736519E-2</v>
      </c>
      <c r="N722" s="59" t="str">
        <f>IFERROR(VLOOKUP(A722,'[1]Biofuels Production - Ktoe'!$A$1:$Q$39,17,FALSE),"does not produce biofuels")</f>
        <v>does not produce biofuels</v>
      </c>
      <c r="O722" s="62">
        <v>436.7441571359185</v>
      </c>
    </row>
    <row r="723" spans="1:15">
      <c r="A723" t="s">
        <v>149</v>
      </c>
      <c r="B723">
        <v>2005</v>
      </c>
      <c r="C723" s="59">
        <v>12.185794804654387</v>
      </c>
      <c r="D723" s="59" t="s">
        <v>105</v>
      </c>
      <c r="E723" s="59">
        <v>1.476</v>
      </c>
      <c r="F723" s="59" t="s">
        <v>180</v>
      </c>
      <c r="G723" s="62">
        <v>7.9395582000000005</v>
      </c>
      <c r="H723" s="62" t="s">
        <v>181</v>
      </c>
      <c r="I723" s="59">
        <v>0</v>
      </c>
      <c r="J723" s="59">
        <v>6.3357016789609196E-3</v>
      </c>
      <c r="K723" s="63">
        <v>2.4890256595917898E-3</v>
      </c>
      <c r="L723" s="59">
        <v>0</v>
      </c>
      <c r="M723" s="59">
        <v>2.4890256595917898E-3</v>
      </c>
      <c r="N723" s="59" t="str">
        <f>IFERROR(VLOOKUP(A723,'[1]Biofuels Production - Ktoe'!$A$1:$Q$39,17,FALSE),"does not produce biofuels")</f>
        <v>does not produce biofuels</v>
      </c>
      <c r="O723" s="62">
        <v>67.94124654215085</v>
      </c>
    </row>
    <row r="724" spans="1:15">
      <c r="A724" t="s">
        <v>150</v>
      </c>
      <c r="B724">
        <v>2005</v>
      </c>
      <c r="C724" s="59">
        <v>19.529159154304466</v>
      </c>
      <c r="D724" s="59">
        <v>130.38370505023258</v>
      </c>
      <c r="E724" s="59">
        <v>10.98</v>
      </c>
      <c r="F724" s="59">
        <v>11.07</v>
      </c>
      <c r="G724" s="62">
        <v>0</v>
      </c>
      <c r="H724" s="62" t="s">
        <v>181</v>
      </c>
      <c r="I724" s="59">
        <v>0</v>
      </c>
      <c r="J724" s="59">
        <v>0</v>
      </c>
      <c r="K724" s="63">
        <v>0</v>
      </c>
      <c r="L724" s="59">
        <v>0</v>
      </c>
      <c r="M724" s="59">
        <v>0</v>
      </c>
      <c r="N724" s="59" t="str">
        <f>IFERROR(VLOOKUP(A724,'[1]Biofuels Production - Ktoe'!$A$1:$Q$39,17,FALSE),"does not produce biofuels")</f>
        <v>does not produce biofuels</v>
      </c>
      <c r="O724" s="62">
        <v>82.707158675355473</v>
      </c>
    </row>
    <row r="725" spans="1:15">
      <c r="A725" t="s">
        <v>151</v>
      </c>
      <c r="B725">
        <v>2005</v>
      </c>
      <c r="C725" s="59">
        <v>3.5643550000000004</v>
      </c>
      <c r="D725" s="59">
        <v>52.639757436789672</v>
      </c>
      <c r="E725" s="59">
        <v>16.726925541883681</v>
      </c>
      <c r="F725" s="59">
        <v>41.220000000000006</v>
      </c>
      <c r="G725" s="62">
        <v>0</v>
      </c>
      <c r="H725" s="62" t="s">
        <v>181</v>
      </c>
      <c r="I725" s="59">
        <v>0</v>
      </c>
      <c r="J725" s="59">
        <v>0</v>
      </c>
      <c r="K725" s="63">
        <v>0</v>
      </c>
      <c r="L725" s="59">
        <v>0</v>
      </c>
      <c r="M725" s="59">
        <v>0</v>
      </c>
      <c r="N725" s="59" t="str">
        <f>IFERROR(VLOOKUP(A725,'[1]Biofuels Production - Ktoe'!$A$1:$Q$39,17,FALSE),"does not produce biofuels")</f>
        <v>does not produce biofuels</v>
      </c>
      <c r="O725" s="62">
        <v>40.703440923150097</v>
      </c>
    </row>
    <row r="726" spans="1:15">
      <c r="A726" t="s">
        <v>152</v>
      </c>
      <c r="B726">
        <v>2005</v>
      </c>
      <c r="C726" s="59">
        <v>94.221473837474562</v>
      </c>
      <c r="D726" s="59">
        <v>521.27590917029806</v>
      </c>
      <c r="E726" s="59">
        <v>64.116</v>
      </c>
      <c r="F726" s="59">
        <v>64.116</v>
      </c>
      <c r="G726" s="62">
        <v>2.7972595199999999E-2</v>
      </c>
      <c r="H726" s="62" t="s">
        <v>181</v>
      </c>
      <c r="I726" s="59">
        <v>0</v>
      </c>
      <c r="J726" s="59">
        <v>0</v>
      </c>
      <c r="K726" s="63">
        <v>0</v>
      </c>
      <c r="L726" s="59">
        <v>0</v>
      </c>
      <c r="M726" s="59">
        <v>0</v>
      </c>
      <c r="N726" s="59" t="str">
        <f>IFERROR(VLOOKUP(A726,'[1]Biofuels Production - Ktoe'!$A$1:$Q$39,17,FALSE),"does not produce biofuels")</f>
        <v>does not produce biofuels</v>
      </c>
      <c r="O726" s="62">
        <v>370.20959656455119</v>
      </c>
    </row>
    <row r="727" spans="1:15">
      <c r="A727" t="s">
        <v>153</v>
      </c>
      <c r="B727">
        <v>2005</v>
      </c>
      <c r="C727" s="59">
        <v>24.970999999999997</v>
      </c>
      <c r="D727" s="59">
        <v>135.72214197774642</v>
      </c>
      <c r="E727" s="59">
        <v>37.844999999999999</v>
      </c>
      <c r="F727" s="59">
        <v>43.011000000000003</v>
      </c>
      <c r="G727" s="62">
        <v>0.145428</v>
      </c>
      <c r="H727" s="62" t="s">
        <v>181</v>
      </c>
      <c r="I727" s="59">
        <v>0</v>
      </c>
      <c r="J727" s="59">
        <v>0</v>
      </c>
      <c r="K727" s="63">
        <v>0</v>
      </c>
      <c r="L727" s="59">
        <v>0</v>
      </c>
      <c r="M727" s="59">
        <v>0</v>
      </c>
      <c r="N727" s="59" t="str">
        <f>IFERROR(VLOOKUP(A727,'[1]Biofuels Production - Ktoe'!$A$1:$Q$39,17,FALSE),"does not produce biofuels")</f>
        <v>does not produce biofuels</v>
      </c>
      <c r="O727" s="62">
        <v>166.18360350017176</v>
      </c>
    </row>
    <row r="728" spans="1:15">
      <c r="A728" t="s">
        <v>154</v>
      </c>
      <c r="B728">
        <v>2005</v>
      </c>
      <c r="C728" s="60">
        <v>63.425110566978148</v>
      </c>
      <c r="D728" s="60">
        <v>9.0794104348718978</v>
      </c>
      <c r="E728" s="59">
        <v>27.679541085064916</v>
      </c>
      <c r="F728" s="59">
        <v>1.7075315401650002</v>
      </c>
      <c r="G728" s="62">
        <v>0.1369484956719472</v>
      </c>
      <c r="H728" s="62" t="s">
        <v>181</v>
      </c>
      <c r="I728" s="59">
        <v>0</v>
      </c>
      <c r="J728" s="60">
        <v>2.1526569670090878</v>
      </c>
      <c r="K728" s="63">
        <v>1.81020047970312E-3</v>
      </c>
      <c r="L728" s="59">
        <v>0</v>
      </c>
      <c r="M728" s="59">
        <v>6.7882517988867002E-4</v>
      </c>
      <c r="N728" s="59" t="str">
        <f>IFERROR(VLOOKUP(A728,'[1]Biofuels Production - Ktoe'!$A$1:$Q$39,17,FALSE),"does not produce biofuels")</f>
        <v>does not produce biofuels</v>
      </c>
      <c r="O728" s="62">
        <v>249.24805823995013</v>
      </c>
    </row>
    <row r="729" spans="1:15">
      <c r="A729" s="65" t="s">
        <v>155</v>
      </c>
      <c r="B729" s="65">
        <v>2005</v>
      </c>
      <c r="C729" s="66">
        <v>298.42544222440705</v>
      </c>
      <c r="D729" s="66">
        <v>1226.3767750820148</v>
      </c>
      <c r="E729" s="66">
        <v>251.29801662694859</v>
      </c>
      <c r="F729" s="66">
        <v>288.98167348015653</v>
      </c>
      <c r="G729" s="66">
        <v>9.8064652908719481</v>
      </c>
      <c r="H729" s="66">
        <v>0.98697000000000001</v>
      </c>
      <c r="I729" s="66">
        <v>0</v>
      </c>
      <c r="J729" s="66">
        <v>5.112787301443614</v>
      </c>
      <c r="K729" s="67">
        <v>2.0364755396660099E-2</v>
      </c>
      <c r="L729" s="66">
        <v>0</v>
      </c>
      <c r="M729" s="66">
        <v>1.9233380096845651E-2</v>
      </c>
      <c r="N729" s="66">
        <f>IFERROR(VLOOKUP(A729,'[1]Biofuels Production - Ktoe'!$A$1:$Q$39,17,FALSE),"does not produce biofuels")</f>
        <v>0</v>
      </c>
      <c r="O729" s="66">
        <v>1413.7372615812478</v>
      </c>
    </row>
    <row r="730" spans="1:15">
      <c r="A730" t="s">
        <v>156</v>
      </c>
      <c r="B730">
        <v>2005</v>
      </c>
      <c r="C730" s="59">
        <v>11.034396000000001</v>
      </c>
      <c r="D730" s="59">
        <v>86.437669999999997</v>
      </c>
      <c r="E730" s="59">
        <v>20.904299999999999</v>
      </c>
      <c r="F730" s="59">
        <v>79.397999999999996</v>
      </c>
      <c r="G730" s="62">
        <v>0.59399999999999997</v>
      </c>
      <c r="H730" s="62" t="s">
        <v>181</v>
      </c>
      <c r="I730" s="59">
        <v>0</v>
      </c>
      <c r="J730" s="59">
        <v>0.1256505407973928</v>
      </c>
      <c r="K730" s="63">
        <v>0</v>
      </c>
      <c r="L730" s="59">
        <v>0</v>
      </c>
      <c r="M730" s="59">
        <v>0</v>
      </c>
      <c r="N730" s="59" t="str">
        <f>IFERROR(VLOOKUP(A730,'[1]Biofuels Production - Ktoe'!$A$1:$Q$39,17,FALSE),"does not produce biofuels")</f>
        <v>does not produce biofuels</v>
      </c>
      <c r="O730" s="62">
        <v>80.845907496494078</v>
      </c>
    </row>
    <row r="731" spans="1:15">
      <c r="A731" t="s">
        <v>157</v>
      </c>
      <c r="B731">
        <v>2005</v>
      </c>
      <c r="C731" s="59">
        <v>29.818000000000001</v>
      </c>
      <c r="D731" s="59">
        <v>33.167281437125745</v>
      </c>
      <c r="E731" s="59">
        <v>28.44</v>
      </c>
      <c r="F731" s="59">
        <v>38.25</v>
      </c>
      <c r="G731" s="62">
        <v>0.85073500000000002</v>
      </c>
      <c r="H731" s="62" t="s">
        <v>181</v>
      </c>
      <c r="I731" s="59">
        <v>0</v>
      </c>
      <c r="J731" s="59">
        <v>2.8610218581707811</v>
      </c>
      <c r="K731" s="63">
        <v>0.12490383309951528</v>
      </c>
      <c r="L731" s="59">
        <v>0</v>
      </c>
      <c r="M731" s="59">
        <v>0.12490383309951528</v>
      </c>
      <c r="N731" s="59" t="str">
        <f>IFERROR(VLOOKUP(A731,'[1]Biofuels Production - Ktoe'!$A$1:$Q$39,17,FALSE),"does not produce biofuels")</f>
        <v>does not produce biofuels</v>
      </c>
      <c r="O731" s="62">
        <v>151.9081396194822</v>
      </c>
    </row>
    <row r="732" spans="1:15">
      <c r="A732" t="s">
        <v>158</v>
      </c>
      <c r="B732">
        <v>2005</v>
      </c>
      <c r="C732" s="59">
        <v>24.827706266478149</v>
      </c>
      <c r="D732" s="59" t="s">
        <v>105</v>
      </c>
      <c r="E732" s="59">
        <v>2.8280332863000002</v>
      </c>
      <c r="F732" s="59" t="s">
        <v>180</v>
      </c>
      <c r="G732" s="62">
        <v>79.988309308074889</v>
      </c>
      <c r="H732" s="62">
        <v>138.3826176455035</v>
      </c>
      <c r="I732" s="59">
        <v>2.5553242521609167</v>
      </c>
      <c r="J732" s="59">
        <v>0.3013983798705695</v>
      </c>
      <c r="K732" s="63">
        <v>6.7477965608933307E-2</v>
      </c>
      <c r="L732" s="59">
        <v>4.7997739992127805E-3</v>
      </c>
      <c r="M732" s="59">
        <v>2.7153007195546801E-3</v>
      </c>
      <c r="N732" s="59" t="str">
        <f>IFERROR(VLOOKUP(A732,'[1]Biofuels Production - Ktoe'!$A$1:$Q$39,17,FALSE),"does not produce biofuels")</f>
        <v>does not produce biofuels</v>
      </c>
      <c r="O732" s="62">
        <v>392.68489377006296</v>
      </c>
    </row>
    <row r="733" spans="1:15">
      <c r="A733" t="s">
        <v>159</v>
      </c>
      <c r="B733">
        <v>2005</v>
      </c>
      <c r="C733" s="59">
        <v>72.383427862321781</v>
      </c>
      <c r="D733" s="59">
        <v>8.8219826913081327</v>
      </c>
      <c r="E733" s="59">
        <v>24.356602958680764</v>
      </c>
      <c r="F733" s="59">
        <v>8.9612612983087754</v>
      </c>
      <c r="G733" s="68">
        <v>7.8748491186665746</v>
      </c>
      <c r="H733" s="68">
        <v>0.922911190784513</v>
      </c>
      <c r="I733" s="59">
        <v>0</v>
      </c>
      <c r="J733" s="59">
        <v>16.919322634667665</v>
      </c>
      <c r="K733" s="63">
        <v>0.51661087729354715</v>
      </c>
      <c r="L733" s="60">
        <v>1.6090670930694378E-3</v>
      </c>
      <c r="M733" s="59">
        <v>5.8446621713354519E-2</v>
      </c>
      <c r="N733" s="59" t="str">
        <f>IFERROR(VLOOKUP(A733,'[1]Biofuels Production - Ktoe'!$A$1:$Q$39,17,FALSE),"does not produce biofuels")</f>
        <v>does not produce biofuels</v>
      </c>
      <c r="O733" s="68">
        <v>300.00201681794999</v>
      </c>
    </row>
    <row r="734" spans="1:15">
      <c r="A734" s="65" t="s">
        <v>160</v>
      </c>
      <c r="B734" s="65">
        <v>2005</v>
      </c>
      <c r="C734" s="66">
        <v>138.06353012879998</v>
      </c>
      <c r="D734" s="66">
        <v>466.35028945382959</v>
      </c>
      <c r="E734" s="66">
        <v>76.528936244980756</v>
      </c>
      <c r="F734" s="66">
        <v>159.32263389453104</v>
      </c>
      <c r="G734" s="66">
        <v>89.307893426741472</v>
      </c>
      <c r="H734" s="66">
        <v>141.47903744108797</v>
      </c>
      <c r="I734" s="66">
        <v>2.5553242521609167</v>
      </c>
      <c r="J734" s="66">
        <v>20.207393413506406</v>
      </c>
      <c r="K734" s="67">
        <v>0.70899267600199578</v>
      </c>
      <c r="L734" s="66">
        <v>6.4088410922822176E-3</v>
      </c>
      <c r="M734" s="66">
        <v>0.18606575553242446</v>
      </c>
      <c r="N734" s="66">
        <f>IFERROR(VLOOKUP(A734,'[1]Biofuels Production - Ktoe'!$A$1:$Q$39,17,FALSE),"does not produce biofuels")</f>
        <v>6.2301987101356557</v>
      </c>
      <c r="O734" s="66">
        <v>925.44095770398917</v>
      </c>
    </row>
    <row r="735" spans="1:15">
      <c r="A735" t="s">
        <v>161</v>
      </c>
      <c r="B735">
        <v>2005</v>
      </c>
      <c r="C735" s="59">
        <v>39.48919657443053</v>
      </c>
      <c r="D735" s="59">
        <v>25.327277748938503</v>
      </c>
      <c r="E735" s="59">
        <v>20.28186142107409</v>
      </c>
      <c r="F735" s="59">
        <v>33.159159270902101</v>
      </c>
      <c r="G735" s="62">
        <v>51.74183617683245</v>
      </c>
      <c r="H735" s="62">
        <v>215.07295167960831</v>
      </c>
      <c r="I735" s="59">
        <v>0</v>
      </c>
      <c r="J735" s="59">
        <v>3.499502194868068</v>
      </c>
      <c r="K735" s="63">
        <v>1.1888717925510204</v>
      </c>
      <c r="L735" s="59">
        <v>1.9018418789880902E-2</v>
      </c>
      <c r="M735" s="59">
        <v>0.29394261664479227</v>
      </c>
      <c r="N735" s="59">
        <f>IFERROR(VLOOKUP(A735,'[1]Biofuels Production - Ktoe'!$A$1:$Q$39,17,FALSE),"does not produce biofuels")</f>
        <v>21.585189029760187</v>
      </c>
      <c r="O735" s="62">
        <v>371.87038372761418</v>
      </c>
    </row>
    <row r="736" spans="1:15">
      <c r="A736" t="s">
        <v>162</v>
      </c>
      <c r="B736">
        <v>2005</v>
      </c>
      <c r="C736" s="59">
        <v>3.87473</v>
      </c>
      <c r="D736" s="59" t="s">
        <v>105</v>
      </c>
      <c r="E736" s="59">
        <v>12.4021006956</v>
      </c>
      <c r="F736" s="59">
        <v>12.4021006956</v>
      </c>
      <c r="G736" s="62">
        <v>0.48081699999999999</v>
      </c>
      <c r="H736" s="62" t="s">
        <v>181</v>
      </c>
      <c r="I736" s="59">
        <v>0</v>
      </c>
      <c r="J736" s="59">
        <v>0.1694800199122046</v>
      </c>
      <c r="K736" s="63">
        <v>1.37136399977508E-3</v>
      </c>
      <c r="L736" s="59">
        <v>1.1428033331458999E-3</v>
      </c>
      <c r="M736" s="59">
        <v>2.2856066662917999E-4</v>
      </c>
      <c r="N736" s="59" t="str">
        <f>IFERROR(VLOOKUP(A736,'[1]Biofuels Production - Ktoe'!$A$1:$Q$39,17,FALSE),"does not produce biofuels")</f>
        <v>does not produce biofuels</v>
      </c>
      <c r="O736" s="62">
        <v>37.316712912193651</v>
      </c>
    </row>
    <row r="737" spans="1:15">
      <c r="A737" t="s">
        <v>57</v>
      </c>
      <c r="B737">
        <v>2005</v>
      </c>
      <c r="C737" s="59">
        <v>328.92590524271168</v>
      </c>
      <c r="D737" s="59">
        <v>181.35290000000001</v>
      </c>
      <c r="E737" s="59">
        <v>43.392488549199996</v>
      </c>
      <c r="F737" s="59">
        <v>45.916919999999998</v>
      </c>
      <c r="G737" s="62">
        <v>1324.6006654175892</v>
      </c>
      <c r="H737" s="62">
        <v>1241.7016500000002</v>
      </c>
      <c r="I737" s="59">
        <v>12.012490383309904</v>
      </c>
      <c r="J737" s="59">
        <v>89.835045481286699</v>
      </c>
      <c r="K737" s="63">
        <v>1.6635879544871615</v>
      </c>
      <c r="L737" s="59">
        <v>1.9007105036882761E-2</v>
      </c>
      <c r="M737" s="59">
        <v>0.44034498032777813</v>
      </c>
      <c r="N737" s="59">
        <f>IFERROR(VLOOKUP(A737,'[1]Biofuels Production - Ktoe'!$A$1:$Q$39,17,FALSE),"does not produce biofuels")</f>
        <v>681.32473293699604</v>
      </c>
      <c r="O737" s="62">
        <v>6083.598352776954</v>
      </c>
    </row>
    <row r="738" spans="1:15">
      <c r="A738" t="s">
        <v>163</v>
      </c>
      <c r="B738">
        <v>2005</v>
      </c>
      <c r="C738" s="59">
        <v>14.027000000000001</v>
      </c>
      <c r="D738" s="59" t="s">
        <v>105</v>
      </c>
      <c r="E738" s="59">
        <v>2.4091848146250001</v>
      </c>
      <c r="F738" s="59" t="s">
        <v>180</v>
      </c>
      <c r="G738" s="62">
        <v>6.8669150663991614</v>
      </c>
      <c r="H738" s="62" t="s">
        <v>181</v>
      </c>
      <c r="I738" s="59">
        <v>0</v>
      </c>
      <c r="J738" s="59">
        <v>0</v>
      </c>
      <c r="K738" s="63">
        <v>0</v>
      </c>
      <c r="L738" s="59">
        <v>0</v>
      </c>
      <c r="M738" s="59">
        <v>0</v>
      </c>
      <c r="N738" s="59" t="str">
        <f>IFERROR(VLOOKUP(A738,'[1]Biofuels Production - Ktoe'!$A$1:$Q$39,17,FALSE),"does not produce biofuels")</f>
        <v>does not produce biofuels</v>
      </c>
      <c r="O738" s="62">
        <v>76.353609598830133</v>
      </c>
    </row>
    <row r="739" spans="1:15">
      <c r="A739" t="s">
        <v>58</v>
      </c>
      <c r="B739">
        <v>2005</v>
      </c>
      <c r="C739" s="59">
        <v>121.90049999999999</v>
      </c>
      <c r="D739" s="59">
        <v>34.923999999999999</v>
      </c>
      <c r="E739" s="59">
        <v>32.096700000000006</v>
      </c>
      <c r="F739" s="59">
        <v>26.660700000000002</v>
      </c>
      <c r="G739" s="62">
        <v>211.26349849265083</v>
      </c>
      <c r="H739" s="62">
        <v>189.85542505634848</v>
      </c>
      <c r="I739" s="59">
        <v>4.0330000000000004</v>
      </c>
      <c r="J739" s="59">
        <v>22.043716341584744</v>
      </c>
      <c r="K739" s="63">
        <v>2.2727787096875574</v>
      </c>
      <c r="L739" s="59">
        <v>4.11409199932524E-3</v>
      </c>
      <c r="M739" s="59">
        <v>1.3556138842376739</v>
      </c>
      <c r="N739" s="59">
        <f>IFERROR(VLOOKUP(A739,'[1]Biofuels Production - Ktoe'!$A$1:$Q$39,17,FALSE),"does not produce biofuels")</f>
        <v>124.38346774699868</v>
      </c>
      <c r="O739" s="62">
        <v>1209.2599074494037</v>
      </c>
    </row>
    <row r="740" spans="1:15">
      <c r="A740" t="s">
        <v>164</v>
      </c>
      <c r="B740">
        <v>2005</v>
      </c>
      <c r="C740" s="59">
        <v>61.501330224425402</v>
      </c>
      <c r="D740" s="59">
        <v>53.715375315271331</v>
      </c>
      <c r="E740" s="59">
        <v>32.270154375734997</v>
      </c>
      <c r="F740" s="59">
        <v>67.628376795104998</v>
      </c>
      <c r="G740" s="62">
        <v>24.3663349479</v>
      </c>
      <c r="H740" s="62">
        <v>89.993223815879986</v>
      </c>
      <c r="I740" s="59">
        <v>0</v>
      </c>
      <c r="J740" s="59">
        <v>2.4344933701407334</v>
      </c>
      <c r="K740" s="63">
        <v>1.4992985473141089</v>
      </c>
      <c r="L740" s="59">
        <v>0</v>
      </c>
      <c r="M740" s="59">
        <v>0</v>
      </c>
      <c r="N740" s="59">
        <f>IFERROR(VLOOKUP(A740,'[1]Biofuels Production - Ktoe'!$A$1:$Q$39,17,FALSE),"does not produce biofuels")</f>
        <v>8.8372981752173523</v>
      </c>
      <c r="O740" s="62">
        <v>341.5323315247075</v>
      </c>
    </row>
    <row r="741" spans="1:15">
      <c r="A741" t="s">
        <v>165</v>
      </c>
      <c r="B741">
        <v>2005</v>
      </c>
      <c r="C741" s="59">
        <v>247.13905977585094</v>
      </c>
      <c r="D741" s="59" t="s">
        <v>105</v>
      </c>
      <c r="E741" s="59">
        <v>70.697312983662826</v>
      </c>
      <c r="F741" s="59" t="s">
        <v>180</v>
      </c>
      <c r="G741" s="62">
        <v>114.03841447840001</v>
      </c>
      <c r="H741" s="62">
        <v>0.61357762100000002</v>
      </c>
      <c r="I741" s="59">
        <v>66.307191021405359</v>
      </c>
      <c r="J741" s="59">
        <v>17.447277720531485</v>
      </c>
      <c r="K741" s="63">
        <v>5.7080346592948308</v>
      </c>
      <c r="L741" s="59">
        <v>0.36884834441047765</v>
      </c>
      <c r="M741" s="59">
        <v>0.43218536452911988</v>
      </c>
      <c r="N741" s="59" t="str">
        <f>IFERROR(VLOOKUP(A741,'[1]Biofuels Production - Ktoe'!$A$1:$Q$39,17,FALSE),"does not produce biofuels")</f>
        <v>does not produce biofuels</v>
      </c>
      <c r="O741" s="62">
        <v>1276.7415667785899</v>
      </c>
    </row>
    <row r="742" spans="1:15">
      <c r="A742" t="s">
        <v>166</v>
      </c>
      <c r="B742">
        <v>2005</v>
      </c>
      <c r="C742" s="59">
        <v>28.001501690411661</v>
      </c>
      <c r="D742" s="59">
        <v>34.624591723925533</v>
      </c>
      <c r="E742" s="59">
        <v>31.417000000000002</v>
      </c>
      <c r="F742" s="59">
        <v>57.510479601749999</v>
      </c>
      <c r="G742" s="62">
        <v>6.8890000000000002</v>
      </c>
      <c r="H742" s="62" t="s">
        <v>181</v>
      </c>
      <c r="I742" s="59">
        <v>0</v>
      </c>
      <c r="J742" s="59">
        <v>1.3592342851970802</v>
      </c>
      <c r="K742" s="63">
        <v>0</v>
      </c>
      <c r="L742" s="59">
        <v>0</v>
      </c>
      <c r="M742" s="59">
        <v>0</v>
      </c>
      <c r="N742" s="59" t="str">
        <f>IFERROR(VLOOKUP(A742,'[1]Biofuels Production - Ktoe'!$A$1:$Q$39,17,FALSE),"does not produce biofuels")</f>
        <v>does not produce biofuels</v>
      </c>
      <c r="O742" s="62">
        <v>179.42550243163956</v>
      </c>
    </row>
    <row r="743" spans="1:15">
      <c r="A743" t="s">
        <v>167</v>
      </c>
      <c r="B743">
        <v>2005</v>
      </c>
      <c r="C743" s="59">
        <v>7.0002107116862282</v>
      </c>
      <c r="D743" s="59" t="s">
        <v>105</v>
      </c>
      <c r="E743" s="59">
        <v>3.2274720643465007</v>
      </c>
      <c r="F743" s="59" t="s">
        <v>180</v>
      </c>
      <c r="G743" s="62">
        <v>2.2868559793574454</v>
      </c>
      <c r="H743" s="62">
        <v>3.3302558915509901</v>
      </c>
      <c r="I743" s="59">
        <v>0</v>
      </c>
      <c r="J743" s="59">
        <v>5.2790346693389356</v>
      </c>
      <c r="K743" s="63">
        <v>0.94758430424040363</v>
      </c>
      <c r="L743" s="59">
        <v>0</v>
      </c>
      <c r="M743" s="59">
        <v>0.13906665270160828</v>
      </c>
      <c r="N743" s="59" t="str">
        <f>IFERROR(VLOOKUP(A743,'[1]Biofuels Production - Ktoe'!$A$1:$Q$39,17,FALSE),"does not produce biofuels")</f>
        <v>does not produce biofuels</v>
      </c>
      <c r="O743" s="62">
        <v>37.081005748776022</v>
      </c>
    </row>
    <row r="744" spans="1:15">
      <c r="A744" t="s">
        <v>168</v>
      </c>
      <c r="B744">
        <v>2005</v>
      </c>
      <c r="C744" s="59">
        <v>15.23815336</v>
      </c>
      <c r="D744" s="59" t="s">
        <v>105</v>
      </c>
      <c r="E744" s="59">
        <v>35.148706320194997</v>
      </c>
      <c r="F744" s="59">
        <v>35.148706320194997</v>
      </c>
      <c r="G744" s="62">
        <v>3.7507756550884004</v>
      </c>
      <c r="H744" s="62">
        <v>1.5667091</v>
      </c>
      <c r="I744" s="59">
        <v>0.59442458252251207</v>
      </c>
      <c r="J744" s="59">
        <v>6.9464180658007599</v>
      </c>
      <c r="K744" s="63">
        <v>0</v>
      </c>
      <c r="L744" s="59">
        <v>0</v>
      </c>
      <c r="M744" s="59">
        <v>0</v>
      </c>
      <c r="N744" s="59" t="str">
        <f>IFERROR(VLOOKUP(A744,'[1]Biofuels Production - Ktoe'!$A$1:$Q$39,17,FALSE),"does not produce biofuels")</f>
        <v>does not produce biofuels</v>
      </c>
      <c r="O744" s="62">
        <v>135.1547968432821</v>
      </c>
    </row>
    <row r="745" spans="1:15">
      <c r="A745" t="s">
        <v>169</v>
      </c>
      <c r="B745">
        <v>2005</v>
      </c>
      <c r="C745" s="59">
        <v>14.80613420064493</v>
      </c>
      <c r="D745" s="59" t="s">
        <v>105</v>
      </c>
      <c r="E745" s="59">
        <v>2.8222781424300001</v>
      </c>
      <c r="F745" s="59" t="s">
        <v>180</v>
      </c>
      <c r="G745" s="62">
        <v>4.5883932215999987</v>
      </c>
      <c r="H745" s="62" t="s">
        <v>181</v>
      </c>
      <c r="I745" s="59">
        <v>0</v>
      </c>
      <c r="J745" s="59">
        <v>1.8977175634701466</v>
      </c>
      <c r="K745" s="63">
        <v>2.2449699054170158</v>
      </c>
      <c r="L745" s="59">
        <v>3.4325926596370408E-4</v>
      </c>
      <c r="M745" s="59">
        <v>3.9507625469520592E-3</v>
      </c>
      <c r="N745" s="59" t="str">
        <f>IFERROR(VLOOKUP(A745,'[1]Biofuels Production - Ktoe'!$A$1:$Q$39,17,FALSE),"does not produce biofuels")</f>
        <v>does not produce biofuels</v>
      </c>
      <c r="O745" s="62">
        <v>70.705840538301331</v>
      </c>
    </row>
    <row r="746" spans="1:15">
      <c r="A746" t="s">
        <v>170</v>
      </c>
      <c r="B746">
        <v>2005</v>
      </c>
      <c r="C746" s="59">
        <v>41.398600000000002</v>
      </c>
      <c r="D746" s="59" t="s">
        <v>105</v>
      </c>
      <c r="E746" s="59">
        <v>5.8603136917500001</v>
      </c>
      <c r="F746" s="59" t="s">
        <v>180</v>
      </c>
      <c r="G746" s="62">
        <v>8.3999999999999995E-3</v>
      </c>
      <c r="H746" s="62" t="s">
        <v>181</v>
      </c>
      <c r="I746" s="59">
        <v>0</v>
      </c>
      <c r="J746" s="59">
        <v>0</v>
      </c>
      <c r="K746" s="63">
        <v>0.10815947866226142</v>
      </c>
      <c r="L746" s="59">
        <v>0</v>
      </c>
      <c r="M746" s="59">
        <v>0</v>
      </c>
      <c r="N746" s="59" t="str">
        <f>IFERROR(VLOOKUP(A746,'[1]Biofuels Production - Ktoe'!$A$1:$Q$39,17,FALSE),"does not produce biofuels")</f>
        <v>does not produce biofuels</v>
      </c>
      <c r="O746" s="62">
        <v>128.80023939384981</v>
      </c>
    </row>
    <row r="747" spans="1:15">
      <c r="A747" t="s">
        <v>171</v>
      </c>
      <c r="B747">
        <v>2005</v>
      </c>
      <c r="C747" s="59">
        <v>104.74256806730534</v>
      </c>
      <c r="D747" s="59" t="s">
        <v>105</v>
      </c>
      <c r="E747" s="59">
        <v>27.319499999999998</v>
      </c>
      <c r="F747" s="59" t="s">
        <v>180</v>
      </c>
      <c r="G747" s="62">
        <v>54.77008</v>
      </c>
      <c r="H747" s="62">
        <v>1.251012</v>
      </c>
      <c r="I747" s="59">
        <v>33.212432201203654</v>
      </c>
      <c r="J747" s="59">
        <v>0.83117617368873264</v>
      </c>
      <c r="K747" s="63">
        <v>9.1424340181924774E-2</v>
      </c>
      <c r="L747" s="59">
        <v>3.2445580848078797E-3</v>
      </c>
      <c r="M747" s="59">
        <v>2.9390414988459856E-2</v>
      </c>
      <c r="N747" s="59">
        <f>IFERROR(VLOOKUP(A747,'[1]Biofuels Production - Ktoe'!$A$1:$Q$39,17,FALSE),"does not produce biofuels")</f>
        <v>9.1247916094888968</v>
      </c>
      <c r="O747" s="62">
        <v>521.17365486988501</v>
      </c>
    </row>
    <row r="748" spans="1:15">
      <c r="A748" t="s">
        <v>172</v>
      </c>
      <c r="B748">
        <v>2005</v>
      </c>
      <c r="C748" s="59">
        <v>49.221630878168952</v>
      </c>
      <c r="D748" s="59" t="s">
        <v>105</v>
      </c>
      <c r="E748" s="59">
        <v>8.4605227599999999</v>
      </c>
      <c r="F748" s="59" t="s">
        <v>180</v>
      </c>
      <c r="G748" s="62">
        <v>35.309972000000002</v>
      </c>
      <c r="H748" s="62" t="s">
        <v>181</v>
      </c>
      <c r="I748" s="59">
        <v>9.0446682807620586</v>
      </c>
      <c r="J748" s="59">
        <v>0.90196881929673356</v>
      </c>
      <c r="K748" s="63">
        <v>0.44071276643888135</v>
      </c>
      <c r="L748" s="59">
        <v>2.172240575643744E-4</v>
      </c>
      <c r="M748" s="59">
        <v>2.0658912974611855E-2</v>
      </c>
      <c r="N748" s="59" t="str">
        <f>IFERROR(VLOOKUP(A748,'[1]Biofuels Production - Ktoe'!$A$1:$Q$39,17,FALSE),"does not produce biofuels")</f>
        <v>does not produce biofuels</v>
      </c>
      <c r="O748" s="62">
        <v>266.78553671309771</v>
      </c>
    </row>
    <row r="749" spans="1:15">
      <c r="A749" t="s">
        <v>173</v>
      </c>
      <c r="B749">
        <v>2005</v>
      </c>
      <c r="C749" s="59">
        <v>45.873793962000271</v>
      </c>
      <c r="D749" s="59">
        <v>11.492026491243481</v>
      </c>
      <c r="E749" s="59">
        <v>27.565942307184468</v>
      </c>
      <c r="F749" s="59">
        <v>21.081461384073005</v>
      </c>
      <c r="G749" s="62">
        <v>11.587457700389999</v>
      </c>
      <c r="H749" s="62">
        <v>6.1895886986546538</v>
      </c>
      <c r="I749" s="59">
        <v>0</v>
      </c>
      <c r="J749" s="59">
        <v>1.2832468208354026</v>
      </c>
      <c r="K749" s="63">
        <v>0.42002716183192096</v>
      </c>
      <c r="L749" s="59">
        <v>0</v>
      </c>
      <c r="M749" s="59">
        <v>0</v>
      </c>
      <c r="N749" s="59">
        <f>IFERROR(VLOOKUP(A749,'[1]Biofuels Production - Ktoe'!$A$1:$Q$39,17,FALSE),"does not produce biofuels")</f>
        <v>55.630775479791723</v>
      </c>
      <c r="O749" s="62">
        <v>227.57997627775856</v>
      </c>
    </row>
    <row r="750" spans="1:15">
      <c r="A750" t="s">
        <v>174</v>
      </c>
      <c r="B750">
        <v>2005</v>
      </c>
      <c r="C750" s="59">
        <v>12.213490999999999</v>
      </c>
      <c r="D750" s="59">
        <v>18.952361982758621</v>
      </c>
      <c r="E750" s="59">
        <v>5.7960000000000003</v>
      </c>
      <c r="F750" s="59">
        <v>5.7960000000000003</v>
      </c>
      <c r="G750" s="62">
        <v>9.0189120000000003</v>
      </c>
      <c r="H750" s="62">
        <v>19.092080000000003</v>
      </c>
      <c r="I750" s="59">
        <v>0</v>
      </c>
      <c r="J750" s="59">
        <v>3.741458116486386</v>
      </c>
      <c r="K750" s="63">
        <v>1.1313752998144499E-2</v>
      </c>
      <c r="L750" s="59">
        <v>0</v>
      </c>
      <c r="M750" s="59">
        <v>0</v>
      </c>
      <c r="N750" s="59" t="str">
        <f>IFERROR(VLOOKUP(A750,'[1]Biofuels Production - Ktoe'!$A$1:$Q$39,17,FALSE),"does not produce biofuels")</f>
        <v>does not produce biofuels</v>
      </c>
      <c r="O750" s="62">
        <v>86.095851373521569</v>
      </c>
    </row>
    <row r="751" spans="1:15">
      <c r="A751" t="s">
        <v>175</v>
      </c>
      <c r="B751">
        <v>2005</v>
      </c>
      <c r="C751" s="59">
        <v>15.044572841771986</v>
      </c>
      <c r="D751" s="59">
        <v>12.363876199535547</v>
      </c>
      <c r="E751" s="59">
        <v>4.7037514666184981</v>
      </c>
      <c r="F751" s="59">
        <v>9.9547848461946131</v>
      </c>
      <c r="G751" s="68">
        <v>21.27215252196811</v>
      </c>
      <c r="H751" s="68">
        <v>21.994543863245049</v>
      </c>
      <c r="I751" s="60">
        <v>0</v>
      </c>
      <c r="J751" s="59">
        <v>6.9453401180803995</v>
      </c>
      <c r="K751" s="63">
        <v>4.647242397410984E-2</v>
      </c>
      <c r="L751" s="59">
        <v>1.410256486208871E-3</v>
      </c>
      <c r="M751" s="59">
        <v>4.5175970947196374E-3</v>
      </c>
      <c r="N751" s="59">
        <f>IFERROR(VLOOKUP(A751,'[1]Biofuels Production - Ktoe'!$A$1:$Q$39,17,FALSE),"does not produce biofuels")</f>
        <v>10.008521427010631</v>
      </c>
      <c r="O751" s="68">
        <v>141.46794330881235</v>
      </c>
    </row>
    <row r="752" spans="1:15">
      <c r="A752" s="65" t="s">
        <v>176</v>
      </c>
      <c r="B752" s="65">
        <v>2005</v>
      </c>
      <c r="C752" s="66">
        <v>1150.3983785294074</v>
      </c>
      <c r="D752" s="66">
        <v>382.87258706219239</v>
      </c>
      <c r="E752" s="66">
        <v>365.87128959242136</v>
      </c>
      <c r="F752" s="66">
        <v>337.04740505381972</v>
      </c>
      <c r="G752" s="66">
        <v>1882.8404806581755</v>
      </c>
      <c r="H752" s="66">
        <v>1794.3140427845033</v>
      </c>
      <c r="I752" s="66">
        <v>125.20420646920348</v>
      </c>
      <c r="J752" s="66">
        <v>164.61510976051849</v>
      </c>
      <c r="K752" s="67">
        <v>16.644607161079119</v>
      </c>
      <c r="L752" s="66">
        <v>0.41734606146425729</v>
      </c>
      <c r="M752" s="66">
        <v>2.7198997467123447</v>
      </c>
      <c r="N752" s="66">
        <f>IFERROR(VLOOKUP(A752,'[1]Biofuels Production - Ktoe'!$A$1:$Q$39,17,FALSE),"does not produce biofuels")</f>
        <v>910.89477640526343</v>
      </c>
      <c r="O752" s="66">
        <v>11190.943212267213</v>
      </c>
    </row>
    <row r="753" spans="1:15">
      <c r="A753" s="69" t="s">
        <v>177</v>
      </c>
      <c r="B753" s="69">
        <v>2005</v>
      </c>
      <c r="C753" s="70">
        <v>3936.3199607802794</v>
      </c>
      <c r="D753" s="70">
        <v>3937.5404516659555</v>
      </c>
      <c r="E753" s="71">
        <v>2499.1937058941658</v>
      </c>
      <c r="F753" s="71">
        <v>2504.14961801657</v>
      </c>
      <c r="G753" s="72">
        <v>3134.2932321581225</v>
      </c>
      <c r="H753" s="72">
        <v>3039.905819471292</v>
      </c>
      <c r="I753" s="73">
        <v>626.11512912212743</v>
      </c>
      <c r="J753" s="74">
        <v>660.76552868938472</v>
      </c>
      <c r="K753" s="75">
        <v>82.270247543539426</v>
      </c>
      <c r="L753" s="76">
        <v>0.95712473488723526</v>
      </c>
      <c r="M753" s="76">
        <v>23.582230874083084</v>
      </c>
      <c r="N753" s="76">
        <f>IFERROR(VLOOKUP(A753,'[1]Biofuels Production - Ktoe'!$A$1:$Q$39,17,FALSE),"does not produce biofuels")</f>
        <v>21411.475543197132</v>
      </c>
      <c r="O753" s="77">
        <v>28549.805625082536</v>
      </c>
    </row>
    <row r="754" spans="1:15">
      <c r="A754" s="78" t="s">
        <v>53</v>
      </c>
      <c r="B754" s="78">
        <v>2005</v>
      </c>
      <c r="C754" s="59">
        <v>2302.4675506117605</v>
      </c>
      <c r="D754" s="59">
        <v>926.40663402170583</v>
      </c>
      <c r="E754" s="59">
        <v>1296.0246808887412</v>
      </c>
      <c r="F754" s="59">
        <v>967.95024330077933</v>
      </c>
      <c r="G754" s="62">
        <v>1172.4963274608988</v>
      </c>
      <c r="H754" s="62">
        <v>1042.4918096948138</v>
      </c>
      <c r="I754" s="59">
        <v>532.21140006388464</v>
      </c>
      <c r="J754" s="59">
        <v>292.48948545786197</v>
      </c>
      <c r="K754" s="79">
        <v>67.915397412463946</v>
      </c>
      <c r="L754" s="59">
        <v>0.90996719391073921</v>
      </c>
      <c r="M754" s="59">
        <v>21.40794372348461</v>
      </c>
      <c r="N754" s="59">
        <f>IFERROR(VLOOKUP(A754,'[1]Biofuels Production - Ktoe'!$A$1:$Q$39,17,FALSE),"does not produce biofuels")</f>
        <v>11668.27767064802</v>
      </c>
      <c r="O754" s="62">
        <v>13820.40586462809</v>
      </c>
    </row>
    <row r="755" spans="1:15">
      <c r="A755" s="78" t="s">
        <v>54</v>
      </c>
      <c r="B755" s="78">
        <v>2005</v>
      </c>
      <c r="C755" s="59">
        <v>1633.8524101685175</v>
      </c>
      <c r="D755" s="59">
        <v>3011.1338176442487</v>
      </c>
      <c r="E755" s="59">
        <v>1203.1690250054251</v>
      </c>
      <c r="F755" s="59">
        <v>1536.1993747157903</v>
      </c>
      <c r="G755" s="68">
        <v>1961.7969046972241</v>
      </c>
      <c r="H755" s="68">
        <v>1997.4140097764785</v>
      </c>
      <c r="I755" s="59">
        <v>93.903729058242874</v>
      </c>
      <c r="J755" s="59">
        <v>368.27604323152235</v>
      </c>
      <c r="K755" s="63">
        <v>14.354850131075498</v>
      </c>
      <c r="L755" s="59">
        <v>4.7157540976496076E-2</v>
      </c>
      <c r="M755" s="59">
        <v>2.1742871505984733</v>
      </c>
      <c r="N755" s="59">
        <f>IFERROR(VLOOKUP(A755,'[1]Biofuels Production - Ktoe'!$A$1:$Q$39,17,FALSE),"does not produce biofuels")</f>
        <v>9743.1978725491153</v>
      </c>
      <c r="O755" s="68">
        <v>14729.399760454449</v>
      </c>
    </row>
    <row r="756" spans="1:15">
      <c r="A756" s="44" t="s">
        <v>178</v>
      </c>
      <c r="B756" s="44">
        <v>2005</v>
      </c>
      <c r="C756" s="60">
        <v>725.62435621630038</v>
      </c>
      <c r="D756" s="60">
        <v>127.22391741631492</v>
      </c>
      <c r="E756" s="59">
        <v>446.76631038571486</v>
      </c>
      <c r="F756" s="59" t="s">
        <v>180</v>
      </c>
      <c r="G756" s="68">
        <v>316.52690513024515</v>
      </c>
      <c r="H756" s="68">
        <v>198.03100930817592</v>
      </c>
      <c r="I756" s="60">
        <v>225.83649473278354</v>
      </c>
      <c r="J756" s="60">
        <v>70.677054145675427</v>
      </c>
      <c r="K756" s="63">
        <v>33.885213111231529</v>
      </c>
      <c r="L756" s="59">
        <v>0.33851002499082189</v>
      </c>
      <c r="M756" s="60">
        <v>15.967626370816014</v>
      </c>
      <c r="N756" s="60">
        <f>IFERROR(VLOOKUP(A756,'[1]Biofuels Production - Ktoe'!$A$1:$Q$39,17,FALSE),"does not produce biofuels")</f>
        <v>3281.7985080327048</v>
      </c>
      <c r="O756" s="68">
        <v>4254.988248306533</v>
      </c>
    </row>
    <row r="757" spans="1:15">
      <c r="A757" s="80" t="s">
        <v>179</v>
      </c>
      <c r="B757" s="80">
        <v>2005</v>
      </c>
      <c r="C757" s="81">
        <v>173.0726298480466</v>
      </c>
      <c r="D757" s="81">
        <v>580.36952305395675</v>
      </c>
      <c r="E757" s="81">
        <v>503.96950341150637</v>
      </c>
      <c r="F757" s="81">
        <v>655.14438893178078</v>
      </c>
      <c r="G757" s="82">
        <v>161.35215657249839</v>
      </c>
      <c r="H757" s="82">
        <v>209.36435074719083</v>
      </c>
      <c r="I757" s="81">
        <v>54.107781825586976</v>
      </c>
      <c r="J757" s="81">
        <v>54.215952255962129</v>
      </c>
      <c r="K757" s="83">
        <v>0.1121112925882799</v>
      </c>
      <c r="L757" s="81">
        <v>0</v>
      </c>
      <c r="M757" s="81">
        <v>1.0015985533023941E-2</v>
      </c>
      <c r="N757" s="81">
        <f>IFERROR(VLOOKUP(A757,'[1]Biofuels Production - Ktoe'!$A$1:$Q$39,17,FALSE),"does not produce biofuels")</f>
        <v>0</v>
      </c>
      <c r="O757" s="82">
        <v>2213.5100743014782</v>
      </c>
    </row>
    <row r="758" spans="1:15">
      <c r="A758" t="s">
        <v>56</v>
      </c>
      <c r="B758">
        <v>2010</v>
      </c>
      <c r="C758" s="59">
        <v>850.06618112260651</v>
      </c>
      <c r="D758" s="59">
        <v>332.68853389917399</v>
      </c>
      <c r="E758" s="60">
        <v>619.27338383480492</v>
      </c>
      <c r="F758" s="60">
        <v>549.49598437932639</v>
      </c>
      <c r="G758" s="62">
        <v>525.00716231243018</v>
      </c>
      <c r="H758" s="62">
        <v>551.23968541810416</v>
      </c>
      <c r="I758" s="59">
        <v>192.20715862834578</v>
      </c>
      <c r="J758" s="59">
        <v>58.214844512463408</v>
      </c>
      <c r="K758" s="63">
        <v>39.30017921656566</v>
      </c>
      <c r="L758" s="59">
        <v>0.68177499682583609</v>
      </c>
      <c r="M758" s="59">
        <v>21.633780443709135</v>
      </c>
      <c r="N758" s="59">
        <f>IFERROR(VLOOKUP(A758,'[1]Biofuels Production - Ktoe'!$A$1:$V$39,22,FALSE),"does not produce biofuels")</f>
        <v>28043.87198551773</v>
      </c>
      <c r="O758" s="62">
        <v>5754.6298190704874</v>
      </c>
    </row>
    <row r="759" spans="1:15">
      <c r="A759" t="s">
        <v>99</v>
      </c>
      <c r="B759">
        <v>2010</v>
      </c>
      <c r="C759" s="59">
        <v>101.0363986283356</v>
      </c>
      <c r="D759" s="59">
        <v>160.29344688687715</v>
      </c>
      <c r="E759" s="60">
        <v>85.540590000000009</v>
      </c>
      <c r="F759" s="60">
        <v>130.05575999999999</v>
      </c>
      <c r="G759" s="62">
        <v>24.76557275246012</v>
      </c>
      <c r="H759" s="62">
        <v>35.426390221229994</v>
      </c>
      <c r="I759" s="59">
        <v>20.371088240128003</v>
      </c>
      <c r="J759" s="59">
        <v>79.534733907385345</v>
      </c>
      <c r="K759" s="63">
        <v>4.2177792799927429</v>
      </c>
      <c r="L759" s="59">
        <v>4.994427976648394E-2</v>
      </c>
      <c r="M759" s="59">
        <v>1.9543263791464829</v>
      </c>
      <c r="N759" s="59">
        <f>IFERROR(VLOOKUP(A759,'[1]Biofuels Production - Ktoe'!$A$1:$V$39,22,FALSE),"does not produce biofuels")</f>
        <v>808.70198565394207</v>
      </c>
      <c r="O759" s="62">
        <v>544.53571004063383</v>
      </c>
    </row>
    <row r="760" spans="1:15">
      <c r="A760" t="s">
        <v>100</v>
      </c>
      <c r="B760">
        <v>2010</v>
      </c>
      <c r="C760" s="59">
        <v>88.570779604220462</v>
      </c>
      <c r="D760" s="59">
        <v>145.60051915042126</v>
      </c>
      <c r="E760" s="60">
        <v>65.21456006974303</v>
      </c>
      <c r="F760" s="60">
        <v>51.806064775007179</v>
      </c>
      <c r="G760" s="62">
        <v>12.735920440431837</v>
      </c>
      <c r="H760" s="62">
        <v>7.3203335960638212</v>
      </c>
      <c r="I760" s="59">
        <v>1.330325526089509</v>
      </c>
      <c r="J760" s="59">
        <v>8.4165271303796558</v>
      </c>
      <c r="K760" s="63">
        <v>1.9910054878490213</v>
      </c>
      <c r="L760" s="59">
        <v>7.0145268588495896E-3</v>
      </c>
      <c r="M760" s="60">
        <v>0.29913562927094056</v>
      </c>
      <c r="N760" s="60">
        <f>IFERROR(VLOOKUP(A760,'[1]Biofuels Production - Ktoe'!$A$1:$V$39,22,FALSE),"does not produce biofuels")</f>
        <v>13.907693869947956</v>
      </c>
      <c r="O760" s="62">
        <v>459.71873708512862</v>
      </c>
    </row>
    <row r="761" spans="1:15">
      <c r="A761" s="65" t="s">
        <v>101</v>
      </c>
      <c r="B761" s="65">
        <v>2010</v>
      </c>
      <c r="C761" s="66">
        <v>1039.6733593551626</v>
      </c>
      <c r="D761" s="66">
        <v>638.58249993647246</v>
      </c>
      <c r="E761" s="66">
        <v>770.02853390454788</v>
      </c>
      <c r="F761" s="66">
        <v>731.35780915433349</v>
      </c>
      <c r="G761" s="66">
        <v>562.50865550532217</v>
      </c>
      <c r="H761" s="66">
        <v>593.98640923539801</v>
      </c>
      <c r="I761" s="66">
        <v>213.90857239456329</v>
      </c>
      <c r="J761" s="66">
        <v>146.16610555022839</v>
      </c>
      <c r="K761" s="67">
        <v>45.508963984407423</v>
      </c>
      <c r="L761" s="66">
        <v>0.73873380345116957</v>
      </c>
      <c r="M761" s="66">
        <v>23.887242452126557</v>
      </c>
      <c r="N761" s="66">
        <f>IFERROR(VLOOKUP(A761,'[1]Biofuels Production - Ktoe'!$A$1:$V$39,22,FALSE),"does not produce biofuels")</f>
        <v>28866.481665041618</v>
      </c>
      <c r="O761" s="66">
        <v>6758.8842661962499</v>
      </c>
    </row>
    <row r="762" spans="1:15">
      <c r="A762" t="s">
        <v>102</v>
      </c>
      <c r="B762">
        <v>2010</v>
      </c>
      <c r="C762" s="59">
        <v>28.068922573297382</v>
      </c>
      <c r="D762" s="59">
        <v>33.349298448449524</v>
      </c>
      <c r="E762" s="59">
        <v>38.989816365319477</v>
      </c>
      <c r="F762" s="59">
        <v>36.089158248000025</v>
      </c>
      <c r="G762" s="62">
        <v>1.2693273999999999</v>
      </c>
      <c r="H762" s="62" t="s">
        <v>181</v>
      </c>
      <c r="I762" s="59">
        <v>1.6314431823324369</v>
      </c>
      <c r="J762" s="59">
        <v>9.2487668009231658</v>
      </c>
      <c r="K762" s="63">
        <v>0.48715448030151426</v>
      </c>
      <c r="L762" s="59">
        <v>1.9434764900212621E-5</v>
      </c>
      <c r="M762" s="59">
        <v>5.7364362130605737E-3</v>
      </c>
      <c r="N762" s="59">
        <f>IFERROR(VLOOKUP(A762,'[1]Biofuels Production - Ktoe'!$A$1:$V$39,22,FALSE),"does not produce biofuels")</f>
        <v>1670.2012695093035</v>
      </c>
      <c r="O762" s="62">
        <v>172.71910178654181</v>
      </c>
    </row>
    <row r="763" spans="1:15">
      <c r="A763" t="s">
        <v>103</v>
      </c>
      <c r="B763">
        <v>2010</v>
      </c>
      <c r="C763" s="59">
        <v>126.81717276616352</v>
      </c>
      <c r="D763" s="59">
        <v>111.63903867530664</v>
      </c>
      <c r="E763" s="59">
        <v>24.114861997920414</v>
      </c>
      <c r="F763" s="59">
        <v>13.134912088049999</v>
      </c>
      <c r="G763" s="62">
        <v>14.462393869685654</v>
      </c>
      <c r="H763" s="62">
        <v>2.3375795207999999</v>
      </c>
      <c r="I763" s="59">
        <v>3.2862279494953937</v>
      </c>
      <c r="J763" s="59">
        <v>91.254426678293129</v>
      </c>
      <c r="K763" s="63">
        <v>7.6304018863047949</v>
      </c>
      <c r="L763" s="59">
        <v>0</v>
      </c>
      <c r="M763" s="59">
        <v>0.49250079196270791</v>
      </c>
      <c r="N763" s="59">
        <f>IFERROR(VLOOKUP(A763,'[1]Biofuels Production - Ktoe'!$A$1:$V$39,22,FALSE),"does not produce biofuels")</f>
        <v>16865.936311018246</v>
      </c>
      <c r="O763" s="62">
        <v>400.27412662335917</v>
      </c>
    </row>
    <row r="764" spans="1:15">
      <c r="A764" t="s">
        <v>104</v>
      </c>
      <c r="B764">
        <v>2010</v>
      </c>
      <c r="C764" s="59">
        <v>16.015185828339419</v>
      </c>
      <c r="D764" s="59" t="s">
        <v>105</v>
      </c>
      <c r="E764" s="59">
        <v>4.4417699999999929</v>
      </c>
      <c r="F764" s="59" t="s">
        <v>180</v>
      </c>
      <c r="G764" s="62">
        <v>4.4908999999999999</v>
      </c>
      <c r="H764" s="62" t="s">
        <v>181</v>
      </c>
      <c r="I764" s="59">
        <v>0</v>
      </c>
      <c r="J764" s="59">
        <v>4.8333745276507942</v>
      </c>
      <c r="K764" s="63">
        <v>0.58359410938136158</v>
      </c>
      <c r="L764" s="59">
        <v>0</v>
      </c>
      <c r="M764" s="59">
        <v>7.5154049644747853E-2</v>
      </c>
      <c r="N764" s="59" t="str">
        <f>IFERROR(VLOOKUP(A764,'[1]Biofuels Production - Ktoe'!$A$1:$V$39,22,FALSE),"does not produce biofuels")</f>
        <v>does not produce biofuels</v>
      </c>
      <c r="O764" s="62">
        <v>75.082527547512257</v>
      </c>
    </row>
    <row r="765" spans="1:15">
      <c r="A765" t="s">
        <v>106</v>
      </c>
      <c r="B765">
        <v>2010</v>
      </c>
      <c r="C765" s="59">
        <v>11.930976631500931</v>
      </c>
      <c r="D765" s="59">
        <v>41.404158730158734</v>
      </c>
      <c r="E765" s="59">
        <v>8.1772716811341191</v>
      </c>
      <c r="F765" s="59">
        <v>10.139271681134119</v>
      </c>
      <c r="G765" s="62">
        <v>4.6932010129797552</v>
      </c>
      <c r="H765" s="62">
        <v>51.301591949399999</v>
      </c>
      <c r="I765" s="59">
        <v>0</v>
      </c>
      <c r="J765" s="59">
        <v>9.1771422877403808</v>
      </c>
      <c r="K765" s="63">
        <v>0.26018567676833854</v>
      </c>
      <c r="L765" s="59">
        <v>1.8806285921165698E-3</v>
      </c>
      <c r="M765" s="59">
        <v>8.72741094039905E-3</v>
      </c>
      <c r="N765" s="59">
        <f>IFERROR(VLOOKUP(A765,'[1]Biofuels Production - Ktoe'!$A$1:$V$39,22,FALSE),"does not produce biofuels")</f>
        <v>454.81111198513696</v>
      </c>
      <c r="O765" s="62">
        <v>73.715585553811053</v>
      </c>
    </row>
    <row r="766" spans="1:15">
      <c r="A766" t="s">
        <v>107</v>
      </c>
      <c r="B766">
        <v>2010</v>
      </c>
      <c r="C766" s="59">
        <v>10.276500130806314</v>
      </c>
      <c r="D766" s="59">
        <v>26.116052723175859</v>
      </c>
      <c r="E766" s="59">
        <v>0.44645999999999997</v>
      </c>
      <c r="F766" s="59" t="s">
        <v>180</v>
      </c>
      <c r="G766" s="62">
        <v>0</v>
      </c>
      <c r="H766" s="62" t="s">
        <v>181</v>
      </c>
      <c r="I766" s="59">
        <v>0</v>
      </c>
      <c r="J766" s="59">
        <v>1.9542021363151028</v>
      </c>
      <c r="K766" s="63">
        <v>5.4078998187084004E-2</v>
      </c>
      <c r="L766" s="59">
        <v>0</v>
      </c>
      <c r="M766" s="59">
        <v>7.7722088971353268E-4</v>
      </c>
      <c r="N766" s="59" t="str">
        <f>IFERROR(VLOOKUP(A766,'[1]Biofuels Production - Ktoe'!$A$1:$V$39,22,FALSE),"does not produce biofuels")</f>
        <v>does not produce biofuels</v>
      </c>
      <c r="O766" s="62">
        <v>31.930236105156123</v>
      </c>
    </row>
    <row r="767" spans="1:15">
      <c r="A767" t="s">
        <v>108</v>
      </c>
      <c r="B767">
        <v>2010</v>
      </c>
      <c r="C767" s="59">
        <v>8.6137065388297298</v>
      </c>
      <c r="D767" s="59">
        <v>6.9509600353884</v>
      </c>
      <c r="E767" s="59">
        <v>4.4014214815655262</v>
      </c>
      <c r="F767" s="59">
        <v>6.5142433256174552</v>
      </c>
      <c r="G767" s="62">
        <v>0.81322250883729841</v>
      </c>
      <c r="H767" s="62" t="s">
        <v>181</v>
      </c>
      <c r="I767" s="59">
        <v>0</v>
      </c>
      <c r="J767" s="59">
        <v>4.5372901298818658</v>
      </c>
      <c r="K767" s="63">
        <v>0.15255464542698044</v>
      </c>
      <c r="L767" s="59">
        <v>0</v>
      </c>
      <c r="M767" s="59">
        <v>2.7153007195546798E-4</v>
      </c>
      <c r="N767" s="59" t="str">
        <f>IFERROR(VLOOKUP(A767,'[1]Biofuels Production - Ktoe'!$A$1:$V$39,22,FALSE),"does not produce biofuels")</f>
        <v>does not produce biofuels</v>
      </c>
      <c r="O767" s="62">
        <v>38.833391316731849</v>
      </c>
    </row>
    <row r="768" spans="1:15">
      <c r="A768" t="s">
        <v>109</v>
      </c>
      <c r="B768">
        <v>2010</v>
      </c>
      <c r="C768" s="59">
        <v>2.2284572528912361</v>
      </c>
      <c r="D768" s="59">
        <v>6.2162845851935815</v>
      </c>
      <c r="E768" s="59">
        <v>20.858151779602505</v>
      </c>
      <c r="F768" s="59">
        <v>40.278024201202506</v>
      </c>
      <c r="G768" s="62">
        <v>0</v>
      </c>
      <c r="H768" s="62" t="s">
        <v>181</v>
      </c>
      <c r="I768" s="59">
        <v>0</v>
      </c>
      <c r="J768" s="59">
        <v>0</v>
      </c>
      <c r="K768" s="63">
        <v>9.0510023985155999E-4</v>
      </c>
      <c r="L768" s="59">
        <v>9.0510023985155999E-4</v>
      </c>
      <c r="M768" s="59">
        <v>0</v>
      </c>
      <c r="N768" s="59" t="str">
        <f>IFERROR(VLOOKUP(A768,'[1]Biofuels Production - Ktoe'!$A$1:$V$39,22,FALSE),"does not produce biofuels")</f>
        <v>does not produce biofuels</v>
      </c>
      <c r="O768" s="62">
        <v>28.289428240333873</v>
      </c>
    </row>
    <row r="769" spans="1:15">
      <c r="A769" t="s">
        <v>110</v>
      </c>
      <c r="B769">
        <v>2010</v>
      </c>
      <c r="C769" s="59">
        <v>34.111569827706624</v>
      </c>
      <c r="D769" s="59">
        <v>145.83505492112127</v>
      </c>
      <c r="E769" s="59">
        <v>28.999041107171418</v>
      </c>
      <c r="F769" s="59">
        <v>27.557217897243962</v>
      </c>
      <c r="G769" s="62">
        <v>0.199292</v>
      </c>
      <c r="H769" s="62">
        <v>1.9204985999999999</v>
      </c>
      <c r="I769" s="60">
        <v>0</v>
      </c>
      <c r="J769" s="59">
        <v>17.346196316241954</v>
      </c>
      <c r="K769" s="63">
        <v>5.5663664750870941E-4</v>
      </c>
      <c r="L769" s="59">
        <v>5.5663664750870941E-4</v>
      </c>
      <c r="M769" s="59">
        <v>0</v>
      </c>
      <c r="N769" s="59" t="str">
        <f>IFERROR(VLOOKUP(A769,'[1]Biofuels Production - Ktoe'!$A$1:$V$39,22,FALSE),"does not produce biofuels")</f>
        <v>does not produce biofuels</v>
      </c>
      <c r="O769" s="62">
        <v>171.29836757186473</v>
      </c>
    </row>
    <row r="770" spans="1:15">
      <c r="A770" t="s">
        <v>111</v>
      </c>
      <c r="B770">
        <v>2010</v>
      </c>
      <c r="C770" s="59">
        <v>65.549902437385896</v>
      </c>
      <c r="D770" s="59">
        <v>6.8533570944295485</v>
      </c>
      <c r="E770" s="60">
        <v>4.7931165566440139</v>
      </c>
      <c r="F770" s="60">
        <v>3.0665443999999975</v>
      </c>
      <c r="G770" s="68">
        <v>2.2147788352235267</v>
      </c>
      <c r="H770" s="68">
        <v>0.35581585321210002</v>
      </c>
      <c r="I770" s="60">
        <v>0</v>
      </c>
      <c r="J770" s="59">
        <v>20.302976392134177</v>
      </c>
      <c r="K770" s="63">
        <v>1.9800855526165893</v>
      </c>
      <c r="L770" s="59">
        <v>2.6495699653640164E-2</v>
      </c>
      <c r="M770" s="59">
        <v>0.19850046549880584</v>
      </c>
      <c r="N770" s="59">
        <f>IFERROR(VLOOKUP(A770,'[1]Biofuels Production - Ktoe'!$A$1:$V$39,22,FALSE),"does not produce biofuels")</f>
        <v>229.13329217651841</v>
      </c>
      <c r="O770" s="68">
        <v>218.15953923213385</v>
      </c>
    </row>
    <row r="771" spans="1:15">
      <c r="A771" s="65" t="s">
        <v>112</v>
      </c>
      <c r="B771" s="65">
        <v>2010</v>
      </c>
      <c r="C771" s="66">
        <v>303.61239398692112</v>
      </c>
      <c r="D771" s="66">
        <v>378.36420521322356</v>
      </c>
      <c r="E771" s="66">
        <v>135.22191096935745</v>
      </c>
      <c r="F771" s="66">
        <v>149.57009938585614</v>
      </c>
      <c r="G771" s="66">
        <v>28.143115626726235</v>
      </c>
      <c r="H771" s="66">
        <v>55.915485923412099</v>
      </c>
      <c r="I771" s="66">
        <v>4.9176711318278308</v>
      </c>
      <c r="J771" s="66">
        <v>158.65437526918058</v>
      </c>
      <c r="K771" s="67">
        <v>11.149517085874024</v>
      </c>
      <c r="L771" s="66">
        <v>2.9857499898017219E-2</v>
      </c>
      <c r="M771" s="66">
        <v>0.78166790522139018</v>
      </c>
      <c r="N771" s="66">
        <f>IFERROR(VLOOKUP(A771,'[1]Biofuels Production - Ktoe'!$A$1:$V$39,22,FALSE),"does not produce biofuels")</f>
        <v>19220.081984689205</v>
      </c>
      <c r="O771" s="66">
        <v>1210.3023039774448</v>
      </c>
    </row>
    <row r="772" spans="1:15">
      <c r="A772" t="s">
        <v>113</v>
      </c>
      <c r="B772">
        <v>2010</v>
      </c>
      <c r="C772" s="59">
        <v>13.379452000000002</v>
      </c>
      <c r="D772" s="59" t="s">
        <v>105</v>
      </c>
      <c r="E772" s="59">
        <v>8.9730922211489439</v>
      </c>
      <c r="F772" s="59" t="s">
        <v>180</v>
      </c>
      <c r="G772" s="62">
        <v>3.3844145472746399</v>
      </c>
      <c r="H772" s="62" t="s">
        <v>181</v>
      </c>
      <c r="I772" s="59">
        <v>0</v>
      </c>
      <c r="J772" s="59">
        <v>8.6806847745578803</v>
      </c>
      <c r="K772" s="63">
        <v>1.4970713121745836</v>
      </c>
      <c r="L772" s="59">
        <v>2.0096198578992544E-2</v>
      </c>
      <c r="M772" s="59">
        <v>0.46701220438110125</v>
      </c>
      <c r="N772" s="59">
        <f>IFERROR(VLOOKUP(A772,'[1]Biofuels Production - Ktoe'!$A$1:$V$39,22,FALSE),"does not produce biofuels")</f>
        <v>390.79005445686442</v>
      </c>
      <c r="O772" s="62">
        <v>69.692589840095309</v>
      </c>
    </row>
    <row r="773" spans="1:15">
      <c r="A773" t="s">
        <v>114</v>
      </c>
      <c r="B773">
        <v>2010</v>
      </c>
      <c r="C773" s="59">
        <v>3.2167379</v>
      </c>
      <c r="D773" s="59">
        <v>50.838200000000001</v>
      </c>
      <c r="E773" s="59">
        <v>6.6907058987079999</v>
      </c>
      <c r="F773" s="59">
        <v>13.579574693828</v>
      </c>
      <c r="G773" s="62">
        <v>5.2606979999999994E-4</v>
      </c>
      <c r="H773" s="62" t="s">
        <v>181</v>
      </c>
      <c r="I773" s="59">
        <v>0</v>
      </c>
      <c r="J773" s="59">
        <v>0.77981173915010782</v>
      </c>
      <c r="K773" s="63">
        <v>1.13137529981445E-4</v>
      </c>
      <c r="L773" s="59">
        <v>0</v>
      </c>
      <c r="M773" s="59">
        <v>1.13137529981445E-4</v>
      </c>
      <c r="N773" s="59" t="str">
        <f>IFERROR(VLOOKUP(A773,'[1]Biofuels Production - Ktoe'!$A$1:$V$39,22,FALSE),"does not produce biofuels")</f>
        <v>does not produce biofuels</v>
      </c>
      <c r="O773" s="62">
        <v>23.968466086424456</v>
      </c>
    </row>
    <row r="774" spans="1:15">
      <c r="A774" t="s">
        <v>116</v>
      </c>
      <c r="B774">
        <v>2010</v>
      </c>
      <c r="C774" s="59">
        <v>7.4750000000000005</v>
      </c>
      <c r="D774" s="59" t="s">
        <v>105</v>
      </c>
      <c r="E774" s="59">
        <v>17.76624438732</v>
      </c>
      <c r="F774" s="59" t="s">
        <v>180</v>
      </c>
      <c r="G774" s="62">
        <v>0.64551580696079991</v>
      </c>
      <c r="H774" s="62" t="s">
        <v>181</v>
      </c>
      <c r="I774" s="59">
        <v>0</v>
      </c>
      <c r="J774" s="59">
        <v>1.0182377698330049E-2</v>
      </c>
      <c r="K774" s="63">
        <v>1.9233380096845651E-2</v>
      </c>
      <c r="L774" s="59">
        <v>0</v>
      </c>
      <c r="M774" s="59">
        <v>2.2627505996289E-4</v>
      </c>
      <c r="N774" s="59" t="str">
        <f>IFERROR(VLOOKUP(A774,'[1]Biofuels Production - Ktoe'!$A$1:$V$39,22,FALSE),"does not produce biofuels")</f>
        <v>does not produce biofuels</v>
      </c>
      <c r="O774" s="62">
        <v>60.352471750820406</v>
      </c>
    </row>
    <row r="775" spans="1:15">
      <c r="A775" t="s">
        <v>117</v>
      </c>
      <c r="B775">
        <v>2010</v>
      </c>
      <c r="C775" s="59">
        <v>32.707000000000008</v>
      </c>
      <c r="D775" s="59" t="s">
        <v>105</v>
      </c>
      <c r="E775" s="59">
        <v>16.991809974204614</v>
      </c>
      <c r="F775" s="59" t="s">
        <v>180</v>
      </c>
      <c r="G775" s="62">
        <v>3.7629000000000001</v>
      </c>
      <c r="H775" s="62" t="s">
        <v>181</v>
      </c>
      <c r="I775" s="59">
        <v>10.848531474860797</v>
      </c>
      <c r="J775" s="59">
        <v>7.0597818708421689E-2</v>
      </c>
      <c r="K775" s="63">
        <v>1.398832420690586</v>
      </c>
      <c r="L775" s="59">
        <v>0.1267140335792184</v>
      </c>
      <c r="M775" s="59">
        <v>0.29234737747205386</v>
      </c>
      <c r="N775" s="59">
        <f>IFERROR(VLOOKUP(A775,'[1]Biofuels Production - Ktoe'!$A$1:$V$39,22,FALSE),"does not produce biofuels")</f>
        <v>602.67942158153051</v>
      </c>
      <c r="O775" s="62">
        <v>137.28096479336688</v>
      </c>
    </row>
    <row r="776" spans="1:15">
      <c r="A776" t="s">
        <v>118</v>
      </c>
      <c r="B776">
        <v>2010</v>
      </c>
      <c r="C776" s="59">
        <v>3.8849999999999998</v>
      </c>
      <c r="D776" s="59" t="s">
        <v>105</v>
      </c>
      <c r="E776" s="59">
        <v>2.2977429062768664</v>
      </c>
      <c r="F776" s="59" t="s">
        <v>180</v>
      </c>
      <c r="G776" s="62">
        <v>6.8912999999999993</v>
      </c>
      <c r="H776" s="62">
        <v>4.9198029408761359</v>
      </c>
      <c r="I776" s="59">
        <v>3.4504683893741097</v>
      </c>
      <c r="J776" s="59">
        <v>1.1442729782323346</v>
      </c>
      <c r="K776" s="63">
        <v>0.16540706883287259</v>
      </c>
      <c r="L776" s="59">
        <v>3.3941258994433501E-3</v>
      </c>
      <c r="M776" s="59">
        <v>0.1540933158347281</v>
      </c>
      <c r="N776" s="59" t="str">
        <f>IFERROR(VLOOKUP(A776,'[1]Biofuels Production - Ktoe'!$A$1:$V$39,22,FALSE),"does not produce biofuels")</f>
        <v>does not produce biofuels</v>
      </c>
      <c r="O776" s="62">
        <v>44.96799793839331</v>
      </c>
    </row>
    <row r="777" spans="1:15">
      <c r="A777" t="s">
        <v>119</v>
      </c>
      <c r="B777">
        <v>2010</v>
      </c>
      <c r="C777" s="59">
        <v>9.1909999999999989</v>
      </c>
      <c r="D777" s="59" t="s">
        <v>105</v>
      </c>
      <c r="E777" s="59">
        <v>7.6072895767650737</v>
      </c>
      <c r="F777" s="59" t="s">
        <v>180</v>
      </c>
      <c r="G777" s="62">
        <v>18.767700000000001</v>
      </c>
      <c r="H777" s="62">
        <v>20.729900000000001</v>
      </c>
      <c r="I777" s="59">
        <v>6.3330316332533583</v>
      </c>
      <c r="J777" s="59">
        <v>0.63117165226048544</v>
      </c>
      <c r="K777" s="63">
        <v>0.70087364800651397</v>
      </c>
      <c r="L777" s="59">
        <v>0.1393180069692713</v>
      </c>
      <c r="M777" s="59">
        <v>7.5913698692129855E-2</v>
      </c>
      <c r="N777" s="59" t="str">
        <f>IFERROR(VLOOKUP(A777,'[1]Biofuels Production - Ktoe'!$A$1:$V$39,22,FALSE),"does not produce biofuels")</f>
        <v>does not produce biofuels</v>
      </c>
      <c r="O777" s="62">
        <v>115.08898844226799</v>
      </c>
    </row>
    <row r="778" spans="1:15">
      <c r="A778" t="s">
        <v>120</v>
      </c>
      <c r="B778">
        <v>2010</v>
      </c>
      <c r="C778" s="59">
        <v>8.3550000000000004</v>
      </c>
      <c r="D778" s="59">
        <v>12.156575999999999</v>
      </c>
      <c r="E778" s="59">
        <v>4.4574191980968774</v>
      </c>
      <c r="F778" s="59">
        <v>7.3395862143030497</v>
      </c>
      <c r="G778" s="62">
        <v>3.8326453888411209</v>
      </c>
      <c r="H778" s="62" t="s">
        <v>181</v>
      </c>
      <c r="I778" s="59">
        <v>0</v>
      </c>
      <c r="J778" s="59">
        <v>4.6707432004344301E-3</v>
      </c>
      <c r="K778" s="63">
        <v>2.8079634663220387</v>
      </c>
      <c r="L778" s="59">
        <v>1.3941057861046944E-3</v>
      </c>
      <c r="M778" s="59">
        <v>1.7670774486122482</v>
      </c>
      <c r="N778" s="59" t="str">
        <f>IFERROR(VLOOKUP(A778,'[1]Biofuels Production - Ktoe'!$A$1:$V$39,22,FALSE),"does not produce biofuels")</f>
        <v>does not produce biofuels</v>
      </c>
      <c r="O778" s="62">
        <v>51.261242063033841</v>
      </c>
    </row>
    <row r="779" spans="1:15">
      <c r="A779" t="s">
        <v>121</v>
      </c>
      <c r="B779">
        <v>2010</v>
      </c>
      <c r="C779" s="59">
        <v>10.5507555483</v>
      </c>
      <c r="D779" s="59" t="s">
        <v>105</v>
      </c>
      <c r="E779" s="59">
        <v>3.5511607910576108</v>
      </c>
      <c r="F779" s="59" t="s">
        <v>180</v>
      </c>
      <c r="G779" s="62">
        <v>6.7863284608770442</v>
      </c>
      <c r="H779" s="62" t="s">
        <v>181</v>
      </c>
      <c r="I779" s="59">
        <v>5.2136155658186887</v>
      </c>
      <c r="J779" s="59">
        <v>2.9125485748556406</v>
      </c>
      <c r="K779" s="63">
        <v>2.5445345045648189</v>
      </c>
      <c r="L779" s="59">
        <v>1.13137529981445E-3</v>
      </c>
      <c r="M779" s="59">
        <v>6.6524867629089657E-2</v>
      </c>
      <c r="N779" s="59">
        <f>IFERROR(VLOOKUP(A779,'[1]Biofuels Production - Ktoe'!$A$1:$V$39,22,FALSE),"does not produce biofuels")</f>
        <v>300.60000000000002</v>
      </c>
      <c r="O779" s="62">
        <v>65.746502249338519</v>
      </c>
    </row>
    <row r="780" spans="1:15">
      <c r="A780" t="s">
        <v>122</v>
      </c>
      <c r="B780">
        <v>2010</v>
      </c>
      <c r="C780" s="59">
        <v>84.462599999999995</v>
      </c>
      <c r="D780" s="59" t="s">
        <v>105</v>
      </c>
      <c r="E780" s="59">
        <v>42.612199942859995</v>
      </c>
      <c r="F780" s="59" t="s">
        <v>180</v>
      </c>
      <c r="G780" s="62">
        <v>11.510824</v>
      </c>
      <c r="H780" s="62" t="s">
        <v>181</v>
      </c>
      <c r="I780" s="59">
        <v>96.908879033352562</v>
      </c>
      <c r="J780" s="59">
        <v>14.421495043269708</v>
      </c>
      <c r="K780" s="63">
        <v>3.4371181608362988</v>
      </c>
      <c r="L780" s="59">
        <v>0.12377245779970082</v>
      </c>
      <c r="M780" s="59">
        <v>2.200751233199068</v>
      </c>
      <c r="N780" s="59">
        <f>IFERROR(VLOOKUP(A780,'[1]Biofuels Production - Ktoe'!$A$1:$V$39,22,FALSE),"does not produce biofuels")</f>
        <v>2353.4202732397057</v>
      </c>
      <c r="O780" s="62">
        <v>360.76260249400082</v>
      </c>
    </row>
    <row r="781" spans="1:15">
      <c r="A781" t="s">
        <v>123</v>
      </c>
      <c r="B781">
        <v>2010</v>
      </c>
      <c r="C781" s="59">
        <v>115.38499999999999</v>
      </c>
      <c r="D781" s="59" t="s">
        <v>105</v>
      </c>
      <c r="E781" s="59">
        <v>75.727644024075687</v>
      </c>
      <c r="F781" s="59">
        <v>9.5666336841599993</v>
      </c>
      <c r="G781" s="62">
        <v>77.056940861756019</v>
      </c>
      <c r="H781" s="62">
        <v>45.898108412081399</v>
      </c>
      <c r="I781" s="59">
        <v>31.804317328143966</v>
      </c>
      <c r="J781" s="59">
        <v>4.7411413314024342</v>
      </c>
      <c r="K781" s="63">
        <v>18.88869529800418</v>
      </c>
      <c r="L781" s="59">
        <v>2.6539801783047365</v>
      </c>
      <c r="M781" s="59">
        <v>8.5520658912974277</v>
      </c>
      <c r="N781" s="59">
        <f>IFERROR(VLOOKUP(A781,'[1]Biofuels Production - Ktoe'!$A$1:$V$39,22,FALSE),"does not produce biofuels")</f>
        <v>3022.4156873984912</v>
      </c>
      <c r="O781" s="62">
        <v>779.89972694260121</v>
      </c>
    </row>
    <row r="782" spans="1:15">
      <c r="A782" t="s">
        <v>124</v>
      </c>
      <c r="B782">
        <v>2010</v>
      </c>
      <c r="C782" s="59">
        <v>18.085000000000001</v>
      </c>
      <c r="D782" s="59" t="s">
        <v>105</v>
      </c>
      <c r="E782" s="59">
        <v>3.2068451668424491</v>
      </c>
      <c r="F782" s="59" t="s">
        <v>180</v>
      </c>
      <c r="G782" s="62">
        <v>7.8630000000000004</v>
      </c>
      <c r="H782" s="62">
        <v>7.3154005560000002</v>
      </c>
      <c r="I782" s="59">
        <v>0</v>
      </c>
      <c r="J782" s="59">
        <v>1.6880119473231594</v>
      </c>
      <c r="K782" s="63">
        <v>0.69285423360636911</v>
      </c>
      <c r="L782" s="59">
        <v>3.5751459474136618E-2</v>
      </c>
      <c r="M782" s="59">
        <v>0.61411051273928341</v>
      </c>
      <c r="N782" s="59" t="str">
        <f>IFERROR(VLOOKUP(A782,'[1]Biofuels Production - Ktoe'!$A$1:$V$39,22,FALSE),"does not produce biofuels")</f>
        <v>does not produce biofuels</v>
      </c>
      <c r="O782" s="62">
        <v>93.631114743740213</v>
      </c>
    </row>
    <row r="783" spans="1:15">
      <c r="A783" t="s">
        <v>125</v>
      </c>
      <c r="B783">
        <v>2010</v>
      </c>
      <c r="C783" s="59">
        <v>6.6959999999999997</v>
      </c>
      <c r="D783" s="59" t="s">
        <v>105</v>
      </c>
      <c r="E783" s="59">
        <v>9.8154915448552629</v>
      </c>
      <c r="F783" s="59" t="s">
        <v>180</v>
      </c>
      <c r="G783" s="62">
        <v>2.7304000000000004</v>
      </c>
      <c r="H783" s="62">
        <v>1.5932999999999997</v>
      </c>
      <c r="I783" s="59">
        <v>3.5663212200751091</v>
      </c>
      <c r="J783" s="59">
        <v>4.253971127302332E-2</v>
      </c>
      <c r="K783" s="63">
        <v>0.6392270443951642</v>
      </c>
      <c r="L783" s="59">
        <v>2.2627505996289E-4</v>
      </c>
      <c r="M783" s="59">
        <v>0.11924695660044303</v>
      </c>
      <c r="N783" s="59" t="str">
        <f>IFERROR(VLOOKUP(A783,'[1]Biofuels Production - Ktoe'!$A$1:$V$39,22,FALSE),"does not produce biofuels")</f>
        <v>does not produce biofuels</v>
      </c>
      <c r="O783" s="62">
        <v>48.973193063686665</v>
      </c>
    </row>
    <row r="784" spans="1:15">
      <c r="A784" t="s">
        <v>126</v>
      </c>
      <c r="B784">
        <v>2010</v>
      </c>
      <c r="C784" s="59">
        <v>7.6450000000000005</v>
      </c>
      <c r="D784" s="59" t="s">
        <v>105</v>
      </c>
      <c r="E784" s="59">
        <v>4.7010000000000005</v>
      </c>
      <c r="F784" s="59" t="s">
        <v>180</v>
      </c>
      <c r="G784" s="62">
        <v>1.9835453147072069</v>
      </c>
      <c r="H784" s="62" t="s">
        <v>181</v>
      </c>
      <c r="I784" s="59">
        <v>0</v>
      </c>
      <c r="J784" s="59">
        <v>0.13561546807413674</v>
      </c>
      <c r="K784" s="63">
        <v>0.70839887829555681</v>
      </c>
      <c r="L784" s="59">
        <v>1.0773103619368417E-4</v>
      </c>
      <c r="M784" s="59">
        <v>0.63700178386842077</v>
      </c>
      <c r="N784" s="59" t="str">
        <f>IFERROR(VLOOKUP(A784,'[1]Biofuels Production - Ktoe'!$A$1:$V$39,22,FALSE),"does not produce biofuels")</f>
        <v>does not produce biofuels</v>
      </c>
      <c r="O784" s="62">
        <v>42.609291276290413</v>
      </c>
    </row>
    <row r="785" spans="1:15">
      <c r="A785" t="s">
        <v>127</v>
      </c>
      <c r="B785">
        <v>2010</v>
      </c>
      <c r="C785" s="59">
        <v>73.084699999999998</v>
      </c>
      <c r="D785" s="59">
        <v>5.1061900000000007</v>
      </c>
      <c r="E785" s="59">
        <v>68.056664420707818</v>
      </c>
      <c r="F785" s="59">
        <v>6.8844067475558912</v>
      </c>
      <c r="G785" s="62">
        <v>13.66</v>
      </c>
      <c r="H785" s="62" t="s">
        <v>181</v>
      </c>
      <c r="I785" s="59">
        <v>0</v>
      </c>
      <c r="J785" s="59">
        <v>11.566502240123048</v>
      </c>
      <c r="K785" s="63">
        <v>5.8486672398967956</v>
      </c>
      <c r="L785" s="59">
        <v>0.43121238177127946</v>
      </c>
      <c r="M785" s="59">
        <v>2.0649635697153377</v>
      </c>
      <c r="N785" s="59">
        <f>IFERROR(VLOOKUP(A785,'[1]Biofuels Production - Ktoe'!$A$1:$V$39,22,FALSE),"does not produce biofuels")</f>
        <v>678.04472389414343</v>
      </c>
      <c r="O785" s="62">
        <v>409.73565539446099</v>
      </c>
    </row>
    <row r="786" spans="1:15">
      <c r="A786" t="s">
        <v>128</v>
      </c>
      <c r="B786">
        <v>2010</v>
      </c>
      <c r="C786" s="59">
        <v>9.8737864203017107</v>
      </c>
      <c r="D786" s="59">
        <v>79.688483724500983</v>
      </c>
      <c r="E786" s="59">
        <v>7.9913819511520252</v>
      </c>
      <c r="F786" s="59">
        <v>15.844748406784854</v>
      </c>
      <c r="G786" s="62">
        <v>33.383980000000008</v>
      </c>
      <c r="H786" s="62">
        <v>47.497912215599996</v>
      </c>
      <c r="I786" s="59">
        <v>0</v>
      </c>
      <c r="J786" s="59">
        <v>1.8152011585282999</v>
      </c>
      <c r="K786" s="63">
        <v>2.2856066662918002E-4</v>
      </c>
      <c r="L786" s="59">
        <v>0</v>
      </c>
      <c r="M786" s="59">
        <v>2.2856066662918002E-4</v>
      </c>
      <c r="N786" s="59" t="str">
        <f>IFERROR(VLOOKUP(A786,'[1]Biofuels Production - Ktoe'!$A$1:$V$39,22,FALSE),"does not produce biofuels")</f>
        <v>does not produce biofuels</v>
      </c>
      <c r="O786" s="62">
        <v>180.53905505527285</v>
      </c>
    </row>
    <row r="787" spans="1:15">
      <c r="A787" t="s">
        <v>129</v>
      </c>
      <c r="B787">
        <v>2010</v>
      </c>
      <c r="C787" s="59">
        <v>2.6953</v>
      </c>
      <c r="D787" s="59" t="s">
        <v>105</v>
      </c>
      <c r="E787" s="59">
        <v>2.492</v>
      </c>
      <c r="F787" s="59" t="s">
        <v>180</v>
      </c>
      <c r="G787" s="62">
        <v>0.20699999999999999</v>
      </c>
      <c r="H787" s="62" t="s">
        <v>181</v>
      </c>
      <c r="I787" s="59">
        <v>0</v>
      </c>
      <c r="J787" s="59">
        <v>0.12218853237996059</v>
      </c>
      <c r="K787" s="63">
        <v>8.3948047246232185E-2</v>
      </c>
      <c r="L787" s="59">
        <v>0</v>
      </c>
      <c r="M787" s="59">
        <v>5.0685613431687357E-2</v>
      </c>
      <c r="N787" s="59" t="str">
        <f>IFERROR(VLOOKUP(A787,'[1]Biofuels Production - Ktoe'!$A$1:$V$39,22,FALSE),"does not produce biofuels")</f>
        <v>does not produce biofuels</v>
      </c>
      <c r="O787" s="62">
        <v>13.074488694759804</v>
      </c>
    </row>
    <row r="788" spans="1:15">
      <c r="A788" t="s">
        <v>130</v>
      </c>
      <c r="B788">
        <v>2010</v>
      </c>
      <c r="C788" s="59">
        <v>45.874000000000009</v>
      </c>
      <c r="D788" s="59" t="s">
        <v>105</v>
      </c>
      <c r="E788" s="59">
        <v>39.24238081589759</v>
      </c>
      <c r="F788" s="59">
        <v>63.437470144262939</v>
      </c>
      <c r="G788" s="62">
        <v>7.547530333428873</v>
      </c>
      <c r="H788" s="62" t="s">
        <v>181</v>
      </c>
      <c r="I788" s="59">
        <v>0.89812350092772419</v>
      </c>
      <c r="J788" s="59">
        <v>2.3570394171154363E-2</v>
      </c>
      <c r="K788" s="63">
        <v>2.5140417251210474</v>
      </c>
      <c r="L788" s="59">
        <v>1.3450694664434031E-2</v>
      </c>
      <c r="M788" s="59">
        <v>0.90352898583517771</v>
      </c>
      <c r="N788" s="59">
        <f>IFERROR(VLOOKUP(A788,'[1]Biofuels Production - Ktoe'!$A$1:$V$39,22,FALSE),"does not produce biofuels")</f>
        <v>390.72849313645111</v>
      </c>
      <c r="O788" s="62">
        <v>232.99120425690336</v>
      </c>
    </row>
    <row r="789" spans="1:15">
      <c r="A789" t="s">
        <v>131</v>
      </c>
      <c r="B789">
        <v>2010</v>
      </c>
      <c r="C789" s="59">
        <v>10.754</v>
      </c>
      <c r="D789" s="59">
        <v>98.848787286961681</v>
      </c>
      <c r="E789" s="59">
        <v>3.701936289672545</v>
      </c>
      <c r="F789" s="59">
        <v>96.525252899999998</v>
      </c>
      <c r="G789" s="62">
        <v>0.76191841024171214</v>
      </c>
      <c r="H789" s="62" t="s">
        <v>181</v>
      </c>
      <c r="I789" s="59">
        <v>0</v>
      </c>
      <c r="J789" s="59">
        <v>26.417613250667408</v>
      </c>
      <c r="K789" s="63">
        <v>0.27990451192469457</v>
      </c>
      <c r="L789" s="59">
        <v>1.8124632303027489E-3</v>
      </c>
      <c r="M789" s="59">
        <v>0.19889577770738032</v>
      </c>
      <c r="N789" s="59" t="str">
        <f>IFERROR(VLOOKUP(A789,'[1]Biofuels Production - Ktoe'!$A$1:$V$39,22,FALSE),"does not produce biofuels")</f>
        <v>does not produce biofuels</v>
      </c>
      <c r="O789" s="62">
        <v>37.911008255840301</v>
      </c>
    </row>
    <row r="790" spans="1:15">
      <c r="A790" t="s">
        <v>132</v>
      </c>
      <c r="B790">
        <v>2010</v>
      </c>
      <c r="C790" s="59">
        <v>26.706</v>
      </c>
      <c r="D790" s="59" t="s">
        <v>105</v>
      </c>
      <c r="E790" s="59">
        <v>13.957557084169299</v>
      </c>
      <c r="F790" s="59">
        <v>3.6929635998853549</v>
      </c>
      <c r="G790" s="62">
        <v>55.075069265310042</v>
      </c>
      <c r="H790" s="62">
        <v>55.389781265160003</v>
      </c>
      <c r="I790" s="59">
        <v>0</v>
      </c>
      <c r="J790" s="59">
        <v>0.6607231750916388</v>
      </c>
      <c r="K790" s="63">
        <v>1.8030728153142888</v>
      </c>
      <c r="L790" s="59">
        <v>0</v>
      </c>
      <c r="M790" s="59">
        <v>0.37652169977824895</v>
      </c>
      <c r="N790" s="59">
        <f>IFERROR(VLOOKUP(A790,'[1]Biofuels Production - Ktoe'!$A$1:$V$39,22,FALSE),"does not produce biofuels")</f>
        <v>438.92437422375087</v>
      </c>
      <c r="O790" s="62">
        <v>320.36393768586629</v>
      </c>
    </row>
    <row r="791" spans="1:15">
      <c r="A791" t="s">
        <v>133</v>
      </c>
      <c r="B791">
        <v>2010</v>
      </c>
      <c r="C791" s="59">
        <v>12.952283</v>
      </c>
      <c r="D791" s="59" t="s">
        <v>105</v>
      </c>
      <c r="E791" s="59">
        <v>4.6122306735934817</v>
      </c>
      <c r="F791" s="59" t="s">
        <v>180</v>
      </c>
      <c r="G791" s="62">
        <v>1.647627</v>
      </c>
      <c r="H791" s="62" t="s">
        <v>181</v>
      </c>
      <c r="I791" s="59">
        <v>0</v>
      </c>
      <c r="J791" s="59">
        <v>3.6538896682807476</v>
      </c>
      <c r="K791" s="63">
        <v>2.7623659320269613</v>
      </c>
      <c r="L791" s="59">
        <v>4.8649137892021348E-2</v>
      </c>
      <c r="M791" s="59">
        <v>2.077657600579256</v>
      </c>
      <c r="N791" s="59">
        <f>IFERROR(VLOOKUP(A791,'[1]Biofuels Production - Ktoe'!$A$1:$V$39,22,FALSE),"does not produce biofuels")</f>
        <v>283.98999999999995</v>
      </c>
      <c r="O791" s="62">
        <v>51.881277481069105</v>
      </c>
    </row>
    <row r="792" spans="1:15">
      <c r="A792" t="s">
        <v>134</v>
      </c>
      <c r="B792">
        <v>2010</v>
      </c>
      <c r="C792" s="59">
        <v>8.7530000000000001</v>
      </c>
      <c r="D792" s="59">
        <v>4.2869999999999999</v>
      </c>
      <c r="E792" s="59">
        <v>10.788182738607052</v>
      </c>
      <c r="F792" s="59">
        <v>8.6249648538263113</v>
      </c>
      <c r="G792" s="62">
        <v>7.0082000000000004</v>
      </c>
      <c r="H792" s="62">
        <v>5.9035290784000001</v>
      </c>
      <c r="I792" s="59">
        <v>2.6299950219486705</v>
      </c>
      <c r="J792" s="59">
        <v>4.4990270172421418</v>
      </c>
      <c r="K792" s="63">
        <v>9.4813821337783488E-2</v>
      </c>
      <c r="L792" s="59">
        <v>4.5712133325836004E-4</v>
      </c>
      <c r="M792" s="59">
        <v>6.924016834864434E-2</v>
      </c>
      <c r="N792" s="59" t="str">
        <f>IFERROR(VLOOKUP(A792,'[1]Biofuels Production - Ktoe'!$A$1:$V$39,22,FALSE),"does not produce biofuels")</f>
        <v>does not produce biofuels</v>
      </c>
      <c r="O792" s="62">
        <v>77.397996254341905</v>
      </c>
    </row>
    <row r="793" spans="1:15">
      <c r="A793" t="s">
        <v>135</v>
      </c>
      <c r="B793">
        <v>2010</v>
      </c>
      <c r="C793" s="59">
        <v>133.28212799999997</v>
      </c>
      <c r="D793" s="59">
        <v>511.81250159347184</v>
      </c>
      <c r="E793" s="59">
        <v>372.73439005139994</v>
      </c>
      <c r="F793" s="59">
        <v>529.97506011902396</v>
      </c>
      <c r="G793" s="62">
        <v>90.543222</v>
      </c>
      <c r="H793" s="62">
        <v>150.95322199999998</v>
      </c>
      <c r="I793" s="59">
        <v>38.542426573742887</v>
      </c>
      <c r="J793" s="59">
        <v>38.060870253880466</v>
      </c>
      <c r="K793" s="63">
        <v>0.12236955242793091</v>
      </c>
      <c r="L793" s="59">
        <v>0</v>
      </c>
      <c r="M793" s="59">
        <v>9.4718740100465748E-4</v>
      </c>
      <c r="N793" s="59" t="str">
        <f>IFERROR(VLOOKUP(A793,'[1]Biofuels Production - Ktoe'!$A$1:$V$39,22,FALSE),"does not produce biofuels")</f>
        <v>does not produce biofuels</v>
      </c>
      <c r="O793" s="62">
        <v>1509.842177541698</v>
      </c>
    </row>
    <row r="794" spans="1:15">
      <c r="A794" t="s">
        <v>136</v>
      </c>
      <c r="B794">
        <v>2010</v>
      </c>
      <c r="C794" s="59">
        <v>3.9169999999999994</v>
      </c>
      <c r="D794" s="59" t="s">
        <v>105</v>
      </c>
      <c r="E794" s="59">
        <v>5.0064273430782382</v>
      </c>
      <c r="F794" s="59" t="s">
        <v>180</v>
      </c>
      <c r="G794" s="62">
        <v>3.8969</v>
      </c>
      <c r="H794" s="62" t="s">
        <v>181</v>
      </c>
      <c r="I794" s="59">
        <v>3.2977327238991587</v>
      </c>
      <c r="J794" s="59">
        <v>1.1537765307507759</v>
      </c>
      <c r="K794" s="63">
        <v>0.15499841607457965</v>
      </c>
      <c r="L794" s="59">
        <v>3.8466760193691298E-3</v>
      </c>
      <c r="M794" s="59">
        <v>1.35765035977734E-3</v>
      </c>
      <c r="N794" s="59" t="str">
        <f>IFERROR(VLOOKUP(A794,'[1]Biofuels Production - Ktoe'!$A$1:$V$39,22,FALSE),"does not produce biofuels")</f>
        <v>does not produce biofuels</v>
      </c>
      <c r="O794" s="62">
        <v>36.003375435256949</v>
      </c>
    </row>
    <row r="795" spans="1:15">
      <c r="A795" t="s">
        <v>137</v>
      </c>
      <c r="B795">
        <v>2010</v>
      </c>
      <c r="C795" s="59">
        <v>72.099762739999989</v>
      </c>
      <c r="D795" s="59" t="s">
        <v>105</v>
      </c>
      <c r="E795" s="59">
        <v>31.123360404</v>
      </c>
      <c r="F795" s="59" t="s">
        <v>180</v>
      </c>
      <c r="G795" s="62">
        <v>6.8970000000000002</v>
      </c>
      <c r="H795" s="62">
        <v>3.2957422919999999</v>
      </c>
      <c r="I795" s="59">
        <v>14.02679123021009</v>
      </c>
      <c r="J795" s="59">
        <v>9.5664622472954495</v>
      </c>
      <c r="K795" s="63">
        <v>12.482011132732902</v>
      </c>
      <c r="L795" s="59">
        <v>1.6074580259763704</v>
      </c>
      <c r="M795" s="59">
        <v>9.9934380232610369</v>
      </c>
      <c r="N795" s="59">
        <f>IFERROR(VLOOKUP(A795,'[1]Biofuels Production - Ktoe'!$A$1:$V$39,22,FALSE),"does not produce biofuels")</f>
        <v>1311.9231871596448</v>
      </c>
      <c r="O795" s="62">
        <v>299.03827148003131</v>
      </c>
    </row>
    <row r="796" spans="1:15">
      <c r="A796" t="s">
        <v>138</v>
      </c>
      <c r="B796">
        <v>2010</v>
      </c>
      <c r="C796" s="59">
        <v>16.174650079611066</v>
      </c>
      <c r="D796" s="59" t="s">
        <v>105</v>
      </c>
      <c r="E796" s="59">
        <v>1.3295356835769541</v>
      </c>
      <c r="F796" s="59" t="s">
        <v>180</v>
      </c>
      <c r="G796" s="62">
        <v>2.4923000000000002</v>
      </c>
      <c r="H796" s="62" t="s">
        <v>181</v>
      </c>
      <c r="I796" s="59">
        <v>13.062406661537715</v>
      </c>
      <c r="J796" s="59">
        <v>15.200253428067098</v>
      </c>
      <c r="K796" s="63">
        <v>3.553197266597262</v>
      </c>
      <c r="L796" s="59">
        <v>2.0364755396660101E-3</v>
      </c>
      <c r="M796" s="59">
        <v>0.79241525999004081</v>
      </c>
      <c r="N796" s="59">
        <f>IFERROR(VLOOKUP(A796,'[1]Biofuels Production - Ktoe'!$A$1:$V$39,22,FALSE),"does not produce biofuels")</f>
        <v>339.27491089549449</v>
      </c>
      <c r="O796" s="62">
        <v>57.736050651216274</v>
      </c>
    </row>
    <row r="797" spans="1:15">
      <c r="A797" t="s">
        <v>139</v>
      </c>
      <c r="B797">
        <v>2010</v>
      </c>
      <c r="C797" s="59">
        <v>11.381229000000001</v>
      </c>
      <c r="D797" s="59" t="s">
        <v>105</v>
      </c>
      <c r="E797" s="59">
        <v>2.7087274290627645</v>
      </c>
      <c r="F797" s="59" t="s">
        <v>180</v>
      </c>
      <c r="G797" s="62">
        <v>0.14832330180567502</v>
      </c>
      <c r="H797" s="62" t="s">
        <v>181</v>
      </c>
      <c r="I797" s="59">
        <v>6.0034346172260058</v>
      </c>
      <c r="J797" s="59">
        <v>8.1604477594882532</v>
      </c>
      <c r="K797" s="63">
        <v>0.33436476747428878</v>
      </c>
      <c r="L797" s="59">
        <v>2.148470266314292E-2</v>
      </c>
      <c r="M797" s="59">
        <v>8.4567446652796599E-3</v>
      </c>
      <c r="N797" s="59" t="str">
        <f>IFERROR(VLOOKUP(A797,'[1]Biofuels Production - Ktoe'!$A$1:$V$39,22,FALSE),"does not produce biofuels")</f>
        <v>does not produce biofuels</v>
      </c>
      <c r="O797" s="62">
        <v>41.162086055881112</v>
      </c>
    </row>
    <row r="798" spans="1:15">
      <c r="A798" t="s">
        <v>140</v>
      </c>
      <c r="B798">
        <v>2010</v>
      </c>
      <c r="C798" s="59">
        <v>31.793000000000003</v>
      </c>
      <c r="D798" s="59" t="s">
        <v>105</v>
      </c>
      <c r="E798" s="59">
        <v>35.1</v>
      </c>
      <c r="F798" s="59" t="s">
        <v>180</v>
      </c>
      <c r="G798" s="62">
        <v>31.438000000000002</v>
      </c>
      <c r="H798" s="62">
        <v>17.5239963426</v>
      </c>
      <c r="I798" s="59">
        <v>0</v>
      </c>
      <c r="J798" s="59">
        <v>11.720020817305469</v>
      </c>
      <c r="K798" s="63">
        <v>0.91518531927410596</v>
      </c>
      <c r="L798" s="59">
        <v>5.4306014391093606E-4</v>
      </c>
      <c r="M798" s="59">
        <v>0.6599153731275712</v>
      </c>
      <c r="N798" s="59" t="str">
        <f>IFERROR(VLOOKUP(A798,'[1]Biofuels Production - Ktoe'!$A$1:$V$39,22,FALSE),"does not produce biofuels")</f>
        <v>does not produce biofuels</v>
      </c>
      <c r="O798" s="62">
        <v>288.61679782136565</v>
      </c>
    </row>
    <row r="799" spans="1:15">
      <c r="A799" t="s">
        <v>141</v>
      </c>
      <c r="B799">
        <v>2010</v>
      </c>
      <c r="C799" s="59">
        <v>5.5470000000000006</v>
      </c>
      <c r="D799" s="59">
        <v>10.795737068965519</v>
      </c>
      <c r="E799" s="59">
        <v>20.360647201770469</v>
      </c>
      <c r="F799" s="59">
        <v>38.117647151999996</v>
      </c>
      <c r="G799" s="62">
        <v>0</v>
      </c>
      <c r="H799" s="62" t="s">
        <v>181</v>
      </c>
      <c r="I799" s="59">
        <v>0</v>
      </c>
      <c r="J799" s="59">
        <v>6.7882517988867002E-4</v>
      </c>
      <c r="K799" s="63">
        <v>3.6090872064080957E-5</v>
      </c>
      <c r="L799" s="59">
        <v>3.6090872064080957E-5</v>
      </c>
      <c r="M799" s="59">
        <v>0</v>
      </c>
      <c r="N799" s="59" t="str">
        <f>IFERROR(VLOOKUP(A799,'[1]Biofuels Production - Ktoe'!$A$1:$V$39,22,FALSE),"does not produce biofuels")</f>
        <v>does not produce biofuels</v>
      </c>
      <c r="O799" s="62">
        <v>65.227905462352908</v>
      </c>
    </row>
    <row r="800" spans="1:15">
      <c r="A800" t="s">
        <v>142</v>
      </c>
      <c r="B800">
        <v>2010</v>
      </c>
      <c r="C800" s="59">
        <v>12.606200000000001</v>
      </c>
      <c r="D800" s="59" t="s">
        <v>105</v>
      </c>
      <c r="E800" s="59">
        <v>46.954751245999987</v>
      </c>
      <c r="F800" s="59">
        <v>16.664253434399999</v>
      </c>
      <c r="G800" s="62">
        <v>38.250999999999998</v>
      </c>
      <c r="H800" s="62">
        <v>31.750196999999996</v>
      </c>
      <c r="I800" s="59">
        <v>20.172738380775595</v>
      </c>
      <c r="J800" s="59">
        <v>2.9308277141693329</v>
      </c>
      <c r="K800" s="63">
        <v>5.3967744604482323E-2</v>
      </c>
      <c r="L800" s="59">
        <v>0</v>
      </c>
      <c r="M800" s="59">
        <v>1.1428033331459002E-2</v>
      </c>
      <c r="N800" s="59" t="str">
        <f>IFERROR(VLOOKUP(A800,'[1]Biofuels Production - Ktoe'!$A$1:$V$39,22,FALSE),"does not produce biofuels")</f>
        <v>does not produce biofuels</v>
      </c>
      <c r="O800" s="62">
        <v>286.98401480654445</v>
      </c>
    </row>
    <row r="801" spans="1:15">
      <c r="A801" t="s">
        <v>143</v>
      </c>
      <c r="B801">
        <v>2010</v>
      </c>
      <c r="C801" s="59">
        <v>74.91992519755712</v>
      </c>
      <c r="D801" s="59">
        <v>63.168689572269578</v>
      </c>
      <c r="E801" s="59">
        <v>84.794736396139982</v>
      </c>
      <c r="F801" s="59">
        <v>51.420939946776002</v>
      </c>
      <c r="G801" s="62">
        <v>30.927805093268109</v>
      </c>
      <c r="H801" s="62">
        <v>11.425174563493993</v>
      </c>
      <c r="I801" s="59">
        <v>14.060658291281342</v>
      </c>
      <c r="J801" s="59">
        <v>0.80663209108353795</v>
      </c>
      <c r="K801" s="63">
        <v>5.0271506683879199</v>
      </c>
      <c r="L801" s="59">
        <v>9.3029296503522943E-3</v>
      </c>
      <c r="M801" s="59">
        <v>2.3201115143704523</v>
      </c>
      <c r="N801" s="59">
        <f>IFERROR(VLOOKUP(A801,'[1]Biofuels Production - Ktoe'!$A$1:$V$39,22,FALSE),"does not produce biofuels")</f>
        <v>304</v>
      </c>
      <c r="O801" s="62">
        <v>529.73986248359108</v>
      </c>
    </row>
    <row r="802" spans="1:15">
      <c r="A802" t="s">
        <v>144</v>
      </c>
      <c r="B802">
        <v>2010</v>
      </c>
      <c r="C802" s="59" t="s">
        <v>115</v>
      </c>
      <c r="D802" s="59" t="s">
        <v>115</v>
      </c>
      <c r="E802" s="59" t="s">
        <v>115</v>
      </c>
      <c r="F802" s="59" t="s">
        <v>115</v>
      </c>
      <c r="G802" s="62" t="s">
        <v>115</v>
      </c>
      <c r="H802" s="62" t="s">
        <v>115</v>
      </c>
      <c r="I802" s="59" t="s">
        <v>115</v>
      </c>
      <c r="J802" s="59" t="s">
        <v>115</v>
      </c>
      <c r="K802" s="63" t="s">
        <v>115</v>
      </c>
      <c r="L802" s="59" t="s">
        <v>115</v>
      </c>
      <c r="M802" s="59" t="s">
        <v>115</v>
      </c>
      <c r="N802" s="59" t="str">
        <f>IFERROR(VLOOKUP(A802,'[1]Biofuels Production - Ktoe'!$A$1:$V$39,22,FALSE),"does not produce biofuels")</f>
        <v>does not produce biofuels</v>
      </c>
      <c r="O802" s="62" t="s">
        <v>115</v>
      </c>
    </row>
    <row r="803" spans="1:15">
      <c r="A803" t="s">
        <v>145</v>
      </c>
      <c r="B803">
        <v>2010</v>
      </c>
      <c r="C803" s="60">
        <v>3.6219999999999999</v>
      </c>
      <c r="D803" s="60">
        <v>3.649308</v>
      </c>
      <c r="E803" s="59">
        <v>36.755022714280003</v>
      </c>
      <c r="F803" s="59">
        <v>48.960000119679997</v>
      </c>
      <c r="G803" s="62">
        <v>0.94046988584742941</v>
      </c>
      <c r="H803" s="62">
        <v>0.95025581021422489</v>
      </c>
      <c r="I803" s="59">
        <v>0</v>
      </c>
      <c r="J803" s="60">
        <v>2.454179300357505</v>
      </c>
      <c r="K803" s="63">
        <v>0</v>
      </c>
      <c r="L803" s="59">
        <v>0</v>
      </c>
      <c r="M803" s="59">
        <v>0</v>
      </c>
      <c r="N803" s="59" t="str">
        <f>IFERROR(VLOOKUP(A803,'[1]Biofuels Production - Ktoe'!$A$1:$V$39,22,FALSE),"does not produce biofuels")</f>
        <v>does not produce biofuels</v>
      </c>
      <c r="O803" s="62">
        <v>97.603070143403571</v>
      </c>
    </row>
    <row r="804" spans="1:15">
      <c r="A804" t="s">
        <v>146</v>
      </c>
      <c r="B804">
        <v>2010</v>
      </c>
      <c r="C804" s="60">
        <v>35.275039999999997</v>
      </c>
      <c r="D804" s="60">
        <v>19.167673999999998</v>
      </c>
      <c r="E804" s="59">
        <v>14.430104307423615</v>
      </c>
      <c r="F804" s="59">
        <v>8.3735622173622826</v>
      </c>
      <c r="G804" s="68">
        <v>22.466239082478086</v>
      </c>
      <c r="H804" s="68">
        <v>16.866459857696242</v>
      </c>
      <c r="I804" s="59">
        <v>1.8434629135176648</v>
      </c>
      <c r="J804" s="60">
        <v>23.558526068456981</v>
      </c>
      <c r="K804" s="63">
        <v>1.4230115259784282</v>
      </c>
      <c r="L804" s="59">
        <v>1.073785282567263E-2</v>
      </c>
      <c r="M804" s="59">
        <v>0.12918387159598832</v>
      </c>
      <c r="N804" s="59">
        <f>IFERROR(VLOOKUP(A804,'[1]Biofuels Production - Ktoe'!$A$1:$V$39,22,FALSE),"does not produce biofuels")</f>
        <v>1186.7959183047749</v>
      </c>
      <c r="O804" s="68">
        <v>231.82203181941784</v>
      </c>
    </row>
    <row r="805" spans="1:15">
      <c r="A805" s="65" t="s">
        <v>147</v>
      </c>
      <c r="B805" s="65">
        <v>2010</v>
      </c>
      <c r="C805" s="66">
        <v>912.34454988577011</v>
      </c>
      <c r="D805" s="66">
        <v>859.51914724616984</v>
      </c>
      <c r="E805" s="66">
        <v>1006.5386823827429</v>
      </c>
      <c r="F805" s="66">
        <v>919.0070642338485</v>
      </c>
      <c r="G805" s="66">
        <v>492.50862482259674</v>
      </c>
      <c r="H805" s="66">
        <v>429.26076115729325</v>
      </c>
      <c r="I805" s="66">
        <v>272.66293455994543</v>
      </c>
      <c r="J805" s="66">
        <v>197.63413463252527</v>
      </c>
      <c r="K805" s="67">
        <v>70.953657691314206</v>
      </c>
      <c r="L805" s="66">
        <v>5.2569135603694175</v>
      </c>
      <c r="M805" s="66">
        <v>34.605460337080906</v>
      </c>
      <c r="N805" s="66">
        <f>IFERROR(VLOOKUP(A805,'[1]Biofuels Production - Ktoe'!$A$1:$V$39,22,FALSE),"does not produce biofuels")</f>
        <v>11603.587044290849</v>
      </c>
      <c r="O805" s="66">
        <v>6661.905418463336</v>
      </c>
    </row>
    <row r="806" spans="1:15">
      <c r="A806" t="s">
        <v>148</v>
      </c>
      <c r="B806">
        <v>2010</v>
      </c>
      <c r="C806" s="59">
        <v>83.579301632110216</v>
      </c>
      <c r="D806" s="59">
        <v>211.7020570538902</v>
      </c>
      <c r="E806" s="59">
        <v>137.58651</v>
      </c>
      <c r="F806" s="59">
        <v>137.12985</v>
      </c>
      <c r="G806" s="62">
        <v>1.285741</v>
      </c>
      <c r="H806" s="62" t="s">
        <v>181</v>
      </c>
      <c r="I806" s="59">
        <v>0</v>
      </c>
      <c r="J806" s="59">
        <v>2.1560134687966608</v>
      </c>
      <c r="K806" s="63">
        <v>3.9145585373579969E-2</v>
      </c>
      <c r="L806" s="59">
        <v>0</v>
      </c>
      <c r="M806" s="59">
        <v>3.6882834773951066E-2</v>
      </c>
      <c r="N806" s="59" t="str">
        <f>IFERROR(VLOOKUP(A806,'[1]Biofuels Production - Ktoe'!$A$1:$V$39,22,FALSE),"does not produce biofuels")</f>
        <v>does not produce biofuels</v>
      </c>
      <c r="O806" s="62">
        <v>548.18953380751054</v>
      </c>
    </row>
    <row r="807" spans="1:15">
      <c r="A807" t="s">
        <v>149</v>
      </c>
      <c r="B807">
        <v>2010</v>
      </c>
      <c r="C807" s="59">
        <v>11.213133699999998</v>
      </c>
      <c r="D807" s="59" t="s">
        <v>105</v>
      </c>
      <c r="E807" s="59">
        <v>4.806</v>
      </c>
      <c r="F807" s="59" t="s">
        <v>180</v>
      </c>
      <c r="G807" s="62">
        <v>7.7317079715999997</v>
      </c>
      <c r="H807" s="62" t="s">
        <v>181</v>
      </c>
      <c r="I807" s="59">
        <v>0</v>
      </c>
      <c r="J807" s="59">
        <v>7.0145268588495896E-3</v>
      </c>
      <c r="K807" s="63">
        <v>3.1452233334841713E-2</v>
      </c>
      <c r="L807" s="59">
        <v>1.58392541974023E-2</v>
      </c>
      <c r="M807" s="59">
        <v>1.81020047970312E-3</v>
      </c>
      <c r="N807" s="59" t="str">
        <f>IFERROR(VLOOKUP(A807,'[1]Biofuels Production - Ktoe'!$A$1:$V$39,22,FALSE),"does not produce biofuels")</f>
        <v>does not produce biofuels</v>
      </c>
      <c r="O807" s="62">
        <v>72.518481241564487</v>
      </c>
    </row>
    <row r="808" spans="1:15">
      <c r="A808" t="s">
        <v>150</v>
      </c>
      <c r="B808">
        <v>2010</v>
      </c>
      <c r="C808" s="59">
        <v>20.942230432450476</v>
      </c>
      <c r="D808" s="59">
        <v>123.29873833435107</v>
      </c>
      <c r="E808" s="59">
        <v>13.068</v>
      </c>
      <c r="F808" s="59">
        <v>10.559700000000001</v>
      </c>
      <c r="G808" s="62">
        <v>0</v>
      </c>
      <c r="H808" s="62" t="s">
        <v>181</v>
      </c>
      <c r="I808" s="59">
        <v>0</v>
      </c>
      <c r="J808" s="59">
        <v>0</v>
      </c>
      <c r="K808" s="63">
        <v>0</v>
      </c>
      <c r="L808" s="59">
        <v>0</v>
      </c>
      <c r="M808" s="59">
        <v>0</v>
      </c>
      <c r="N808" s="59" t="str">
        <f>IFERROR(VLOOKUP(A808,'[1]Biofuels Production - Ktoe'!$A$1:$V$39,22,FALSE),"does not produce biofuels")</f>
        <v>does not produce biofuels</v>
      </c>
      <c r="O808" s="62">
        <v>89.409404031592473</v>
      </c>
    </row>
    <row r="809" spans="1:15">
      <c r="A809" t="s">
        <v>151</v>
      </c>
      <c r="B809">
        <v>2010</v>
      </c>
      <c r="C809" s="59">
        <v>6.4781955814755481</v>
      </c>
      <c r="D809" s="59">
        <v>71.122412265699793</v>
      </c>
      <c r="E809" s="59">
        <v>26.855169300327638</v>
      </c>
      <c r="F809" s="59">
        <v>118.04849999999999</v>
      </c>
      <c r="G809" s="62">
        <v>0</v>
      </c>
      <c r="H809" s="62" t="s">
        <v>181</v>
      </c>
      <c r="I809" s="59">
        <v>0</v>
      </c>
      <c r="J809" s="59">
        <v>0</v>
      </c>
      <c r="K809" s="63">
        <v>0</v>
      </c>
      <c r="L809" s="59">
        <v>0</v>
      </c>
      <c r="M809" s="59">
        <v>0</v>
      </c>
      <c r="N809" s="59" t="str">
        <f>IFERROR(VLOOKUP(A809,'[1]Biofuels Production - Ktoe'!$A$1:$V$39,22,FALSE),"does not produce biofuels")</f>
        <v>does not produce biofuels</v>
      </c>
      <c r="O809" s="62">
        <v>70.765159147570472</v>
      </c>
    </row>
    <row r="810" spans="1:15">
      <c r="A810" t="s">
        <v>152</v>
      </c>
      <c r="B810">
        <v>2010</v>
      </c>
      <c r="C810" s="59">
        <v>137.09780470368423</v>
      </c>
      <c r="D810" s="59">
        <v>473.8166029147207</v>
      </c>
      <c r="E810" s="59">
        <v>78.894000000000005</v>
      </c>
      <c r="F810" s="59">
        <v>78.894000000000005</v>
      </c>
      <c r="G810" s="62">
        <v>6.7586348399999996E-2</v>
      </c>
      <c r="H810" s="62" t="s">
        <v>181</v>
      </c>
      <c r="I810" s="59">
        <v>0</v>
      </c>
      <c r="J810" s="59">
        <v>0</v>
      </c>
      <c r="K810" s="63">
        <v>0</v>
      </c>
      <c r="L810" s="59">
        <v>0</v>
      </c>
      <c r="M810" s="59">
        <v>0</v>
      </c>
      <c r="N810" s="59" t="str">
        <f>IFERROR(VLOOKUP(A810,'[1]Biofuels Production - Ktoe'!$A$1:$V$39,22,FALSE),"does not produce biofuels")</f>
        <v>does not produce biofuels</v>
      </c>
      <c r="O810" s="62">
        <v>501.47921259199808</v>
      </c>
    </row>
    <row r="811" spans="1:15">
      <c r="A811" t="s">
        <v>153</v>
      </c>
      <c r="B811">
        <v>2010</v>
      </c>
      <c r="C811" s="59">
        <v>30.742000000000001</v>
      </c>
      <c r="D811" s="59">
        <v>133.34147531607022</v>
      </c>
      <c r="E811" s="59">
        <v>54.712286999999996</v>
      </c>
      <c r="F811" s="59">
        <v>46.153800000000004</v>
      </c>
      <c r="G811" s="62">
        <v>0.71604999999999996</v>
      </c>
      <c r="H811" s="62" t="s">
        <v>181</v>
      </c>
      <c r="I811" s="59">
        <v>0</v>
      </c>
      <c r="J811" s="59">
        <v>0</v>
      </c>
      <c r="K811" s="63">
        <v>4.1578042268181035E-3</v>
      </c>
      <c r="L811" s="59">
        <v>4.1578042268181035E-3</v>
      </c>
      <c r="M811" s="59">
        <v>0</v>
      </c>
      <c r="N811" s="59" t="str">
        <f>IFERROR(VLOOKUP(A811,'[1]Biofuels Production - Ktoe'!$A$1:$V$39,22,FALSE),"does not produce biofuels")</f>
        <v>does not produce biofuels</v>
      </c>
      <c r="O811" s="62">
        <v>222.55681442019349</v>
      </c>
    </row>
    <row r="812" spans="1:15">
      <c r="A812" t="s">
        <v>154</v>
      </c>
      <c r="B812">
        <v>2010</v>
      </c>
      <c r="C812" s="60">
        <v>73.074064641905792</v>
      </c>
      <c r="D812" s="60">
        <v>9.4451528435466816</v>
      </c>
      <c r="E812" s="59">
        <v>40.950225962222092</v>
      </c>
      <c r="F812" s="59">
        <v>3.0821632758000002</v>
      </c>
      <c r="G812" s="62">
        <v>0.32130278579633598</v>
      </c>
      <c r="H812" s="62" t="s">
        <v>181</v>
      </c>
      <c r="I812" s="59">
        <v>0</v>
      </c>
      <c r="J812" s="60">
        <v>1.8686364664886563</v>
      </c>
      <c r="K812" s="63">
        <v>4.199371412454616E-3</v>
      </c>
      <c r="L812" s="59">
        <v>1.0269493596415764E-3</v>
      </c>
      <c r="M812" s="59">
        <v>1.1359465131470302E-3</v>
      </c>
      <c r="N812" s="59" t="str">
        <f>IFERROR(VLOOKUP(A812,'[1]Biofuels Production - Ktoe'!$A$1:$V$39,22,FALSE),"does not produce biofuels")</f>
        <v>does not produce biofuels</v>
      </c>
      <c r="O812" s="62">
        <v>311.12653049807477</v>
      </c>
    </row>
    <row r="813" spans="1:15">
      <c r="A813" s="65" t="s">
        <v>155</v>
      </c>
      <c r="B813" s="65">
        <v>2010</v>
      </c>
      <c r="C813" s="66">
        <v>363.12673069162628</v>
      </c>
      <c r="D813" s="66">
        <v>1219.2103471175983</v>
      </c>
      <c r="E813" s="66">
        <v>356.87219226254979</v>
      </c>
      <c r="F813" s="66">
        <v>445.84082611277552</v>
      </c>
      <c r="G813" s="66">
        <v>10.122388105796334</v>
      </c>
      <c r="H813" s="66">
        <v>0.69997500000000001</v>
      </c>
      <c r="I813" s="66">
        <v>0</v>
      </c>
      <c r="J813" s="66">
        <v>4.0316644621441666</v>
      </c>
      <c r="K813" s="67">
        <v>7.8954994347694402E-2</v>
      </c>
      <c r="L813" s="66">
        <v>2.102400778386198E-2</v>
      </c>
      <c r="M813" s="66">
        <v>3.9828981766801219E-2</v>
      </c>
      <c r="N813" s="66">
        <f>IFERROR(VLOOKUP(A813,'[1]Biofuels Production - Ktoe'!$A$1:$V$39,22,FALSE),"does not produce biofuels")</f>
        <v>4.5623958047444564</v>
      </c>
      <c r="O813" s="66">
        <v>1816.0451357385045</v>
      </c>
    </row>
    <row r="814" spans="1:15">
      <c r="A814" t="s">
        <v>156</v>
      </c>
      <c r="B814">
        <v>2010</v>
      </c>
      <c r="C814" s="59">
        <v>14.834999999999999</v>
      </c>
      <c r="D814" s="59">
        <v>73.775000000000006</v>
      </c>
      <c r="E814" s="59">
        <v>23.682600000000001</v>
      </c>
      <c r="F814" s="59">
        <v>72.370800000000003</v>
      </c>
      <c r="G814" s="62">
        <v>0.31</v>
      </c>
      <c r="H814" s="62" t="s">
        <v>181</v>
      </c>
      <c r="I814" s="59">
        <v>0</v>
      </c>
      <c r="J814" s="59">
        <v>3.9145585373579969E-2</v>
      </c>
      <c r="K814" s="63">
        <v>2.0591030456622991E-3</v>
      </c>
      <c r="L814" s="59">
        <v>2.0591030456622991E-3</v>
      </c>
      <c r="M814" s="59">
        <v>0</v>
      </c>
      <c r="N814" s="59" t="str">
        <f>IFERROR(VLOOKUP(A814,'[1]Biofuels Production - Ktoe'!$A$1:$V$39,22,FALSE),"does not produce biofuels")</f>
        <v>does not produce biofuels</v>
      </c>
      <c r="O814" s="62">
        <v>98.46255418495511</v>
      </c>
    </row>
    <row r="815" spans="1:15">
      <c r="A815" t="s">
        <v>157</v>
      </c>
      <c r="B815">
        <v>2010</v>
      </c>
      <c r="C815" s="59">
        <v>36.2973</v>
      </c>
      <c r="D815" s="59">
        <v>35.03</v>
      </c>
      <c r="E815" s="59">
        <v>40.599000000000004</v>
      </c>
      <c r="F815" s="59">
        <v>55.188000000000002</v>
      </c>
      <c r="G815" s="62">
        <v>0.46400999999999998</v>
      </c>
      <c r="H815" s="62" t="s">
        <v>181</v>
      </c>
      <c r="I815" s="59">
        <v>0</v>
      </c>
      <c r="J815" s="59">
        <v>2.951984432275863</v>
      </c>
      <c r="K815" s="63">
        <v>0.34212789066388966</v>
      </c>
      <c r="L815" s="59">
        <v>3.1678508394804598E-3</v>
      </c>
      <c r="M815" s="59">
        <v>0.3389600398244092</v>
      </c>
      <c r="N815" s="59" t="str">
        <f>IFERROR(VLOOKUP(A815,'[1]Biofuels Production - Ktoe'!$A$1:$V$39,22,FALSE),"does not produce biofuels")</f>
        <v>does not produce biofuels</v>
      </c>
      <c r="O815" s="62">
        <v>195.50196365921855</v>
      </c>
    </row>
    <row r="816" spans="1:15">
      <c r="A816" t="s">
        <v>158</v>
      </c>
      <c r="B816">
        <v>2010</v>
      </c>
      <c r="C816" s="59">
        <v>25.618984207771959</v>
      </c>
      <c r="D816" s="59" t="s">
        <v>105</v>
      </c>
      <c r="E816" s="59">
        <v>3.5253927000000003</v>
      </c>
      <c r="F816" s="59" t="s">
        <v>180</v>
      </c>
      <c r="G816" s="62">
        <v>92.82340483545606</v>
      </c>
      <c r="H816" s="62">
        <v>144.10352782454862</v>
      </c>
      <c r="I816" s="59">
        <v>2.7377019504910063</v>
      </c>
      <c r="J816" s="59">
        <v>0.47834547676154937</v>
      </c>
      <c r="K816" s="63">
        <v>7.9915208563893531E-2</v>
      </c>
      <c r="L816" s="59">
        <v>7.7334644357316198E-3</v>
      </c>
      <c r="M816" s="59">
        <v>7.6933520387382597E-3</v>
      </c>
      <c r="N816" s="59" t="str">
        <f>IFERROR(VLOOKUP(A816,'[1]Biofuels Production - Ktoe'!$A$1:$V$39,22,FALSE),"does not produce biofuels")</f>
        <v>does not produce biofuels</v>
      </c>
      <c r="O816" s="62">
        <v>449.19682291209324</v>
      </c>
    </row>
    <row r="817" spans="1:15">
      <c r="A817" t="s">
        <v>159</v>
      </c>
      <c r="B817">
        <v>2010</v>
      </c>
      <c r="C817" s="59">
        <v>87.741930622947265</v>
      </c>
      <c r="D817" s="59">
        <v>7.6217306825942437</v>
      </c>
      <c r="E817" s="59">
        <v>27.991041187510888</v>
      </c>
      <c r="F817" s="59">
        <v>15.638735887777186</v>
      </c>
      <c r="G817" s="68">
        <v>6.5007656860954803</v>
      </c>
      <c r="H817" s="68">
        <v>0.94977251282393893</v>
      </c>
      <c r="I817" s="59">
        <v>0</v>
      </c>
      <c r="J817" s="59">
        <v>20.97707085084749</v>
      </c>
      <c r="K817" s="63">
        <v>0.89318294657668351</v>
      </c>
      <c r="L817" s="60">
        <v>4.2606156967237491E-2</v>
      </c>
      <c r="M817" s="59">
        <v>0.18932366384577012</v>
      </c>
      <c r="N817" s="59" t="str">
        <f>IFERROR(VLOOKUP(A817,'[1]Biofuels Production - Ktoe'!$A$1:$V$39,22,FALSE),"does not produce biofuels")</f>
        <v>does not produce biofuels</v>
      </c>
      <c r="O817" s="68">
        <v>350.97819574335841</v>
      </c>
    </row>
    <row r="818" spans="1:15">
      <c r="A818" s="65" t="s">
        <v>160</v>
      </c>
      <c r="B818" s="65">
        <v>2010</v>
      </c>
      <c r="C818" s="66">
        <v>164.49321483071913</v>
      </c>
      <c r="D818" s="66">
        <v>478.17124023461548</v>
      </c>
      <c r="E818" s="66">
        <v>95.798033887510897</v>
      </c>
      <c r="F818" s="66">
        <v>191.91858227144294</v>
      </c>
      <c r="G818" s="66">
        <v>100.09818052155157</v>
      </c>
      <c r="H818" s="66">
        <v>146.77374473577257</v>
      </c>
      <c r="I818" s="66">
        <v>2.7377019504910063</v>
      </c>
      <c r="J818" s="66">
        <v>24.446546345258472</v>
      </c>
      <c r="K818" s="67">
        <v>1.3172851488501289</v>
      </c>
      <c r="L818" s="66">
        <v>5.5566575288111868E-2</v>
      </c>
      <c r="M818" s="66">
        <v>0.53597705570891763</v>
      </c>
      <c r="N818" s="66">
        <f>IFERROR(VLOOKUP(A818,'[1]Biofuels Production - Ktoe'!$A$1:$V$39,22,FALSE),"does not produce biofuels")</f>
        <v>7.5535981489346833</v>
      </c>
      <c r="O818" s="66">
        <v>1094.1395364996256</v>
      </c>
    </row>
    <row r="819" spans="1:15">
      <c r="A819" t="s">
        <v>161</v>
      </c>
      <c r="B819">
        <v>2010</v>
      </c>
      <c r="C819" s="59">
        <v>43.724715736246964</v>
      </c>
      <c r="D819" s="59">
        <v>24.530302432004653</v>
      </c>
      <c r="E819" s="59">
        <v>27.966313009091319</v>
      </c>
      <c r="F819" s="59">
        <v>45.358395474590004</v>
      </c>
      <c r="G819" s="62">
        <v>49.38973964703851</v>
      </c>
      <c r="H819" s="62">
        <v>250.62681908346806</v>
      </c>
      <c r="I819" s="59">
        <v>0</v>
      </c>
      <c r="J819" s="59">
        <v>3.1103769742498857</v>
      </c>
      <c r="K819" s="63">
        <v>1.9016604697064903</v>
      </c>
      <c r="L819" s="59">
        <v>0.2212174231390894</v>
      </c>
      <c r="M819" s="59">
        <v>1.1279811739150067</v>
      </c>
      <c r="N819" s="59">
        <f>IFERROR(VLOOKUP(A819,'[1]Biofuels Production - Ktoe'!$A$1:$V$39,22,FALSE),"does not produce biofuels")</f>
        <v>221.95851166791422</v>
      </c>
      <c r="O819" s="62">
        <v>395.13947652610796</v>
      </c>
    </row>
    <row r="820" spans="1:15">
      <c r="A820" t="s">
        <v>162</v>
      </c>
      <c r="B820">
        <v>2010</v>
      </c>
      <c r="C820" s="59">
        <v>3.9152900000000002</v>
      </c>
      <c r="D820" s="59" t="s">
        <v>105</v>
      </c>
      <c r="E820" s="59">
        <v>18.003485110950002</v>
      </c>
      <c r="F820" s="59">
        <v>18.003485110950002</v>
      </c>
      <c r="G820" s="62">
        <v>0.80869100000000005</v>
      </c>
      <c r="H820" s="62" t="s">
        <v>181</v>
      </c>
      <c r="I820" s="59">
        <v>0</v>
      </c>
      <c r="J820" s="59">
        <v>0.16495451871294681</v>
      </c>
      <c r="K820" s="63">
        <v>1.2902249631217309E-2</v>
      </c>
      <c r="L820" s="59">
        <v>1.2445128297958949E-2</v>
      </c>
      <c r="M820" s="59">
        <v>4.5712133325835998E-4</v>
      </c>
      <c r="N820" s="59" t="str">
        <f>IFERROR(VLOOKUP(A820,'[1]Biofuels Production - Ktoe'!$A$1:$V$39,22,FALSE),"does not produce biofuels")</f>
        <v>does not produce biofuels</v>
      </c>
      <c r="O820" s="62">
        <v>53.902936957901915</v>
      </c>
    </row>
    <row r="821" spans="1:15">
      <c r="A821" t="s">
        <v>57</v>
      </c>
      <c r="B821">
        <v>2010</v>
      </c>
      <c r="C821" s="59">
        <v>448.49485222968934</v>
      </c>
      <c r="D821" s="59">
        <v>203.01400000000001</v>
      </c>
      <c r="E821" s="59">
        <v>100.06063836037269</v>
      </c>
      <c r="F821" s="59">
        <v>89.181420999999986</v>
      </c>
      <c r="G821" s="62">
        <v>1748.9489157412431</v>
      </c>
      <c r="H821" s="62">
        <v>1665.2836620573898</v>
      </c>
      <c r="I821" s="59">
        <v>16.71720143005831</v>
      </c>
      <c r="J821" s="59">
        <v>160.96826266008898</v>
      </c>
      <c r="K821" s="63">
        <v>15.889765579037816</v>
      </c>
      <c r="L821" s="59">
        <v>0.15861881703398589</v>
      </c>
      <c r="M821" s="59">
        <v>10.096845725664076</v>
      </c>
      <c r="N821" s="59">
        <f>IFERROR(VLOOKUP(A821,'[1]Biofuels Production - Ktoe'!$A$1:$V$39,22,FALSE),"does not produce biofuels")</f>
        <v>1584.1861173489456</v>
      </c>
      <c r="O821" s="62">
        <v>8118.6737706096537</v>
      </c>
    </row>
    <row r="822" spans="1:15">
      <c r="A822" t="s">
        <v>163</v>
      </c>
      <c r="B822">
        <v>2010</v>
      </c>
      <c r="C822" s="59">
        <v>17.801634134413089</v>
      </c>
      <c r="D822" s="59" t="s">
        <v>105</v>
      </c>
      <c r="E822" s="59">
        <v>3.447369003375</v>
      </c>
      <c r="F822" s="59" t="s">
        <v>180</v>
      </c>
      <c r="G822" s="62">
        <v>6.2272618706410645</v>
      </c>
      <c r="H822" s="62" t="s">
        <v>181</v>
      </c>
      <c r="I822" s="59">
        <v>0</v>
      </c>
      <c r="J822" s="59">
        <v>0</v>
      </c>
      <c r="K822" s="63">
        <v>2.1132054124994259E-2</v>
      </c>
      <c r="L822" s="59">
        <v>7.9196270987011495E-5</v>
      </c>
      <c r="M822" s="59">
        <v>2.3555233742136847E-4</v>
      </c>
      <c r="N822" s="59" t="str">
        <f>IFERROR(VLOOKUP(A822,'[1]Biofuels Production - Ktoe'!$A$1:$V$39,22,FALSE),"does not produce biofuels")</f>
        <v>does not produce biofuels</v>
      </c>
      <c r="O822" s="62">
        <v>89.160996053425748</v>
      </c>
    </row>
    <row r="823" spans="1:15">
      <c r="A823" t="s">
        <v>58</v>
      </c>
      <c r="B823">
        <v>2010</v>
      </c>
      <c r="C823" s="59">
        <v>155.39063400000001</v>
      </c>
      <c r="D823" s="59">
        <v>41.270499999999998</v>
      </c>
      <c r="E823" s="59">
        <v>54.278658939619561</v>
      </c>
      <c r="F823" s="59">
        <v>44.348989628807999</v>
      </c>
      <c r="G823" s="62">
        <v>290.40141739682605</v>
      </c>
      <c r="H823" s="62">
        <v>252.35336230077741</v>
      </c>
      <c r="I823" s="59">
        <v>5.2229058243200228</v>
      </c>
      <c r="J823" s="59">
        <v>24.606125265873096</v>
      </c>
      <c r="K823" s="63">
        <v>7.1709536362401849</v>
      </c>
      <c r="L823" s="59">
        <v>5.7544576186812461E-2</v>
      </c>
      <c r="M823" s="59">
        <v>4.4478888536905288</v>
      </c>
      <c r="N823" s="59">
        <f>IFERROR(VLOOKUP(A823,'[1]Biofuels Production - Ktoe'!$A$1:$V$39,22,FALSE),"does not produce biofuels")</f>
        <v>122.60314190069786</v>
      </c>
      <c r="O823" s="62">
        <v>1667.2341413097136</v>
      </c>
    </row>
    <row r="824" spans="1:15">
      <c r="A824" t="s">
        <v>164</v>
      </c>
      <c r="B824">
        <v>2010</v>
      </c>
      <c r="C824" s="59">
        <v>64.68396155277685</v>
      </c>
      <c r="D824" s="59">
        <v>48.622534392075501</v>
      </c>
      <c r="E824" s="59">
        <v>39.056973711840001</v>
      </c>
      <c r="F824" s="59">
        <v>77.143314118185003</v>
      </c>
      <c r="G824" s="62">
        <v>39.480420000000002</v>
      </c>
      <c r="H824" s="62">
        <v>162.14325413496002</v>
      </c>
      <c r="I824" s="59">
        <v>0</v>
      </c>
      <c r="J824" s="59">
        <v>3.9498574467122078</v>
      </c>
      <c r="K824" s="63">
        <v>2.1396945286690414</v>
      </c>
      <c r="L824" s="59">
        <v>1.199257817803317E-4</v>
      </c>
      <c r="M824" s="59">
        <v>8.2273611802506793E-4</v>
      </c>
      <c r="N824" s="59">
        <f>IFERROR(VLOOKUP(A824,'[1]Biofuels Production - Ktoe'!$A$1:$V$39,22,FALSE),"does not produce biofuels")</f>
        <v>723.08800639409958</v>
      </c>
      <c r="O824" s="62">
        <v>429.46859921822687</v>
      </c>
    </row>
    <row r="825" spans="1:15">
      <c r="A825" t="s">
        <v>165</v>
      </c>
      <c r="B825">
        <v>2010</v>
      </c>
      <c r="C825" s="59">
        <v>202.70845365380214</v>
      </c>
      <c r="D825" s="59" t="s">
        <v>105</v>
      </c>
      <c r="E825" s="59">
        <v>85.056147893379048</v>
      </c>
      <c r="F825" s="59" t="s">
        <v>180</v>
      </c>
      <c r="G825" s="62">
        <v>115.71394210660002</v>
      </c>
      <c r="H825" s="62">
        <v>0.50527251000000006</v>
      </c>
      <c r="I825" s="59">
        <v>66.152645155450699</v>
      </c>
      <c r="J825" s="59">
        <v>19.666408776585818</v>
      </c>
      <c r="K825" s="63">
        <v>6.7281058091595876</v>
      </c>
      <c r="L825" s="59">
        <v>0.900886715391226</v>
      </c>
      <c r="M825" s="59">
        <v>0.88829457912838505</v>
      </c>
      <c r="N825" s="59" t="str">
        <f>IFERROR(VLOOKUP(A825,'[1]Biofuels Production - Ktoe'!$A$1:$V$39,22,FALSE),"does not produce biofuels")</f>
        <v>does not produce biofuels</v>
      </c>
      <c r="O825" s="62">
        <v>1182.4494742194763</v>
      </c>
    </row>
    <row r="826" spans="1:15">
      <c r="A826" t="s">
        <v>166</v>
      </c>
      <c r="B826">
        <v>2010</v>
      </c>
      <c r="C826" s="59">
        <v>29.270679670369024</v>
      </c>
      <c r="D826" s="59">
        <v>32.589256300245317</v>
      </c>
      <c r="E826" s="59">
        <v>26.645</v>
      </c>
      <c r="F826" s="59">
        <v>50.589625749100001</v>
      </c>
      <c r="G826" s="62">
        <v>14.777000000000001</v>
      </c>
      <c r="H826" s="62" t="s">
        <v>181</v>
      </c>
      <c r="I826" s="59">
        <v>0</v>
      </c>
      <c r="J826" s="59">
        <v>1.4377517310042029</v>
      </c>
      <c r="K826" s="63">
        <v>0.30583089296703891</v>
      </c>
      <c r="L826" s="59">
        <v>2.2856066662917999E-6</v>
      </c>
      <c r="M826" s="59">
        <v>0</v>
      </c>
      <c r="N826" s="59" t="str">
        <f>IFERROR(VLOOKUP(A826,'[1]Biofuels Production - Ktoe'!$A$1:$V$39,22,FALSE),"does not produce biofuels")</f>
        <v>does not produce biofuels</v>
      </c>
      <c r="O826" s="62">
        <v>199.81211060976852</v>
      </c>
    </row>
    <row r="827" spans="1:15">
      <c r="A827" t="s">
        <v>167</v>
      </c>
      <c r="B827">
        <v>2010</v>
      </c>
      <c r="C827" s="59">
        <v>7.0395146805076534</v>
      </c>
      <c r="D827" s="59" t="s">
        <v>105</v>
      </c>
      <c r="E827" s="59">
        <v>3.8539304321231618</v>
      </c>
      <c r="F827" s="59" t="s">
        <v>180</v>
      </c>
      <c r="G827" s="62">
        <v>1.3970703103177708</v>
      </c>
      <c r="H827" s="62">
        <v>3.3087041664887158</v>
      </c>
      <c r="I827" s="59">
        <v>0</v>
      </c>
      <c r="J827" s="59">
        <v>5.5953816924617055</v>
      </c>
      <c r="K827" s="63">
        <v>1.8239861721715926</v>
      </c>
      <c r="L827" s="59">
        <v>8.6629944066996466E-4</v>
      </c>
      <c r="M827" s="59">
        <v>0.37046961617252322</v>
      </c>
      <c r="N827" s="59" t="str">
        <f>IFERROR(VLOOKUP(A827,'[1]Biofuels Production - Ktoe'!$A$1:$V$39,22,FALSE),"does not produce biofuels")</f>
        <v>does not produce biofuels</v>
      </c>
      <c r="O827" s="62">
        <v>34.287437295935142</v>
      </c>
    </row>
    <row r="828" spans="1:15">
      <c r="A828" t="s">
        <v>168</v>
      </c>
      <c r="B828">
        <v>2010</v>
      </c>
      <c r="C828" s="59">
        <v>20.547989773999998</v>
      </c>
      <c r="D828" s="59" t="s">
        <v>105</v>
      </c>
      <c r="E828" s="59">
        <v>38.100066823349998</v>
      </c>
      <c r="F828" s="59">
        <v>38.100066823349998</v>
      </c>
      <c r="G828" s="62">
        <v>4.6302083727232004</v>
      </c>
      <c r="H828" s="62">
        <v>1.5127930999999999</v>
      </c>
      <c r="I828" s="59">
        <v>0.54441779427071335</v>
      </c>
      <c r="J828" s="59">
        <v>6.6694573924061826</v>
      </c>
      <c r="K828" s="63">
        <v>1.7055482644702832E-3</v>
      </c>
      <c r="L828" s="59">
        <v>1.7055482644702832E-3</v>
      </c>
      <c r="M828" s="59">
        <v>0</v>
      </c>
      <c r="N828" s="59" t="str">
        <f>IFERROR(VLOOKUP(A828,'[1]Biofuels Production - Ktoe'!$A$1:$V$39,22,FALSE),"does not produce biofuels")</f>
        <v>does not produce biofuels</v>
      </c>
      <c r="O828" s="62">
        <v>161.63449128783407</v>
      </c>
    </row>
    <row r="829" spans="1:15">
      <c r="A829" t="s">
        <v>169</v>
      </c>
      <c r="B829">
        <v>2010</v>
      </c>
      <c r="C829" s="59">
        <v>14.610924915198575</v>
      </c>
      <c r="D829" s="59" t="s">
        <v>105</v>
      </c>
      <c r="E829" s="59">
        <v>3.18569659533</v>
      </c>
      <c r="F829" s="59" t="s">
        <v>180</v>
      </c>
      <c r="G829" s="62">
        <v>7.02</v>
      </c>
      <c r="H829" s="62" t="s">
        <v>181</v>
      </c>
      <c r="I829" s="59">
        <v>0</v>
      </c>
      <c r="J829" s="59">
        <v>1.7657159342897155</v>
      </c>
      <c r="K829" s="63">
        <v>2.2671387522250286</v>
      </c>
      <c r="L829" s="59">
        <v>2.8370367018147147E-4</v>
      </c>
      <c r="M829" s="59">
        <v>1.3964965606190831E-2</v>
      </c>
      <c r="N829" s="59" t="str">
        <f>IFERROR(VLOOKUP(A829,'[1]Biofuels Production - Ktoe'!$A$1:$V$39,22,FALSE),"does not produce biofuels")</f>
        <v>does not produce biofuels</v>
      </c>
      <c r="O829" s="62">
        <v>80.4430368825046</v>
      </c>
    </row>
    <row r="830" spans="1:15">
      <c r="A830" t="s">
        <v>170</v>
      </c>
      <c r="B830">
        <v>2010</v>
      </c>
      <c r="C830" s="59">
        <v>60.948717445791424</v>
      </c>
      <c r="D830" s="59" t="s">
        <v>105</v>
      </c>
      <c r="E830" s="59">
        <v>7.8973174450350001</v>
      </c>
      <c r="F830" s="59" t="s">
        <v>180</v>
      </c>
      <c r="G830" s="62">
        <v>7.8000000000000005E-3</v>
      </c>
      <c r="H830" s="62" t="s">
        <v>181</v>
      </c>
      <c r="I830" s="59">
        <v>0</v>
      </c>
      <c r="J830" s="59">
        <v>0</v>
      </c>
      <c r="K830" s="63">
        <v>0.13356321804548074</v>
      </c>
      <c r="L830" s="59">
        <v>7.3975784726433146E-4</v>
      </c>
      <c r="M830" s="59">
        <v>0</v>
      </c>
      <c r="N830" s="59" t="str">
        <f>IFERROR(VLOOKUP(A830,'[1]Biofuels Production - Ktoe'!$A$1:$V$39,22,FALSE),"does not produce biofuels")</f>
        <v>does not produce biofuels</v>
      </c>
      <c r="O830" s="62">
        <v>187.05125458298426</v>
      </c>
    </row>
    <row r="831" spans="1:15">
      <c r="A831" t="s">
        <v>171</v>
      </c>
      <c r="B831">
        <v>2010</v>
      </c>
      <c r="C831" s="59">
        <v>104.95761340694378</v>
      </c>
      <c r="D831" s="59" t="s">
        <v>105</v>
      </c>
      <c r="E831" s="59">
        <v>38.7072</v>
      </c>
      <c r="F831" s="59" t="s">
        <v>180</v>
      </c>
      <c r="G831" s="62">
        <v>75.896000000000001</v>
      </c>
      <c r="H831" s="62">
        <v>0.96900000000000008</v>
      </c>
      <c r="I831" s="59">
        <v>33.623503562474411</v>
      </c>
      <c r="J831" s="59">
        <v>0.83313770715481417</v>
      </c>
      <c r="K831" s="63">
        <v>1.0132727607820029</v>
      </c>
      <c r="L831" s="59">
        <v>0.17486559261438134</v>
      </c>
      <c r="M831" s="59">
        <v>0.184855410236683</v>
      </c>
      <c r="N831" s="59">
        <f>IFERROR(VLOOKUP(A831,'[1]Biofuels Production - Ktoe'!$A$1:$V$39,22,FALSE),"does not produce biofuels")</f>
        <v>511.03545199303056</v>
      </c>
      <c r="O831" s="62">
        <v>609.78551215961249</v>
      </c>
    </row>
    <row r="832" spans="1:15">
      <c r="A832" t="s">
        <v>172</v>
      </c>
      <c r="B832">
        <v>2010</v>
      </c>
      <c r="C832" s="59">
        <v>47.219059456916831</v>
      </c>
      <c r="D832" s="59" t="s">
        <v>105</v>
      </c>
      <c r="E832" s="59">
        <v>12.690542155799998</v>
      </c>
      <c r="F832" s="59" t="s">
        <v>180</v>
      </c>
      <c r="G832" s="62">
        <v>37.636303999999996</v>
      </c>
      <c r="H832" s="62" t="s">
        <v>181</v>
      </c>
      <c r="I832" s="59">
        <v>9.4195343259265591</v>
      </c>
      <c r="J832" s="59">
        <v>0.94902022899035698</v>
      </c>
      <c r="K832" s="63">
        <v>0.72680081006471187</v>
      </c>
      <c r="L832" s="59">
        <v>4.699732995429225E-3</v>
      </c>
      <c r="M832" s="59">
        <v>0.23223469249219258</v>
      </c>
      <c r="N832" s="59" t="str">
        <f>IFERROR(VLOOKUP(A832,'[1]Biofuels Production - Ktoe'!$A$1:$V$39,22,FALSE),"does not produce biofuels")</f>
        <v>does not produce biofuels</v>
      </c>
      <c r="O832" s="62">
        <v>261.32472028310599</v>
      </c>
    </row>
    <row r="833" spans="1:15">
      <c r="A833" t="s">
        <v>173</v>
      </c>
      <c r="B833">
        <v>2010</v>
      </c>
      <c r="C833" s="59">
        <v>47.749420337339217</v>
      </c>
      <c r="D833" s="59">
        <v>14.889868258289718</v>
      </c>
      <c r="E833" s="59">
        <v>37.150097089996017</v>
      </c>
      <c r="F833" s="59">
        <v>32.247645555218128</v>
      </c>
      <c r="G833" s="62">
        <v>15.515755805678499</v>
      </c>
      <c r="H833" s="62">
        <v>4.9912403330018336</v>
      </c>
      <c r="I833" s="59">
        <v>0</v>
      </c>
      <c r="J833" s="59">
        <v>1.209836855681762</v>
      </c>
      <c r="K833" s="63">
        <v>0.77594594062542122</v>
      </c>
      <c r="L833" s="59">
        <v>5.2043263791464699E-3</v>
      </c>
      <c r="M833" s="59">
        <v>6.7882517988867002E-4</v>
      </c>
      <c r="N833" s="59">
        <f>IFERROR(VLOOKUP(A833,'[1]Biofuels Production - Ktoe'!$A$1:$V$39,22,FALSE),"does not produce biofuels")</f>
        <v>700.40399635825645</v>
      </c>
      <c r="O833" s="62">
        <v>249.67858684364563</v>
      </c>
    </row>
    <row r="834" spans="1:15">
      <c r="A834" t="s">
        <v>174</v>
      </c>
      <c r="B834">
        <v>2010</v>
      </c>
      <c r="C834" s="59">
        <v>15.584999999999999</v>
      </c>
      <c r="D834" s="59">
        <v>15.562700000000001</v>
      </c>
      <c r="E834" s="59">
        <v>8.4618000000000002</v>
      </c>
      <c r="F834" s="59">
        <v>8.4618000000000002</v>
      </c>
      <c r="G834" s="62">
        <v>13.977040000000001</v>
      </c>
      <c r="H834" s="62">
        <v>25.107600000000001</v>
      </c>
      <c r="I834" s="59">
        <v>0</v>
      </c>
      <c r="J834" s="59">
        <v>6.2338779019776194</v>
      </c>
      <c r="K834" s="63">
        <v>2.375888129610345E-2</v>
      </c>
      <c r="L834" s="59">
        <v>0</v>
      </c>
      <c r="M834" s="59">
        <v>1.1313752998144499E-2</v>
      </c>
      <c r="N834" s="59" t="str">
        <f>IFERROR(VLOOKUP(A834,'[1]Biofuels Production - Ktoe'!$A$1:$V$39,22,FALSE),"does not produce biofuels")</f>
        <v>does not produce biofuels</v>
      </c>
      <c r="O834" s="62">
        <v>121.92204808225202</v>
      </c>
    </row>
    <row r="835" spans="1:15">
      <c r="A835" t="s">
        <v>175</v>
      </c>
      <c r="B835">
        <v>2010</v>
      </c>
      <c r="C835" s="59">
        <v>17.523294411290365</v>
      </c>
      <c r="D835" s="59">
        <v>13.769852389740876</v>
      </c>
      <c r="E835" s="59">
        <v>5.2267686977362491</v>
      </c>
      <c r="F835" s="59">
        <v>15.870468896582951</v>
      </c>
      <c r="G835" s="68">
        <v>20.429241992336951</v>
      </c>
      <c r="H835" s="68">
        <v>24.722058081629498</v>
      </c>
      <c r="I835" s="60">
        <v>0</v>
      </c>
      <c r="J835" s="59">
        <v>10.577266940570022</v>
      </c>
      <c r="K835" s="63">
        <v>0.15319171160315589</v>
      </c>
      <c r="L835" s="59">
        <v>1.0400497069166532E-2</v>
      </c>
      <c r="M835" s="59">
        <v>2.7995088363016389E-2</v>
      </c>
      <c r="N835" s="59">
        <f>IFERROR(VLOOKUP(A835,'[1]Biofuels Production - Ktoe'!$A$1:$V$39,22,FALSE),"does not produce biofuels")</f>
        <v>442.59802164583942</v>
      </c>
      <c r="O835" s="68">
        <v>145.15122433814318</v>
      </c>
    </row>
    <row r="836" spans="1:15">
      <c r="A836" s="65" t="s">
        <v>176</v>
      </c>
      <c r="B836" s="65">
        <v>2010</v>
      </c>
      <c r="C836" s="66">
        <v>1302.171755405285</v>
      </c>
      <c r="D836" s="66">
        <v>402.70069745657827</v>
      </c>
      <c r="E836" s="66">
        <v>509.78800526799802</v>
      </c>
      <c r="F836" s="66">
        <v>441.54216792609901</v>
      </c>
      <c r="G836" s="66">
        <v>2442.2568082434054</v>
      </c>
      <c r="H836" s="66">
        <v>2406.6834432635528</v>
      </c>
      <c r="I836" s="66">
        <v>131.68020809250072</v>
      </c>
      <c r="J836" s="66">
        <v>247.73743202675934</v>
      </c>
      <c r="K836" s="67">
        <v>41.089409014614347</v>
      </c>
      <c r="L836" s="66">
        <v>1.549679525989216</v>
      </c>
      <c r="M836" s="66">
        <v>17.404038093235346</v>
      </c>
      <c r="N836" s="66">
        <f>IFERROR(VLOOKUP(A836,'[1]Biofuels Production - Ktoe'!$A$1:$V$39,22,FALSE),"does not produce biofuels")</f>
        <v>4305.8732473087839</v>
      </c>
      <c r="O836" s="66">
        <v>13987.119817260293</v>
      </c>
    </row>
    <row r="837" spans="1:15">
      <c r="A837" s="69" t="s">
        <v>177</v>
      </c>
      <c r="B837" s="69">
        <v>2010</v>
      </c>
      <c r="C837" s="70">
        <v>4085.4220041554868</v>
      </c>
      <c r="D837" s="70">
        <v>3976.5481372046584</v>
      </c>
      <c r="E837" s="71">
        <v>2874.2473586747069</v>
      </c>
      <c r="F837" s="71">
        <v>2879.2365490843558</v>
      </c>
      <c r="G837" s="72">
        <v>3635.6377728253965</v>
      </c>
      <c r="H837" s="72">
        <v>3633.3198193154294</v>
      </c>
      <c r="I837" s="73">
        <v>625.90708812932837</v>
      </c>
      <c r="J837" s="74">
        <v>778.67025828609621</v>
      </c>
      <c r="K837" s="75">
        <v>170.09778791940769</v>
      </c>
      <c r="L837" s="76">
        <v>7.6517749727797932</v>
      </c>
      <c r="M837" s="76">
        <v>77.254214825139911</v>
      </c>
      <c r="N837" s="76">
        <f>IFERROR(VLOOKUP(A837,'[1]Biofuels Production - Ktoe'!$A$1:$V$39,22,FALSE),"does not produce biofuels")</f>
        <v>64008.139935284133</v>
      </c>
      <c r="O837" s="77">
        <v>31528.396478135441</v>
      </c>
    </row>
    <row r="838" spans="1:15">
      <c r="A838" s="78" t="s">
        <v>53</v>
      </c>
      <c r="B838" s="78">
        <v>2010</v>
      </c>
      <c r="C838" s="59">
        <v>2118.9343339264706</v>
      </c>
      <c r="D838" s="59">
        <v>856.66907392005044</v>
      </c>
      <c r="E838" s="59">
        <v>1404.7676608739296</v>
      </c>
      <c r="F838" s="59">
        <v>1033.0767455336409</v>
      </c>
      <c r="G838" s="62">
        <v>1114.8314544180737</v>
      </c>
      <c r="H838" s="62">
        <v>1023.3738211063219</v>
      </c>
      <c r="I838" s="59">
        <v>520.98860240728493</v>
      </c>
      <c r="J838" s="59">
        <v>306.3705459852315</v>
      </c>
      <c r="K838" s="79">
        <v>127.91150823780005</v>
      </c>
      <c r="L838" s="59">
        <v>7.3024242481371857</v>
      </c>
      <c r="M838" s="59">
        <v>60.800263957480617</v>
      </c>
      <c r="N838" s="59">
        <f>IFERROR(VLOOKUP(A838,'[1]Biofuels Production - Ktoe'!$A$1:$V$39,22,FALSE),"does not produce biofuels")</f>
        <v>40888.808426465243</v>
      </c>
      <c r="O838" s="62">
        <v>13250.867750173587</v>
      </c>
    </row>
    <row r="839" spans="1:15">
      <c r="A839" s="78" t="s">
        <v>54</v>
      </c>
      <c r="B839" s="78">
        <v>2010</v>
      </c>
      <c r="C839" s="59">
        <v>1966.4876702290135</v>
      </c>
      <c r="D839" s="59">
        <v>3119.8790632846089</v>
      </c>
      <c r="E839" s="59">
        <v>1469.479697800776</v>
      </c>
      <c r="F839" s="59">
        <v>1846.159803550715</v>
      </c>
      <c r="G839" s="68">
        <v>2520.8063184073249</v>
      </c>
      <c r="H839" s="68">
        <v>2609.9459982091075</v>
      </c>
      <c r="I839" s="59">
        <v>104.91848572204331</v>
      </c>
      <c r="J839" s="59">
        <v>472.29971230086483</v>
      </c>
      <c r="K839" s="63">
        <v>42.186279681607814</v>
      </c>
      <c r="L839" s="59">
        <v>0.3493507246426103</v>
      </c>
      <c r="M839" s="59">
        <v>16.453950867659302</v>
      </c>
      <c r="N839" s="59">
        <f>IFERROR(VLOOKUP(A839,'[1]Biofuels Production - Ktoe'!$A$1:$V$39,22,FALSE),"does not produce biofuels")</f>
        <v>23119.331508818897</v>
      </c>
      <c r="O839" s="68">
        <v>18277.528727961857</v>
      </c>
    </row>
    <row r="840" spans="1:15">
      <c r="A840" s="44" t="s">
        <v>178</v>
      </c>
      <c r="B840" s="44">
        <v>2010</v>
      </c>
      <c r="C840" s="60">
        <v>664.98442856546808</v>
      </c>
      <c r="D840" s="60">
        <v>93.629615572269572</v>
      </c>
      <c r="E840" s="59">
        <v>448.09053949669823</v>
      </c>
      <c r="F840" s="59" t="s">
        <v>180</v>
      </c>
      <c r="G840" s="68">
        <v>280.17510128094904</v>
      </c>
      <c r="H840" s="68">
        <v>165.70559001449331</v>
      </c>
      <c r="I840" s="60">
        <v>207.38091008889336</v>
      </c>
      <c r="J840" s="60">
        <v>85.639032069231646</v>
      </c>
      <c r="K840" s="63">
        <v>68.206484927585564</v>
      </c>
      <c r="L840" s="59">
        <v>5.2318401069708829</v>
      </c>
      <c r="M840" s="60">
        <v>33.720761916023719</v>
      </c>
      <c r="N840" s="60">
        <f>IFERROR(VLOOKUP(A840,'[1]Biofuels Production - Ktoe'!$A$1:$V$39,22,FALSE),"does not produce biofuels")</f>
        <v>11466.423286128413</v>
      </c>
      <c r="O840" s="68">
        <v>3932.5022725324957</v>
      </c>
    </row>
    <row r="841" spans="1:15">
      <c r="A841" s="80" t="s">
        <v>179</v>
      </c>
      <c r="B841" s="80">
        <v>2010</v>
      </c>
      <c r="C841" s="81">
        <v>178.60385232030166</v>
      </c>
      <c r="D841" s="81">
        <v>662.84223038693835</v>
      </c>
      <c r="E841" s="81">
        <v>513.76721122551032</v>
      </c>
      <c r="F841" s="81">
        <v>663.35207125654881</v>
      </c>
      <c r="G841" s="82">
        <v>164.67313777707238</v>
      </c>
      <c r="H841" s="82">
        <v>232.00240392581421</v>
      </c>
      <c r="I841" s="81">
        <v>59.278589853826077</v>
      </c>
      <c r="J841" s="81">
        <v>52.986086346562665</v>
      </c>
      <c r="K841" s="83">
        <v>0.19698036532451185</v>
      </c>
      <c r="L841" s="81">
        <v>1.4026225279449643E-4</v>
      </c>
      <c r="M841" s="81">
        <v>1.3870921734885022E-2</v>
      </c>
      <c r="N841" s="81">
        <f>IFERROR(VLOOKUP(A841,'[1]Biofuels Production - Ktoe'!$A$1:$V$39,22,FALSE),"does not produce biofuels")</f>
        <v>34.204752936839498</v>
      </c>
      <c r="O841" s="82">
        <v>2247.6597979804683</v>
      </c>
    </row>
    <row r="842" spans="1:15">
      <c r="A842" t="s">
        <v>56</v>
      </c>
      <c r="B842">
        <v>2015</v>
      </c>
      <c r="C842" s="62">
        <v>856.45445844859785</v>
      </c>
      <c r="D842" s="62">
        <v>565.13932493945504</v>
      </c>
      <c r="E842" s="68">
        <v>710.52744962546649</v>
      </c>
      <c r="F842" s="68">
        <v>707.11784617932892</v>
      </c>
      <c r="G842" s="62">
        <v>391.82493300675497</v>
      </c>
      <c r="H842" s="62">
        <v>449.33813705109145</v>
      </c>
      <c r="I842" s="62">
        <v>189.87523359922773</v>
      </c>
      <c r="J842" s="62">
        <v>55.766196380238348</v>
      </c>
      <c r="K842" s="84">
        <v>71.459366852789216</v>
      </c>
      <c r="L842" s="62">
        <v>8.9211799398702247</v>
      </c>
      <c r="M842" s="62">
        <v>43.590758469429268</v>
      </c>
      <c r="N842" s="62">
        <f>IFERROR(VLOOKUP(A842,'[1]Biofuels Production - Ktoe'!$A$1:$AA$39,27,FALSE),"does not produce biofuels")</f>
        <v>33848.558881004465</v>
      </c>
      <c r="O842" s="62">
        <v>5445.0186395136498</v>
      </c>
    </row>
    <row r="843" spans="1:15">
      <c r="A843" t="s">
        <v>99</v>
      </c>
      <c r="B843">
        <v>2015</v>
      </c>
      <c r="C843" s="62">
        <v>99.149577901699715</v>
      </c>
      <c r="D843" s="62">
        <v>215.60747111735287</v>
      </c>
      <c r="E843" s="68">
        <v>92.216250000000002</v>
      </c>
      <c r="F843" s="68">
        <v>134.20008000000001</v>
      </c>
      <c r="G843" s="62">
        <v>19.645562751824549</v>
      </c>
      <c r="H843" s="62">
        <v>31.899087608675426</v>
      </c>
      <c r="I843" s="62">
        <v>22.790048899231543</v>
      </c>
      <c r="J843" s="62">
        <v>85.446222646429803</v>
      </c>
      <c r="K843" s="84">
        <v>8.4701043611622691</v>
      </c>
      <c r="L843" s="62">
        <v>0.58746011902067918</v>
      </c>
      <c r="M843" s="62">
        <v>5.5689772285198407</v>
      </c>
      <c r="N843" s="62">
        <f>IFERROR(VLOOKUP(A843,'[1]Biofuels Production - Ktoe'!$A$1:$AA$39,27,FALSE),"does not produce biofuels")</f>
        <v>1142.3383872359755</v>
      </c>
      <c r="O843" s="62">
        <v>531.63831103995437</v>
      </c>
    </row>
    <row r="844" spans="1:15">
      <c r="A844" t="s">
        <v>100</v>
      </c>
      <c r="B844">
        <v>2015</v>
      </c>
      <c r="C844" s="62">
        <v>84.39018021151378</v>
      </c>
      <c r="D844" s="62">
        <v>127.51507621720542</v>
      </c>
      <c r="E844" s="68">
        <v>78.409523191936586</v>
      </c>
      <c r="F844" s="68">
        <v>48.653088635712251</v>
      </c>
      <c r="G844" s="62">
        <v>12.695653745103662</v>
      </c>
      <c r="H844" s="62">
        <v>6.8712755565109402</v>
      </c>
      <c r="I844" s="62">
        <v>2.6196175646015196</v>
      </c>
      <c r="J844" s="62">
        <v>6.9899692265918176</v>
      </c>
      <c r="K844" s="84">
        <v>3.7181523430782311</v>
      </c>
      <c r="L844" s="62">
        <v>5.5663664750870936E-2</v>
      </c>
      <c r="M844" s="68">
        <v>1.9787640856224751</v>
      </c>
      <c r="N844" s="68">
        <f>IFERROR(VLOOKUP(A844,'[1]Biofuels Production - Ktoe'!$A$1:$AA$39,27,FALSE),"does not produce biofuels")</f>
        <v>58.242903727116598</v>
      </c>
      <c r="O844" s="62">
        <v>481.39438542479184</v>
      </c>
    </row>
    <row r="845" spans="1:15">
      <c r="A845" s="65" t="s">
        <v>101</v>
      </c>
      <c r="B845" s="65">
        <v>2015</v>
      </c>
      <c r="C845" s="66">
        <v>1039.9942165618113</v>
      </c>
      <c r="D845" s="66">
        <v>908.26187227401329</v>
      </c>
      <c r="E845" s="66">
        <v>881.15322281740305</v>
      </c>
      <c r="F845" s="66">
        <v>889.97101481504114</v>
      </c>
      <c r="G845" s="66">
        <v>424.16614950368319</v>
      </c>
      <c r="H845" s="66">
        <v>488.10850021627783</v>
      </c>
      <c r="I845" s="66">
        <v>215.2849000630608</v>
      </c>
      <c r="J845" s="66">
        <v>148.20238825325998</v>
      </c>
      <c r="K845" s="67">
        <v>83.647623557029718</v>
      </c>
      <c r="L845" s="66">
        <v>9.5643037236417747</v>
      </c>
      <c r="M845" s="66">
        <v>51.138499783571582</v>
      </c>
      <c r="N845" s="66">
        <f>IFERROR(VLOOKUP(A845,'[1]Biofuels Production - Ktoe'!$A$1:$AA$39,27,FALSE),"does not produce biofuels")</f>
        <v>35049.140171967556</v>
      </c>
      <c r="O845" s="66">
        <v>6458.0513359783963</v>
      </c>
    </row>
    <row r="846" spans="1:15">
      <c r="A846" t="s">
        <v>102</v>
      </c>
      <c r="B846">
        <v>2015</v>
      </c>
      <c r="C846" s="62">
        <v>32.182147171480068</v>
      </c>
      <c r="D846" s="62">
        <v>29.832496732560596</v>
      </c>
      <c r="E846" s="62">
        <v>43.36764985603957</v>
      </c>
      <c r="F846" s="62">
        <v>32.842175597999997</v>
      </c>
      <c r="G846" s="62">
        <v>1.3597703592175998</v>
      </c>
      <c r="H846" s="62" t="s">
        <v>181</v>
      </c>
      <c r="I846" s="62">
        <v>1.6171199710367858</v>
      </c>
      <c r="J846" s="62">
        <v>9.5625876815856987</v>
      </c>
      <c r="K846" s="84">
        <v>0.62416606145830489</v>
      </c>
      <c r="L846" s="62">
        <v>3.3223967054351136E-3</v>
      </c>
      <c r="M846" s="62">
        <v>0.13425690433090406</v>
      </c>
      <c r="N846" s="62">
        <f>IFERROR(VLOOKUP(A846,'[1]Biofuels Production - Ktoe'!$A$1:$AA$39,27,FALSE),"does not produce biofuels")</f>
        <v>2037.7558957103276</v>
      </c>
      <c r="O846" s="62">
        <v>193.41266731074279</v>
      </c>
    </row>
    <row r="847" spans="1:15">
      <c r="A847" t="s">
        <v>103</v>
      </c>
      <c r="B847">
        <v>2015</v>
      </c>
      <c r="C847" s="62">
        <v>146.61796833931501</v>
      </c>
      <c r="D847" s="62">
        <v>132.1908307251866</v>
      </c>
      <c r="E847" s="62">
        <v>37.546399025999996</v>
      </c>
      <c r="F847" s="62">
        <v>20.816140536000002</v>
      </c>
      <c r="G847" s="62">
        <v>17.675130140580141</v>
      </c>
      <c r="H847" s="62">
        <v>3.4662291147306421</v>
      </c>
      <c r="I847" s="62">
        <v>3.3339712721183741</v>
      </c>
      <c r="J847" s="62">
        <v>81.400825495392837</v>
      </c>
      <c r="K847" s="84">
        <v>16.00035469990776</v>
      </c>
      <c r="L847" s="62">
        <v>1.3331540859880576E-2</v>
      </c>
      <c r="M847" s="62">
        <v>4.8933570530996535</v>
      </c>
      <c r="N847" s="62">
        <f>IFERROR(VLOOKUP(A847,'[1]Biofuels Production - Ktoe'!$A$1:$AA$39,27,FALSE),"does not produce biofuels")</f>
        <v>19332.000616069046</v>
      </c>
      <c r="O847" s="62">
        <v>491.32160222091841</v>
      </c>
    </row>
    <row r="848" spans="1:15">
      <c r="A848" t="s">
        <v>104</v>
      </c>
      <c r="B848">
        <v>2015</v>
      </c>
      <c r="C848" s="62">
        <v>17.638097465088507</v>
      </c>
      <c r="D848" s="62" t="s">
        <v>105</v>
      </c>
      <c r="E848" s="62">
        <v>3.6626480999999935</v>
      </c>
      <c r="F848" s="62" t="s">
        <v>180</v>
      </c>
      <c r="G848" s="62">
        <v>7.3134000000000006</v>
      </c>
      <c r="H848" s="62" t="s">
        <v>181</v>
      </c>
      <c r="I848" s="62">
        <v>0</v>
      </c>
      <c r="J848" s="62">
        <v>5.4221567702991145</v>
      </c>
      <c r="K848" s="84">
        <v>1.9014760312282137</v>
      </c>
      <c r="L848" s="62">
        <v>0.2927279041068912</v>
      </c>
      <c r="M848" s="62">
        <v>0.47842105263157714</v>
      </c>
      <c r="N848" s="62" t="str">
        <f>IFERROR(VLOOKUP(A848,'[1]Biofuels Production - Ktoe'!$A$1:$AA$39,27,FALSE),"does not produce biofuels")</f>
        <v>does not produce biofuels</v>
      </c>
      <c r="O848" s="62">
        <v>90.971778365251978</v>
      </c>
    </row>
    <row r="849" spans="1:15">
      <c r="A849" t="s">
        <v>106</v>
      </c>
      <c r="B849">
        <v>2015</v>
      </c>
      <c r="C849" s="62">
        <v>15.551478382666842</v>
      </c>
      <c r="D849" s="62">
        <v>52.963158730158732</v>
      </c>
      <c r="E849" s="62">
        <v>9.6403520052946288</v>
      </c>
      <c r="F849" s="62">
        <v>9.983074659275248</v>
      </c>
      <c r="G849" s="62">
        <v>5.3147269987526169</v>
      </c>
      <c r="H849" s="62">
        <v>59.027784535799988</v>
      </c>
      <c r="I849" s="62">
        <v>0</v>
      </c>
      <c r="J849" s="62">
        <v>10.11040013736698</v>
      </c>
      <c r="K849" s="84">
        <v>0.41700355961487434</v>
      </c>
      <c r="L849" s="62">
        <v>7.9711046748427074E-3</v>
      </c>
      <c r="M849" s="62">
        <v>1.547211121645466E-2</v>
      </c>
      <c r="N849" s="62">
        <f>IFERROR(VLOOKUP(A849,'[1]Biofuels Production - Ktoe'!$A$1:$AA$39,27,FALSE),"does not produce biofuels")</f>
        <v>693.40542856821503</v>
      </c>
      <c r="O849" s="62">
        <v>91.076495886035261</v>
      </c>
    </row>
    <row r="850" spans="1:15">
      <c r="A850" t="s">
        <v>107</v>
      </c>
      <c r="B850">
        <v>2015</v>
      </c>
      <c r="C850" s="62">
        <v>11.797084047020801</v>
      </c>
      <c r="D850" s="62">
        <v>29.108608534508068</v>
      </c>
      <c r="E850" s="62">
        <v>0.57299</v>
      </c>
      <c r="F850" s="62" t="s">
        <v>180</v>
      </c>
      <c r="G850" s="62">
        <v>0</v>
      </c>
      <c r="H850" s="62" t="s">
        <v>181</v>
      </c>
      <c r="I850" s="62">
        <v>0</v>
      </c>
      <c r="J850" s="62">
        <v>2.963359282186484</v>
      </c>
      <c r="K850" s="84">
        <v>0.12278030775851878</v>
      </c>
      <c r="L850" s="62">
        <v>8.1590096363759468E-3</v>
      </c>
      <c r="M850" s="62">
        <v>2.235740528601159E-2</v>
      </c>
      <c r="N850" s="62" t="str">
        <f>IFERROR(VLOOKUP(A850,'[1]Biofuels Production - Ktoe'!$A$1:$AA$39,27,FALSE),"does not produce biofuels")</f>
        <v>does not produce biofuels</v>
      </c>
      <c r="O850" s="62">
        <v>37.307277743808001</v>
      </c>
    </row>
    <row r="851" spans="1:15">
      <c r="A851" t="s">
        <v>108</v>
      </c>
      <c r="B851">
        <v>2015</v>
      </c>
      <c r="C851" s="62">
        <v>10.680716934329055</v>
      </c>
      <c r="D851" s="62">
        <v>6.2120924643203743</v>
      </c>
      <c r="E851" s="62">
        <v>6.4380978496250423</v>
      </c>
      <c r="F851" s="62">
        <v>11.245176145260002</v>
      </c>
      <c r="G851" s="62">
        <v>0.81033247348810578</v>
      </c>
      <c r="H851" s="62" t="s">
        <v>181</v>
      </c>
      <c r="I851" s="62">
        <v>0</v>
      </c>
      <c r="J851" s="62">
        <v>5.359791561627703</v>
      </c>
      <c r="K851" s="84">
        <v>0.42960966228280412</v>
      </c>
      <c r="L851" s="62">
        <v>5.21010415441008E-2</v>
      </c>
      <c r="M851" s="62">
        <v>0.1344920422429895</v>
      </c>
      <c r="N851" s="62" t="str">
        <f>IFERROR(VLOOKUP(A851,'[1]Biofuels Production - Ktoe'!$A$1:$AA$39,27,FALSE),"does not produce biofuels")</f>
        <v>does not produce biofuels</v>
      </c>
      <c r="O851" s="62">
        <v>49.209887410439741</v>
      </c>
    </row>
    <row r="852" spans="1:15">
      <c r="A852" t="s">
        <v>109</v>
      </c>
      <c r="B852">
        <v>2015</v>
      </c>
      <c r="C852" s="62">
        <v>2.244964172303324</v>
      </c>
      <c r="D852" s="62">
        <v>4.8133784154184269</v>
      </c>
      <c r="E852" s="62">
        <v>19.368539989569793</v>
      </c>
      <c r="F852" s="62">
        <v>35.654888397969792</v>
      </c>
      <c r="G852" s="62">
        <v>0</v>
      </c>
      <c r="H852" s="62" t="s">
        <v>181</v>
      </c>
      <c r="I852" s="62">
        <v>0</v>
      </c>
      <c r="J852" s="62">
        <v>0</v>
      </c>
      <c r="K852" s="84">
        <v>1.0861202878218719E-3</v>
      </c>
      <c r="L852" s="62">
        <v>1.0861202878218719E-3</v>
      </c>
      <c r="M852" s="62">
        <v>0</v>
      </c>
      <c r="N852" s="62" t="str">
        <f>IFERROR(VLOOKUP(A852,'[1]Biofuels Production - Ktoe'!$A$1:$AA$39,27,FALSE),"does not produce biofuels")</f>
        <v>does not produce biofuels</v>
      </c>
      <c r="O852" s="62">
        <v>28.445036108523023</v>
      </c>
    </row>
    <row r="853" spans="1:15">
      <c r="A853" t="s">
        <v>110</v>
      </c>
      <c r="B853">
        <v>2015</v>
      </c>
      <c r="C853" s="62">
        <v>30.23900954238432</v>
      </c>
      <c r="D853" s="62">
        <v>135.947392516946</v>
      </c>
      <c r="E853" s="62">
        <v>31.069023300743702</v>
      </c>
      <c r="F853" s="62">
        <v>29.180700000000002</v>
      </c>
      <c r="G853" s="62">
        <v>0.20100000000000001</v>
      </c>
      <c r="H853" s="62">
        <v>0.58523881</v>
      </c>
      <c r="I853" s="68">
        <v>0</v>
      </c>
      <c r="J853" s="62">
        <v>17.274969452866838</v>
      </c>
      <c r="K853" s="84">
        <v>2.0519994925503491E-3</v>
      </c>
      <c r="L853" s="62">
        <v>1.7668929169971075E-3</v>
      </c>
      <c r="M853" s="62">
        <v>2.8510657555324138E-4</v>
      </c>
      <c r="N853" s="62" t="str">
        <f>IFERROR(VLOOKUP(A853,'[1]Biofuels Production - Ktoe'!$A$1:$AA$39,27,FALSE),"does not produce biofuels")</f>
        <v>does not produce biofuels</v>
      </c>
      <c r="O853" s="62">
        <v>163.98248553715428</v>
      </c>
    </row>
    <row r="854" spans="1:15">
      <c r="A854" t="s">
        <v>111</v>
      </c>
      <c r="B854">
        <v>2015</v>
      </c>
      <c r="C854" s="62">
        <v>67.487524009008425</v>
      </c>
      <c r="D854" s="62">
        <v>7.5027391524763933</v>
      </c>
      <c r="E854" s="68">
        <v>6.5857218423280628</v>
      </c>
      <c r="F854" s="68">
        <v>2.2193707032406835</v>
      </c>
      <c r="G854" s="68">
        <v>3.2027463910742178</v>
      </c>
      <c r="H854" s="68">
        <v>1.8510300556529748</v>
      </c>
      <c r="I854" s="68">
        <v>0</v>
      </c>
      <c r="J854" s="62">
        <v>20.768945331799351</v>
      </c>
      <c r="K854" s="84">
        <v>4.5197132503230417</v>
      </c>
      <c r="L854" s="62">
        <v>0.31668279452290615</v>
      </c>
      <c r="M854" s="62">
        <v>1.4992047685995007</v>
      </c>
      <c r="N854" s="62">
        <f>IFERROR(VLOOKUP(A854,'[1]Biofuels Production - Ktoe'!$A$1:$AA$39,27,FALSE),"does not produce biofuels")</f>
        <v>379.27323234124242</v>
      </c>
      <c r="O854" s="68">
        <v>232.13292029555936</v>
      </c>
    </row>
    <row r="855" spans="1:15">
      <c r="A855" s="65" t="s">
        <v>112</v>
      </c>
      <c r="B855" s="65">
        <v>2015</v>
      </c>
      <c r="C855" s="66">
        <v>334.43899006359629</v>
      </c>
      <c r="D855" s="66">
        <v>398.57069727157523</v>
      </c>
      <c r="E855" s="66">
        <v>158.25142196960078</v>
      </c>
      <c r="F855" s="66">
        <v>160.18456864347593</v>
      </c>
      <c r="G855" s="66">
        <v>35.877106363112681</v>
      </c>
      <c r="H855" s="66">
        <v>64.93028251618361</v>
      </c>
      <c r="I855" s="66">
        <v>4.9510912431551599</v>
      </c>
      <c r="J855" s="66">
        <v>152.86303571312496</v>
      </c>
      <c r="K855" s="67">
        <v>24.018241692353893</v>
      </c>
      <c r="L855" s="66">
        <v>0.69714880525525114</v>
      </c>
      <c r="M855" s="66">
        <v>7.177846443982645</v>
      </c>
      <c r="N855" s="66">
        <f>IFERROR(VLOOKUP(A855,'[1]Biofuels Production - Ktoe'!$A$1:$AA$39,27,FALSE),"does not produce biofuels")</f>
        <v>22442.435172688831</v>
      </c>
      <c r="O855" s="66">
        <v>1377.8601508784334</v>
      </c>
    </row>
    <row r="856" spans="1:15">
      <c r="A856" t="s">
        <v>113</v>
      </c>
      <c r="B856">
        <v>2015</v>
      </c>
      <c r="C856" s="62">
        <v>12.454928188419862</v>
      </c>
      <c r="D856" s="62" t="s">
        <v>105</v>
      </c>
      <c r="E856" s="62">
        <v>7.5132403739846687</v>
      </c>
      <c r="F856" s="62" t="s">
        <v>180</v>
      </c>
      <c r="G856" s="62">
        <v>3.2411895468243719</v>
      </c>
      <c r="H856" s="62" t="s">
        <v>181</v>
      </c>
      <c r="I856" s="62">
        <v>0</v>
      </c>
      <c r="J856" s="62">
        <v>8.3848611432422562</v>
      </c>
      <c r="K856" s="84">
        <v>2.3050191123868142</v>
      </c>
      <c r="L856" s="62">
        <v>0.21204190614110427</v>
      </c>
      <c r="M856" s="62">
        <v>1.0952489255890727</v>
      </c>
      <c r="N856" s="62">
        <f>IFERROR(VLOOKUP(A856,'[1]Biofuels Production - Ktoe'!$A$1:$AA$39,27,FALSE),"does not produce biofuels")</f>
        <v>381.06907423330466</v>
      </c>
      <c r="O856" s="62">
        <v>62.204034685689621</v>
      </c>
    </row>
    <row r="857" spans="1:15">
      <c r="A857" t="s">
        <v>114</v>
      </c>
      <c r="B857">
        <v>2015</v>
      </c>
      <c r="C857" s="62">
        <v>4.5333142857142859</v>
      </c>
      <c r="D857" s="62">
        <v>41.628300000000003</v>
      </c>
      <c r="E857" s="62">
        <v>9.5843099742046274</v>
      </c>
      <c r="F857" s="62">
        <v>16.151377901977618</v>
      </c>
      <c r="G857" s="62">
        <v>3.5387248000000001E-4</v>
      </c>
      <c r="H857" s="62" t="s">
        <v>181</v>
      </c>
      <c r="I857" s="62">
        <v>0</v>
      </c>
      <c r="J857" s="62">
        <v>0.37052541068923239</v>
      </c>
      <c r="K857" s="84">
        <v>2.2650133502285293E-2</v>
      </c>
      <c r="L857" s="62">
        <v>1.0408652758292938E-3</v>
      </c>
      <c r="M857" s="62">
        <v>1.0408652758292938E-3</v>
      </c>
      <c r="N857" s="62" t="str">
        <f>IFERROR(VLOOKUP(A857,'[1]Biofuels Production - Ktoe'!$A$1:$AA$39,27,FALSE),"does not produce biofuels")</f>
        <v>does not produce biofuels</v>
      </c>
      <c r="O857" s="62">
        <v>33.893118705838852</v>
      </c>
    </row>
    <row r="858" spans="1:15">
      <c r="A858" t="s">
        <v>116</v>
      </c>
      <c r="B858">
        <v>2015</v>
      </c>
      <c r="C858" s="62">
        <v>7.7067026491555755</v>
      </c>
      <c r="D858" s="62" t="s">
        <v>105</v>
      </c>
      <c r="E858" s="62">
        <v>14.011998142848835</v>
      </c>
      <c r="F858" s="62" t="s">
        <v>180</v>
      </c>
      <c r="G858" s="62">
        <v>0.66624890511970003</v>
      </c>
      <c r="H858" s="62" t="s">
        <v>181</v>
      </c>
      <c r="I858" s="62">
        <v>0</v>
      </c>
      <c r="J858" s="62">
        <v>2.421143141602923E-2</v>
      </c>
      <c r="K858" s="84">
        <v>3.416753405439639E-2</v>
      </c>
      <c r="L858" s="62">
        <v>1.5839254197402299E-3</v>
      </c>
      <c r="M858" s="62">
        <v>5.8831515590351399E-3</v>
      </c>
      <c r="N858" s="62" t="str">
        <f>IFERROR(VLOOKUP(A858,'[1]Biofuels Production - Ktoe'!$A$1:$AA$39,27,FALSE),"does not produce biofuels")</f>
        <v>does not produce biofuels</v>
      </c>
      <c r="O858" s="62">
        <v>50.69400102381703</v>
      </c>
    </row>
    <row r="859" spans="1:15">
      <c r="A859" t="s">
        <v>117</v>
      </c>
      <c r="B859">
        <v>2015</v>
      </c>
      <c r="C859" s="62">
        <v>30.958000000000006</v>
      </c>
      <c r="D859" s="62" t="s">
        <v>105</v>
      </c>
      <c r="E859" s="62">
        <v>13.603059771693873</v>
      </c>
      <c r="F859" s="62" t="s">
        <v>180</v>
      </c>
      <c r="G859" s="62">
        <v>3.1831</v>
      </c>
      <c r="H859" s="62" t="s">
        <v>181</v>
      </c>
      <c r="I859" s="62">
        <v>5.9063897814182686</v>
      </c>
      <c r="J859" s="62">
        <v>7.1955469068199024E-2</v>
      </c>
      <c r="K859" s="84">
        <v>3.2013395483549676</v>
      </c>
      <c r="L859" s="62">
        <v>0.69353305878625782</v>
      </c>
      <c r="M859" s="62">
        <v>1.2612571842331488</v>
      </c>
      <c r="N859" s="62">
        <f>IFERROR(VLOOKUP(A859,'[1]Biofuels Production - Ktoe'!$A$1:$AA$39,27,FALSE),"does not produce biofuels")</f>
        <v>556.49183147033546</v>
      </c>
      <c r="O859" s="62">
        <v>117.5801358360923</v>
      </c>
    </row>
    <row r="860" spans="1:15">
      <c r="A860" t="s">
        <v>118</v>
      </c>
      <c r="B860">
        <v>2015</v>
      </c>
      <c r="C860" s="62">
        <v>4.3759999999999994</v>
      </c>
      <c r="D860" s="62" t="s">
        <v>105</v>
      </c>
      <c r="E860" s="62">
        <v>2.5798366294067026</v>
      </c>
      <c r="F860" s="62" t="s">
        <v>180</v>
      </c>
      <c r="G860" s="62">
        <v>6.6191999999999993</v>
      </c>
      <c r="H860" s="62">
        <v>5.8324498982000001</v>
      </c>
      <c r="I860" s="62">
        <v>3.4799067746752814</v>
      </c>
      <c r="J860" s="62">
        <v>1.2809431144499204</v>
      </c>
      <c r="K860" s="84">
        <v>0.7030366113046993</v>
      </c>
      <c r="L860" s="62">
        <v>0.31293840792867689</v>
      </c>
      <c r="M860" s="62">
        <v>0.32855138706611625</v>
      </c>
      <c r="N860" s="62" t="str">
        <f>IFERROR(VLOOKUP(A860,'[1]Biofuels Production - Ktoe'!$A$1:$AA$39,27,FALSE),"does not produce biofuels")</f>
        <v>does not produce biofuels</v>
      </c>
      <c r="O860" s="62">
        <v>45.540219929118322</v>
      </c>
    </row>
    <row r="861" spans="1:15">
      <c r="A861" t="s">
        <v>119</v>
      </c>
      <c r="B861">
        <v>2015</v>
      </c>
      <c r="C861" s="62">
        <v>8.9280000000000008</v>
      </c>
      <c r="D861" s="62" t="s">
        <v>105</v>
      </c>
      <c r="E861" s="62">
        <v>6.4819910193942887</v>
      </c>
      <c r="F861" s="62" t="s">
        <v>180</v>
      </c>
      <c r="G861" s="62">
        <v>16.580000000000002</v>
      </c>
      <c r="H861" s="62">
        <v>16.8426008735</v>
      </c>
      <c r="I861" s="62">
        <v>6.0734036294519376</v>
      </c>
      <c r="J861" s="62">
        <v>0.40611847762139502</v>
      </c>
      <c r="K861" s="84">
        <v>1.7260453907770219</v>
      </c>
      <c r="L861" s="62">
        <v>0.51224148074399045</v>
      </c>
      <c r="M861" s="62">
        <v>0.12956509933475083</v>
      </c>
      <c r="N861" s="62" t="str">
        <f>IFERROR(VLOOKUP(A861,'[1]Biofuels Production - Ktoe'!$A$1:$AA$39,27,FALSE),"does not produce biofuels")</f>
        <v>does not produce biofuels</v>
      </c>
      <c r="O861" s="62">
        <v>102.33460099858753</v>
      </c>
    </row>
    <row r="862" spans="1:15">
      <c r="A862" t="s">
        <v>120</v>
      </c>
      <c r="B862">
        <v>2015</v>
      </c>
      <c r="C862" s="62">
        <v>7.9887048721616303</v>
      </c>
      <c r="D862" s="62">
        <v>7.6898119999999999</v>
      </c>
      <c r="E862" s="62">
        <v>2.8454450654096743</v>
      </c>
      <c r="F862" s="62">
        <v>4.1217070179945816</v>
      </c>
      <c r="G862" s="62">
        <v>1.7283540243145126</v>
      </c>
      <c r="H862" s="62" t="s">
        <v>181</v>
      </c>
      <c r="I862" s="62">
        <v>0</v>
      </c>
      <c r="J862" s="62">
        <v>4.0797512750599474E-3</v>
      </c>
      <c r="K862" s="84">
        <v>4.2866347636242326</v>
      </c>
      <c r="L862" s="62">
        <v>0.13672942028329585</v>
      </c>
      <c r="M862" s="62">
        <v>3.197966166077058</v>
      </c>
      <c r="N862" s="62" t="str">
        <f>IFERROR(VLOOKUP(A862,'[1]Biofuels Production - Ktoe'!$A$1:$AA$39,27,FALSE),"does not produce biofuels")</f>
        <v>does not produce biofuels</v>
      </c>
      <c r="O862" s="62">
        <v>37.213269657009157</v>
      </c>
    </row>
    <row r="863" spans="1:15">
      <c r="A863" t="s">
        <v>121</v>
      </c>
      <c r="B863">
        <v>2015</v>
      </c>
      <c r="C863" s="62">
        <v>8.7424378113067895</v>
      </c>
      <c r="D863" s="62" t="s">
        <v>105</v>
      </c>
      <c r="E863" s="62">
        <v>1.9672064583930453</v>
      </c>
      <c r="F863" s="62" t="s">
        <v>180</v>
      </c>
      <c r="G863" s="62">
        <v>3.7858268844941252</v>
      </c>
      <c r="H863" s="62" t="s">
        <v>181</v>
      </c>
      <c r="I863" s="62">
        <v>5.3177020934016186</v>
      </c>
      <c r="J863" s="62">
        <v>3.7904500953783211</v>
      </c>
      <c r="K863" s="84">
        <v>3.0897621253659269</v>
      </c>
      <c r="L863" s="62">
        <v>2.2627505996288999E-3</v>
      </c>
      <c r="M863" s="62">
        <v>0.52654206453364505</v>
      </c>
      <c r="N863" s="62">
        <f>IFERROR(VLOOKUP(A863,'[1]Biofuels Production - Ktoe'!$A$1:$AA$39,27,FALSE),"does not produce biofuels")</f>
        <v>444.59999999999997</v>
      </c>
      <c r="O863" s="62">
        <v>43.1420870703706</v>
      </c>
    </row>
    <row r="864" spans="1:15">
      <c r="A864" t="s">
        <v>122</v>
      </c>
      <c r="B864">
        <v>2015</v>
      </c>
      <c r="C864" s="62">
        <v>76.783326000000017</v>
      </c>
      <c r="D864" s="62" t="s">
        <v>105</v>
      </c>
      <c r="E864" s="62">
        <v>35.052884461079998</v>
      </c>
      <c r="F864" s="62" t="s">
        <v>180</v>
      </c>
      <c r="G864" s="62">
        <v>8.3837123350000002</v>
      </c>
      <c r="H864" s="62" t="s">
        <v>181</v>
      </c>
      <c r="I864" s="62">
        <v>98.979092184459034</v>
      </c>
      <c r="J864" s="62">
        <v>12.301924474853031</v>
      </c>
      <c r="K864" s="84">
        <v>7.9092184459428569</v>
      </c>
      <c r="L864" s="62">
        <v>1.6819025207041614</v>
      </c>
      <c r="M864" s="62">
        <v>4.7771190659365335</v>
      </c>
      <c r="N864" s="62">
        <f>IFERROR(VLOOKUP(A864,'[1]Biofuels Production - Ktoe'!$A$1:$AA$39,27,FALSE),"does not produce biofuels")</f>
        <v>2519</v>
      </c>
      <c r="O864" s="62">
        <v>309.70879747653873</v>
      </c>
    </row>
    <row r="865" spans="1:15">
      <c r="A865" t="s">
        <v>123</v>
      </c>
      <c r="B865">
        <v>2015</v>
      </c>
      <c r="C865" s="62">
        <v>110.00499999999998</v>
      </c>
      <c r="D865" s="62" t="s">
        <v>105</v>
      </c>
      <c r="E865" s="62">
        <v>66.168195280405101</v>
      </c>
      <c r="F865" s="62">
        <v>6.4710125726399994</v>
      </c>
      <c r="G865" s="62">
        <v>78.47112353109776</v>
      </c>
      <c r="H865" s="62">
        <v>42.905941048095045</v>
      </c>
      <c r="I865" s="62">
        <v>20.768953025297467</v>
      </c>
      <c r="J865" s="62">
        <v>4.2940577634972898</v>
      </c>
      <c r="K865" s="84">
        <v>38.101778521971156</v>
      </c>
      <c r="L865" s="62">
        <v>8.7627279721228781</v>
      </c>
      <c r="M865" s="62">
        <v>17.922342399420664</v>
      </c>
      <c r="N865" s="62">
        <f>IFERROR(VLOOKUP(A865,'[1]Biofuels Production - Ktoe'!$A$1:$AA$39,27,FALSE),"does not produce biofuels")</f>
        <v>3191.2659357982234</v>
      </c>
      <c r="O865" s="62">
        <v>751.07009602889934</v>
      </c>
    </row>
    <row r="866" spans="1:15">
      <c r="A866" t="s">
        <v>124</v>
      </c>
      <c r="B866">
        <v>2015</v>
      </c>
      <c r="C866" s="62">
        <v>14.917859267232981</v>
      </c>
      <c r="D866" s="62" t="s">
        <v>105</v>
      </c>
      <c r="E866" s="62">
        <v>2.5383439916852923</v>
      </c>
      <c r="F866" s="62" t="s">
        <v>180</v>
      </c>
      <c r="G866" s="62">
        <v>5.6063999999999998</v>
      </c>
      <c r="H866" s="62">
        <v>5.6752998708000009</v>
      </c>
      <c r="I866" s="62">
        <v>0</v>
      </c>
      <c r="J866" s="62">
        <v>1.379825315653703</v>
      </c>
      <c r="K866" s="84">
        <v>1.9803593247952134</v>
      </c>
      <c r="L866" s="62">
        <v>0.88247273385527103</v>
      </c>
      <c r="M866" s="62">
        <v>1.0456170520885146</v>
      </c>
      <c r="N866" s="62" t="str">
        <f>IFERROR(VLOOKUP(A866,'[1]Biofuels Production - Ktoe'!$A$1:$AA$39,27,FALSE),"does not produce biofuels")</f>
        <v>does not produce biofuels</v>
      </c>
      <c r="O866" s="62">
        <v>73.396504815222912</v>
      </c>
    </row>
    <row r="867" spans="1:15">
      <c r="A867" t="s">
        <v>125</v>
      </c>
      <c r="B867">
        <v>2015</v>
      </c>
      <c r="C867" s="62">
        <v>6.9945728255602306</v>
      </c>
      <c r="D867" s="62" t="s">
        <v>105</v>
      </c>
      <c r="E867" s="62">
        <v>7.4886070507308711</v>
      </c>
      <c r="F867" s="62" t="s">
        <v>180</v>
      </c>
      <c r="G867" s="62">
        <v>2.363</v>
      </c>
      <c r="H867" s="62">
        <v>1.5183002016000002</v>
      </c>
      <c r="I867" s="62">
        <v>3.5829289043761459</v>
      </c>
      <c r="J867" s="62">
        <v>5.294836403131626E-2</v>
      </c>
      <c r="K867" s="84">
        <v>0.6736208535095235</v>
      </c>
      <c r="L867" s="62">
        <v>2.7831832375435468E-2</v>
      </c>
      <c r="M867" s="62">
        <v>0.15680861655428277</v>
      </c>
      <c r="N867" s="62" t="str">
        <f>IFERROR(VLOOKUP(A867,'[1]Biofuels Production - Ktoe'!$A$1:$AA$39,27,FALSE),"does not produce biofuels")</f>
        <v>does not produce biofuels</v>
      </c>
      <c r="O867" s="62">
        <v>44.418867216608831</v>
      </c>
    </row>
    <row r="868" spans="1:15">
      <c r="A868" t="s">
        <v>126</v>
      </c>
      <c r="B868">
        <v>2015</v>
      </c>
      <c r="C868" s="62">
        <v>6.8140000000000001</v>
      </c>
      <c r="D868" s="62" t="s">
        <v>105</v>
      </c>
      <c r="E868" s="62">
        <v>3.7605581947938491</v>
      </c>
      <c r="F868" s="62" t="s">
        <v>180</v>
      </c>
      <c r="G868" s="62">
        <v>2.1854685113403312</v>
      </c>
      <c r="H868" s="62" t="s">
        <v>181</v>
      </c>
      <c r="I868" s="62">
        <v>0</v>
      </c>
      <c r="J868" s="62">
        <v>0.18252146314963152</v>
      </c>
      <c r="K868" s="84">
        <v>1.5957005551801353</v>
      </c>
      <c r="L868" s="62">
        <v>3.6580110790736833E-4</v>
      </c>
      <c r="M868" s="62">
        <v>1.4875731426368415</v>
      </c>
      <c r="N868" s="62" t="str">
        <f>IFERROR(VLOOKUP(A868,'[1]Biofuels Production - Ktoe'!$A$1:$AA$39,27,FALSE),"does not produce biofuels")</f>
        <v>does not produce biofuels</v>
      </c>
      <c r="O868" s="62">
        <v>38.382442572252799</v>
      </c>
    </row>
    <row r="869" spans="1:15">
      <c r="A869" t="s">
        <v>127</v>
      </c>
      <c r="B869">
        <v>2015</v>
      </c>
      <c r="C869" s="62">
        <v>57.633279827717324</v>
      </c>
      <c r="D869" s="62">
        <v>5.5186977027192778</v>
      </c>
      <c r="E869" s="62">
        <v>55.301305074807395</v>
      </c>
      <c r="F869" s="62">
        <v>5.545733315768353</v>
      </c>
      <c r="G869" s="62">
        <v>12.301</v>
      </c>
      <c r="H869" s="62" t="s">
        <v>181</v>
      </c>
      <c r="I869" s="62">
        <v>0</v>
      </c>
      <c r="J869" s="62">
        <v>10.303887405530123</v>
      </c>
      <c r="K869" s="84">
        <v>14.338326469656458</v>
      </c>
      <c r="L869" s="62">
        <v>5.1912476806806147</v>
      </c>
      <c r="M869" s="62">
        <v>3.3588043625831427</v>
      </c>
      <c r="N869" s="62">
        <f>IFERROR(VLOOKUP(A869,'[1]Biofuels Production - Ktoe'!$A$1:$AA$39,27,FALSE),"does not produce biofuels")</f>
        <v>581.82143880768126</v>
      </c>
      <c r="O869" s="62">
        <v>336.15573539661176</v>
      </c>
    </row>
    <row r="870" spans="1:15">
      <c r="A870" t="s">
        <v>128</v>
      </c>
      <c r="B870">
        <v>2015</v>
      </c>
      <c r="C870" s="62">
        <v>13.182524694962407</v>
      </c>
      <c r="D870" s="62">
        <v>80.174011318271553</v>
      </c>
      <c r="E870" s="62">
        <v>11.569094624121956</v>
      </c>
      <c r="F870" s="62">
        <v>17.111416752232277</v>
      </c>
      <c r="G870" s="62">
        <v>35.793799999999997</v>
      </c>
      <c r="H870" s="62">
        <v>46.183612399986934</v>
      </c>
      <c r="I870" s="62">
        <v>0</v>
      </c>
      <c r="J870" s="62">
        <v>2.0973435307960275</v>
      </c>
      <c r="K870" s="84">
        <v>4.0558333710458271E-2</v>
      </c>
      <c r="L870" s="62">
        <v>1.0625989953387295E-2</v>
      </c>
      <c r="M870" s="62">
        <v>2.982463682852864E-2</v>
      </c>
      <c r="N870" s="62" t="str">
        <f>IFERROR(VLOOKUP(A870,'[1]Biofuels Production - Ktoe'!$A$1:$AA$39,27,FALSE),"does not produce biofuels")</f>
        <v>does not produce biofuels</v>
      </c>
      <c r="O870" s="62">
        <v>207.58151022453046</v>
      </c>
    </row>
    <row r="871" spans="1:15">
      <c r="A871" t="s">
        <v>129</v>
      </c>
      <c r="B871">
        <v>2015</v>
      </c>
      <c r="C871" s="62">
        <v>2.7945000000000002</v>
      </c>
      <c r="D871" s="62" t="s">
        <v>105</v>
      </c>
      <c r="E871" s="62">
        <v>2.0672378999999999</v>
      </c>
      <c r="F871" s="62" t="s">
        <v>180</v>
      </c>
      <c r="G871" s="62">
        <v>0.18239999999999998</v>
      </c>
      <c r="H871" s="62" t="s">
        <v>181</v>
      </c>
      <c r="I871" s="62">
        <v>0</v>
      </c>
      <c r="J871" s="62">
        <v>7.910576096302635E-2</v>
      </c>
      <c r="K871" s="84">
        <v>0.30096845725664001</v>
      </c>
      <c r="L871" s="62">
        <v>1.6585961895279836E-2</v>
      </c>
      <c r="M871" s="62">
        <v>0.18335068108792976</v>
      </c>
      <c r="N871" s="62" t="str">
        <f>IFERROR(VLOOKUP(A871,'[1]Biofuels Production - Ktoe'!$A$1:$AA$39,27,FALSE),"does not produce biofuels")</f>
        <v>does not produce biofuels</v>
      </c>
      <c r="O871" s="62">
        <v>11.330545059902875</v>
      </c>
    </row>
    <row r="872" spans="1:15">
      <c r="A872" t="s">
        <v>130</v>
      </c>
      <c r="B872">
        <v>2015</v>
      </c>
      <c r="C872" s="62">
        <v>38.733695634547026</v>
      </c>
      <c r="D872" s="62" t="s">
        <v>105</v>
      </c>
      <c r="E872" s="62">
        <v>28.327123340021025</v>
      </c>
      <c r="F872" s="62">
        <v>39.003534919270095</v>
      </c>
      <c r="G872" s="62">
        <v>11.010795834527565</v>
      </c>
      <c r="H872" s="62" t="s">
        <v>181</v>
      </c>
      <c r="I872" s="62">
        <v>0.92275897180612387</v>
      </c>
      <c r="J872" s="62">
        <v>2.104358057654877E-2</v>
      </c>
      <c r="K872" s="84">
        <v>3.0776535276281725</v>
      </c>
      <c r="L872" s="62">
        <v>0.2537695162239208</v>
      </c>
      <c r="M872" s="62">
        <v>1.708347965787204</v>
      </c>
      <c r="N872" s="62">
        <f>IFERROR(VLOOKUP(A872,'[1]Biofuels Production - Ktoe'!$A$1:$AA$39,27,FALSE),"does not produce biofuels")</f>
        <v>1675.2471394222937</v>
      </c>
      <c r="O872" s="62">
        <v>207.54789423675984</v>
      </c>
    </row>
    <row r="873" spans="1:15">
      <c r="A873" t="s">
        <v>131</v>
      </c>
      <c r="B873">
        <v>2015</v>
      </c>
      <c r="C873" s="62">
        <v>10.308636819475911</v>
      </c>
      <c r="D873" s="62">
        <v>88.022100848322367</v>
      </c>
      <c r="E873" s="62">
        <v>4.3543714952085644</v>
      </c>
      <c r="F873" s="62">
        <v>105.4368927</v>
      </c>
      <c r="G873" s="62">
        <v>0.81924142543231115</v>
      </c>
      <c r="H873" s="62" t="s">
        <v>181</v>
      </c>
      <c r="I873" s="62">
        <v>0</v>
      </c>
      <c r="J873" s="62">
        <v>31.079105760962904</v>
      </c>
      <c r="K873" s="84">
        <v>0.61655994026338168</v>
      </c>
      <c r="L873" s="62">
        <v>2.9019776440240641E-3</v>
      </c>
      <c r="M873" s="62">
        <v>0.5690817758066683</v>
      </c>
      <c r="N873" s="62" t="str">
        <f>IFERROR(VLOOKUP(A873,'[1]Biofuels Production - Ktoe'!$A$1:$AA$39,27,FALSE),"does not produce biofuels")</f>
        <v>does not produce biofuels</v>
      </c>
      <c r="O873" s="62">
        <v>37.032327409916739</v>
      </c>
    </row>
    <row r="874" spans="1:15">
      <c r="A874" t="s">
        <v>132</v>
      </c>
      <c r="B874">
        <v>2015</v>
      </c>
      <c r="C874" s="62">
        <v>24.942000000000004</v>
      </c>
      <c r="D874" s="62" t="s">
        <v>105</v>
      </c>
      <c r="E874" s="62">
        <v>14.702326359033156</v>
      </c>
      <c r="F874" s="62">
        <v>3.6829320722270005</v>
      </c>
      <c r="G874" s="62">
        <v>48.671300277061256</v>
      </c>
      <c r="H874" s="62">
        <v>52.973016918996002</v>
      </c>
      <c r="I874" s="62">
        <v>0</v>
      </c>
      <c r="J874" s="62">
        <v>0.41453590985201449</v>
      </c>
      <c r="K874" s="84">
        <v>4.7180612752862192</v>
      </c>
      <c r="L874" s="62">
        <v>1.289767841788473E-2</v>
      </c>
      <c r="M874" s="62">
        <v>2.4568946010770598</v>
      </c>
      <c r="N874" s="62">
        <f>IFERROR(VLOOKUP(A874,'[1]Biofuels Production - Ktoe'!$A$1:$AA$39,27,FALSE),"does not produce biofuels")</f>
        <v>939.51370736600757</v>
      </c>
      <c r="O874" s="62">
        <v>290.12488160928314</v>
      </c>
    </row>
    <row r="875" spans="1:15">
      <c r="A875" t="s">
        <v>133</v>
      </c>
      <c r="B875">
        <v>2015</v>
      </c>
      <c r="C875" s="62">
        <v>11.508176999999998</v>
      </c>
      <c r="D875" s="62" t="s">
        <v>105</v>
      </c>
      <c r="E875" s="62">
        <v>4.2843229300800001</v>
      </c>
      <c r="F875" s="62" t="s">
        <v>180</v>
      </c>
      <c r="G875" s="62">
        <v>3.2593609999999997</v>
      </c>
      <c r="H875" s="62" t="s">
        <v>181</v>
      </c>
      <c r="I875" s="62">
        <v>0</v>
      </c>
      <c r="J875" s="62">
        <v>1.9596565773634353</v>
      </c>
      <c r="K875" s="84">
        <v>3.5550889645653116</v>
      </c>
      <c r="L875" s="62">
        <v>0.18015000135764964</v>
      </c>
      <c r="M875" s="62">
        <v>2.6265189546092125</v>
      </c>
      <c r="N875" s="62">
        <f>IFERROR(VLOOKUP(A875,'[1]Biofuels Production - Ktoe'!$A$1:$AA$39,27,FALSE),"does not produce biofuels")</f>
        <v>320.67799999999994</v>
      </c>
      <c r="O875" s="62">
        <v>53.943485321183537</v>
      </c>
    </row>
    <row r="876" spans="1:15">
      <c r="A876" t="s">
        <v>134</v>
      </c>
      <c r="B876">
        <v>2015</v>
      </c>
      <c r="C876" s="62">
        <v>9.157</v>
      </c>
      <c r="D876" s="62">
        <v>4.0030000000000001</v>
      </c>
      <c r="E876" s="62">
        <v>8.9503654342218262</v>
      </c>
      <c r="F876" s="62">
        <v>8.7852321582115085</v>
      </c>
      <c r="G876" s="62">
        <v>5.9143999999999997</v>
      </c>
      <c r="H876" s="62">
        <v>4.7119383521000007</v>
      </c>
      <c r="I876" s="62">
        <v>2.6338416979680397</v>
      </c>
      <c r="J876" s="62">
        <v>3.7636330723627496</v>
      </c>
      <c r="K876" s="84">
        <v>2.1652260487848944</v>
      </c>
      <c r="L876" s="62">
        <v>0.44847716884644795</v>
      </c>
      <c r="M876" s="62">
        <v>1.598180748517892</v>
      </c>
      <c r="N876" s="62" t="str">
        <f>IFERROR(VLOOKUP(A876,'[1]Biofuels Production - Ktoe'!$A$1:$AA$39,27,FALSE),"does not produce biofuels")</f>
        <v>does not produce biofuels</v>
      </c>
      <c r="O876" s="62">
        <v>69.079568832559133</v>
      </c>
    </row>
    <row r="877" spans="1:15">
      <c r="A877" t="s">
        <v>135</v>
      </c>
      <c r="B877">
        <v>2015</v>
      </c>
      <c r="C877" s="62">
        <v>144.17608791096265</v>
      </c>
      <c r="D877" s="62">
        <v>540.7375894955311</v>
      </c>
      <c r="E877" s="62">
        <v>362.50924711230203</v>
      </c>
      <c r="F877" s="62">
        <v>517.62241755489197</v>
      </c>
      <c r="G877" s="62">
        <v>92.163231999999994</v>
      </c>
      <c r="H877" s="62">
        <v>186.38323199999996</v>
      </c>
      <c r="I877" s="62">
        <v>44.230550979770832</v>
      </c>
      <c r="J877" s="62">
        <v>38.453539394487791</v>
      </c>
      <c r="K877" s="84">
        <v>0.15347639951124525</v>
      </c>
      <c r="L877" s="62">
        <v>9.5035525184413803E-3</v>
      </c>
      <c r="M877" s="62">
        <v>3.3473457935466223E-2</v>
      </c>
      <c r="N877" s="62" t="str">
        <f>IFERROR(VLOOKUP(A877,'[1]Biofuels Production - Ktoe'!$A$1:$AA$39,27,FALSE),"does not produce biofuels")</f>
        <v>does not produce biofuels</v>
      </c>
      <c r="O877" s="62">
        <v>1521.9088963192316</v>
      </c>
    </row>
    <row r="878" spans="1:15">
      <c r="A878" t="s">
        <v>136</v>
      </c>
      <c r="B878">
        <v>2015</v>
      </c>
      <c r="C878" s="62">
        <v>3.673</v>
      </c>
      <c r="D878" s="62" t="s">
        <v>105</v>
      </c>
      <c r="E878" s="62">
        <v>3.879449699054164</v>
      </c>
      <c r="F878" s="62" t="s">
        <v>180</v>
      </c>
      <c r="G878" s="62">
        <v>3.2753000000000001</v>
      </c>
      <c r="H878" s="62" t="s">
        <v>181</v>
      </c>
      <c r="I878" s="62">
        <v>3.4271620581979318</v>
      </c>
      <c r="J878" s="62">
        <v>0.92026066886907354</v>
      </c>
      <c r="K878" s="84">
        <v>0.49192198035932289</v>
      </c>
      <c r="L878" s="62">
        <v>0.11449518034122234</v>
      </c>
      <c r="M878" s="62">
        <v>1.35765035977734E-3</v>
      </c>
      <c r="N878" s="62" t="str">
        <f>IFERROR(VLOOKUP(A878,'[1]Biofuels Production - Ktoe'!$A$1:$AA$39,27,FALSE),"does not produce biofuels")</f>
        <v>does not produce biofuels</v>
      </c>
      <c r="O878" s="62">
        <v>30.070057785242032</v>
      </c>
    </row>
    <row r="879" spans="1:15">
      <c r="A879" t="s">
        <v>137</v>
      </c>
      <c r="B879">
        <v>2015</v>
      </c>
      <c r="C879" s="62">
        <v>61.200002279999993</v>
      </c>
      <c r="D879" s="62" t="s">
        <v>105</v>
      </c>
      <c r="E879" s="62">
        <v>24.590480148000005</v>
      </c>
      <c r="F879" s="62" t="s">
        <v>180</v>
      </c>
      <c r="G879" s="62">
        <v>13.686</v>
      </c>
      <c r="H879" s="62">
        <v>1.2022383654983999</v>
      </c>
      <c r="I879" s="62">
        <v>12.960328702237057</v>
      </c>
      <c r="J879" s="62">
        <v>6.3063558051635731</v>
      </c>
      <c r="K879" s="84">
        <v>15.632846254333503</v>
      </c>
      <c r="L879" s="62">
        <v>3.1401886710865607</v>
      </c>
      <c r="M879" s="62">
        <v>11.163280083269175</v>
      </c>
      <c r="N879" s="62">
        <f>IFERROR(VLOOKUP(A879,'[1]Biofuels Production - Ktoe'!$A$1:$AA$39,27,FALSE),"does not produce biofuels")</f>
        <v>1121.715868921372</v>
      </c>
      <c r="O879" s="62">
        <v>289.43561150893737</v>
      </c>
    </row>
    <row r="880" spans="1:15">
      <c r="A880" t="s">
        <v>138</v>
      </c>
      <c r="B880">
        <v>2015</v>
      </c>
      <c r="C880" s="62">
        <v>14.127754886542352</v>
      </c>
      <c r="D880" s="62" t="s">
        <v>105</v>
      </c>
      <c r="E880" s="62">
        <v>0.76627257093723011</v>
      </c>
      <c r="F880" s="62" t="s">
        <v>180</v>
      </c>
      <c r="G880" s="62">
        <v>2.1164000000000001</v>
      </c>
      <c r="H880" s="62" t="s">
        <v>181</v>
      </c>
      <c r="I880" s="62">
        <v>12.750147078788926</v>
      </c>
      <c r="J880" s="62">
        <v>17.04122731592517</v>
      </c>
      <c r="K880" s="84">
        <v>6.1388423767932059</v>
      </c>
      <c r="L880" s="62">
        <v>2.1948680816400331E-2</v>
      </c>
      <c r="M880" s="62">
        <v>3.6810426754762946</v>
      </c>
      <c r="N880" s="62">
        <f>IFERROR(VLOOKUP(A880,'[1]Biofuels Production - Ktoe'!$A$1:$AA$39,27,FALSE),"does not produce biofuels")</f>
        <v>222.06768892710426</v>
      </c>
      <c r="O880" s="62">
        <v>47.256178058429569</v>
      </c>
    </row>
    <row r="881" spans="1:15">
      <c r="A881" t="s">
        <v>139</v>
      </c>
      <c r="B881">
        <v>2015</v>
      </c>
      <c r="C881" s="62">
        <v>10.733616</v>
      </c>
      <c r="D881" s="62" t="s">
        <v>105</v>
      </c>
      <c r="E881" s="62">
        <v>2.5670679277729969</v>
      </c>
      <c r="F881" s="62" t="s">
        <v>180</v>
      </c>
      <c r="G881" s="62">
        <v>0.12921563007547535</v>
      </c>
      <c r="H881" s="62" t="s">
        <v>181</v>
      </c>
      <c r="I881" s="62">
        <v>5.2626815261895894</v>
      </c>
      <c r="J881" s="62">
        <v>8.5054189448450064</v>
      </c>
      <c r="K881" s="84">
        <v>0.6671883142849665</v>
      </c>
      <c r="L881" s="62">
        <v>0.25575938595805242</v>
      </c>
      <c r="M881" s="62">
        <v>2.5141673329209798E-2</v>
      </c>
      <c r="N881" s="62" t="str">
        <f>IFERROR(VLOOKUP(A881,'[1]Biofuels Production - Ktoe'!$A$1:$AA$39,27,FALSE),"does not produce biofuels")</f>
        <v>does not produce biofuels</v>
      </c>
      <c r="O881" s="62">
        <v>38.906943178460736</v>
      </c>
    </row>
    <row r="882" spans="1:15">
      <c r="A882" t="s">
        <v>140</v>
      </c>
      <c r="B882">
        <v>2015</v>
      </c>
      <c r="C882" s="62">
        <v>38.893319504470661</v>
      </c>
      <c r="D882" s="62" t="s">
        <v>105</v>
      </c>
      <c r="E882" s="62">
        <v>39.23144883920888</v>
      </c>
      <c r="F882" s="62" t="s">
        <v>180</v>
      </c>
      <c r="G882" s="62">
        <v>34.739989000000001</v>
      </c>
      <c r="H882" s="62">
        <v>12.794291000000001</v>
      </c>
      <c r="I882" s="62">
        <v>0</v>
      </c>
      <c r="J882" s="62">
        <v>15.193428972258618</v>
      </c>
      <c r="K882" s="84">
        <v>3.8532990903742426</v>
      </c>
      <c r="L882" s="62">
        <v>4.3924514639996207E-2</v>
      </c>
      <c r="M882" s="62">
        <v>2.6366633479657762</v>
      </c>
      <c r="N882" s="62" t="str">
        <f>IFERROR(VLOOKUP(A882,'[1]Biofuels Production - Ktoe'!$A$1:$AA$39,27,FALSE),"does not produce biofuels")</f>
        <v>does not produce biofuels</v>
      </c>
      <c r="O882" s="62">
        <v>342.99824966355175</v>
      </c>
    </row>
    <row r="883" spans="1:15">
      <c r="A883" t="s">
        <v>141</v>
      </c>
      <c r="B883">
        <v>2015</v>
      </c>
      <c r="C883" s="62">
        <v>6.6180761885071453</v>
      </c>
      <c r="D883" s="62">
        <v>12.723743161543375</v>
      </c>
      <c r="E883" s="62">
        <v>26.473984635802395</v>
      </c>
      <c r="F883" s="62">
        <v>62.617792506422006</v>
      </c>
      <c r="G883" s="62">
        <v>0</v>
      </c>
      <c r="H883" s="62" t="s">
        <v>181</v>
      </c>
      <c r="I883" s="62">
        <v>0</v>
      </c>
      <c r="J883" s="62">
        <v>0</v>
      </c>
      <c r="K883" s="84">
        <v>9.298321039055039E-4</v>
      </c>
      <c r="L883" s="62">
        <v>9.298321039055039E-4</v>
      </c>
      <c r="M883" s="62">
        <v>0</v>
      </c>
      <c r="N883" s="62" t="str">
        <f>IFERROR(VLOOKUP(A883,'[1]Biofuels Production - Ktoe'!$A$1:$AA$39,27,FALSE),"does not produce biofuels")</f>
        <v>does not produce biofuels</v>
      </c>
      <c r="O883" s="62">
        <v>82.808407136000255</v>
      </c>
    </row>
    <row r="884" spans="1:15">
      <c r="A884" t="s">
        <v>142</v>
      </c>
      <c r="B884">
        <v>2015</v>
      </c>
      <c r="C884" s="62">
        <v>9.1774991275234594</v>
      </c>
      <c r="D884" s="62" t="s">
        <v>105</v>
      </c>
      <c r="E884" s="62">
        <v>25.912099610851996</v>
      </c>
      <c r="F884" s="62">
        <v>16.126696872</v>
      </c>
      <c r="G884" s="62">
        <v>27.344000000000001</v>
      </c>
      <c r="H884" s="62">
        <v>16.392886100000002</v>
      </c>
      <c r="I884" s="62">
        <v>19.827849934380154</v>
      </c>
      <c r="J884" s="62">
        <v>1.2212064986197173</v>
      </c>
      <c r="K884" s="84">
        <v>0.38602525229669032</v>
      </c>
      <c r="L884" s="62">
        <v>0.10793320360229854</v>
      </c>
      <c r="M884" s="62">
        <v>0.24528216499977276</v>
      </c>
      <c r="N884" s="62" t="str">
        <f>IFERROR(VLOOKUP(A884,'[1]Biofuels Production - Ktoe'!$A$1:$AA$39,27,FALSE),"does not produce biofuels")</f>
        <v>does not produce biofuels</v>
      </c>
      <c r="O884" s="62">
        <v>190.29504221393461</v>
      </c>
    </row>
    <row r="885" spans="1:15">
      <c r="A885" t="s">
        <v>143</v>
      </c>
      <c r="B885">
        <v>2015</v>
      </c>
      <c r="C885" s="62">
        <v>71.752995228322604</v>
      </c>
      <c r="D885" s="62">
        <v>45.411681005867095</v>
      </c>
      <c r="E885" s="62">
        <v>61.327588814409715</v>
      </c>
      <c r="F885" s="62">
        <v>35.624704995778835</v>
      </c>
      <c r="G885" s="62">
        <v>23.015418046505982</v>
      </c>
      <c r="H885" s="62">
        <v>5.3842005510012729</v>
      </c>
      <c r="I885" s="62">
        <v>15.917296920603413</v>
      </c>
      <c r="J885" s="62">
        <v>1.4228472409263326</v>
      </c>
      <c r="K885" s="84">
        <v>17.482308576512093</v>
      </c>
      <c r="L885" s="62">
        <v>1.710894681229258</v>
      </c>
      <c r="M885" s="62">
        <v>9.1210872730672676</v>
      </c>
      <c r="N885" s="62">
        <f>IFERROR(VLOOKUP(A885,'[1]Biofuels Production - Ktoe'!$A$1:$AA$39,27,FALSE),"does not produce biofuels")</f>
        <v>309.94761392949272</v>
      </c>
      <c r="O885" s="62">
        <v>433.42236562212986</v>
      </c>
    </row>
    <row r="886" spans="1:15">
      <c r="A886" t="s">
        <v>144</v>
      </c>
      <c r="B886">
        <v>2015</v>
      </c>
      <c r="C886" s="62" t="s">
        <v>115</v>
      </c>
      <c r="D886" s="62" t="s">
        <v>115</v>
      </c>
      <c r="E886" s="62" t="s">
        <v>115</v>
      </c>
      <c r="F886" s="62" t="s">
        <v>115</v>
      </c>
      <c r="G886" s="62" t="s">
        <v>115</v>
      </c>
      <c r="H886" s="62" t="s">
        <v>115</v>
      </c>
      <c r="I886" s="62" t="s">
        <v>115</v>
      </c>
      <c r="J886" s="62" t="s">
        <v>115</v>
      </c>
      <c r="K886" s="84" t="s">
        <v>115</v>
      </c>
      <c r="L886" s="62" t="s">
        <v>115</v>
      </c>
      <c r="M886" s="62" t="s">
        <v>115</v>
      </c>
      <c r="N886" s="62" t="str">
        <f>IFERROR(VLOOKUP(A886,'[1]Biofuels Production - Ktoe'!$A$1:$AA$39,27,FALSE),"does not produce biofuels")</f>
        <v>does not produce biofuels</v>
      </c>
      <c r="O886" s="62" t="s">
        <v>115</v>
      </c>
    </row>
    <row r="887" spans="1:15">
      <c r="A887" t="s">
        <v>145</v>
      </c>
      <c r="B887">
        <v>2015</v>
      </c>
      <c r="C887" s="68">
        <v>2.727902862917114</v>
      </c>
      <c r="D887" s="68">
        <v>2.6643135928143717</v>
      </c>
      <c r="E887" s="62">
        <v>45.212040110518323</v>
      </c>
      <c r="F887" s="62">
        <v>51.974040331664739</v>
      </c>
      <c r="G887" s="62">
        <v>1.1117927802282677</v>
      </c>
      <c r="H887" s="62">
        <v>1.1117927802282677</v>
      </c>
      <c r="I887" s="62">
        <v>0</v>
      </c>
      <c r="J887" s="68">
        <v>2.6768339593609887</v>
      </c>
      <c r="K887" s="84">
        <v>3.3375571344526275E-4</v>
      </c>
      <c r="L887" s="62">
        <v>3.3375571344526275E-4</v>
      </c>
      <c r="M887" s="62">
        <v>0</v>
      </c>
      <c r="N887" s="62" t="str">
        <f>IFERROR(VLOOKUP(A887,'[1]Biofuels Production - Ktoe'!$A$1:$AA$39,27,FALSE),"does not produce biofuels")</f>
        <v>does not produce biofuels</v>
      </c>
      <c r="O887" s="62">
        <v>115.0612467762648</v>
      </c>
    </row>
    <row r="888" spans="1:15">
      <c r="A888" t="s">
        <v>146</v>
      </c>
      <c r="B888">
        <v>2015</v>
      </c>
      <c r="C888" s="68">
        <v>33.317144586696607</v>
      </c>
      <c r="D888" s="68">
        <v>18.750528932616593</v>
      </c>
      <c r="E888" s="62">
        <v>13.581426378230512</v>
      </c>
      <c r="F888" s="62">
        <v>5.5963152747490623</v>
      </c>
      <c r="G888" s="68">
        <v>22.991275255941208</v>
      </c>
      <c r="H888" s="68">
        <v>15.328587668066643</v>
      </c>
      <c r="I888" s="62">
        <v>1.9087885233289512</v>
      </c>
      <c r="J888" s="68">
        <v>20.670682270336446</v>
      </c>
      <c r="K888" s="84">
        <v>2.3356973726014183</v>
      </c>
      <c r="L888" s="62">
        <v>0.1715304928750776</v>
      </c>
      <c r="M888" s="62">
        <v>0.50493926964353009</v>
      </c>
      <c r="N888" s="62">
        <f>IFERROR(VLOOKUP(A888,'[1]Biofuels Production - Ktoe'!$A$1:$AA$39,27,FALSE),"does not produce biofuels")</f>
        <v>1748.7591912150003</v>
      </c>
      <c r="O888" s="68">
        <v>226.19335840227183</v>
      </c>
    </row>
    <row r="889" spans="1:15">
      <c r="A889" s="65" t="s">
        <v>147</v>
      </c>
      <c r="B889" s="65">
        <v>2015</v>
      </c>
      <c r="C889" s="66">
        <v>865.86005845219665</v>
      </c>
      <c r="D889" s="66">
        <v>847.32377805768567</v>
      </c>
      <c r="E889" s="66">
        <v>909.20292941861305</v>
      </c>
      <c r="F889" s="66">
        <v>895.8718069458281</v>
      </c>
      <c r="G889" s="66">
        <v>471.3388988604429</v>
      </c>
      <c r="H889" s="66">
        <v>422.48171001269924</v>
      </c>
      <c r="I889" s="66">
        <v>263.94978278635074</v>
      </c>
      <c r="J889" s="66">
        <v>194.67453494352498</v>
      </c>
      <c r="K889" s="67">
        <v>141.58464514280482</v>
      </c>
      <c r="L889" s="66">
        <v>24.921770601248042</v>
      </c>
      <c r="M889" s="66">
        <v>71.878786442649385</v>
      </c>
      <c r="N889" s="66">
        <f>IFERROR(VLOOKUP(A889,'[1]Biofuels Production - Ktoe'!$A$1:$AA$39,27,FALSE),"does not produce biofuels")</f>
        <v>14012.177490090817</v>
      </c>
      <c r="O889" s="66">
        <v>6240.7304807712462</v>
      </c>
    </row>
    <row r="890" spans="1:15">
      <c r="A890" t="s">
        <v>148</v>
      </c>
      <c r="B890">
        <v>2015</v>
      </c>
      <c r="C890" s="62">
        <v>84.503309539058435</v>
      </c>
      <c r="D890" s="62">
        <v>181.60650093919983</v>
      </c>
      <c r="E890" s="62">
        <v>171.6804158654065</v>
      </c>
      <c r="F890" s="62">
        <v>170.4357286697992</v>
      </c>
      <c r="G890" s="62">
        <v>1.6362410000000001</v>
      </c>
      <c r="H890" s="62" t="s">
        <v>181</v>
      </c>
      <c r="I890" s="62">
        <v>0.80259763768837078</v>
      </c>
      <c r="J890" s="62">
        <v>4.1002172240575483</v>
      </c>
      <c r="K890" s="84">
        <v>9.9173464565851452E-2</v>
      </c>
      <c r="L890" s="62">
        <v>3.733538489387685E-4</v>
      </c>
      <c r="M890" s="62">
        <v>8.8165182898656852E-2</v>
      </c>
      <c r="N890" s="62" t="str">
        <f>IFERROR(VLOOKUP(A890,'[1]Biofuels Production - Ktoe'!$A$1:$AA$39,27,FALSE),"does not produce biofuels")</f>
        <v>does not produce biofuels</v>
      </c>
      <c r="O890" s="62">
        <v>616.45521209320623</v>
      </c>
    </row>
    <row r="891" spans="1:15">
      <c r="A891" t="s">
        <v>149</v>
      </c>
      <c r="B891">
        <v>2015</v>
      </c>
      <c r="C891" s="62">
        <v>11.366728933522692</v>
      </c>
      <c r="D891" s="62" t="s">
        <v>105</v>
      </c>
      <c r="E891" s="62">
        <v>7.569</v>
      </c>
      <c r="F891" s="62" t="s">
        <v>180</v>
      </c>
      <c r="G891" s="62">
        <v>6.74730996054</v>
      </c>
      <c r="H891" s="62" t="s">
        <v>181</v>
      </c>
      <c r="I891" s="62">
        <v>0</v>
      </c>
      <c r="J891" s="62">
        <v>5.4306014391093602E-3</v>
      </c>
      <c r="K891" s="84">
        <v>0.28329637507353822</v>
      </c>
      <c r="L891" s="62">
        <v>0.26581089075439995</v>
      </c>
      <c r="M891" s="62">
        <v>1.5839254197402299E-3</v>
      </c>
      <c r="N891" s="62" t="str">
        <f>IFERROR(VLOOKUP(A891,'[1]Biofuels Production - Ktoe'!$A$1:$AA$39,27,FALSE),"does not produce biofuels")</f>
        <v>does not produce biofuels</v>
      </c>
      <c r="O891" s="62">
        <v>73.509491190002962</v>
      </c>
    </row>
    <row r="892" spans="1:15">
      <c r="A892" t="s">
        <v>150</v>
      </c>
      <c r="B892">
        <v>2015</v>
      </c>
      <c r="C892" s="62">
        <v>22.272606449496198</v>
      </c>
      <c r="D892" s="62">
        <v>148.22269393326303</v>
      </c>
      <c r="E892" s="62">
        <v>19.202869067952996</v>
      </c>
      <c r="F892" s="62">
        <v>15.2181</v>
      </c>
      <c r="G892" s="62">
        <v>0</v>
      </c>
      <c r="H892" s="62" t="s">
        <v>181</v>
      </c>
      <c r="I892" s="62">
        <v>0</v>
      </c>
      <c r="J892" s="62">
        <v>0</v>
      </c>
      <c r="K892" s="84">
        <v>9.1924243109924063E-4</v>
      </c>
      <c r="L892" s="62">
        <v>9.1924243109924063E-4</v>
      </c>
      <c r="M892" s="62">
        <v>0</v>
      </c>
      <c r="N892" s="62" t="str">
        <f>IFERROR(VLOOKUP(A892,'[1]Biofuels Production - Ktoe'!$A$1:$AA$39,27,FALSE),"does not produce biofuels")</f>
        <v>does not produce biofuels</v>
      </c>
      <c r="O892" s="62">
        <v>108.33086268936991</v>
      </c>
    </row>
    <row r="893" spans="1:15">
      <c r="A893" t="s">
        <v>151</v>
      </c>
      <c r="B893">
        <v>2015</v>
      </c>
      <c r="C893" s="62">
        <v>10.69235359696904</v>
      </c>
      <c r="D893" s="62">
        <v>79.115233187959646</v>
      </c>
      <c r="E893" s="62">
        <v>39.534429573413441</v>
      </c>
      <c r="F893" s="62">
        <v>160.6247692065956</v>
      </c>
      <c r="G893" s="62">
        <v>0</v>
      </c>
      <c r="H893" s="62" t="s">
        <v>181</v>
      </c>
      <c r="I893" s="62">
        <v>0</v>
      </c>
      <c r="J893" s="62">
        <v>0</v>
      </c>
      <c r="K893" s="84">
        <v>1.8950536271892036E-3</v>
      </c>
      <c r="L893" s="62">
        <v>1.8950536271892036E-3</v>
      </c>
      <c r="M893" s="62">
        <v>0</v>
      </c>
      <c r="N893" s="62" t="str">
        <f>IFERROR(VLOOKUP(A893,'[1]Biofuels Production - Ktoe'!$A$1:$AA$39,27,FALSE),"does not produce biofuels")</f>
        <v>does not produce biofuels</v>
      </c>
      <c r="O893" s="62">
        <v>108.47122555359489</v>
      </c>
    </row>
    <row r="894" spans="1:15">
      <c r="A894" t="s">
        <v>152</v>
      </c>
      <c r="B894">
        <v>2015</v>
      </c>
      <c r="C894" s="62">
        <v>166.64105496146445</v>
      </c>
      <c r="D894" s="62">
        <v>567.75059351163145</v>
      </c>
      <c r="E894" s="62">
        <v>94.00500000000001</v>
      </c>
      <c r="F894" s="62">
        <v>94.00500000000001</v>
      </c>
      <c r="G894" s="62">
        <v>9.9538783648497234E-2</v>
      </c>
      <c r="H894" s="62" t="s">
        <v>181</v>
      </c>
      <c r="I894" s="62">
        <v>0</v>
      </c>
      <c r="J894" s="62">
        <v>0</v>
      </c>
      <c r="K894" s="84">
        <v>1.6393628094311382E-2</v>
      </c>
      <c r="L894" s="62">
        <v>1.6393628094311382E-2</v>
      </c>
      <c r="M894" s="62">
        <v>0</v>
      </c>
      <c r="N894" s="62" t="str">
        <f>IFERROR(VLOOKUP(A894,'[1]Biofuels Production - Ktoe'!$A$1:$AA$39,27,FALSE),"does not produce biofuels")</f>
        <v>does not produce biofuels</v>
      </c>
      <c r="O894" s="62">
        <v>611.71925366410812</v>
      </c>
    </row>
    <row r="895" spans="1:15">
      <c r="A895" t="s">
        <v>153</v>
      </c>
      <c r="B895">
        <v>2015</v>
      </c>
      <c r="C895" s="62">
        <v>40.861392082885082</v>
      </c>
      <c r="D895" s="62">
        <v>176.17533184268234</v>
      </c>
      <c r="E895" s="62">
        <v>66.393906357506921</v>
      </c>
      <c r="F895" s="62">
        <v>54.162857119979549</v>
      </c>
      <c r="G895" s="62">
        <v>1.2640460069250623</v>
      </c>
      <c r="H895" s="62" t="s">
        <v>181</v>
      </c>
      <c r="I895" s="62">
        <v>0</v>
      </c>
      <c r="J895" s="62">
        <v>0</v>
      </c>
      <c r="K895" s="84">
        <v>6.989559110794781E-2</v>
      </c>
      <c r="L895" s="62">
        <v>6.989559110794781E-2</v>
      </c>
      <c r="M895" s="62">
        <v>0</v>
      </c>
      <c r="N895" s="62" t="str">
        <f>IFERROR(VLOOKUP(A895,'[1]Biofuels Production - Ktoe'!$A$1:$AA$39,27,FALSE),"does not produce biofuels")</f>
        <v>does not produce biofuels</v>
      </c>
      <c r="O895" s="62">
        <v>275.15702907120931</v>
      </c>
    </row>
    <row r="896" spans="1:15">
      <c r="A896" t="s">
        <v>154</v>
      </c>
      <c r="B896">
        <v>2015</v>
      </c>
      <c r="C896" s="68">
        <v>76.461559735834825</v>
      </c>
      <c r="D896" s="68">
        <v>10.488105367576848</v>
      </c>
      <c r="E896" s="62">
        <v>45.897125160515969</v>
      </c>
      <c r="F896" s="62">
        <v>7.5530793167999999</v>
      </c>
      <c r="G896" s="62">
        <v>0.47496787222101639</v>
      </c>
      <c r="H896" s="62" t="s">
        <v>181</v>
      </c>
      <c r="I896" s="62">
        <v>0</v>
      </c>
      <c r="J896" s="68">
        <v>1.8156699837685049</v>
      </c>
      <c r="K896" s="84">
        <v>5.212421426556809E-2</v>
      </c>
      <c r="L896" s="62">
        <v>2.2340702357786037E-2</v>
      </c>
      <c r="M896" s="62">
        <v>2.8425861548004708E-2</v>
      </c>
      <c r="N896" s="62" t="str">
        <f>IFERROR(VLOOKUP(A896,'[1]Biofuels Production - Ktoe'!$A$1:$AA$39,27,FALSE),"does not produce biofuels")</f>
        <v>does not produce biofuels</v>
      </c>
      <c r="O896" s="62">
        <v>333.88423484562327</v>
      </c>
    </row>
    <row r="897" spans="1:15">
      <c r="A897" s="65" t="s">
        <v>155</v>
      </c>
      <c r="B897" s="65">
        <v>2015</v>
      </c>
      <c r="C897" s="66">
        <v>412.79900529923071</v>
      </c>
      <c r="D897" s="66">
        <v>1411.6064761695736</v>
      </c>
      <c r="E897" s="66">
        <v>444.28274602479587</v>
      </c>
      <c r="F897" s="66">
        <v>554.26763819922633</v>
      </c>
      <c r="G897" s="66">
        <v>10.222103623334576</v>
      </c>
      <c r="H897" s="66">
        <v>0.70450000000000002</v>
      </c>
      <c r="I897" s="66">
        <v>0.80259763768837078</v>
      </c>
      <c r="J897" s="66">
        <v>5.9213178092651626</v>
      </c>
      <c r="K897" s="67">
        <v>0.52369756916550536</v>
      </c>
      <c r="L897" s="66">
        <v>0.3776284622216724</v>
      </c>
      <c r="M897" s="66">
        <v>0.11817496986640179</v>
      </c>
      <c r="N897" s="66">
        <f>IFERROR(VLOOKUP(A897,'[1]Biofuels Production - Ktoe'!$A$1:$AA$39,27,FALSE),"does not produce biofuels")</f>
        <v>4.5623958047444564</v>
      </c>
      <c r="O897" s="66">
        <v>2127.5273091071149</v>
      </c>
    </row>
    <row r="898" spans="1:15">
      <c r="A898" t="s">
        <v>156</v>
      </c>
      <c r="B898">
        <v>2015</v>
      </c>
      <c r="C898" s="62">
        <v>19.462599999999998</v>
      </c>
      <c r="D898" s="62">
        <v>67.224999999999994</v>
      </c>
      <c r="E898" s="62">
        <v>35.46</v>
      </c>
      <c r="F898" s="62">
        <v>76.14</v>
      </c>
      <c r="G898" s="62">
        <v>0.14400000000000002</v>
      </c>
      <c r="H898" s="62" t="s">
        <v>181</v>
      </c>
      <c r="I898" s="62">
        <v>0</v>
      </c>
      <c r="J898" s="62">
        <v>3.2809883694619048E-2</v>
      </c>
      <c r="K898" s="84">
        <v>1.7423179617142528E-2</v>
      </c>
      <c r="L898" s="62">
        <v>1.312395347784762E-2</v>
      </c>
      <c r="M898" s="62">
        <v>4.2992261392949096E-3</v>
      </c>
      <c r="N898" s="62" t="str">
        <f>IFERROR(VLOOKUP(A898,'[1]Biofuels Production - Ktoe'!$A$1:$AA$39,27,FALSE),"does not produce biofuels")</f>
        <v>does not produce biofuels</v>
      </c>
      <c r="O898" s="62">
        <v>136.37392569944856</v>
      </c>
    </row>
    <row r="899" spans="1:15">
      <c r="A899" t="s">
        <v>157</v>
      </c>
      <c r="B899">
        <v>2015</v>
      </c>
      <c r="C899" s="62">
        <v>39.625196483123695</v>
      </c>
      <c r="D899" s="62">
        <v>35.430999999999997</v>
      </c>
      <c r="E899" s="62">
        <v>43.030538999999997</v>
      </c>
      <c r="F899" s="62">
        <v>39.825000000000003</v>
      </c>
      <c r="G899" s="62">
        <v>0.41155040000000004</v>
      </c>
      <c r="H899" s="62" t="s">
        <v>181</v>
      </c>
      <c r="I899" s="62">
        <v>0</v>
      </c>
      <c r="J899" s="62">
        <v>3.1630990632212392</v>
      </c>
      <c r="K899" s="84">
        <v>0.4337692899488601</v>
      </c>
      <c r="L899" s="62">
        <v>7.9196270987011499E-3</v>
      </c>
      <c r="M899" s="62">
        <v>0.42584966285015896</v>
      </c>
      <c r="N899" s="62" t="str">
        <f>IFERROR(VLOOKUP(A899,'[1]Biofuels Production - Ktoe'!$A$1:$AA$39,27,FALSE),"does not produce biofuels")</f>
        <v>does not produce biofuels</v>
      </c>
      <c r="O899" s="62">
        <v>211.44010151898468</v>
      </c>
    </row>
    <row r="900" spans="1:15">
      <c r="A900" t="s">
        <v>158</v>
      </c>
      <c r="B900">
        <v>2015</v>
      </c>
      <c r="C900" s="62">
        <v>27.867896357521239</v>
      </c>
      <c r="D900" s="62" t="s">
        <v>105</v>
      </c>
      <c r="E900" s="62">
        <v>4.5598945769110637</v>
      </c>
      <c r="F900" s="62" t="s">
        <v>180</v>
      </c>
      <c r="G900" s="62">
        <v>83.350435179783133</v>
      </c>
      <c r="H900" s="62">
        <v>142.89142262753543</v>
      </c>
      <c r="I900" s="62">
        <v>2.7689279087658849</v>
      </c>
      <c r="J900" s="62">
        <v>0.17836111659589493</v>
      </c>
      <c r="K900" s="84">
        <v>1.3854821921527756</v>
      </c>
      <c r="L900" s="62">
        <v>0.62203013983798461</v>
      </c>
      <c r="M900" s="62">
        <v>0.69489070914603523</v>
      </c>
      <c r="N900" s="62" t="str">
        <f>IFERROR(VLOOKUP(A900,'[1]Biofuels Production - Ktoe'!$A$1:$AA$39,27,FALSE),"does not produce biofuels")</f>
        <v>does not produce biofuels</v>
      </c>
      <c r="O900" s="62">
        <v>421.83290761126955</v>
      </c>
    </row>
    <row r="901" spans="1:15">
      <c r="A901" t="s">
        <v>159</v>
      </c>
      <c r="B901">
        <v>2015</v>
      </c>
      <c r="C901" s="62">
        <v>95.137554309959441</v>
      </c>
      <c r="D901" s="62">
        <v>12.640710449627662</v>
      </c>
      <c r="E901" s="62">
        <v>39.188049829982774</v>
      </c>
      <c r="F901" s="62">
        <v>17.384211038080135</v>
      </c>
      <c r="G901" s="68">
        <v>11.409670887241107</v>
      </c>
      <c r="H901" s="68">
        <v>5.9929922588617277</v>
      </c>
      <c r="I901" s="62">
        <v>0</v>
      </c>
      <c r="J901" s="62">
        <v>23.529631149380933</v>
      </c>
      <c r="K901" s="84">
        <v>2.3927506923851585</v>
      </c>
      <c r="L901" s="68">
        <v>0.1567421603837619</v>
      </c>
      <c r="M901" s="62">
        <v>0.87815619797415734</v>
      </c>
      <c r="N901" s="62" t="str">
        <f>IFERROR(VLOOKUP(A901,'[1]Biofuels Production - Ktoe'!$A$1:$AA$39,27,FALSE),"does not produce biofuels")</f>
        <v>does not produce biofuels</v>
      </c>
      <c r="O901" s="68">
        <v>422.92066068314114</v>
      </c>
    </row>
    <row r="902" spans="1:15">
      <c r="A902" s="65" t="s">
        <v>160</v>
      </c>
      <c r="B902" s="65">
        <v>2015</v>
      </c>
      <c r="C902" s="66">
        <v>182.09324715060438</v>
      </c>
      <c r="D902" s="66">
        <v>393.72198155716342</v>
      </c>
      <c r="E902" s="66">
        <v>122.23848340689383</v>
      </c>
      <c r="F902" s="66">
        <v>189.03103213072367</v>
      </c>
      <c r="G902" s="66">
        <v>95.31565646702424</v>
      </c>
      <c r="H902" s="66">
        <v>151.68039213279718</v>
      </c>
      <c r="I902" s="66">
        <v>2.7689279087658849</v>
      </c>
      <c r="J902" s="66">
        <v>26.903901212892681</v>
      </c>
      <c r="K902" s="67">
        <v>4.2294253541039355</v>
      </c>
      <c r="L902" s="66">
        <v>0.79981588079829524</v>
      </c>
      <c r="M902" s="66">
        <v>2.0031957961096465</v>
      </c>
      <c r="N902" s="66">
        <f>IFERROR(VLOOKUP(A902,'[1]Biofuels Production - Ktoe'!$A$1:$AA$39,27,FALSE),"does not produce biofuels")</f>
        <v>40.257157447537317</v>
      </c>
      <c r="O902" s="66">
        <v>1192.5675955128438</v>
      </c>
    </row>
    <row r="903" spans="1:15">
      <c r="A903" t="s">
        <v>161</v>
      </c>
      <c r="B903">
        <v>2015</v>
      </c>
      <c r="C903" s="62">
        <v>47.862537425386343</v>
      </c>
      <c r="D903" s="62">
        <v>17.416551971402647</v>
      </c>
      <c r="E903" s="62">
        <v>38.594442579345227</v>
      </c>
      <c r="F903" s="62">
        <v>65.361167537</v>
      </c>
      <c r="G903" s="62">
        <v>44.087320678224955</v>
      </c>
      <c r="H903" s="62">
        <v>305.81016252400195</v>
      </c>
      <c r="I903" s="62">
        <v>0</v>
      </c>
      <c r="J903" s="62">
        <v>3.1563108114223528</v>
      </c>
      <c r="K903" s="84">
        <v>4.7751555146402742</v>
      </c>
      <c r="L903" s="62">
        <v>1.3481468072588987</v>
      </c>
      <c r="M903" s="62">
        <v>2.6704982576820275</v>
      </c>
      <c r="N903" s="62">
        <f>IFERROR(VLOOKUP(A903,'[1]Biofuels Production - Ktoe'!$A$1:$AA$39,27,FALSE),"does not produce biofuels")</f>
        <v>156.91555751306848</v>
      </c>
      <c r="O903" s="62">
        <v>413.57870824282219</v>
      </c>
    </row>
    <row r="904" spans="1:15">
      <c r="A904" t="s">
        <v>162</v>
      </c>
      <c r="B904">
        <v>2015</v>
      </c>
      <c r="C904" s="62">
        <v>6.1939042857545745</v>
      </c>
      <c r="D904" s="62" t="s">
        <v>105</v>
      </c>
      <c r="E904" s="62">
        <v>24.175227519000003</v>
      </c>
      <c r="F904" s="62">
        <v>24.175227519000003</v>
      </c>
      <c r="G904" s="62">
        <v>0.69285771570584864</v>
      </c>
      <c r="H904" s="62" t="s">
        <v>181</v>
      </c>
      <c r="I904" s="62">
        <v>0</v>
      </c>
      <c r="J904" s="62">
        <v>0.20322814296058206</v>
      </c>
      <c r="K904" s="84">
        <v>4.1950134025151721E-2</v>
      </c>
      <c r="L904" s="62">
        <v>4.104503378530016E-2</v>
      </c>
      <c r="M904" s="62">
        <v>9.0510023985155999E-4</v>
      </c>
      <c r="N904" s="62" t="str">
        <f>IFERROR(VLOOKUP(A904,'[1]Biofuels Production - Ktoe'!$A$1:$AA$39,27,FALSE),"does not produce biofuels")</f>
        <v>does not produce biofuels</v>
      </c>
      <c r="O904" s="62">
        <v>75.384480734469335</v>
      </c>
    </row>
    <row r="905" spans="1:15">
      <c r="A905" t="s">
        <v>57</v>
      </c>
      <c r="B905">
        <v>2015</v>
      </c>
      <c r="C905" s="62">
        <v>561.83898532513933</v>
      </c>
      <c r="D905" s="62">
        <v>214.56</v>
      </c>
      <c r="E905" s="62">
        <v>175.2833998881423</v>
      </c>
      <c r="F905" s="62">
        <v>122.49509999999999</v>
      </c>
      <c r="G905" s="62">
        <v>1913.6166851135383</v>
      </c>
      <c r="H905" s="62">
        <v>1825.5627152699999</v>
      </c>
      <c r="I905" s="62">
        <v>38.64551749106198</v>
      </c>
      <c r="J905" s="62">
        <v>252.176766076842</v>
      </c>
      <c r="K905" s="84">
        <v>64.385477372493753</v>
      </c>
      <c r="L905" s="62">
        <v>8.7115898085712651</v>
      </c>
      <c r="M905" s="62">
        <v>42.034212789066224</v>
      </c>
      <c r="N905" s="62">
        <f>IFERROR(VLOOKUP(A905,'[1]Biofuels Production - Ktoe'!$A$1:$AA$39,27,FALSE),"does not produce biofuels")</f>
        <v>2653.2164223468103</v>
      </c>
      <c r="O905" s="62">
        <v>9164.4530652851954</v>
      </c>
    </row>
    <row r="906" spans="1:15">
      <c r="A906" t="s">
        <v>163</v>
      </c>
      <c r="B906">
        <v>2015</v>
      </c>
      <c r="C906" s="62">
        <v>18.262297172831062</v>
      </c>
      <c r="D906" s="62" t="s">
        <v>105</v>
      </c>
      <c r="E906" s="62">
        <v>2.9211230902499996</v>
      </c>
      <c r="F906" s="62" t="s">
        <v>180</v>
      </c>
      <c r="G906" s="62">
        <v>6.6982898633801495</v>
      </c>
      <c r="H906" s="62" t="s">
        <v>181</v>
      </c>
      <c r="I906" s="62">
        <v>0</v>
      </c>
      <c r="J906" s="62">
        <v>0</v>
      </c>
      <c r="K906" s="84">
        <v>2.2138978141829121E-2</v>
      </c>
      <c r="L906" s="62">
        <v>2.330633117617767E-4</v>
      </c>
      <c r="M906" s="62">
        <v>1.8350907362990379E-4</v>
      </c>
      <c r="N906" s="62" t="str">
        <f>IFERROR(VLOOKUP(A906,'[1]Biofuels Production - Ktoe'!$A$1:$AA$39,27,FALSE),"does not produce biofuels")</f>
        <v>does not produce biofuels</v>
      </c>
      <c r="O906" s="62">
        <v>90.937315153220823</v>
      </c>
    </row>
    <row r="907" spans="1:15">
      <c r="A907" t="s">
        <v>58</v>
      </c>
      <c r="B907">
        <v>2015</v>
      </c>
      <c r="C907" s="62">
        <v>195.83765200000002</v>
      </c>
      <c r="D907" s="62">
        <v>41.171852000000001</v>
      </c>
      <c r="E907" s="62">
        <v>41.165173274074029</v>
      </c>
      <c r="F907" s="62">
        <v>26.367032185564963</v>
      </c>
      <c r="G907" s="62">
        <v>396.55031921572629</v>
      </c>
      <c r="H907" s="62">
        <v>280.896134575198</v>
      </c>
      <c r="I907" s="62">
        <v>8.6680363850296072</v>
      </c>
      <c r="J907" s="62">
        <v>30.158516993256882</v>
      </c>
      <c r="K907" s="84">
        <v>12.714111644114535</v>
      </c>
      <c r="L907" s="62">
        <v>1.4858080282391217</v>
      </c>
      <c r="M907" s="62">
        <v>7.4085577227677666</v>
      </c>
      <c r="N907" s="62">
        <f>IFERROR(VLOOKUP(A907,'[1]Biofuels Production - Ktoe'!$A$1:$AA$39,27,FALSE),"does not produce biofuels")</f>
        <v>409.79782340146187</v>
      </c>
      <c r="O907" s="62">
        <v>2157.3979566253197</v>
      </c>
    </row>
    <row r="908" spans="1:15">
      <c r="A908" t="s">
        <v>164</v>
      </c>
      <c r="B908">
        <v>2015</v>
      </c>
      <c r="C908" s="62">
        <v>71.789271243107819</v>
      </c>
      <c r="D908" s="62">
        <v>40.733616627612662</v>
      </c>
      <c r="E908" s="62">
        <v>36.39553209697501</v>
      </c>
      <c r="F908" s="62">
        <v>67.53298582251</v>
      </c>
      <c r="G908" s="62">
        <v>51.156076004799999</v>
      </c>
      <c r="H908" s="62">
        <v>271.9824283008</v>
      </c>
      <c r="I908" s="62">
        <v>0</v>
      </c>
      <c r="J908" s="62">
        <v>3.1092455989500714</v>
      </c>
      <c r="K908" s="84">
        <v>2.3811897542652751</v>
      </c>
      <c r="L908" s="62">
        <v>4.249445626103074E-3</v>
      </c>
      <c r="M908" s="62">
        <v>8.3721772186269301E-4</v>
      </c>
      <c r="N908" s="62">
        <f>IFERROR(VLOOKUP(A908,'[1]Biofuels Production - Ktoe'!$A$1:$AA$39,27,FALSE),"does not produce biofuels")</f>
        <v>1354.2812120700992</v>
      </c>
      <c r="O908" s="62">
        <v>492.50398969359946</v>
      </c>
    </row>
    <row r="909" spans="1:15">
      <c r="A909" t="s">
        <v>165</v>
      </c>
      <c r="B909">
        <v>2015</v>
      </c>
      <c r="C909" s="62">
        <v>189.01360171847151</v>
      </c>
      <c r="D909" s="62" t="s">
        <v>105</v>
      </c>
      <c r="E909" s="62">
        <v>102.07991060294481</v>
      </c>
      <c r="F909" s="62" t="s">
        <v>180</v>
      </c>
      <c r="G909" s="62">
        <v>119.88769799841994</v>
      </c>
      <c r="H909" s="62">
        <v>0.64512016700000008</v>
      </c>
      <c r="I909" s="62">
        <v>1.0237602389464593</v>
      </c>
      <c r="J909" s="62">
        <v>18.970927231995628</v>
      </c>
      <c r="K909" s="84">
        <v>14.820275436894088</v>
      </c>
      <c r="L909" s="62">
        <v>8.2928949631171314</v>
      </c>
      <c r="M909" s="62">
        <v>1.1817908718966328</v>
      </c>
      <c r="N909" s="62" t="str">
        <f>IFERROR(VLOOKUP(A909,'[1]Biofuels Production - Ktoe'!$A$1:$AA$39,27,FALSE),"does not produce biofuels")</f>
        <v>does not produce biofuels</v>
      </c>
      <c r="O909" s="62">
        <v>1206.5705909876281</v>
      </c>
    </row>
    <row r="910" spans="1:15">
      <c r="A910" t="s">
        <v>166</v>
      </c>
      <c r="B910">
        <v>2015</v>
      </c>
      <c r="C910" s="62">
        <v>35.543245615301736</v>
      </c>
      <c r="D910" s="62">
        <v>32.260618902328936</v>
      </c>
      <c r="E910" s="62">
        <v>37.604733000000003</v>
      </c>
      <c r="F910" s="62">
        <v>64.109768170648863</v>
      </c>
      <c r="G910" s="62">
        <v>16.879000000000001</v>
      </c>
      <c r="H910" s="62" t="s">
        <v>181</v>
      </c>
      <c r="I910" s="62">
        <v>0</v>
      </c>
      <c r="J910" s="62">
        <v>3.4979680499615196</v>
      </c>
      <c r="K910" s="84">
        <v>0.27597348521152243</v>
      </c>
      <c r="L910" s="62">
        <v>6.1773091369868971E-2</v>
      </c>
      <c r="M910" s="62">
        <v>0</v>
      </c>
      <c r="N910" s="62" t="str">
        <f>IFERROR(VLOOKUP(A910,'[1]Biofuels Production - Ktoe'!$A$1:$AA$39,27,FALSE),"does not produce biofuels")</f>
        <v>does not produce biofuels</v>
      </c>
      <c r="O910" s="62">
        <v>247.58603428891212</v>
      </c>
    </row>
    <row r="911" spans="1:15">
      <c r="A911" t="s">
        <v>167</v>
      </c>
      <c r="B911">
        <v>2015</v>
      </c>
      <c r="C911" s="62">
        <v>7.4933567325001169</v>
      </c>
      <c r="D911" s="62" t="s">
        <v>105</v>
      </c>
      <c r="E911" s="62">
        <v>4.043579575203279</v>
      </c>
      <c r="F911" s="62" t="s">
        <v>180</v>
      </c>
      <c r="G911" s="62">
        <v>1.4373205986787023</v>
      </c>
      <c r="H911" s="62">
        <v>2.0374704536410002</v>
      </c>
      <c r="I911" s="62">
        <v>0</v>
      </c>
      <c r="J911" s="62">
        <v>5.5665173700284534</v>
      </c>
      <c r="K911" s="84">
        <v>2.4484578788530875</v>
      </c>
      <c r="L911" s="62">
        <v>7.7854746953628226E-3</v>
      </c>
      <c r="M911" s="62">
        <v>0.53501909732208541</v>
      </c>
      <c r="N911" s="62" t="str">
        <f>IFERROR(VLOOKUP(A911,'[1]Biofuels Production - Ktoe'!$A$1:$AA$39,27,FALSE),"does not produce biofuels")</f>
        <v>does not produce biofuels</v>
      </c>
      <c r="O911" s="62">
        <v>35.126265481303761</v>
      </c>
    </row>
    <row r="912" spans="1:15">
      <c r="A912" t="s">
        <v>168</v>
      </c>
      <c r="B912">
        <v>2015</v>
      </c>
      <c r="C912" s="62">
        <v>24.584516871999995</v>
      </c>
      <c r="D912" s="62" t="s">
        <v>105</v>
      </c>
      <c r="E912" s="62">
        <v>39.176232615048086</v>
      </c>
      <c r="F912" s="62">
        <v>37.775819833609951</v>
      </c>
      <c r="G912" s="62">
        <v>4.6659499272952001</v>
      </c>
      <c r="H912" s="62">
        <v>1.4939225</v>
      </c>
      <c r="I912" s="62">
        <v>1.0877042132416122</v>
      </c>
      <c r="J912" s="62">
        <v>7.3035932479521817</v>
      </c>
      <c r="K912" s="84">
        <v>0.30005552177403527</v>
      </c>
      <c r="L912" s="62">
        <v>7.1064511019595142E-2</v>
      </c>
      <c r="M912" s="62">
        <v>0.15929829228587003</v>
      </c>
      <c r="N912" s="62" t="str">
        <f>IFERROR(VLOOKUP(A912,'[1]Biofuels Production - Ktoe'!$A$1:$AA$39,27,FALSE),"does not produce biofuels")</f>
        <v>does not produce biofuels</v>
      </c>
      <c r="O912" s="62">
        <v>177.13556243564176</v>
      </c>
    </row>
    <row r="913" spans="1:15">
      <c r="A913" t="s">
        <v>169</v>
      </c>
      <c r="B913">
        <v>2015</v>
      </c>
      <c r="C913" s="62">
        <v>18.312445607543729</v>
      </c>
      <c r="D913" s="62" t="s">
        <v>105</v>
      </c>
      <c r="E913" s="62">
        <v>3.0053635677899999</v>
      </c>
      <c r="F913" s="62" t="s">
        <v>180</v>
      </c>
      <c r="G913" s="62">
        <v>11.61</v>
      </c>
      <c r="H913" s="62" t="s">
        <v>181</v>
      </c>
      <c r="I913" s="62">
        <v>0</v>
      </c>
      <c r="J913" s="62">
        <v>1.9606910440331189</v>
      </c>
      <c r="K913" s="84">
        <v>2.7827528623794975</v>
      </c>
      <c r="L913" s="62">
        <v>3.1346789156899001E-2</v>
      </c>
      <c r="M913" s="62">
        <v>0.16934742272706635</v>
      </c>
      <c r="N913" s="62" t="str">
        <f>IFERROR(VLOOKUP(A913,'[1]Biofuels Production - Ktoe'!$A$1:$AA$39,27,FALSE),"does not produce biofuels")</f>
        <v>does not produce biofuels</v>
      </c>
      <c r="O913" s="62">
        <v>107.02738928950085</v>
      </c>
    </row>
    <row r="914" spans="1:15">
      <c r="A914" t="s">
        <v>170</v>
      </c>
      <c r="B914">
        <v>2015</v>
      </c>
      <c r="C914" s="62">
        <v>69.406689444444439</v>
      </c>
      <c r="D914" s="62" t="s">
        <v>105</v>
      </c>
      <c r="E914" s="62">
        <v>10.969248263805</v>
      </c>
      <c r="F914" s="62" t="s">
        <v>180</v>
      </c>
      <c r="G914" s="62">
        <v>0.40639999999999998</v>
      </c>
      <c r="H914" s="62" t="s">
        <v>181</v>
      </c>
      <c r="I914" s="62">
        <v>0</v>
      </c>
      <c r="J914" s="62">
        <v>0</v>
      </c>
      <c r="K914" s="84">
        <v>0.19766674898639339</v>
      </c>
      <c r="L914" s="62">
        <v>1.1957040147033486E-2</v>
      </c>
      <c r="M914" s="62">
        <v>0</v>
      </c>
      <c r="N914" s="62" t="str">
        <f>IFERROR(VLOOKUP(A914,'[1]Biofuels Production - Ktoe'!$A$1:$AA$39,27,FALSE),"does not produce biofuels")</f>
        <v>does not produce biofuels</v>
      </c>
      <c r="O914" s="62">
        <v>206.50952369295422</v>
      </c>
    </row>
    <row r="915" spans="1:15">
      <c r="A915" t="s">
        <v>171</v>
      </c>
      <c r="B915">
        <v>2015</v>
      </c>
      <c r="C915" s="62">
        <v>113.77826249514823</v>
      </c>
      <c r="D915" s="62" t="s">
        <v>105</v>
      </c>
      <c r="E915" s="62">
        <v>39.252663609198287</v>
      </c>
      <c r="F915" s="62" t="s">
        <v>180</v>
      </c>
      <c r="G915" s="62">
        <v>85.472999999999999</v>
      </c>
      <c r="H915" s="62">
        <v>0.79400000000000004</v>
      </c>
      <c r="I915" s="62">
        <v>37.281625541249795</v>
      </c>
      <c r="J915" s="62">
        <v>0.4855227646286806</v>
      </c>
      <c r="K915" s="84">
        <v>3.9186198588043464</v>
      </c>
      <c r="L915" s="62">
        <v>0.90038444132687345</v>
      </c>
      <c r="M915" s="62">
        <v>0.30376046522152211</v>
      </c>
      <c r="N915" s="62">
        <f>IFERROR(VLOOKUP(A915,'[1]Biofuels Production - Ktoe'!$A$1:$AA$39,27,FALSE),"does not produce biofuels")</f>
        <v>385.11553041356035</v>
      </c>
      <c r="O915" s="62">
        <v>653.96911279855726</v>
      </c>
    </row>
    <row r="916" spans="1:15">
      <c r="A916" t="s">
        <v>172</v>
      </c>
      <c r="B916">
        <v>2015</v>
      </c>
      <c r="C916" s="62">
        <v>46.477998386874596</v>
      </c>
      <c r="D916" s="62" t="s">
        <v>105</v>
      </c>
      <c r="E916" s="62">
        <v>16.544156844699998</v>
      </c>
      <c r="F916" s="62" t="s">
        <v>180</v>
      </c>
      <c r="G916" s="62">
        <v>37.833401000000002</v>
      </c>
      <c r="H916" s="62" t="s">
        <v>181</v>
      </c>
      <c r="I916" s="62">
        <v>8.2525046386386958</v>
      </c>
      <c r="J916" s="62">
        <v>1.0114827804679327</v>
      </c>
      <c r="K916" s="84">
        <v>1.025657478843278</v>
      </c>
      <c r="L916" s="62">
        <v>0.19810742521609193</v>
      </c>
      <c r="M916" s="62">
        <v>0.34512280105896592</v>
      </c>
      <c r="N916" s="62" t="str">
        <f>IFERROR(VLOOKUP(A916,'[1]Biofuels Production - Ktoe'!$A$1:$AA$39,27,FALSE),"does not produce biofuels")</f>
        <v>does not produce biofuels</v>
      </c>
      <c r="O916" s="62">
        <v>270.26899634208303</v>
      </c>
    </row>
    <row r="917" spans="1:15">
      <c r="A917" t="s">
        <v>173</v>
      </c>
      <c r="B917">
        <v>2015</v>
      </c>
      <c r="C917" s="62">
        <v>57.292301997734562</v>
      </c>
      <c r="D917" s="62">
        <v>16.989084590410126</v>
      </c>
      <c r="E917" s="62">
        <v>43.818534918727657</v>
      </c>
      <c r="F917" s="62">
        <v>35.411704331885282</v>
      </c>
      <c r="G917" s="62">
        <v>17.572605398398899</v>
      </c>
      <c r="H917" s="62">
        <v>3.8952138778338696</v>
      </c>
      <c r="I917" s="62">
        <v>0</v>
      </c>
      <c r="J917" s="62">
        <v>0.85096008507941912</v>
      </c>
      <c r="K917" s="84">
        <v>2.259254714744074</v>
      </c>
      <c r="L917" s="62">
        <v>0.4013707088714793</v>
      </c>
      <c r="M917" s="62">
        <v>7.07084308471089E-2</v>
      </c>
      <c r="N917" s="62">
        <f>IFERROR(VLOOKUP(A917,'[1]Biofuels Production - Ktoe'!$A$1:$AA$39,27,FALSE),"does not produce biofuels")</f>
        <v>1603.2869591395638</v>
      </c>
      <c r="O917" s="62">
        <v>287.70141998767969</v>
      </c>
    </row>
    <row r="918" spans="1:15">
      <c r="A918" t="s">
        <v>174</v>
      </c>
      <c r="B918">
        <v>2015</v>
      </c>
      <c r="C918" s="62">
        <v>18.846996774081035</v>
      </c>
      <c r="D918" s="62">
        <v>17.437200000000001</v>
      </c>
      <c r="E918" s="62">
        <v>9.5940000000000012</v>
      </c>
      <c r="F918" s="62">
        <v>9.5940000000000012</v>
      </c>
      <c r="G918" s="62">
        <v>22.252328000000006</v>
      </c>
      <c r="H918" s="62">
        <v>23.231040000000004</v>
      </c>
      <c r="I918" s="62">
        <v>0</v>
      </c>
      <c r="J918" s="62">
        <v>12.918561456938294</v>
      </c>
      <c r="K918" s="84">
        <v>4.9441527535966874E-2</v>
      </c>
      <c r="L918" s="62">
        <v>1.176630311807028E-3</v>
      </c>
      <c r="M918" s="62">
        <v>3.4914668686349334E-2</v>
      </c>
      <c r="N918" s="62" t="str">
        <f>IFERROR(VLOOKUP(A918,'[1]Biofuels Production - Ktoe'!$A$1:$AA$39,27,FALSE),"does not produce biofuels")</f>
        <v>does not produce biofuels</v>
      </c>
      <c r="O918" s="62">
        <v>166.92262584539856</v>
      </c>
    </row>
    <row r="919" spans="1:15">
      <c r="A919" t="s">
        <v>175</v>
      </c>
      <c r="B919">
        <v>2015</v>
      </c>
      <c r="C919" s="62">
        <v>23.237163078768951</v>
      </c>
      <c r="D919" s="62">
        <v>13.202309669372024</v>
      </c>
      <c r="E919" s="62">
        <v>6.9941187088385268</v>
      </c>
      <c r="F919" s="62">
        <v>24.805924810809664</v>
      </c>
      <c r="G919" s="68">
        <v>16.915204440715399</v>
      </c>
      <c r="H919" s="68">
        <v>28.566574999111239</v>
      </c>
      <c r="I919" s="68">
        <v>0</v>
      </c>
      <c r="J919" s="62">
        <v>13.279890959043316</v>
      </c>
      <c r="K919" s="84">
        <v>0.30793361130402425</v>
      </c>
      <c r="L919" s="62">
        <v>4.0017043966533071E-2</v>
      </c>
      <c r="M919" s="62">
        <v>0.13204892625499182</v>
      </c>
      <c r="N919" s="62">
        <f>IFERROR(VLOOKUP(A919,'[1]Biofuels Production - Ktoe'!$A$1:$AA$39,27,FALSE),"does not produce biofuels")</f>
        <v>1912.9980981191027</v>
      </c>
      <c r="O919" s="68">
        <v>154.11862767151115</v>
      </c>
    </row>
    <row r="920" spans="1:15">
      <c r="A920" s="65" t="s">
        <v>176</v>
      </c>
      <c r="B920" s="65">
        <v>2015</v>
      </c>
      <c r="C920" s="66">
        <v>1505.771226175088</v>
      </c>
      <c r="D920" s="66">
        <v>399.97474021604569</v>
      </c>
      <c r="E920" s="66">
        <v>631.61744015404224</v>
      </c>
      <c r="F920" s="66">
        <v>505.69162050378452</v>
      </c>
      <c r="G920" s="66">
        <v>2747.7344559548837</v>
      </c>
      <c r="H920" s="66">
        <v>2759.4217885528305</v>
      </c>
      <c r="I920" s="66">
        <v>94.95914850816817</v>
      </c>
      <c r="J920" s="66">
        <v>354.65018261356039</v>
      </c>
      <c r="K920" s="67">
        <v>112.70611252301116</v>
      </c>
      <c r="L920" s="66">
        <v>21.608950305991126</v>
      </c>
      <c r="M920" s="66">
        <v>55.047205572851965</v>
      </c>
      <c r="N920" s="66">
        <f>IFERROR(VLOOKUP(A920,'[1]Biofuels Production - Ktoe'!$A$1:$AA$39,27,FALSE),"does not produce biofuels")</f>
        <v>8475.6116030036646</v>
      </c>
      <c r="O920" s="66">
        <v>15907.191664555799</v>
      </c>
    </row>
    <row r="921" spans="1:15">
      <c r="A921" s="69" t="s">
        <v>177</v>
      </c>
      <c r="B921" s="69">
        <v>2015</v>
      </c>
      <c r="C921" s="70">
        <v>4340.9567437025271</v>
      </c>
      <c r="D921" s="70">
        <v>4359.4595455460585</v>
      </c>
      <c r="E921" s="71">
        <v>3146.7462437913496</v>
      </c>
      <c r="F921" s="71">
        <v>3195.0176812380801</v>
      </c>
      <c r="G921" s="72">
        <v>3784.6543707724809</v>
      </c>
      <c r="H921" s="72">
        <v>3887.3271734307896</v>
      </c>
      <c r="I921" s="73">
        <v>582.71644814718923</v>
      </c>
      <c r="J921" s="74">
        <v>883.21536054562853</v>
      </c>
      <c r="K921" s="75">
        <v>366.70974583846885</v>
      </c>
      <c r="L921" s="76">
        <v>57.969617779156181</v>
      </c>
      <c r="M921" s="76">
        <v>187.36370900903165</v>
      </c>
      <c r="N921" s="76">
        <f>IFERROR(VLOOKUP(A921,'[1]Biofuels Production - Ktoe'!$A$1:$AA$39,27,FALSE),"does not produce biofuels")</f>
        <v>80024.183991003127</v>
      </c>
      <c r="O921" s="77">
        <v>33303.928536803818</v>
      </c>
    </row>
    <row r="922" spans="1:15">
      <c r="A922" s="78" t="s">
        <v>53</v>
      </c>
      <c r="B922" s="78">
        <v>2015</v>
      </c>
      <c r="C922" s="62">
        <v>2062.4333297490721</v>
      </c>
      <c r="D922" s="62">
        <v>1086.4216589063988</v>
      </c>
      <c r="E922" s="62">
        <v>1464.9234446117994</v>
      </c>
      <c r="F922" s="62">
        <v>1173.5109708725465</v>
      </c>
      <c r="G922" s="62">
        <v>972.67785067921773</v>
      </c>
      <c r="H922" s="62">
        <v>946.64962964817596</v>
      </c>
      <c r="I922" s="62">
        <v>446.7371322581551</v>
      </c>
      <c r="J922" s="62">
        <v>309.85236355708736</v>
      </c>
      <c r="K922" s="85">
        <v>248.90429596280001</v>
      </c>
      <c r="L922" s="62">
        <v>44.599439760393814</v>
      </c>
      <c r="M922" s="62">
        <v>125.44651117795711</v>
      </c>
      <c r="N922" s="62">
        <f>IFERROR(VLOOKUP(A922,'[1]Biofuels Production - Ktoe'!$A$1:$AA$39,27,FALSE),"does not produce biofuels")</f>
        <v>49186.197992388952</v>
      </c>
      <c r="O922" s="62">
        <v>12665.928043558912</v>
      </c>
    </row>
    <row r="923" spans="1:15">
      <c r="A923" s="78" t="s">
        <v>54</v>
      </c>
      <c r="B923" s="78">
        <v>2015</v>
      </c>
      <c r="C923" s="62">
        <v>2278.5234139534546</v>
      </c>
      <c r="D923" s="62">
        <v>3273.0378866396586</v>
      </c>
      <c r="E923" s="62">
        <v>1681.8227991795495</v>
      </c>
      <c r="F923" s="62">
        <v>2021.5067103655335</v>
      </c>
      <c r="G923" s="68">
        <v>2811.9765200932643</v>
      </c>
      <c r="H923" s="68">
        <v>2940.6775437826132</v>
      </c>
      <c r="I923" s="62">
        <v>135.97931588903418</v>
      </c>
      <c r="J923" s="62">
        <v>573.36299698854066</v>
      </c>
      <c r="K923" s="84">
        <v>117.80544987566903</v>
      </c>
      <c r="L923" s="62">
        <v>13.37017801876234</v>
      </c>
      <c r="M923" s="62">
        <v>61.917197831074539</v>
      </c>
      <c r="N923" s="62">
        <f>IFERROR(VLOOKUP(A923,'[1]Biofuels Production - Ktoe'!$A$1:$AA$39,27,FALSE),"does not produce biofuels")</f>
        <v>30837.985998614204</v>
      </c>
      <c r="O923" s="68">
        <v>20638.000493244919</v>
      </c>
    </row>
    <row r="924" spans="1:15">
      <c r="A924" s="44" t="s">
        <v>178</v>
      </c>
      <c r="B924" s="44">
        <v>2015</v>
      </c>
      <c r="C924" s="68">
        <v>600.55721448099132</v>
      </c>
      <c r="D924" s="68">
        <v>71.894582641202973</v>
      </c>
      <c r="E924" s="62">
        <v>359.21865157723181</v>
      </c>
      <c r="F924" s="62" t="s">
        <v>180</v>
      </c>
      <c r="G924" s="68">
        <v>261.14881230243191</v>
      </c>
      <c r="H924" s="68">
        <v>144.59547038479485</v>
      </c>
      <c r="I924" s="68">
        <v>193.99791336135164</v>
      </c>
      <c r="J924" s="68">
        <v>77.170851464688127</v>
      </c>
      <c r="K924" s="84">
        <v>134.59219068346064</v>
      </c>
      <c r="L924" s="62">
        <v>24.465668120930555</v>
      </c>
      <c r="M924" s="68">
        <v>68.288334222580232</v>
      </c>
      <c r="N924" s="68">
        <f>IFERROR(VLOOKUP(A924,'[1]Biofuels Production - Ktoe'!$A$1:$AA$39,27,FALSE),"does not produce biofuels")</f>
        <v>13819.577251605122</v>
      </c>
      <c r="O924" s="68">
        <v>3477.0073435751137</v>
      </c>
    </row>
    <row r="925" spans="1:15">
      <c r="A925" s="80" t="s">
        <v>179</v>
      </c>
      <c r="B925" s="80">
        <v>2015</v>
      </c>
      <c r="C925" s="82">
        <v>191.64309787238449</v>
      </c>
      <c r="D925" s="82">
        <v>682.54498756816031</v>
      </c>
      <c r="E925" s="82">
        <v>499.82903363597876</v>
      </c>
      <c r="F925" s="82">
        <v>681.81597560208593</v>
      </c>
      <c r="G925" s="82">
        <v>158.86987834051993</v>
      </c>
      <c r="H925" s="82">
        <v>251.54237188021514</v>
      </c>
      <c r="I925" s="82">
        <v>64.689187898809536</v>
      </c>
      <c r="J925" s="82">
        <v>51.729821242702428</v>
      </c>
      <c r="K925" s="86">
        <v>0.64616707019052111</v>
      </c>
      <c r="L925" s="82">
        <v>0.1352930601439104</v>
      </c>
      <c r="M925" s="82">
        <v>0.31679404444042053</v>
      </c>
      <c r="N925" s="82">
        <f>IFERROR(VLOOKUP(A925,'[1]Biofuels Production - Ktoe'!$A$1:$AA$39,27,FALSE),"does not produce biofuels")</f>
        <v>24.744434890608584</v>
      </c>
      <c r="O925" s="82">
        <v>2230.5937558280129</v>
      </c>
    </row>
    <row r="926" spans="1:15">
      <c r="A926" t="s">
        <v>56</v>
      </c>
      <c r="B926">
        <v>2016</v>
      </c>
      <c r="C926" s="87">
        <v>863.12249472932933</v>
      </c>
      <c r="D926" s="87">
        <v>543.0450181703211</v>
      </c>
      <c r="E926" s="88">
        <v>716.3203281818885</v>
      </c>
      <c r="F926" s="88">
        <v>690.80545497447622</v>
      </c>
      <c r="G926" s="87">
        <v>358.43085793752977</v>
      </c>
      <c r="H926" s="87">
        <v>364.82057360052113</v>
      </c>
      <c r="I926" s="87">
        <v>191.81627918055219</v>
      </c>
      <c r="J926" s="87">
        <v>59.229943687222246</v>
      </c>
      <c r="K926" s="89">
        <v>83.759772740444504</v>
      </c>
      <c r="L926" s="87">
        <v>12.849909238559231</v>
      </c>
      <c r="M926" s="87">
        <v>51.765521212029171</v>
      </c>
      <c r="N926" s="87">
        <f>IFERROR(VLOOKUP(A926,'[1]Biofuels Production - Ktoe'!$A$1:$AB$39,28,FALSE),"does not produce biofuels")</f>
        <v>35778.686074311772</v>
      </c>
      <c r="O926" s="87">
        <v>5350.3652206495663</v>
      </c>
    </row>
    <row r="927" spans="1:15">
      <c r="A927" t="s">
        <v>99</v>
      </c>
      <c r="B927">
        <v>2016</v>
      </c>
      <c r="C927" s="87">
        <v>100.9239711304093</v>
      </c>
      <c r="D927" s="87">
        <v>218.22687513268031</v>
      </c>
      <c r="E927" s="88">
        <v>89.867553945089526</v>
      </c>
      <c r="F927" s="88">
        <v>136.79465031327311</v>
      </c>
      <c r="G927" s="87">
        <v>18.676922688313802</v>
      </c>
      <c r="H927" s="87">
        <v>31.408221475542302</v>
      </c>
      <c r="I927" s="87">
        <v>23.210104729625286</v>
      </c>
      <c r="J927" s="87">
        <v>87.849349264924996</v>
      </c>
      <c r="K927" s="89">
        <v>9.1828329739670593</v>
      </c>
      <c r="L927" s="87">
        <v>0.69716322366948436</v>
      </c>
      <c r="M927" s="87">
        <v>6.1656639229398751</v>
      </c>
      <c r="N927" s="87">
        <f>IFERROR(VLOOKUP(A927,'[1]Biofuels Production - Ktoe'!$A$1:$AB$39,28,FALSE),"does not produce biofuels")</f>
        <v>1159.6846241508756</v>
      </c>
      <c r="O927" s="87">
        <v>527.39078920892428</v>
      </c>
    </row>
    <row r="928" spans="1:15">
      <c r="A928" t="s">
        <v>100</v>
      </c>
      <c r="B928">
        <v>2016</v>
      </c>
      <c r="C928" s="87">
        <v>82.840107757480496</v>
      </c>
      <c r="D928" s="87">
        <v>121.35055869793364</v>
      </c>
      <c r="E928" s="88">
        <v>80.588533746565631</v>
      </c>
      <c r="F928" s="88">
        <v>42.460608701664725</v>
      </c>
      <c r="G928" s="87">
        <v>9.8141152140990293</v>
      </c>
      <c r="H928" s="87">
        <v>4.4899506673709446</v>
      </c>
      <c r="I928" s="87">
        <v>2.3910879873738424</v>
      </c>
      <c r="J928" s="87">
        <v>6.7777465712213534</v>
      </c>
      <c r="K928" s="89">
        <v>4.1164747570065403</v>
      </c>
      <c r="L928" s="87">
        <v>9.6005616328007942E-2</v>
      </c>
      <c r="M928" s="88">
        <v>2.3883584469192054</v>
      </c>
      <c r="N928" s="88">
        <f>IFERROR(VLOOKUP(A928,'[1]Biofuels Production - Ktoe'!$A$1:$AB$39,28,FALSE),"does not produce biofuels")</f>
        <v>58.402473326368955</v>
      </c>
      <c r="O928" s="87">
        <v>470.25913141859826</v>
      </c>
    </row>
    <row r="929" spans="1:15">
      <c r="A929" s="65" t="s">
        <v>101</v>
      </c>
      <c r="B929" s="65">
        <v>2016</v>
      </c>
      <c r="C929" s="66">
        <v>1046.8865736172193</v>
      </c>
      <c r="D929" s="66">
        <v>882.62245200093503</v>
      </c>
      <c r="E929" s="66">
        <v>886.77641587354367</v>
      </c>
      <c r="F929" s="66">
        <v>870.06071398941401</v>
      </c>
      <c r="G929" s="66">
        <v>386.92189583994264</v>
      </c>
      <c r="H929" s="66">
        <v>400.71874574343434</v>
      </c>
      <c r="I929" s="66">
        <v>217.41747189755131</v>
      </c>
      <c r="J929" s="66">
        <v>153.85703952336857</v>
      </c>
      <c r="K929" s="67">
        <v>97.059080471418113</v>
      </c>
      <c r="L929" s="66">
        <v>13.643078078556723</v>
      </c>
      <c r="M929" s="66">
        <v>60.319543581888254</v>
      </c>
      <c r="N929" s="66">
        <f>IFERROR(VLOOKUP(A929,'[1]Biofuels Production - Ktoe'!$A$1:$AB$39,28,FALSE),"does not produce biofuels")</f>
        <v>36996.77317178902</v>
      </c>
      <c r="O929" s="66">
        <v>6348.0151412770892</v>
      </c>
    </row>
    <row r="930" spans="1:15">
      <c r="A930" t="s">
        <v>102</v>
      </c>
      <c r="B930">
        <v>2016</v>
      </c>
      <c r="C930" s="87">
        <v>31.905033117293094</v>
      </c>
      <c r="D930" s="87">
        <v>28.798637646910478</v>
      </c>
      <c r="E930" s="87">
        <v>44.645543652434952</v>
      </c>
      <c r="F930" s="87">
        <v>34.443209488879702</v>
      </c>
      <c r="G930" s="87">
        <v>1.0572055270982679</v>
      </c>
      <c r="H930" s="87" t="s">
        <v>181</v>
      </c>
      <c r="I930" s="87">
        <v>1.9049673258813338</v>
      </c>
      <c r="J930" s="87">
        <v>8.6828296148798128</v>
      </c>
      <c r="K930" s="89">
        <v>0.6571069136570642</v>
      </c>
      <c r="L930" s="87">
        <v>3.2293695976829298E-3</v>
      </c>
      <c r="M930" s="87">
        <v>0.12378486579309357</v>
      </c>
      <c r="N930" s="87">
        <f>IFERROR(VLOOKUP(A930,'[1]Biofuels Production - Ktoe'!$A$1:$AB$39,28,FALSE),"does not produce biofuels")</f>
        <v>2827.7085411197104</v>
      </c>
      <c r="O930" s="87">
        <v>194.30654361126068</v>
      </c>
    </row>
    <row r="931" spans="1:15">
      <c r="A931" t="s">
        <v>103</v>
      </c>
      <c r="B931">
        <v>2016</v>
      </c>
      <c r="C931" s="87">
        <v>138.8237043638689</v>
      </c>
      <c r="D931" s="87">
        <v>136.65490601294613</v>
      </c>
      <c r="E931" s="87">
        <v>32.940209740500002</v>
      </c>
      <c r="F931" s="87">
        <v>21.131388801</v>
      </c>
      <c r="G931" s="87">
        <v>16.518794997970723</v>
      </c>
      <c r="H931" s="87">
        <v>3.4757256328531918</v>
      </c>
      <c r="I931" s="87">
        <v>3.5926838981517766</v>
      </c>
      <c r="J931" s="87">
        <v>86.947539462370116</v>
      </c>
      <c r="K931" s="89">
        <v>18.995369992684697</v>
      </c>
      <c r="L931" s="87">
        <v>2.0116218002631973E-2</v>
      </c>
      <c r="M931" s="87">
        <v>7.4478334721297159</v>
      </c>
      <c r="N931" s="87">
        <f>IFERROR(VLOOKUP(A931,'[1]Biofuels Production - Ktoe'!$A$1:$AB$39,28,FALSE),"does not produce biofuels")</f>
        <v>18551.603535499598</v>
      </c>
      <c r="O931" s="87">
        <v>458.01499814984351</v>
      </c>
    </row>
    <row r="932" spans="1:15">
      <c r="A932" t="s">
        <v>104</v>
      </c>
      <c r="B932">
        <v>2016</v>
      </c>
      <c r="C932" s="87">
        <v>17.753356095081934</v>
      </c>
      <c r="D932" s="87" t="s">
        <v>105</v>
      </c>
      <c r="E932" s="87">
        <v>4.0795722612052661</v>
      </c>
      <c r="F932" s="87" t="s">
        <v>180</v>
      </c>
      <c r="G932" s="87">
        <v>8.2337335808626086</v>
      </c>
      <c r="H932" s="87" t="s">
        <v>181</v>
      </c>
      <c r="I932" s="87">
        <v>0</v>
      </c>
      <c r="J932" s="87">
        <v>4.416427371453123</v>
      </c>
      <c r="K932" s="89">
        <v>2.2869249868462793</v>
      </c>
      <c r="L932" s="87">
        <v>0.57706107163868181</v>
      </c>
      <c r="M932" s="87">
        <v>0.52095718578731876</v>
      </c>
      <c r="N932" s="87" t="str">
        <f>IFERROR(VLOOKUP(A932,'[1]Biofuels Production - Ktoe'!$A$1:$AB$39,28,FALSE),"does not produce biofuels")</f>
        <v>does not produce biofuels</v>
      </c>
      <c r="O932" s="87">
        <v>95.877278529724862</v>
      </c>
    </row>
    <row r="933" spans="1:15">
      <c r="A933" t="s">
        <v>106</v>
      </c>
      <c r="B933">
        <v>2016</v>
      </c>
      <c r="C933" s="87">
        <v>15.910484292027132</v>
      </c>
      <c r="D933" s="87">
        <v>48.798360750360757</v>
      </c>
      <c r="E933" s="87">
        <v>9.5090890839611344</v>
      </c>
      <c r="F933" s="87">
        <v>9.3529149136628842</v>
      </c>
      <c r="G933" s="87">
        <v>4.5846702625942219</v>
      </c>
      <c r="H933" s="87">
        <v>62.453272610099994</v>
      </c>
      <c r="I933" s="87">
        <v>0</v>
      </c>
      <c r="J933" s="87">
        <v>10.640408200208132</v>
      </c>
      <c r="K933" s="89">
        <v>0.48249315825163352</v>
      </c>
      <c r="L933" s="87">
        <v>7.992943317787481E-3</v>
      </c>
      <c r="M933" s="87">
        <v>1.2107978458614244E-2</v>
      </c>
      <c r="N933" s="87">
        <f>IFERROR(VLOOKUP(A933,'[1]Biofuels Production - Ktoe'!$A$1:$AB$39,28,FALSE),"does not produce biofuels")</f>
        <v>625.69744696116663</v>
      </c>
      <c r="O933" s="87">
        <v>88.962112420700763</v>
      </c>
    </row>
    <row r="934" spans="1:15">
      <c r="A934" t="s">
        <v>107</v>
      </c>
      <c r="B934">
        <v>2016</v>
      </c>
      <c r="C934" s="87">
        <v>11.042839297589509</v>
      </c>
      <c r="D934" s="87">
        <v>29.305869355359761</v>
      </c>
      <c r="E934" s="87">
        <v>0.5832137300000001</v>
      </c>
      <c r="F934" s="87" t="s">
        <v>180</v>
      </c>
      <c r="G934" s="87">
        <v>0</v>
      </c>
      <c r="H934" s="87" t="s">
        <v>181</v>
      </c>
      <c r="I934" s="87">
        <v>0</v>
      </c>
      <c r="J934" s="87">
        <v>3.5276689890822146</v>
      </c>
      <c r="K934" s="89">
        <v>0.1385957503142955</v>
      </c>
      <c r="L934" s="87">
        <v>8.7692486975607196E-3</v>
      </c>
      <c r="M934" s="87">
        <v>1.8997771246549229E-2</v>
      </c>
      <c r="N934" s="87" t="str">
        <f>IFERROR(VLOOKUP(A934,'[1]Biofuels Production - Ktoe'!$A$1:$AB$39,28,FALSE),"does not produce biofuels")</f>
        <v>does not produce biofuels</v>
      </c>
      <c r="O934" s="87">
        <v>35.01692793304786</v>
      </c>
    </row>
    <row r="935" spans="1:15">
      <c r="A935" t="s">
        <v>108</v>
      </c>
      <c r="B935">
        <v>2016</v>
      </c>
      <c r="C935" s="87">
        <v>11.442035040695568</v>
      </c>
      <c r="D935" s="87">
        <v>5.5820673111715031</v>
      </c>
      <c r="E935" s="87">
        <v>7.0862869832022319</v>
      </c>
      <c r="F935" s="87">
        <v>12.600655616115001</v>
      </c>
      <c r="G935" s="87">
        <v>0.81255256245656626</v>
      </c>
      <c r="H935" s="87" t="s">
        <v>181</v>
      </c>
      <c r="I935" s="87">
        <v>0</v>
      </c>
      <c r="J935" s="87">
        <v>5.3912648775851713</v>
      </c>
      <c r="K935" s="89">
        <v>0.55950475819511802</v>
      </c>
      <c r="L935" s="87">
        <v>5.4675295288953034E-2</v>
      </c>
      <c r="M935" s="87">
        <v>0.22963624021360279</v>
      </c>
      <c r="N935" s="87" t="str">
        <f>IFERROR(VLOOKUP(A935,'[1]Biofuels Production - Ktoe'!$A$1:$AB$39,28,FALSE),"does not produce biofuels")</f>
        <v>does not produce biofuels</v>
      </c>
      <c r="O935" s="87">
        <v>53.09976568964511</v>
      </c>
    </row>
    <row r="936" spans="1:15">
      <c r="A936" t="s">
        <v>109</v>
      </c>
      <c r="B936">
        <v>2016</v>
      </c>
      <c r="C936" s="87">
        <v>2.1541446288269968</v>
      </c>
      <c r="D936" s="87">
        <v>4.3202133334973247</v>
      </c>
      <c r="E936" s="87">
        <v>17.197986103938909</v>
      </c>
      <c r="F936" s="87">
        <v>31.032822971538909</v>
      </c>
      <c r="G936" s="87">
        <v>0</v>
      </c>
      <c r="H936" s="87" t="s">
        <v>181</v>
      </c>
      <c r="I936" s="87">
        <v>0</v>
      </c>
      <c r="J936" s="87">
        <v>0</v>
      </c>
      <c r="K936" s="89">
        <v>1.0890959598433016E-3</v>
      </c>
      <c r="L936" s="87">
        <v>1.0890959598433016E-3</v>
      </c>
      <c r="M936" s="87">
        <v>0</v>
      </c>
      <c r="N936" s="87" t="str">
        <f>IFERROR(VLOOKUP(A936,'[1]Biofuels Production - Ktoe'!$A$1:$AB$39,28,FALSE),"does not produce biofuels")</f>
        <v>does not produce biofuels</v>
      </c>
      <c r="O936" s="87">
        <v>25.833526205138405</v>
      </c>
    </row>
    <row r="937" spans="1:15">
      <c r="A937" t="s">
        <v>110</v>
      </c>
      <c r="B937">
        <v>2016</v>
      </c>
      <c r="C937" s="87">
        <v>28.705541345882558</v>
      </c>
      <c r="D937" s="87">
        <v>124.05892584016199</v>
      </c>
      <c r="E937" s="87">
        <v>32.010775565100488</v>
      </c>
      <c r="F937" s="87">
        <v>30.865276050838382</v>
      </c>
      <c r="G937" s="87">
        <v>6.7693904305491964E-2</v>
      </c>
      <c r="H937" s="87">
        <v>0.1971</v>
      </c>
      <c r="I937" s="88">
        <v>0</v>
      </c>
      <c r="J937" s="87">
        <v>13.85783850903948</v>
      </c>
      <c r="K937" s="89">
        <v>2.0576214089682949E-3</v>
      </c>
      <c r="L937" s="87">
        <v>1.7717337195094283E-3</v>
      </c>
      <c r="M937" s="87">
        <v>2.8588768945886676E-4</v>
      </c>
      <c r="N937" s="87" t="str">
        <f>IFERROR(VLOOKUP(A937,'[1]Biofuels Production - Ktoe'!$A$1:$AB$39,28,FALSE),"does not produce biofuels")</f>
        <v>does not produce biofuels</v>
      </c>
      <c r="O937" s="87">
        <v>160.98256212992669</v>
      </c>
    </row>
    <row r="938" spans="1:15">
      <c r="A938" t="s">
        <v>111</v>
      </c>
      <c r="B938">
        <v>2016</v>
      </c>
      <c r="C938" s="87">
        <v>68.511548774246293</v>
      </c>
      <c r="D938" s="87">
        <v>6.9625724930511366</v>
      </c>
      <c r="E938" s="88">
        <v>6.6744326969853685</v>
      </c>
      <c r="F938" s="88">
        <v>2.1227646449242497</v>
      </c>
      <c r="G938" s="88">
        <v>3.3840538999382619</v>
      </c>
      <c r="H938" s="88">
        <v>1.5159548682708437</v>
      </c>
      <c r="I938" s="88">
        <v>0</v>
      </c>
      <c r="J938" s="87">
        <v>22.549949167844591</v>
      </c>
      <c r="K938" s="89">
        <v>5.0703607379061815</v>
      </c>
      <c r="L938" s="87">
        <v>0.49027174264456386</v>
      </c>
      <c r="M938" s="87">
        <v>1.8280941948049478</v>
      </c>
      <c r="N938" s="87">
        <f>IFERROR(VLOOKUP(A938,'[1]Biofuels Production - Ktoe'!$A$1:$AB$39,28,FALSE),"does not produce biofuels")</f>
        <v>373.07407558928873</v>
      </c>
      <c r="O938" s="88">
        <v>236.12604487790571</v>
      </c>
    </row>
    <row r="939" spans="1:15">
      <c r="A939" s="65" t="s">
        <v>112</v>
      </c>
      <c r="B939" s="65">
        <v>2016</v>
      </c>
      <c r="C939" s="66">
        <v>326.24868695551214</v>
      </c>
      <c r="D939" s="66">
        <v>384.48155274345908</v>
      </c>
      <c r="E939" s="66">
        <v>154.72710981732837</v>
      </c>
      <c r="F939" s="66">
        <v>159.29995761132994</v>
      </c>
      <c r="G939" s="66">
        <v>34.658704735226145</v>
      </c>
      <c r="H939" s="66">
        <v>67.64205311122403</v>
      </c>
      <c r="I939" s="66">
        <v>5.4976512240331106</v>
      </c>
      <c r="J939" s="66">
        <v>156.01392619246261</v>
      </c>
      <c r="K939" s="67">
        <v>28.193503015224085</v>
      </c>
      <c r="L939" s="66">
        <v>1.1649767188672144</v>
      </c>
      <c r="M939" s="66">
        <v>10.1816975961233</v>
      </c>
      <c r="N939" s="66">
        <f>IFERROR(VLOOKUP(A939,'[1]Biofuels Production - Ktoe'!$A$1:$AB$39,28,FALSE),"does not produce biofuels")</f>
        <v>22378.083599169764</v>
      </c>
      <c r="O939" s="66">
        <v>1348.2197595471937</v>
      </c>
    </row>
    <row r="940" spans="1:15">
      <c r="A940" t="s">
        <v>113</v>
      </c>
      <c r="B940">
        <v>2016</v>
      </c>
      <c r="C940" s="87">
        <v>12.656984544465745</v>
      </c>
      <c r="D940" s="87" t="s">
        <v>105</v>
      </c>
      <c r="E940" s="87">
        <v>7.8676372981898695</v>
      </c>
      <c r="F940" s="87" t="s">
        <v>180</v>
      </c>
      <c r="G940" s="87">
        <v>3.1756395241464648</v>
      </c>
      <c r="H940" s="87" t="s">
        <v>181</v>
      </c>
      <c r="I940" s="87">
        <v>0</v>
      </c>
      <c r="J940" s="87">
        <v>8.978572572230231</v>
      </c>
      <c r="K940" s="89">
        <v>2.4499232437972776</v>
      </c>
      <c r="L940" s="87">
        <v>0.24291698579688015</v>
      </c>
      <c r="M940" s="87">
        <v>1.1677073759899261</v>
      </c>
      <c r="N940" s="87">
        <f>IFERROR(VLOOKUP(A940,'[1]Biofuels Production - Ktoe'!$A$1:$AB$39,28,FALSE),"does not produce biofuels")</f>
        <v>419.43250214961307</v>
      </c>
      <c r="O940" s="87">
        <v>63.203201942844515</v>
      </c>
    </row>
    <row r="941" spans="1:15">
      <c r="A941" t="s">
        <v>114</v>
      </c>
      <c r="B941">
        <v>2016</v>
      </c>
      <c r="C941" s="87">
        <v>4.6134288454011756</v>
      </c>
      <c r="D941" s="87">
        <v>41.030500000000004</v>
      </c>
      <c r="E941" s="87">
        <v>9.3984974204643006</v>
      </c>
      <c r="F941" s="87">
        <v>15.715855546001695</v>
      </c>
      <c r="G941" s="87">
        <v>3.5484199364383556E-4</v>
      </c>
      <c r="H941" s="87" t="s">
        <v>181</v>
      </c>
      <c r="I941" s="87">
        <v>0</v>
      </c>
      <c r="J941" s="87">
        <v>0.44325021496130523</v>
      </c>
      <c r="K941" s="89">
        <v>3.7776621260804485E-2</v>
      </c>
      <c r="L941" s="87">
        <v>1.400642621170289E-2</v>
      </c>
      <c r="M941" s="87">
        <v>4.0276960673394421E-3</v>
      </c>
      <c r="N941" s="87" t="str">
        <f>IFERROR(VLOOKUP(A941,'[1]Biofuels Production - Ktoe'!$A$1:$AB$39,28,FALSE),"does not produce biofuels")</f>
        <v>does not produce biofuels</v>
      </c>
      <c r="O941" s="87">
        <v>33.914455169613063</v>
      </c>
    </row>
    <row r="942" spans="1:15">
      <c r="A942" t="s">
        <v>116</v>
      </c>
      <c r="B942">
        <v>2016</v>
      </c>
      <c r="C942" s="87">
        <v>7.5366389926898893</v>
      </c>
      <c r="D942" s="87" t="s">
        <v>105</v>
      </c>
      <c r="E942" s="87">
        <v>15.312217232</v>
      </c>
      <c r="F942" s="87" t="s">
        <v>180</v>
      </c>
      <c r="G942" s="87">
        <v>0.77852075196909998</v>
      </c>
      <c r="H942" s="87" t="s">
        <v>181</v>
      </c>
      <c r="I942" s="87">
        <v>0</v>
      </c>
      <c r="J942" s="87">
        <v>2.4277764104840269E-2</v>
      </c>
      <c r="K942" s="89">
        <v>6.8680921108976209E-2</v>
      </c>
      <c r="L942" s="87">
        <v>6.5116933922653901E-3</v>
      </c>
      <c r="M942" s="87">
        <v>3.5395618703896313E-2</v>
      </c>
      <c r="N942" s="87" t="str">
        <f>IFERROR(VLOOKUP(A942,'[1]Biofuels Production - Ktoe'!$A$1:$AB$39,28,FALSE),"does not produce biofuels")</f>
        <v>does not produce biofuels</v>
      </c>
      <c r="O942" s="87">
        <v>53.71090660200516</v>
      </c>
    </row>
    <row r="943" spans="1:15">
      <c r="A943" t="s">
        <v>117</v>
      </c>
      <c r="B943">
        <v>2016</v>
      </c>
      <c r="C943" s="87">
        <v>31.769264289242866</v>
      </c>
      <c r="D943" s="87" t="s">
        <v>105</v>
      </c>
      <c r="E943" s="87">
        <v>13.885687630060167</v>
      </c>
      <c r="F943" s="87" t="s">
        <v>180</v>
      </c>
      <c r="G943" s="87">
        <v>2.9783840000000001</v>
      </c>
      <c r="H943" s="87" t="s">
        <v>181</v>
      </c>
      <c r="I943" s="87">
        <v>9.8497506448838816</v>
      </c>
      <c r="J943" s="87">
        <v>8.8333458854707114E-2</v>
      </c>
      <c r="K943" s="89">
        <v>3.1567690184187773</v>
      </c>
      <c r="L943" s="87">
        <v>0.66773679685024856</v>
      </c>
      <c r="M943" s="87">
        <v>1.2847214554011808</v>
      </c>
      <c r="N943" s="87">
        <f>IFERROR(VLOOKUP(A943,'[1]Biofuels Production - Ktoe'!$A$1:$AB$39,28,FALSE),"does not produce biofuels")</f>
        <v>558.01646662504936</v>
      </c>
      <c r="O943" s="87">
        <v>120.17398925077612</v>
      </c>
    </row>
    <row r="944" spans="1:15">
      <c r="A944" t="s">
        <v>118</v>
      </c>
      <c r="B944">
        <v>2016</v>
      </c>
      <c r="C944" s="87">
        <v>4.5165297842148915</v>
      </c>
      <c r="D944" s="87" t="s">
        <v>105</v>
      </c>
      <c r="E944" s="87">
        <v>2.6870593293207179</v>
      </c>
      <c r="F944" s="87" t="s">
        <v>180</v>
      </c>
      <c r="G944" s="87">
        <v>5.7445606000000007</v>
      </c>
      <c r="H944" s="87">
        <v>5.1158959498000005</v>
      </c>
      <c r="I944" s="87">
        <v>3.5696798207901383</v>
      </c>
      <c r="J944" s="87">
        <v>0.87172960130334087</v>
      </c>
      <c r="K944" s="89">
        <v>0.71523000859844954</v>
      </c>
      <c r="L944" s="87">
        <v>0.31887315020138357</v>
      </c>
      <c r="M944" s="87">
        <v>0.31184957234013544</v>
      </c>
      <c r="N944" s="87" t="str">
        <f>IFERROR(VLOOKUP(A944,'[1]Biofuels Production - Ktoe'!$A$1:$AB$39,28,FALSE),"does not produce biofuels")</f>
        <v>does not produce biofuels</v>
      </c>
      <c r="O944" s="87">
        <v>42.907201225769953</v>
      </c>
    </row>
    <row r="945" spans="1:15">
      <c r="A945" t="s">
        <v>119</v>
      </c>
      <c r="B945">
        <v>2016</v>
      </c>
      <c r="C945" s="87">
        <v>8.4014738733616365</v>
      </c>
      <c r="D945" s="87" t="s">
        <v>105</v>
      </c>
      <c r="E945" s="87">
        <v>7.0163370593293228</v>
      </c>
      <c r="F945" s="87" t="s">
        <v>180</v>
      </c>
      <c r="G945" s="87">
        <v>16.900300000000001</v>
      </c>
      <c r="H945" s="87">
        <v>16.312369072293997</v>
      </c>
      <c r="I945" s="87">
        <v>5.4541793003574934</v>
      </c>
      <c r="J945" s="87">
        <v>0.45250486491378733</v>
      </c>
      <c r="K945" s="89">
        <v>1.669738426030676</v>
      </c>
      <c r="L945" s="87">
        <v>0.48155858261302248</v>
      </c>
      <c r="M945" s="87">
        <v>0.11243607729556003</v>
      </c>
      <c r="N945" s="87" t="str">
        <f>IFERROR(VLOOKUP(A945,'[1]Biofuels Production - Ktoe'!$A$1:$AB$39,28,FALSE),"does not produce biofuels")</f>
        <v>does not produce biofuels</v>
      </c>
      <c r="O945" s="87">
        <v>105.1684126600598</v>
      </c>
    </row>
    <row r="946" spans="1:15">
      <c r="A946" t="s">
        <v>120</v>
      </c>
      <c r="B946">
        <v>2016</v>
      </c>
      <c r="C946" s="87">
        <v>8.0382791750355622</v>
      </c>
      <c r="D946" s="87">
        <v>6.924112</v>
      </c>
      <c r="E946" s="87">
        <v>2.8938159949614271</v>
      </c>
      <c r="F946" s="87">
        <v>4.0416667501000774</v>
      </c>
      <c r="G946" s="87">
        <v>2.0941127108770425</v>
      </c>
      <c r="H946" s="87" t="s">
        <v>181</v>
      </c>
      <c r="I946" s="87">
        <v>0</v>
      </c>
      <c r="J946" s="87">
        <v>4.2039350009050831E-3</v>
      </c>
      <c r="K946" s="89">
        <v>4.0548130918850109</v>
      </c>
      <c r="L946" s="87">
        <v>0.16829886409919831</v>
      </c>
      <c r="M946" s="87">
        <v>2.8921870004432617</v>
      </c>
      <c r="N946" s="87" t="str">
        <f>IFERROR(VLOOKUP(A946,'[1]Biofuels Production - Ktoe'!$A$1:$AB$39,28,FALSE),"does not produce biofuels")</f>
        <v>does not produce biofuels</v>
      </c>
      <c r="O946" s="87">
        <v>38.946312067957116</v>
      </c>
    </row>
    <row r="947" spans="1:15">
      <c r="A947" t="s">
        <v>121</v>
      </c>
      <c r="B947">
        <v>2016</v>
      </c>
      <c r="C947" s="87">
        <v>8.9985224677607611</v>
      </c>
      <c r="D947" s="87" t="s">
        <v>105</v>
      </c>
      <c r="E947" s="87">
        <v>1.7911053788095925</v>
      </c>
      <c r="F947" s="87" t="s">
        <v>180</v>
      </c>
      <c r="G947" s="87">
        <v>4.0981178943345764</v>
      </c>
      <c r="H947" s="87" t="s">
        <v>181</v>
      </c>
      <c r="I947" s="87">
        <v>5.3072219853612328</v>
      </c>
      <c r="J947" s="87">
        <v>3.5692033700812749</v>
      </c>
      <c r="K947" s="89">
        <v>3.3660699217414765</v>
      </c>
      <c r="L947" s="87">
        <v>3.0460104222292499E-3</v>
      </c>
      <c r="M947" s="87">
        <v>0.69421188396614653</v>
      </c>
      <c r="N947" s="87">
        <f>IFERROR(VLOOKUP(A947,'[1]Biofuels Production - Ktoe'!$A$1:$AB$39,28,FALSE),"does not produce biofuels")</f>
        <v>445.81808219178077</v>
      </c>
      <c r="O947" s="87">
        <v>44.603339917883133</v>
      </c>
    </row>
    <row r="948" spans="1:15">
      <c r="A948" t="s">
        <v>122</v>
      </c>
      <c r="B948">
        <v>2016</v>
      </c>
      <c r="C948" s="87">
        <v>76.374174827300024</v>
      </c>
      <c r="D948" s="87" t="s">
        <v>105</v>
      </c>
      <c r="E948" s="87">
        <v>38.31562941797668</v>
      </c>
      <c r="F948" s="87" t="s">
        <v>180</v>
      </c>
      <c r="G948" s="87">
        <v>8.315515140007653</v>
      </c>
      <c r="H948" s="87" t="s">
        <v>181</v>
      </c>
      <c r="I948" s="87">
        <v>91.23625175363135</v>
      </c>
      <c r="J948" s="87">
        <v>13.464777758188236</v>
      </c>
      <c r="K948" s="89">
        <v>8.1596512449346665</v>
      </c>
      <c r="L948" s="87">
        <v>1.8780829976919871</v>
      </c>
      <c r="M948" s="87">
        <v>4.6838937412318229</v>
      </c>
      <c r="N948" s="87">
        <f>IFERROR(VLOOKUP(A948,'[1]Biofuels Production - Ktoe'!$A$1:$AB$39,28,FALSE),"does not produce biofuels")</f>
        <v>2225.9158215145544</v>
      </c>
      <c r="O948" s="87">
        <v>315.96276894459544</v>
      </c>
    </row>
    <row r="949" spans="1:15">
      <c r="A949" t="s">
        <v>123</v>
      </c>
      <c r="B949">
        <v>2016</v>
      </c>
      <c r="C949" s="87">
        <v>112.98524399999999</v>
      </c>
      <c r="D949" s="87" t="s">
        <v>105</v>
      </c>
      <c r="E949" s="87">
        <v>72.423138767614702</v>
      </c>
      <c r="F949" s="87">
        <v>5.9538154939199996</v>
      </c>
      <c r="G949" s="87">
        <v>75.284226616986729</v>
      </c>
      <c r="H949" s="87">
        <v>39.936501638667885</v>
      </c>
      <c r="I949" s="87">
        <v>19.149658324659377</v>
      </c>
      <c r="J949" s="87">
        <v>4.7517762592206889</v>
      </c>
      <c r="K949" s="89">
        <v>37.867357559849609</v>
      </c>
      <c r="L949" s="87">
        <v>8.6437072905823982</v>
      </c>
      <c r="M949" s="87">
        <v>17.513689641127687</v>
      </c>
      <c r="N949" s="87">
        <f>IFERROR(VLOOKUP(A949,'[1]Biofuels Production - Ktoe'!$A$1:$AB$39,28,FALSE),"does not produce biofuels")</f>
        <v>3198.0101748351963</v>
      </c>
      <c r="O949" s="87">
        <v>760.76039069600768</v>
      </c>
    </row>
    <row r="950" spans="1:15">
      <c r="A950" t="s">
        <v>124</v>
      </c>
      <c r="B950">
        <v>2016</v>
      </c>
      <c r="C950" s="87">
        <v>15.377325837538397</v>
      </c>
      <c r="D950" s="87" t="s">
        <v>105</v>
      </c>
      <c r="E950" s="87">
        <v>2.5601526998693647</v>
      </c>
      <c r="F950" s="87" t="s">
        <v>180</v>
      </c>
      <c r="G950" s="87">
        <v>4.6813511999999999</v>
      </c>
      <c r="H950" s="87">
        <v>4.0595034881099998</v>
      </c>
      <c r="I950" s="87">
        <v>0</v>
      </c>
      <c r="J950" s="87">
        <v>1.2128496806435356</v>
      </c>
      <c r="K950" s="89">
        <v>2.07887912386296</v>
      </c>
      <c r="L950" s="87">
        <v>0.901984432275871</v>
      </c>
      <c r="M950" s="87">
        <v>1.123802552382672</v>
      </c>
      <c r="N950" s="87" t="str">
        <f>IFERROR(VLOOKUP(A950,'[1]Biofuels Production - Ktoe'!$A$1:$AB$39,28,FALSE),"does not produce biofuels")</f>
        <v>does not produce biofuels</v>
      </c>
      <c r="O950" s="87">
        <v>70.46292186514782</v>
      </c>
    </row>
    <row r="951" spans="1:15">
      <c r="A951" t="s">
        <v>125</v>
      </c>
      <c r="B951">
        <v>2016</v>
      </c>
      <c r="C951" s="87">
        <v>7.1022108255717775</v>
      </c>
      <c r="D951" s="87" t="s">
        <v>105</v>
      </c>
      <c r="E951" s="87">
        <v>8.0315754275341558</v>
      </c>
      <c r="F951" s="87" t="s">
        <v>180</v>
      </c>
      <c r="G951" s="87">
        <v>2.2844173000000003</v>
      </c>
      <c r="H951" s="87">
        <v>1.5315783196896</v>
      </c>
      <c r="I951" s="87">
        <v>3.6326005792641394</v>
      </c>
      <c r="J951" s="87">
        <v>5.9012934360894283E-2</v>
      </c>
      <c r="K951" s="89">
        <v>0.78216099038782638</v>
      </c>
      <c r="L951" s="87">
        <v>4.4766844900395709E-2</v>
      </c>
      <c r="M951" s="87">
        <v>0.15587244570918257</v>
      </c>
      <c r="N951" s="87" t="str">
        <f>IFERROR(VLOOKUP(A951,'[1]Biofuels Production - Ktoe'!$A$1:$AB$39,28,FALSE),"does not produce biofuels")</f>
        <v>does not produce biofuels</v>
      </c>
      <c r="O951" s="87">
        <v>45.780406725041722</v>
      </c>
    </row>
    <row r="952" spans="1:15">
      <c r="A952" t="s">
        <v>126</v>
      </c>
      <c r="B952">
        <v>2016</v>
      </c>
      <c r="C952" s="87">
        <v>7.0410139109930867</v>
      </c>
      <c r="D952" s="87" t="s">
        <v>105</v>
      </c>
      <c r="E952" s="87">
        <v>4.2994101587565723</v>
      </c>
      <c r="F952" s="87" t="s">
        <v>180</v>
      </c>
      <c r="G952" s="87">
        <v>2.1759664412120641</v>
      </c>
      <c r="H952" s="87" t="s">
        <v>181</v>
      </c>
      <c r="I952" s="87">
        <v>0</v>
      </c>
      <c r="J952" s="87">
        <v>0.15412682062079996</v>
      </c>
      <c r="K952" s="89">
        <v>1.5068144437149908</v>
      </c>
      <c r="L952" s="87">
        <v>1.2089067001263153E-3</v>
      </c>
      <c r="M952" s="87">
        <v>1.3919694162684206</v>
      </c>
      <c r="N952" s="87" t="str">
        <f>IFERROR(VLOOKUP(A952,'[1]Biofuels Production - Ktoe'!$A$1:$AB$39,28,FALSE),"does not produce biofuels")</f>
        <v>does not produce biofuels</v>
      </c>
      <c r="O952" s="87">
        <v>40.547037809570469</v>
      </c>
    </row>
    <row r="953" spans="1:15">
      <c r="A953" t="s">
        <v>127</v>
      </c>
      <c r="B953">
        <v>2016</v>
      </c>
      <c r="C953" s="87">
        <v>58.100826946197095</v>
      </c>
      <c r="D953" s="87">
        <v>3.7980928013977868</v>
      </c>
      <c r="E953" s="87">
        <v>58.078965334325687</v>
      </c>
      <c r="F953" s="87">
        <v>4.7375437575132695</v>
      </c>
      <c r="G953" s="87">
        <v>10.86957</v>
      </c>
      <c r="H953" s="87" t="s">
        <v>181</v>
      </c>
      <c r="I953" s="87">
        <v>0</v>
      </c>
      <c r="J953" s="87">
        <v>9.2730797074895932</v>
      </c>
      <c r="K953" s="89">
        <v>14.999704127122728</v>
      </c>
      <c r="L953" s="87">
        <v>5.1815946766256902</v>
      </c>
      <c r="M953" s="87">
        <v>3.9869384664324206</v>
      </c>
      <c r="N953" s="87">
        <f>IFERROR(VLOOKUP(A953,'[1]Biofuels Production - Ktoe'!$A$1:$AB$39,28,FALSE),"does not produce biofuels")</f>
        <v>583.41547014688069</v>
      </c>
      <c r="O953" s="87">
        <v>336.90957898622855</v>
      </c>
    </row>
    <row r="954" spans="1:15">
      <c r="A954" t="s">
        <v>128</v>
      </c>
      <c r="B954">
        <v>2016</v>
      </c>
      <c r="C954" s="87">
        <v>13.195163707329957</v>
      </c>
      <c r="D954" s="87">
        <v>79.265541335511358</v>
      </c>
      <c r="E954" s="87">
        <v>12.041387105217675</v>
      </c>
      <c r="F954" s="87">
        <v>17.935020178325967</v>
      </c>
      <c r="G954" s="87">
        <v>35.610552122620106</v>
      </c>
      <c r="H954" s="87">
        <v>44.055458519659389</v>
      </c>
      <c r="I954" s="87">
        <v>0</v>
      </c>
      <c r="J954" s="87">
        <v>2.1030896774557428</v>
      </c>
      <c r="K954" s="89">
        <v>7.9354663528985528E-2</v>
      </c>
      <c r="L954" s="87">
        <v>1.964067520477885E-2</v>
      </c>
      <c r="M954" s="87">
        <v>5.9293116712675703E-2</v>
      </c>
      <c r="N954" s="87" t="str">
        <f>IFERROR(VLOOKUP(A954,'[1]Biofuels Production - Ktoe'!$A$1:$AB$39,28,FALSE),"does not produce biofuels")</f>
        <v>does not produce biofuels</v>
      </c>
      <c r="O954" s="87">
        <v>207.21243229785622</v>
      </c>
    </row>
    <row r="955" spans="1:15">
      <c r="A955" t="s">
        <v>129</v>
      </c>
      <c r="B955">
        <v>2016</v>
      </c>
      <c r="C955" s="87">
        <v>2.9908999999999994</v>
      </c>
      <c r="D955" s="87" t="s">
        <v>105</v>
      </c>
      <c r="E955" s="87">
        <v>1.8420038999999999</v>
      </c>
      <c r="F955" s="87" t="s">
        <v>180</v>
      </c>
      <c r="G955" s="87">
        <v>0.19173662497969793</v>
      </c>
      <c r="H955" s="87" t="s">
        <v>181</v>
      </c>
      <c r="I955" s="87">
        <v>0</v>
      </c>
      <c r="J955" s="87">
        <v>0.10295515228311494</v>
      </c>
      <c r="K955" s="89">
        <v>0.3622663710005869</v>
      </c>
      <c r="L955" s="87">
        <v>1.5160429017513629E-2</v>
      </c>
      <c r="M955" s="87">
        <v>0.24890256595917901</v>
      </c>
      <c r="N955" s="87" t="str">
        <f>IFERROR(VLOOKUP(A955,'[1]Biofuels Production - Ktoe'!$A$1:$AB$39,28,FALSE),"does not produce biofuels")</f>
        <v>does not produce biofuels</v>
      </c>
      <c r="O955" s="87">
        <v>11.592509371355128</v>
      </c>
    </row>
    <row r="956" spans="1:15">
      <c r="A956" t="s">
        <v>130</v>
      </c>
      <c r="B956">
        <v>2016</v>
      </c>
      <c r="C956" s="87">
        <v>39.944745924188055</v>
      </c>
      <c r="D956" s="87" t="s">
        <v>105</v>
      </c>
      <c r="E956" s="87">
        <v>30.214005923378242</v>
      </c>
      <c r="F956" s="87">
        <v>36.137384159740144</v>
      </c>
      <c r="G956" s="87">
        <v>10.270373554982328</v>
      </c>
      <c r="H956" s="87" t="s">
        <v>181</v>
      </c>
      <c r="I956" s="87">
        <v>0.93134085275984679</v>
      </c>
      <c r="J956" s="87">
        <v>2.4550844005973564E-2</v>
      </c>
      <c r="K956" s="89">
        <v>3.109760115354292</v>
      </c>
      <c r="L956" s="87">
        <v>0.34663727806318556</v>
      </c>
      <c r="M956" s="87">
        <v>1.7972726628625515</v>
      </c>
      <c r="N956" s="87">
        <f>IFERROR(VLOOKUP(A956,'[1]Biofuels Production - Ktoe'!$A$1:$AB$39,28,FALSE),"does not produce biofuels")</f>
        <v>1679.8368576124919</v>
      </c>
      <c r="O956" s="87">
        <v>212.48436059654998</v>
      </c>
    </row>
    <row r="957" spans="1:15">
      <c r="A957" t="s">
        <v>131</v>
      </c>
      <c r="B957">
        <v>2016</v>
      </c>
      <c r="C957" s="87">
        <v>10.412224795146512</v>
      </c>
      <c r="D957" s="87">
        <v>90.421232774047283</v>
      </c>
      <c r="E957" s="87">
        <v>4.3841636507085653</v>
      </c>
      <c r="F957" s="87">
        <v>104.98438350000001</v>
      </c>
      <c r="G957" s="87">
        <v>0.82077152876838977</v>
      </c>
      <c r="H957" s="87" t="s">
        <v>181</v>
      </c>
      <c r="I957" s="87">
        <v>0</v>
      </c>
      <c r="J957" s="87">
        <v>32.438861836448261</v>
      </c>
      <c r="K957" s="89">
        <v>0.52776711770828422</v>
      </c>
      <c r="L957" s="87">
        <v>4.3291564403771252E-3</v>
      </c>
      <c r="M957" s="87">
        <v>0.47873964791600487</v>
      </c>
      <c r="N957" s="87" t="str">
        <f>IFERROR(VLOOKUP(A957,'[1]Biofuels Production - Ktoe'!$A$1:$AB$39,28,FALSE),"does not produce biofuels")</f>
        <v>does not produce biofuels</v>
      </c>
      <c r="O957" s="87">
        <v>37.538121670691076</v>
      </c>
    </row>
    <row r="958" spans="1:15">
      <c r="A958" t="s">
        <v>132</v>
      </c>
      <c r="B958">
        <v>2016</v>
      </c>
      <c r="C958" s="87">
        <v>27.202000000000002</v>
      </c>
      <c r="D958" s="87" t="s">
        <v>105</v>
      </c>
      <c r="E958" s="87">
        <v>15.58213057923872</v>
      </c>
      <c r="F958" s="87">
        <v>3.5527292486450093</v>
      </c>
      <c r="G958" s="87">
        <v>48.807274367053765</v>
      </c>
      <c r="H958" s="87">
        <v>52.307912293228007</v>
      </c>
      <c r="I958" s="87">
        <v>0</v>
      </c>
      <c r="J958" s="87">
        <v>0.48422862832058461</v>
      </c>
      <c r="K958" s="89">
        <v>4.6449713872758549</v>
      </c>
      <c r="L958" s="87">
        <v>2.8058107435398359E-2</v>
      </c>
      <c r="M958" s="87">
        <v>2.8481241797528964</v>
      </c>
      <c r="N958" s="87">
        <f>IFERROR(VLOOKUP(A958,'[1]Biofuels Production - Ktoe'!$A$1:$AB$39,28,FALSE),"does not produce biofuels")</f>
        <v>898.46258240183442</v>
      </c>
      <c r="O958" s="87">
        <v>298.97689793675016</v>
      </c>
    </row>
    <row r="959" spans="1:15">
      <c r="A959" t="s">
        <v>133</v>
      </c>
      <c r="B959">
        <v>2016</v>
      </c>
      <c r="C959" s="87">
        <v>11.170805411331029</v>
      </c>
      <c r="D959" s="87" t="s">
        <v>105</v>
      </c>
      <c r="E959" s="87">
        <v>4.644118717915215</v>
      </c>
      <c r="F959" s="87" t="s">
        <v>180</v>
      </c>
      <c r="G959" s="87">
        <v>2.879</v>
      </c>
      <c r="H959" s="87" t="s">
        <v>181</v>
      </c>
      <c r="I959" s="87">
        <v>0</v>
      </c>
      <c r="J959" s="87">
        <v>3.5748574441770637</v>
      </c>
      <c r="K959" s="89">
        <v>3.7224510114495031</v>
      </c>
      <c r="L959" s="87">
        <v>0.18464044892971823</v>
      </c>
      <c r="M959" s="87">
        <v>2.8239127483368671</v>
      </c>
      <c r="N959" s="87">
        <f>IFERROR(VLOOKUP(A959,'[1]Biofuels Production - Ktoe'!$A$1:$AB$39,28,FALSE),"does not produce biofuels")</f>
        <v>297.52089901595491</v>
      </c>
      <c r="O959" s="87">
        <v>52.907262960053423</v>
      </c>
    </row>
    <row r="960" spans="1:15">
      <c r="A960" t="s">
        <v>134</v>
      </c>
      <c r="B960">
        <v>2016</v>
      </c>
      <c r="C960" s="87">
        <v>9.4919635819165364</v>
      </c>
      <c r="D960" s="87">
        <v>3.802</v>
      </c>
      <c r="E960" s="87">
        <v>9.530717970765247</v>
      </c>
      <c r="F960" s="87">
        <v>8.2356835769561343</v>
      </c>
      <c r="G960" s="87">
        <v>5.4039361657534242</v>
      </c>
      <c r="H960" s="87">
        <v>4.2899191214749735</v>
      </c>
      <c r="I960" s="87">
        <v>2.5537403267411767</v>
      </c>
      <c r="J960" s="87">
        <v>4.051538470049338</v>
      </c>
      <c r="K960" s="89">
        <v>2.0407106111906028</v>
      </c>
      <c r="L960" s="87">
        <v>0.41725121057156916</v>
      </c>
      <c r="M960" s="87">
        <v>1.5216997782504353</v>
      </c>
      <c r="N960" s="87" t="str">
        <f>IFERROR(VLOOKUP(A960,'[1]Biofuels Production - Ktoe'!$A$1:$AB$39,28,FALSE),"does not produce biofuels")</f>
        <v>does not produce biofuels</v>
      </c>
      <c r="O960" s="87">
        <v>69.188673231531894</v>
      </c>
    </row>
    <row r="961" spans="1:15">
      <c r="A961" t="s">
        <v>135</v>
      </c>
      <c r="B961">
        <v>2016</v>
      </c>
      <c r="C961" s="87">
        <v>147.98568195893327</v>
      </c>
      <c r="D961" s="87">
        <v>554.33195755943609</v>
      </c>
      <c r="E961" s="87">
        <v>351.76527535476436</v>
      </c>
      <c r="F961" s="87">
        <v>521.4524266140279</v>
      </c>
      <c r="G961" s="87">
        <v>87.309375922652634</v>
      </c>
      <c r="H961" s="87">
        <v>192.77079187430289</v>
      </c>
      <c r="I961" s="87">
        <v>44.490010182377517</v>
      </c>
      <c r="J961" s="87">
        <v>42.227057292845018</v>
      </c>
      <c r="K961" s="89">
        <v>0.16458085706793335</v>
      </c>
      <c r="L961" s="87">
        <v>2.0556686242042321E-2</v>
      </c>
      <c r="M961" s="87">
        <v>3.3222043716341451E-2</v>
      </c>
      <c r="N961" s="87" t="str">
        <f>IFERROR(VLOOKUP(A961,'[1]Biofuels Production - Ktoe'!$A$1:$AB$39,28,FALSE),"does not produce biofuels")</f>
        <v>does not produce biofuels</v>
      </c>
      <c r="O961" s="87">
        <v>1490.0757169236751</v>
      </c>
    </row>
    <row r="962" spans="1:15">
      <c r="A962" t="s">
        <v>136</v>
      </c>
      <c r="B962">
        <v>2016</v>
      </c>
      <c r="C962" s="87">
        <v>4.0000000000000009</v>
      </c>
      <c r="D962" s="87" t="s">
        <v>105</v>
      </c>
      <c r="E962" s="87">
        <v>3.9524505588993919</v>
      </c>
      <c r="F962" s="87" t="s">
        <v>180</v>
      </c>
      <c r="G962" s="87">
        <v>3.1210770000000001</v>
      </c>
      <c r="H962" s="87" t="s">
        <v>181</v>
      </c>
      <c r="I962" s="87">
        <v>3.3429877358917368</v>
      </c>
      <c r="J962" s="87">
        <v>1.0139109155088886</v>
      </c>
      <c r="K962" s="89">
        <v>0.5019339244479637</v>
      </c>
      <c r="L962" s="87">
        <v>0.12037833190025748</v>
      </c>
      <c r="M962" s="87">
        <v>1.3613699498041271E-3</v>
      </c>
      <c r="N962" s="87" t="str">
        <f>IFERROR(VLOOKUP(A962,'[1]Biofuels Production - Ktoe'!$A$1:$AB$39,28,FALSE),"does not produce biofuels")</f>
        <v>does not produce biofuels</v>
      </c>
      <c r="O962" s="87">
        <v>30.667450346488497</v>
      </c>
    </row>
    <row r="963" spans="1:15">
      <c r="A963" t="s">
        <v>137</v>
      </c>
      <c r="B963">
        <v>2016</v>
      </c>
      <c r="C963" s="87">
        <v>62.479757905773312</v>
      </c>
      <c r="D963" s="87" t="s">
        <v>105</v>
      </c>
      <c r="E963" s="87">
        <v>25.159750818205932</v>
      </c>
      <c r="F963" s="87" t="s">
        <v>180</v>
      </c>
      <c r="G963" s="87">
        <v>10.442</v>
      </c>
      <c r="H963" s="87">
        <v>0.68365182474638275</v>
      </c>
      <c r="I963" s="87">
        <v>13.278481493484545</v>
      </c>
      <c r="J963" s="87">
        <v>8.0516985770233802</v>
      </c>
      <c r="K963" s="89">
        <v>15.542030907675541</v>
      </c>
      <c r="L963" s="87">
        <v>3.0683751061937627</v>
      </c>
      <c r="M963" s="87">
        <v>11.064719110744416</v>
      </c>
      <c r="N963" s="87">
        <f>IFERROR(VLOOKUP(A963,'[1]Biofuels Production - Ktoe'!$A$1:$AB$39,28,FALSE),"does not produce biofuels")</f>
        <v>1147.8456100124201</v>
      </c>
      <c r="O963" s="87">
        <v>282.42226411670435</v>
      </c>
    </row>
    <row r="964" spans="1:15">
      <c r="A964" t="s">
        <v>138</v>
      </c>
      <c r="B964">
        <v>2016</v>
      </c>
      <c r="C964" s="87">
        <v>14.692767431326747</v>
      </c>
      <c r="D964" s="87" t="s">
        <v>105</v>
      </c>
      <c r="E964" s="87">
        <v>0.845485812553739</v>
      </c>
      <c r="F964" s="87" t="s">
        <v>180</v>
      </c>
      <c r="G964" s="87">
        <v>2.2497226000000001</v>
      </c>
      <c r="H964" s="87" t="s">
        <v>181</v>
      </c>
      <c r="I964" s="87">
        <v>14.203532935470939</v>
      </c>
      <c r="J964" s="87">
        <v>14.108796362261467</v>
      </c>
      <c r="K964" s="89">
        <v>6.1048409151379817</v>
      </c>
      <c r="L964" s="87">
        <v>3.8337474060507526E-2</v>
      </c>
      <c r="M964" s="87">
        <v>3.4170035089600024</v>
      </c>
      <c r="N964" s="87">
        <f>IFERROR(VLOOKUP(A964,'[1]Biofuels Production - Ktoe'!$A$1:$AB$39,28,FALSE),"does not produce biofuels")</f>
        <v>211.3747253272189</v>
      </c>
      <c r="O964" s="87">
        <v>49.072385893879272</v>
      </c>
    </row>
    <row r="965" spans="1:15">
      <c r="A965" t="s">
        <v>139</v>
      </c>
      <c r="B965">
        <v>2016</v>
      </c>
      <c r="C965" s="87">
        <v>10.177810401273886</v>
      </c>
      <c r="D965" s="87" t="s">
        <v>105</v>
      </c>
      <c r="E965" s="87">
        <v>2.6968212391149331</v>
      </c>
      <c r="F965" s="87" t="s">
        <v>180</v>
      </c>
      <c r="G965" s="87">
        <v>0.12956964550033964</v>
      </c>
      <c r="H965" s="87" t="s">
        <v>181</v>
      </c>
      <c r="I965" s="87">
        <v>4.81965877720961</v>
      </c>
      <c r="J965" s="87">
        <v>7.7840723385366477</v>
      </c>
      <c r="K965" s="89">
        <v>0.78671204991662735</v>
      </c>
      <c r="L965" s="87">
        <v>0.31701782502924053</v>
      </c>
      <c r="M965" s="87">
        <v>2.3468888047031334E-2</v>
      </c>
      <c r="N965" s="87" t="str">
        <f>IFERROR(VLOOKUP(A965,'[1]Biofuels Production - Ktoe'!$A$1:$AB$39,28,FALSE),"does not produce biofuels")</f>
        <v>does not produce biofuels</v>
      </c>
      <c r="O965" s="87">
        <v>37.464971756613139</v>
      </c>
    </row>
    <row r="966" spans="1:15">
      <c r="A966" t="s">
        <v>140</v>
      </c>
      <c r="B966">
        <v>2016</v>
      </c>
      <c r="C966" s="87">
        <v>41.172401260918882</v>
      </c>
      <c r="D966" s="87" t="s">
        <v>105</v>
      </c>
      <c r="E966" s="87">
        <v>37.900193843976638</v>
      </c>
      <c r="F966" s="87" t="s">
        <v>180</v>
      </c>
      <c r="G966" s="87">
        <v>38.435189599934652</v>
      </c>
      <c r="H966" s="87">
        <v>15.22770637658143</v>
      </c>
      <c r="I966" s="87">
        <v>0</v>
      </c>
      <c r="J966" s="87">
        <v>15.198676966628895</v>
      </c>
      <c r="K966" s="89">
        <v>5.1687420068539414</v>
      </c>
      <c r="L966" s="87">
        <v>0.15560498605847531</v>
      </c>
      <c r="M966" s="87">
        <v>3.7372926365569397</v>
      </c>
      <c r="N966" s="87" t="str">
        <f>IFERROR(VLOOKUP(A966,'[1]Biofuels Production - Ktoe'!$A$1:$AB$39,28,FALSE),"does not produce biofuels")</f>
        <v>does not produce biofuels</v>
      </c>
      <c r="O966" s="87">
        <v>361.78203806195</v>
      </c>
    </row>
    <row r="967" spans="1:15">
      <c r="A967" t="s">
        <v>141</v>
      </c>
      <c r="B967">
        <v>2016</v>
      </c>
      <c r="C967" s="87">
        <v>6.6894378465037052</v>
      </c>
      <c r="D967" s="87">
        <v>12.702153412895221</v>
      </c>
      <c r="E967" s="87">
        <v>26.553406589709802</v>
      </c>
      <c r="F967" s="87">
        <v>60.112423425281236</v>
      </c>
      <c r="G967" s="87">
        <v>0</v>
      </c>
      <c r="H967" s="87" t="s">
        <v>181</v>
      </c>
      <c r="I967" s="87">
        <v>0</v>
      </c>
      <c r="J967" s="87">
        <v>0</v>
      </c>
      <c r="K967" s="89">
        <v>1.1843918563295907E-3</v>
      </c>
      <c r="L967" s="87">
        <v>1.1843918563295907E-3</v>
      </c>
      <c r="M967" s="87">
        <v>0</v>
      </c>
      <c r="N967" s="87" t="str">
        <f>IFERROR(VLOOKUP(A967,'[1]Biofuels Production - Ktoe'!$A$1:$AB$39,28,FALSE),"does not produce biofuels")</f>
        <v>does not produce biofuels</v>
      </c>
      <c r="O967" s="87">
        <v>83.216645860749537</v>
      </c>
    </row>
    <row r="968" spans="1:15">
      <c r="A968" t="s">
        <v>142</v>
      </c>
      <c r="B968">
        <v>2016</v>
      </c>
      <c r="C968" s="87">
        <v>9.122211784778635</v>
      </c>
      <c r="D968" s="87" t="s">
        <v>105</v>
      </c>
      <c r="E968" s="87">
        <v>26.073610923463999</v>
      </c>
      <c r="F968" s="87">
        <v>16.0004525278</v>
      </c>
      <c r="G968" s="87">
        <v>31.516627211777713</v>
      </c>
      <c r="H968" s="87">
        <v>17.148882914061286</v>
      </c>
      <c r="I968" s="87">
        <v>18.316966103995945</v>
      </c>
      <c r="J968" s="87">
        <v>1.6186986152985494</v>
      </c>
      <c r="K968" s="89">
        <v>0.33927620497668615</v>
      </c>
      <c r="L968" s="87">
        <v>8.9604923745304432E-2</v>
      </c>
      <c r="M968" s="87">
        <v>0.21677150744444862</v>
      </c>
      <c r="N968" s="87" t="str">
        <f>IFERROR(VLOOKUP(A968,'[1]Biofuels Production - Ktoe'!$A$1:$AB$39,28,FALSE),"does not produce biofuels")</f>
        <v>does not produce biofuels</v>
      </c>
      <c r="O968" s="87">
        <v>206.89674875718603</v>
      </c>
    </row>
    <row r="969" spans="1:15">
      <c r="A969" t="s">
        <v>143</v>
      </c>
      <c r="B969">
        <v>2016</v>
      </c>
      <c r="C969" s="87">
        <v>73.140710851690145</v>
      </c>
      <c r="D969" s="87">
        <v>47.542870580824058</v>
      </c>
      <c r="E969" s="87">
        <v>69.025235376224558</v>
      </c>
      <c r="F969" s="87">
        <v>36.899954106647627</v>
      </c>
      <c r="G969" s="87">
        <v>10.973011432254193</v>
      </c>
      <c r="H969" s="87">
        <v>2.6161436553119808</v>
      </c>
      <c r="I969" s="87">
        <v>16.22982318369116</v>
      </c>
      <c r="J969" s="87">
        <v>1.2145726604183953</v>
      </c>
      <c r="K969" s="89">
        <v>17.511001874389596</v>
      </c>
      <c r="L969" s="87">
        <v>2.3288957738362739</v>
      </c>
      <c r="M969" s="87">
        <v>8.4864579168113874</v>
      </c>
      <c r="N969" s="87">
        <f>IFERROR(VLOOKUP(A969,'[1]Biofuels Production - Ktoe'!$A$1:$AB$39,28,FALSE),"does not produce biofuels")</f>
        <v>350.50478581657785</v>
      </c>
      <c r="O969" s="87">
        <v>406.42077120432219</v>
      </c>
    </row>
    <row r="970" spans="1:15">
      <c r="A970" t="s">
        <v>144</v>
      </c>
      <c r="B970">
        <v>2016</v>
      </c>
      <c r="C970" s="87" t="s">
        <v>115</v>
      </c>
      <c r="D970" s="87" t="s">
        <v>115</v>
      </c>
      <c r="E970" s="87" t="s">
        <v>115</v>
      </c>
      <c r="F970" s="87" t="s">
        <v>115</v>
      </c>
      <c r="G970" s="87" t="s">
        <v>115</v>
      </c>
      <c r="H970" s="87" t="s">
        <v>115</v>
      </c>
      <c r="I970" s="87" t="s">
        <v>115</v>
      </c>
      <c r="J970" s="87" t="s">
        <v>115</v>
      </c>
      <c r="K970" s="89" t="s">
        <v>115</v>
      </c>
      <c r="L970" s="87" t="s">
        <v>115</v>
      </c>
      <c r="M970" s="87" t="s">
        <v>115</v>
      </c>
      <c r="N970" s="87" t="str">
        <f>IFERROR(VLOOKUP(A970,'[1]Biofuels Production - Ktoe'!$A$1:$AB$39,28,FALSE),"does not produce biofuels")</f>
        <v>does not produce biofuels</v>
      </c>
      <c r="O970" s="87" t="s">
        <v>115</v>
      </c>
    </row>
    <row r="971" spans="1:15">
      <c r="A971" t="s">
        <v>145</v>
      </c>
      <c r="B971">
        <v>2016</v>
      </c>
      <c r="C971" s="88">
        <v>2.7552524868020742</v>
      </c>
      <c r="D971" s="88">
        <v>2.5836677944385205</v>
      </c>
      <c r="E971" s="87">
        <v>46.226598290598353</v>
      </c>
      <c r="F971" s="87">
        <v>56.488845581221845</v>
      </c>
      <c r="G971" s="87">
        <v>1.0018012578918256</v>
      </c>
      <c r="H971" s="87">
        <v>1.0948366311142139</v>
      </c>
      <c r="I971" s="87">
        <v>0</v>
      </c>
      <c r="J971" s="88">
        <v>2.6841677510304707</v>
      </c>
      <c r="K971" s="89">
        <v>5.02005168990272E-4</v>
      </c>
      <c r="L971" s="87">
        <v>5.02005168990272E-4</v>
      </c>
      <c r="M971" s="87">
        <v>0</v>
      </c>
      <c r="N971" s="87" t="str">
        <f>IFERROR(VLOOKUP(A971,'[1]Biofuels Production - Ktoe'!$A$1:$AB$39,28,FALSE),"does not produce biofuels")</f>
        <v>does not produce biofuels</v>
      </c>
      <c r="O971" s="87">
        <v>116.9805064394243</v>
      </c>
    </row>
    <row r="972" spans="1:15">
      <c r="A972" t="s">
        <v>146</v>
      </c>
      <c r="B972">
        <v>2016</v>
      </c>
      <c r="C972" s="88">
        <v>34.489652929613541</v>
      </c>
      <c r="D972" s="88">
        <v>18.178402796170626</v>
      </c>
      <c r="E972" s="87">
        <v>13.946503527310933</v>
      </c>
      <c r="F972" s="87">
        <v>7.8722772585842886</v>
      </c>
      <c r="G972" s="88">
        <v>23.021116097355279</v>
      </c>
      <c r="H972" s="88">
        <v>14.894380282585937</v>
      </c>
      <c r="I972" s="87">
        <v>1.831583472869613</v>
      </c>
      <c r="J972" s="88">
        <v>21.738454983813561</v>
      </c>
      <c r="K972" s="89">
        <v>2.5234086926374131</v>
      </c>
      <c r="L972" s="87">
        <v>0.1845795759559164</v>
      </c>
      <c r="M972" s="87">
        <v>0.51886942644144518</v>
      </c>
      <c r="N972" s="87">
        <f>IFERROR(VLOOKUP(A972,'[1]Biofuels Production - Ktoe'!$A$1:$AB$39,28,FALSE),"does not produce biofuels")</f>
        <v>1760.7231811902229</v>
      </c>
      <c r="O972" s="88">
        <v>230.57717275769812</v>
      </c>
    </row>
    <row r="973" spans="1:15">
      <c r="A973" s="65" t="s">
        <v>147</v>
      </c>
      <c r="B973" s="65">
        <v>2016</v>
      </c>
      <c r="C973" s="66">
        <v>884.62540659729905</v>
      </c>
      <c r="D973" s="66">
        <v>860.58053105472072</v>
      </c>
      <c r="E973" s="66">
        <v>926.9450893312586</v>
      </c>
      <c r="F973" s="66">
        <v>900.12046172476528</v>
      </c>
      <c r="G973" s="66">
        <v>451.56417215305163</v>
      </c>
      <c r="H973" s="66">
        <v>419.40774756268979</v>
      </c>
      <c r="I973" s="66">
        <v>258.19746747343964</v>
      </c>
      <c r="J973" s="66">
        <v>201.76788745807951</v>
      </c>
      <c r="K973" s="67">
        <v>144.04506385035128</v>
      </c>
      <c r="L973" s="66">
        <v>25.895048044073036</v>
      </c>
      <c r="M973" s="66">
        <v>72.635814051822109</v>
      </c>
      <c r="N973" s="66">
        <f>IFERROR(VLOOKUP(A973,'[1]Biofuels Production - Ktoe'!$A$1:$AB$39,28,FALSE),"does not produce biofuels")</f>
        <v>13776.877158839796</v>
      </c>
      <c r="O973" s="66">
        <v>6258.5278540469781</v>
      </c>
    </row>
    <row r="974" spans="1:15">
      <c r="A974" t="s">
        <v>148</v>
      </c>
      <c r="B974">
        <v>2016</v>
      </c>
      <c r="C974" s="87">
        <v>83.826721384982989</v>
      </c>
      <c r="D974" s="87">
        <v>216.43137657418512</v>
      </c>
      <c r="E974" s="87">
        <v>180.71830224244309</v>
      </c>
      <c r="F974" s="87">
        <v>182.19618727694001</v>
      </c>
      <c r="G974" s="87">
        <v>1.710456</v>
      </c>
      <c r="H974" s="87" t="s">
        <v>181</v>
      </c>
      <c r="I974" s="87">
        <v>1.4109250362635657</v>
      </c>
      <c r="J974" s="87">
        <v>2.9047806840521222</v>
      </c>
      <c r="K974" s="89">
        <v>0.10206580984132263</v>
      </c>
      <c r="L974" s="87">
        <v>2.9950138895690798E-3</v>
      </c>
      <c r="M974" s="87">
        <v>8.8406731344954553E-2</v>
      </c>
      <c r="N974" s="87" t="str">
        <f>IFERROR(VLOOKUP(A974,'[1]Biofuels Production - Ktoe'!$A$1:$AB$39,28,FALSE),"does not produce biofuels")</f>
        <v>does not produce biofuels</v>
      </c>
      <c r="O974" s="87">
        <v>630.94688002128294</v>
      </c>
    </row>
    <row r="975" spans="1:15">
      <c r="A975" t="s">
        <v>149</v>
      </c>
      <c r="B975">
        <v>2016</v>
      </c>
      <c r="C975" s="87">
        <v>11.619820974425005</v>
      </c>
      <c r="D975" s="87" t="s">
        <v>105</v>
      </c>
      <c r="E975" s="87">
        <v>8.6940000000000008</v>
      </c>
      <c r="F975" s="87" t="s">
        <v>180</v>
      </c>
      <c r="G975" s="87">
        <v>5.7176791813082186</v>
      </c>
      <c r="H975" s="87" t="s">
        <v>181</v>
      </c>
      <c r="I975" s="87">
        <v>0</v>
      </c>
      <c r="J975" s="87">
        <v>5.4454797992165085E-3</v>
      </c>
      <c r="K975" s="89">
        <v>0.38940449983602654</v>
      </c>
      <c r="L975" s="87">
        <v>0.37187111008039747</v>
      </c>
      <c r="M975" s="87">
        <v>1.5882649414381484E-3</v>
      </c>
      <c r="N975" s="87" t="str">
        <f>IFERROR(VLOOKUP(A975,'[1]Biofuels Production - Ktoe'!$A$1:$AB$39,28,FALSE),"does not produce biofuels")</f>
        <v>does not produce biofuels</v>
      </c>
      <c r="O975" s="87">
        <v>72.889558195214477</v>
      </c>
    </row>
    <row r="976" spans="1:15">
      <c r="A976" t="s">
        <v>150</v>
      </c>
      <c r="B976">
        <v>2016</v>
      </c>
      <c r="C976" s="87">
        <v>21.992622720101526</v>
      </c>
      <c r="D976" s="87">
        <v>152.73392660943227</v>
      </c>
      <c r="E976" s="87">
        <v>19.732204283368951</v>
      </c>
      <c r="F976" s="87">
        <v>15.410776895640211</v>
      </c>
      <c r="G976" s="87">
        <v>0</v>
      </c>
      <c r="H976" s="87" t="s">
        <v>181</v>
      </c>
      <c r="I976" s="87">
        <v>0</v>
      </c>
      <c r="J976" s="87">
        <v>0</v>
      </c>
      <c r="K976" s="89">
        <v>6.2679741438898358E-3</v>
      </c>
      <c r="L976" s="87">
        <v>6.2679741438898358E-3</v>
      </c>
      <c r="M976" s="87">
        <v>0</v>
      </c>
      <c r="N976" s="87" t="str">
        <f>IFERROR(VLOOKUP(A976,'[1]Biofuels Production - Ktoe'!$A$1:$AB$39,28,FALSE),"does not produce biofuels")</f>
        <v>does not produce biofuels</v>
      </c>
      <c r="O976" s="87">
        <v>108.57236443511191</v>
      </c>
    </row>
    <row r="977" spans="1:15">
      <c r="A977" t="s">
        <v>151</v>
      </c>
      <c r="B977">
        <v>2016</v>
      </c>
      <c r="C977" s="87">
        <v>11.703662960962493</v>
      </c>
      <c r="D977" s="87">
        <v>79.442968270436751</v>
      </c>
      <c r="E977" s="87">
        <v>37.488673174929396</v>
      </c>
      <c r="F977" s="87">
        <v>163.12339809912962</v>
      </c>
      <c r="G977" s="87">
        <v>0</v>
      </c>
      <c r="H977" s="87" t="s">
        <v>181</v>
      </c>
      <c r="I977" s="87">
        <v>0</v>
      </c>
      <c r="J977" s="87">
        <v>0</v>
      </c>
      <c r="K977" s="89">
        <v>2.0902701104284203E-3</v>
      </c>
      <c r="L977" s="87">
        <v>2.0902701104284203E-3</v>
      </c>
      <c r="M977" s="87">
        <v>0</v>
      </c>
      <c r="N977" s="87" t="str">
        <f>IFERROR(VLOOKUP(A977,'[1]Biofuels Production - Ktoe'!$A$1:$AB$39,28,FALSE),"does not produce biofuels")</f>
        <v>does not produce biofuels</v>
      </c>
      <c r="O977" s="87">
        <v>106.74965110766281</v>
      </c>
    </row>
    <row r="978" spans="1:15">
      <c r="A978" t="s">
        <v>152</v>
      </c>
      <c r="B978">
        <v>2016</v>
      </c>
      <c r="C978" s="87">
        <v>167.93494861718318</v>
      </c>
      <c r="D978" s="87">
        <v>585.6996379429944</v>
      </c>
      <c r="E978" s="87">
        <v>98.439491292070542</v>
      </c>
      <c r="F978" s="87">
        <v>98.439491292070542</v>
      </c>
      <c r="G978" s="87">
        <v>9.9811492644794261E-2</v>
      </c>
      <c r="H978" s="87" t="s">
        <v>181</v>
      </c>
      <c r="I978" s="87">
        <v>0</v>
      </c>
      <c r="J978" s="87">
        <v>0</v>
      </c>
      <c r="K978" s="89">
        <v>1.8786905307296955E-2</v>
      </c>
      <c r="L978" s="87">
        <v>1.8786905307296955E-2</v>
      </c>
      <c r="M978" s="87">
        <v>0</v>
      </c>
      <c r="N978" s="87" t="str">
        <f>IFERROR(VLOOKUP(A978,'[1]Biofuels Production - Ktoe'!$A$1:$AB$39,28,FALSE),"does not produce biofuels")</f>
        <v>does not produce biofuels</v>
      </c>
      <c r="O978" s="87">
        <v>621.81942994062626</v>
      </c>
    </row>
    <row r="979" spans="1:15">
      <c r="A979" t="s">
        <v>153</v>
      </c>
      <c r="B979">
        <v>2016</v>
      </c>
      <c r="C979" s="87">
        <v>43.46732668318856</v>
      </c>
      <c r="D979" s="87">
        <v>182.36543444597791</v>
      </c>
      <c r="E979" s="87">
        <v>68.967442079920275</v>
      </c>
      <c r="F979" s="87">
        <v>55.67564824878621</v>
      </c>
      <c r="G979" s="87">
        <v>1.2675091466700623</v>
      </c>
      <c r="H979" s="87" t="s">
        <v>181</v>
      </c>
      <c r="I979" s="87">
        <v>0</v>
      </c>
      <c r="J979" s="87">
        <v>0</v>
      </c>
      <c r="K979" s="89">
        <v>7.187877927437275E-2</v>
      </c>
      <c r="L979" s="87">
        <v>7.187877927437275E-2</v>
      </c>
      <c r="M979" s="87">
        <v>0</v>
      </c>
      <c r="N979" s="87" t="str">
        <f>IFERROR(VLOOKUP(A979,'[1]Biofuels Production - Ktoe'!$A$1:$AB$39,28,FALSE),"does not produce biofuels")</f>
        <v>does not produce biofuels</v>
      </c>
      <c r="O979" s="87">
        <v>287.96885582523595</v>
      </c>
    </row>
    <row r="980" spans="1:15">
      <c r="A980" t="s">
        <v>154</v>
      </c>
      <c r="B980">
        <v>2016</v>
      </c>
      <c r="C980" s="88">
        <v>77.290406105039438</v>
      </c>
      <c r="D980" s="88">
        <v>10.1112613597142</v>
      </c>
      <c r="E980" s="87">
        <v>47.059023908703878</v>
      </c>
      <c r="F980" s="87">
        <v>8.4732419440431634</v>
      </c>
      <c r="G980" s="87">
        <v>0.47621170729872686</v>
      </c>
      <c r="H980" s="87" t="s">
        <v>181</v>
      </c>
      <c r="I980" s="87">
        <v>0</v>
      </c>
      <c r="J980" s="88">
        <v>1.808840012438319</v>
      </c>
      <c r="K980" s="89">
        <v>0.15510683615654852</v>
      </c>
      <c r="L980" s="87">
        <v>8.2911967842904027E-2</v>
      </c>
      <c r="M980" s="87">
        <v>7.0746707929881997E-2</v>
      </c>
      <c r="N980" s="87" t="str">
        <f>IFERROR(VLOOKUP(A980,'[1]Biofuels Production - Ktoe'!$A$1:$AB$39,28,FALSE),"does not produce biofuels")</f>
        <v>does not produce biofuels</v>
      </c>
      <c r="O980" s="87">
        <v>338.845793307478</v>
      </c>
    </row>
    <row r="981" spans="1:15">
      <c r="A981" s="65" t="s">
        <v>155</v>
      </c>
      <c r="B981" s="65">
        <v>2016</v>
      </c>
      <c r="C981" s="66">
        <v>417.83550944588319</v>
      </c>
      <c r="D981" s="66">
        <v>1496.9220156821068</v>
      </c>
      <c r="E981" s="66">
        <v>461.09913698143612</v>
      </c>
      <c r="F981" s="66">
        <v>574.02206598435669</v>
      </c>
      <c r="G981" s="66">
        <v>9.271667527921803</v>
      </c>
      <c r="H981" s="66">
        <v>0.70643013698630153</v>
      </c>
      <c r="I981" s="66">
        <v>1.4109250362635657</v>
      </c>
      <c r="J981" s="66">
        <v>4.7190661762896573</v>
      </c>
      <c r="K981" s="67">
        <v>0.74560107466988568</v>
      </c>
      <c r="L981" s="66">
        <v>0.55680202064885853</v>
      </c>
      <c r="M981" s="66">
        <v>0.16074170421627471</v>
      </c>
      <c r="N981" s="66">
        <f>IFERROR(VLOOKUP(A981,'[1]Biofuels Production - Ktoe'!$A$1:$AB$39,28,FALSE),"does not produce biofuels")</f>
        <v>4.5748955192780087</v>
      </c>
      <c r="O981" s="66">
        <v>2167.7925328326128</v>
      </c>
    </row>
    <row r="982" spans="1:15">
      <c r="A982" t="s">
        <v>156</v>
      </c>
      <c r="B982">
        <v>2016</v>
      </c>
      <c r="C982" s="87">
        <v>18.892499999999998</v>
      </c>
      <c r="D982" s="87">
        <v>68.487467964221395</v>
      </c>
      <c r="E982" s="87">
        <v>36</v>
      </c>
      <c r="F982" s="87">
        <v>82.17</v>
      </c>
      <c r="G982" s="87">
        <v>0.14439452054794522</v>
      </c>
      <c r="H982" s="87" t="s">
        <v>181</v>
      </c>
      <c r="I982" s="87">
        <v>0</v>
      </c>
      <c r="J982" s="87">
        <v>1.629180431732808E-2</v>
      </c>
      <c r="K982" s="89">
        <v>5.0697392133438851E-2</v>
      </c>
      <c r="L982" s="87">
        <v>4.6386387292392452E-2</v>
      </c>
      <c r="M982" s="87">
        <v>4.3110048410464029E-3</v>
      </c>
      <c r="N982" s="87" t="str">
        <f>IFERROR(VLOOKUP(A982,'[1]Biofuels Production - Ktoe'!$A$1:$AB$39,28,FALSE),"does not produce biofuels")</f>
        <v>does not produce biofuels</v>
      </c>
      <c r="O982" s="87">
        <v>136.02143363154408</v>
      </c>
    </row>
    <row r="983" spans="1:15">
      <c r="A983" t="s">
        <v>157</v>
      </c>
      <c r="B983">
        <v>2016</v>
      </c>
      <c r="C983" s="87">
        <v>40.640373061647168</v>
      </c>
      <c r="D983" s="87">
        <v>33.835000000000001</v>
      </c>
      <c r="E983" s="87">
        <v>46.149300000000004</v>
      </c>
      <c r="F983" s="87">
        <v>37.637999999999998</v>
      </c>
      <c r="G983" s="87">
        <v>0.43041430000000003</v>
      </c>
      <c r="H983" s="87" t="s">
        <v>181</v>
      </c>
      <c r="I983" s="87">
        <v>0</v>
      </c>
      <c r="J983" s="87">
        <v>3.1717650880519823</v>
      </c>
      <c r="K983" s="89">
        <v>0.58922025614336548</v>
      </c>
      <c r="L983" s="87">
        <v>1.2706119531505187E-2</v>
      </c>
      <c r="M983" s="87">
        <v>0.57651413661186035</v>
      </c>
      <c r="N983" s="87" t="str">
        <f>IFERROR(VLOOKUP(A983,'[1]Biofuels Production - Ktoe'!$A$1:$AB$39,28,FALSE),"does not produce biofuels")</f>
        <v>does not produce biofuels</v>
      </c>
      <c r="O983" s="87">
        <v>220.63741308742652</v>
      </c>
    </row>
    <row r="984" spans="1:15">
      <c r="A984" t="s">
        <v>158</v>
      </c>
      <c r="B984">
        <v>2016</v>
      </c>
      <c r="C984" s="87">
        <v>26.940514319558506</v>
      </c>
      <c r="D984" s="87" t="s">
        <v>105</v>
      </c>
      <c r="E984" s="87">
        <v>4.6306762656408589</v>
      </c>
      <c r="F984" s="87" t="s">
        <v>180</v>
      </c>
      <c r="G984" s="87">
        <v>85.107729714139836</v>
      </c>
      <c r="H984" s="87">
        <v>142.44146665841043</v>
      </c>
      <c r="I984" s="87">
        <v>3.6008143639407924</v>
      </c>
      <c r="J984" s="87">
        <v>0.2364715505285776</v>
      </c>
      <c r="K984" s="89">
        <v>1.7544649028783981</v>
      </c>
      <c r="L984" s="87">
        <v>0.74082454631850181</v>
      </c>
      <c r="M984" s="87">
        <v>0.94489117409478762</v>
      </c>
      <c r="N984" s="87" t="str">
        <f>IFERROR(VLOOKUP(A984,'[1]Biofuels Production - Ktoe'!$A$1:$AB$39,28,FALSE),"does not produce biofuels")</f>
        <v>does not produce biofuels</v>
      </c>
      <c r="O984" s="87">
        <v>425.71016206912435</v>
      </c>
    </row>
    <row r="985" spans="1:15">
      <c r="A985" t="s">
        <v>159</v>
      </c>
      <c r="B985">
        <v>2016</v>
      </c>
      <c r="C985" s="87">
        <v>98.921618328026526</v>
      </c>
      <c r="D985" s="87">
        <v>11.588489389700277</v>
      </c>
      <c r="E985" s="87">
        <v>37.563401211348364</v>
      </c>
      <c r="F985" s="87">
        <v>18.221800707967141</v>
      </c>
      <c r="G985" s="88">
        <v>10.266489982565648</v>
      </c>
      <c r="H985" s="88">
        <v>6.3417970727851642</v>
      </c>
      <c r="I985" s="87">
        <v>0</v>
      </c>
      <c r="J985" s="87">
        <v>22.399457436407708</v>
      </c>
      <c r="K985" s="89">
        <v>2.6296288161689616</v>
      </c>
      <c r="L985" s="88">
        <v>0.26645527397420021</v>
      </c>
      <c r="M985" s="87">
        <v>1.0115236899620905</v>
      </c>
      <c r="N985" s="87" t="str">
        <f>IFERROR(VLOOKUP(A985,'[1]Biofuels Production - Ktoe'!$A$1:$AB$39,28,FALSE),"does not produce biofuels")</f>
        <v>does not produce biofuels</v>
      </c>
      <c r="O985" s="88">
        <v>426.59293766525593</v>
      </c>
    </row>
    <row r="986" spans="1:15">
      <c r="A986" s="65" t="s">
        <v>160</v>
      </c>
      <c r="B986" s="65">
        <v>2016</v>
      </c>
      <c r="C986" s="66">
        <v>185.39500570923215</v>
      </c>
      <c r="D986" s="66">
        <v>374.78015455794423</v>
      </c>
      <c r="E986" s="66">
        <v>124.34337747698922</v>
      </c>
      <c r="F986" s="66">
        <v>187.50303658721845</v>
      </c>
      <c r="G986" s="66">
        <v>95.949028517253439</v>
      </c>
      <c r="H986" s="66">
        <v>150.5253321423956</v>
      </c>
      <c r="I986" s="66">
        <v>3.6008143639407924</v>
      </c>
      <c r="J986" s="66">
        <v>25.823985879305589</v>
      </c>
      <c r="K986" s="67">
        <v>5.0240113673241646</v>
      </c>
      <c r="L986" s="66">
        <v>1.0663723271165997</v>
      </c>
      <c r="M986" s="66">
        <v>2.5372400055097852</v>
      </c>
      <c r="N986" s="66">
        <f>IFERROR(VLOOKUP(A986,'[1]Biofuels Production - Ktoe'!$A$1:$AB$39,28,FALSE),"does not produce biofuels")</f>
        <v>40.367451029585368</v>
      </c>
      <c r="O986" s="66">
        <v>1208.9619464533509</v>
      </c>
    </row>
    <row r="987" spans="1:15">
      <c r="A987" t="s">
        <v>161</v>
      </c>
      <c r="B987">
        <v>2016</v>
      </c>
      <c r="C987" s="87">
        <v>47.833320751676141</v>
      </c>
      <c r="D987" s="87">
        <v>15.533298380396364</v>
      </c>
      <c r="E987" s="87">
        <v>37.006096479080036</v>
      </c>
      <c r="F987" s="87">
        <v>82.039063589999998</v>
      </c>
      <c r="G987" s="87">
        <v>43.806584349938369</v>
      </c>
      <c r="H987" s="87">
        <v>299.29032992699172</v>
      </c>
      <c r="I987" s="87">
        <v>0</v>
      </c>
      <c r="J987" s="87">
        <v>4.0401185742819798</v>
      </c>
      <c r="K987" s="89">
        <v>5.3630014892881981</v>
      </c>
      <c r="L987" s="87">
        <v>1.6196497262071712</v>
      </c>
      <c r="M987" s="87">
        <v>2.9847686820126405</v>
      </c>
      <c r="N987" s="87">
        <f>IFERROR(VLOOKUP(A987,'[1]Biofuels Production - Ktoe'!$A$1:$AB$39,28,FALSE),"does not produce biofuels")</f>
        <v>143.99063066318016</v>
      </c>
      <c r="O987" s="87">
        <v>408.85808334959722</v>
      </c>
    </row>
    <row r="988" spans="1:15">
      <c r="A988" t="s">
        <v>162</v>
      </c>
      <c r="B988">
        <v>2016</v>
      </c>
      <c r="C988" s="87">
        <v>6.5820709422192163</v>
      </c>
      <c r="D988" s="87" t="s">
        <v>105</v>
      </c>
      <c r="E988" s="87">
        <v>24.768189900000003</v>
      </c>
      <c r="F988" s="87">
        <v>24.768189900000003</v>
      </c>
      <c r="G988" s="87">
        <v>0.81268232341912539</v>
      </c>
      <c r="H988" s="87" t="s">
        <v>181</v>
      </c>
      <c r="I988" s="87">
        <v>0</v>
      </c>
      <c r="J988" s="87">
        <v>0.20017029347875198</v>
      </c>
      <c r="K988" s="89">
        <v>4.8488447157113652E-2</v>
      </c>
      <c r="L988" s="87">
        <v>4.7580867190602366E-2</v>
      </c>
      <c r="M988" s="87">
        <v>9.075799665112875E-4</v>
      </c>
      <c r="N988" s="87" t="str">
        <f>IFERROR(VLOOKUP(A988,'[1]Biofuels Production - Ktoe'!$A$1:$AB$39,28,FALSE),"does not produce biofuels")</f>
        <v>does not produce biofuels</v>
      </c>
      <c r="O988" s="87">
        <v>78.503656503592168</v>
      </c>
    </row>
    <row r="989" spans="1:15">
      <c r="A989" t="s">
        <v>57</v>
      </c>
      <c r="B989">
        <v>2016</v>
      </c>
      <c r="C989" s="87">
        <v>578.65634506539902</v>
      </c>
      <c r="D989" s="87">
        <v>199.685</v>
      </c>
      <c r="E989" s="87">
        <v>189.30607187919369</v>
      </c>
      <c r="F989" s="87">
        <v>124.5517</v>
      </c>
      <c r="G989" s="87">
        <v>1887.5512602739725</v>
      </c>
      <c r="H989" s="87">
        <v>1685.7119999999998</v>
      </c>
      <c r="I989" s="87">
        <v>48.241842784088142</v>
      </c>
      <c r="J989" s="87">
        <v>263.10585147304954</v>
      </c>
      <c r="K989" s="89">
        <v>86.121968278641859</v>
      </c>
      <c r="L989" s="87">
        <v>14.979408969543318</v>
      </c>
      <c r="M989" s="87">
        <v>54.532289451056485</v>
      </c>
      <c r="N989" s="87">
        <f>IFERROR(VLOOKUP(A989,'[1]Biofuels Production - Ktoe'!$A$1:$AB$39,28,FALSE),"does not produce biofuels")</f>
        <v>2053.2652247386341</v>
      </c>
      <c r="O989" s="87">
        <v>9123.0494279534014</v>
      </c>
    </row>
    <row r="990" spans="1:15">
      <c r="A990" t="s">
        <v>163</v>
      </c>
      <c r="B990">
        <v>2016</v>
      </c>
      <c r="C990" s="87">
        <v>18.891998971238738</v>
      </c>
      <c r="D990" s="87" t="s">
        <v>105</v>
      </c>
      <c r="E990" s="87">
        <v>2.9987438579999997</v>
      </c>
      <c r="F990" s="87" t="s">
        <v>180</v>
      </c>
      <c r="G990" s="87">
        <v>6.6977882869972314</v>
      </c>
      <c r="H990" s="87" t="s">
        <v>181</v>
      </c>
      <c r="I990" s="87">
        <v>0</v>
      </c>
      <c r="J990" s="87">
        <v>0</v>
      </c>
      <c r="K990" s="89">
        <v>2.2114769810071447E-2</v>
      </c>
      <c r="L990" s="87">
        <v>2.2152328370366931E-4</v>
      </c>
      <c r="M990" s="87">
        <v>1.1132732950174188E-4</v>
      </c>
      <c r="N990" s="87" t="str">
        <f>IFERROR(VLOOKUP(A990,'[1]Biofuels Production - Ktoe'!$A$1:$AB$39,28,FALSE),"does not produce biofuels")</f>
        <v>does not produce biofuels</v>
      </c>
      <c r="O990" s="87">
        <v>93.102617286374425</v>
      </c>
    </row>
    <row r="991" spans="1:15">
      <c r="A991" t="s">
        <v>58</v>
      </c>
      <c r="B991">
        <v>2016</v>
      </c>
      <c r="C991" s="87">
        <v>212.68402200000003</v>
      </c>
      <c r="D991" s="87">
        <v>40.221406000000002</v>
      </c>
      <c r="E991" s="87">
        <v>45.084294261247095</v>
      </c>
      <c r="F991" s="87">
        <v>24.865766601896173</v>
      </c>
      <c r="G991" s="87">
        <v>411.94930893488709</v>
      </c>
      <c r="H991" s="87">
        <v>288.52672672296251</v>
      </c>
      <c r="I991" s="87">
        <v>8.5752726614472206</v>
      </c>
      <c r="J991" s="87">
        <v>29.143233321823153</v>
      </c>
      <c r="K991" s="89">
        <v>16.466140051839474</v>
      </c>
      <c r="L991" s="87">
        <v>2.7015305297891476</v>
      </c>
      <c r="M991" s="87">
        <v>10.137496229445526</v>
      </c>
      <c r="N991" s="87">
        <f>IFERROR(VLOOKUP(A991,'[1]Biofuels Production - Ktoe'!$A$1:$AB$39,28,FALSE),"does not produce biofuels")</f>
        <v>505.37662840636739</v>
      </c>
      <c r="O991" s="87">
        <v>2271.1104951923799</v>
      </c>
    </row>
    <row r="992" spans="1:15">
      <c r="A992" t="s">
        <v>164</v>
      </c>
      <c r="B992">
        <v>2016</v>
      </c>
      <c r="C992" s="87">
        <v>72.587566674538294</v>
      </c>
      <c r="D992" s="87">
        <v>42.985292336041603</v>
      </c>
      <c r="E992" s="87">
        <v>33.931170490784616</v>
      </c>
      <c r="F992" s="87">
        <v>62.724228313366517</v>
      </c>
      <c r="G992" s="87">
        <v>62.69853315392902</v>
      </c>
      <c r="H992" s="87">
        <v>255.73884000000001</v>
      </c>
      <c r="I992" s="87">
        <v>0</v>
      </c>
      <c r="J992" s="87">
        <v>3.2684301036339645</v>
      </c>
      <c r="K992" s="89">
        <v>2.5576081335947083</v>
      </c>
      <c r="L992" s="87">
        <v>2.1126435106788199E-2</v>
      </c>
      <c r="M992" s="87">
        <v>3.3580458772683943E-3</v>
      </c>
      <c r="N992" s="87">
        <f>IFERROR(VLOOKUP(A992,'[1]Biofuels Production - Ktoe'!$A$1:$AB$39,28,FALSE),"does not produce biofuels")</f>
        <v>2503.2085679601018</v>
      </c>
      <c r="O992" s="87">
        <v>531.43711919700752</v>
      </c>
    </row>
    <row r="993" spans="1:15">
      <c r="A993" t="s">
        <v>165</v>
      </c>
      <c r="B993">
        <v>2016</v>
      </c>
      <c r="C993" s="87">
        <v>184.30139984401322</v>
      </c>
      <c r="D993" s="87" t="s">
        <v>105</v>
      </c>
      <c r="E993" s="87">
        <v>100.10098491846502</v>
      </c>
      <c r="F993" s="87" t="s">
        <v>180</v>
      </c>
      <c r="G993" s="87">
        <v>119.93893588109999</v>
      </c>
      <c r="H993" s="87">
        <v>0.73857362400000004</v>
      </c>
      <c r="I993" s="87">
        <v>4.0002534280671433</v>
      </c>
      <c r="J993" s="87">
        <v>18.098914375768231</v>
      </c>
      <c r="K993" s="89">
        <v>18.824171164276045</v>
      </c>
      <c r="L993" s="87">
        <v>11.208323324462082</v>
      </c>
      <c r="M993" s="87">
        <v>1.6006829303015173</v>
      </c>
      <c r="N993" s="87" t="str">
        <f>IFERROR(VLOOKUP(A993,'[1]Biofuels Production - Ktoe'!$A$1:$AB$39,28,FALSE),"does not produce biofuels")</f>
        <v>does not produce biofuels</v>
      </c>
      <c r="O993" s="87">
        <v>1191.1942371043817</v>
      </c>
    </row>
    <row r="994" spans="1:15">
      <c r="A994" t="s">
        <v>166</v>
      </c>
      <c r="B994">
        <v>2016</v>
      </c>
      <c r="C994" s="87">
        <v>36.289743464835773</v>
      </c>
      <c r="D994" s="87">
        <v>32.651447287724764</v>
      </c>
      <c r="E994" s="87">
        <v>38.744133483150684</v>
      </c>
      <c r="F994" s="87">
        <v>66.459000935885101</v>
      </c>
      <c r="G994" s="87">
        <v>19.898744239999999</v>
      </c>
      <c r="H994" s="87" t="s">
        <v>181</v>
      </c>
      <c r="I994" s="87">
        <v>0</v>
      </c>
      <c r="J994" s="87">
        <v>4.1905602790876424</v>
      </c>
      <c r="K994" s="89">
        <v>0.33637016416618404</v>
      </c>
      <c r="L994" s="87">
        <v>7.3642709081784427E-2</v>
      </c>
      <c r="M994" s="87">
        <v>0</v>
      </c>
      <c r="N994" s="87" t="str">
        <f>IFERROR(VLOOKUP(A994,'[1]Biofuels Production - Ktoe'!$A$1:$AB$39,28,FALSE),"does not produce biofuels")</f>
        <v>does not produce biofuels</v>
      </c>
      <c r="O994" s="87">
        <v>263.84578904840413</v>
      </c>
    </row>
    <row r="995" spans="1:15">
      <c r="A995" t="s">
        <v>167</v>
      </c>
      <c r="B995">
        <v>2016</v>
      </c>
      <c r="C995" s="87">
        <v>7.6521175367520735</v>
      </c>
      <c r="D995" s="87" t="s">
        <v>105</v>
      </c>
      <c r="E995" s="87">
        <v>4.2302220617402133</v>
      </c>
      <c r="F995" s="87" t="s">
        <v>180</v>
      </c>
      <c r="G995" s="87">
        <v>1.2192031007539199</v>
      </c>
      <c r="H995" s="87">
        <v>1.7285920978521172</v>
      </c>
      <c r="I995" s="87">
        <v>0</v>
      </c>
      <c r="J995" s="87">
        <v>5.8804096007619284</v>
      </c>
      <c r="K995" s="89">
        <v>2.4492647342055687</v>
      </c>
      <c r="L995" s="87">
        <v>1.1816893833113089E-2</v>
      </c>
      <c r="M995" s="87">
        <v>0.52645422981728229</v>
      </c>
      <c r="N995" s="87" t="str">
        <f>IFERROR(VLOOKUP(A995,'[1]Biofuels Production - Ktoe'!$A$1:$AB$39,28,FALSE),"does not produce biofuels")</f>
        <v>does not produce biofuels</v>
      </c>
      <c r="O995" s="87">
        <v>35.242874571110249</v>
      </c>
    </row>
    <row r="996" spans="1:15">
      <c r="A996" t="s">
        <v>168</v>
      </c>
      <c r="B996">
        <v>2016</v>
      </c>
      <c r="C996" s="87">
        <v>27.471534207999998</v>
      </c>
      <c r="D996" s="87" t="s">
        <v>105</v>
      </c>
      <c r="E996" s="87">
        <v>40.934777995112327</v>
      </c>
      <c r="F996" s="87">
        <v>37.378227303554844</v>
      </c>
      <c r="G996" s="87">
        <v>5.3872510656042465</v>
      </c>
      <c r="H996" s="87">
        <v>1.7900111999999999</v>
      </c>
      <c r="I996" s="87">
        <v>1.2558265827940396</v>
      </c>
      <c r="J996" s="87">
        <v>7.70432637914646</v>
      </c>
      <c r="K996" s="89">
        <v>0.44231150345208781</v>
      </c>
      <c r="L996" s="87">
        <v>0.11781522440596551</v>
      </c>
      <c r="M996" s="87">
        <v>0.25461262162284376</v>
      </c>
      <c r="N996" s="87" t="str">
        <f>IFERROR(VLOOKUP(A996,'[1]Biofuels Production - Ktoe'!$A$1:$AB$39,28,FALSE),"does not produce biofuels")</f>
        <v>does not produce biofuels</v>
      </c>
      <c r="O996" s="87">
        <v>192.74133089831221</v>
      </c>
    </row>
    <row r="997" spans="1:15">
      <c r="A997" t="s">
        <v>169</v>
      </c>
      <c r="B997">
        <v>2016</v>
      </c>
      <c r="C997" s="87">
        <v>19.915904523523036</v>
      </c>
      <c r="D997" s="87" t="s">
        <v>105</v>
      </c>
      <c r="E997" s="87">
        <v>3.4438613167800001</v>
      </c>
      <c r="F997" s="87" t="s">
        <v>180</v>
      </c>
      <c r="G997" s="87">
        <v>13.501586456336222</v>
      </c>
      <c r="H997" s="87" t="s">
        <v>181</v>
      </c>
      <c r="I997" s="87">
        <v>0</v>
      </c>
      <c r="J997" s="87">
        <v>2.0984514419456466</v>
      </c>
      <c r="K997" s="89">
        <v>3.0904256378925057</v>
      </c>
      <c r="L997" s="87">
        <v>0.21549239201720821</v>
      </c>
      <c r="M997" s="87">
        <v>0.22542091286933483</v>
      </c>
      <c r="N997" s="87" t="str">
        <f>IFERROR(VLOOKUP(A997,'[1]Biofuels Production - Ktoe'!$A$1:$AB$39,28,FALSE),"does not produce biofuels")</f>
        <v>does not produce biofuels</v>
      </c>
      <c r="O997" s="87">
        <v>119.94993361217746</v>
      </c>
    </row>
    <row r="998" spans="1:15">
      <c r="A998" t="s">
        <v>170</v>
      </c>
      <c r="B998">
        <v>2016</v>
      </c>
      <c r="C998" s="87">
        <v>72.181769565026215</v>
      </c>
      <c r="D998" s="87" t="s">
        <v>105</v>
      </c>
      <c r="E998" s="87">
        <v>11.275681887765002</v>
      </c>
      <c r="F998" s="87" t="s">
        <v>180</v>
      </c>
      <c r="G998" s="87">
        <v>0.38086701421408609</v>
      </c>
      <c r="H998" s="87" t="s">
        <v>181</v>
      </c>
      <c r="I998" s="87">
        <v>0</v>
      </c>
      <c r="J998" s="87">
        <v>0</v>
      </c>
      <c r="K998" s="89">
        <v>0.22752459541609699</v>
      </c>
      <c r="L998" s="87">
        <v>2.0012160021722326E-2</v>
      </c>
      <c r="M998" s="87">
        <v>0</v>
      </c>
      <c r="N998" s="87" t="str">
        <f>IFERROR(VLOOKUP(A998,'[1]Biofuels Production - Ktoe'!$A$1:$AB$39,28,FALSE),"does not produce biofuels")</f>
        <v>does not produce biofuels</v>
      </c>
      <c r="O998" s="87">
        <v>220.86045381663075</v>
      </c>
    </row>
    <row r="999" spans="1:15">
      <c r="A999" t="s">
        <v>171</v>
      </c>
      <c r="B999">
        <v>2016</v>
      </c>
      <c r="C999" s="87">
        <v>122.14996011298587</v>
      </c>
      <c r="D999" s="87" t="s">
        <v>105</v>
      </c>
      <c r="E999" s="87">
        <v>40.919194205534517</v>
      </c>
      <c r="F999" s="87" t="s">
        <v>180</v>
      </c>
      <c r="G999" s="87">
        <v>81.584000000000003</v>
      </c>
      <c r="H999" s="87">
        <v>0.77699999999999991</v>
      </c>
      <c r="I999" s="87">
        <v>36.696157849481686</v>
      </c>
      <c r="J999" s="87">
        <v>0.55571704369469477</v>
      </c>
      <c r="K999" s="89">
        <v>4.307145766393611</v>
      </c>
      <c r="L999" s="87">
        <v>1.1849233940650368</v>
      </c>
      <c r="M999" s="87">
        <v>0.40269579915601078</v>
      </c>
      <c r="N999" s="87">
        <f>IFERROR(VLOOKUP(A999,'[1]Biofuels Production - Ktoe'!$A$1:$AB$39,28,FALSE),"does not produce biofuels")</f>
        <v>404.37130693423808</v>
      </c>
      <c r="O999" s="87">
        <v>662.08698425886234</v>
      </c>
    </row>
    <row r="1000" spans="1:15">
      <c r="A1000" t="s">
        <v>172</v>
      </c>
      <c r="B1000">
        <v>2016</v>
      </c>
      <c r="C1000" s="87">
        <v>46.670037872284794</v>
      </c>
      <c r="D1000" s="87" t="s">
        <v>105</v>
      </c>
      <c r="E1000" s="87">
        <v>17.187749864800001</v>
      </c>
      <c r="F1000" s="87" t="s">
        <v>180</v>
      </c>
      <c r="G1000" s="87">
        <v>38.567450999999998</v>
      </c>
      <c r="H1000" s="87" t="s">
        <v>181</v>
      </c>
      <c r="I1000" s="87">
        <v>7.1641768113318269</v>
      </c>
      <c r="J1000" s="87">
        <v>1.483343440286006</v>
      </c>
      <c r="K1000" s="89">
        <v>1.0466602932524736</v>
      </c>
      <c r="L1000" s="87">
        <v>0.25619541114178296</v>
      </c>
      <c r="M1000" s="87">
        <v>0.32703036611304576</v>
      </c>
      <c r="N1000" s="87" t="str">
        <f>IFERROR(VLOOKUP(A1000,'[1]Biofuels Production - Ktoe'!$A$1:$AB$39,28,FALSE),"does not produce biofuels")</f>
        <v>does not produce biofuels</v>
      </c>
      <c r="O1000" s="87">
        <v>276.2304737186987</v>
      </c>
    </row>
    <row r="1001" spans="1:15">
      <c r="A1001" t="s">
        <v>173</v>
      </c>
      <c r="B1001">
        <v>2016</v>
      </c>
      <c r="C1001" s="87">
        <v>58.957618922464221</v>
      </c>
      <c r="D1001" s="87">
        <v>17.586831284270939</v>
      </c>
      <c r="E1001" s="87">
        <v>43.477433456470834</v>
      </c>
      <c r="F1001" s="87">
        <v>34.733986931919638</v>
      </c>
      <c r="G1001" s="87">
        <v>17.739633174309102</v>
      </c>
      <c r="H1001" s="87">
        <v>4.3192589580478575</v>
      </c>
      <c r="I1001" s="87">
        <v>0</v>
      </c>
      <c r="J1001" s="87">
        <v>0.8017101869031964</v>
      </c>
      <c r="K1001" s="89">
        <v>2.8171603130560592</v>
      </c>
      <c r="L1001" s="87">
        <v>0.52828859718390153</v>
      </c>
      <c r="M1001" s="87">
        <v>0.10540487870284038</v>
      </c>
      <c r="N1001" s="87">
        <f>IFERROR(VLOOKUP(A1001,'[1]Biofuels Production - Ktoe'!$A$1:$AB$39,28,FALSE),"does not produce biofuels")</f>
        <v>1610.1649147312053</v>
      </c>
      <c r="O1001" s="87">
        <v>292.01916818687118</v>
      </c>
    </row>
    <row r="1002" spans="1:15">
      <c r="A1002" t="s">
        <v>174</v>
      </c>
      <c r="B1002">
        <v>2016</v>
      </c>
      <c r="C1002" s="87">
        <v>20.067303865207357</v>
      </c>
      <c r="D1002" s="87">
        <v>15.993200000000002</v>
      </c>
      <c r="E1002" s="87">
        <v>9.6388199999999991</v>
      </c>
      <c r="F1002" s="87">
        <v>9.6388199999999991</v>
      </c>
      <c r="G1002" s="87">
        <v>21.327824000000003</v>
      </c>
      <c r="H1002" s="87">
        <v>22.042384000000006</v>
      </c>
      <c r="I1002" s="87">
        <v>0</v>
      </c>
      <c r="J1002" s="87">
        <v>13.695348674028095</v>
      </c>
      <c r="K1002" s="89">
        <v>6.966363665509967E-2</v>
      </c>
      <c r="L1002" s="87">
        <v>1.6222991901832515E-3</v>
      </c>
      <c r="M1002" s="87">
        <v>5.4654532958509174E-2</v>
      </c>
      <c r="N1002" s="87" t="str">
        <f>IFERROR(VLOOKUP(A1002,'[1]Biofuels Production - Ktoe'!$A$1:$AB$39,28,FALSE),"does not produce biofuels")</f>
        <v>does not produce biofuels</v>
      </c>
      <c r="O1002" s="87">
        <v>166.97994285225423</v>
      </c>
    </row>
    <row r="1003" spans="1:15">
      <c r="A1003" t="s">
        <v>175</v>
      </c>
      <c r="B1003">
        <v>2016</v>
      </c>
      <c r="C1003" s="87">
        <v>24.363757252292473</v>
      </c>
      <c r="D1003" s="87">
        <v>12.42385384894521</v>
      </c>
      <c r="E1003" s="87">
        <v>7.2034216715104673</v>
      </c>
      <c r="F1003" s="87">
        <v>27.685038707389115</v>
      </c>
      <c r="G1003" s="88">
        <v>20.571401813939254</v>
      </c>
      <c r="H1003" s="88">
        <v>33.892618646599836</v>
      </c>
      <c r="I1003" s="88">
        <v>0</v>
      </c>
      <c r="J1003" s="87">
        <v>13.841994512207016</v>
      </c>
      <c r="K1003" s="89">
        <v>0.31281280786580884</v>
      </c>
      <c r="L1003" s="87">
        <v>4.7545066646296853E-2</v>
      </c>
      <c r="M1003" s="87">
        <v>0.12667199119844355</v>
      </c>
      <c r="N1003" s="87">
        <f>IFERROR(VLOOKUP(A1003,'[1]Biofuels Production - Ktoe'!$A$1:$AB$39,28,FALSE),"does not produce biofuels")</f>
        <v>1889.434174583434</v>
      </c>
      <c r="O1003" s="88">
        <v>173.31496051620266</v>
      </c>
    </row>
    <row r="1004" spans="1:15">
      <c r="A1004" s="65" t="s">
        <v>176</v>
      </c>
      <c r="B1004" s="65">
        <v>2016</v>
      </c>
      <c r="C1004" s="66">
        <v>1557.2564715724561</v>
      </c>
      <c r="D1004" s="66">
        <v>383.00591415008648</v>
      </c>
      <c r="E1004" s="66">
        <v>650.25084772963464</v>
      </c>
      <c r="F1004" s="66">
        <v>521.9064941454227</v>
      </c>
      <c r="G1004" s="66">
        <v>2753.6330550694001</v>
      </c>
      <c r="H1004" s="66">
        <v>2617.3915691045536</v>
      </c>
      <c r="I1004" s="66">
        <v>105.93353011721005</v>
      </c>
      <c r="J1004" s="66">
        <v>368.1085797000963</v>
      </c>
      <c r="K1004" s="67">
        <v>144.50283178696299</v>
      </c>
      <c r="L1004" s="66">
        <v>33.035195523169804</v>
      </c>
      <c r="M1004" s="66">
        <v>71.282559578427737</v>
      </c>
      <c r="N1004" s="66">
        <f>IFERROR(VLOOKUP(A1004,'[1]Biofuels Production - Ktoe'!$A$1:$AB$39,28,FALSE),"does not produce biofuels")</f>
        <v>9109.8114480171589</v>
      </c>
      <c r="O1004" s="66">
        <v>16100.52754806626</v>
      </c>
    </row>
    <row r="1005" spans="1:15">
      <c r="A1005" s="69" t="s">
        <v>177</v>
      </c>
      <c r="B1005" s="69">
        <v>2016</v>
      </c>
      <c r="C1005" s="70">
        <v>4418.2476538976007</v>
      </c>
      <c r="D1005" s="70">
        <v>4382.3926201892546</v>
      </c>
      <c r="E1005" s="71">
        <v>3204.1419772101908</v>
      </c>
      <c r="F1005" s="71">
        <v>3212.912730042508</v>
      </c>
      <c r="G1005" s="72">
        <v>3731.9985238427939</v>
      </c>
      <c r="H1005" s="72">
        <v>3656.391877801284</v>
      </c>
      <c r="I1005" s="73">
        <v>592.05786011243856</v>
      </c>
      <c r="J1005" s="74">
        <v>910.29048492960146</v>
      </c>
      <c r="K1005" s="75">
        <v>419.57009156595058</v>
      </c>
      <c r="L1005" s="76">
        <v>75.361472712432231</v>
      </c>
      <c r="M1005" s="76">
        <v>217.11759651798732</v>
      </c>
      <c r="N1005" s="76">
        <f>IFERROR(VLOOKUP(A1005,'[1]Biofuels Production - Ktoe'!$A$1:$AB$39,28,FALSE),"does not produce biofuels")</f>
        <v>82306.487724364619</v>
      </c>
      <c r="O1005" s="77">
        <v>33432.044782223464</v>
      </c>
    </row>
    <row r="1006" spans="1:15">
      <c r="A1006" s="78" t="s">
        <v>53</v>
      </c>
      <c r="B1006" s="78">
        <v>2016</v>
      </c>
      <c r="C1006" s="87">
        <v>2086.8197277125323</v>
      </c>
      <c r="D1006" s="87">
        <v>1059.9690206745925</v>
      </c>
      <c r="E1006" s="87">
        <v>1495.2077674025202</v>
      </c>
      <c r="F1006" s="87">
        <v>1169.9187002914039</v>
      </c>
      <c r="G1006" s="87">
        <v>913.32423161027691</v>
      </c>
      <c r="H1006" s="87">
        <v>844.77654190468979</v>
      </c>
      <c r="I1006" s="87">
        <v>446.84230643439344</v>
      </c>
      <c r="J1006" s="87">
        <v>316.84493471779376</v>
      </c>
      <c r="K1006" s="90">
        <v>270.07278722246599</v>
      </c>
      <c r="L1006" s="87">
        <v>53.511205430364832</v>
      </c>
      <c r="M1006" s="87">
        <v>136.20989203441314</v>
      </c>
      <c r="N1006" s="87">
        <f>IFERROR(VLOOKUP(A1006,'[1]Biofuels Production - Ktoe'!$A$1:$AB$39,28,FALSE),"does not produce biofuels")</f>
        <v>50899.890221866801</v>
      </c>
      <c r="O1006" s="87">
        <v>12574.371199181989</v>
      </c>
    </row>
    <row r="1007" spans="1:15">
      <c r="A1007" s="78" t="s">
        <v>54</v>
      </c>
      <c r="B1007" s="78">
        <v>2016</v>
      </c>
      <c r="C1007" s="87">
        <v>2331.4279261850697</v>
      </c>
      <c r="D1007" s="87">
        <v>3322.4235995146596</v>
      </c>
      <c r="E1007" s="87">
        <v>1708.9342098076704</v>
      </c>
      <c r="F1007" s="87">
        <v>2042.9940297511037</v>
      </c>
      <c r="G1007" s="88">
        <v>2818.6742922325184</v>
      </c>
      <c r="H1007" s="88">
        <v>2811.615335896593</v>
      </c>
      <c r="I1007" s="87">
        <v>145.21555367804513</v>
      </c>
      <c r="J1007" s="87">
        <v>593.4455502118085</v>
      </c>
      <c r="K1007" s="89">
        <v>149.4973043434845</v>
      </c>
      <c r="L1007" s="87">
        <v>21.850267282067424</v>
      </c>
      <c r="M1007" s="87">
        <v>80.907704483574307</v>
      </c>
      <c r="N1007" s="87">
        <f>IFERROR(VLOOKUP(A1007,'[1]Biofuels Production - Ktoe'!$A$1:$AB$39,28,FALSE),"does not produce biofuels")</f>
        <v>31406.597502497785</v>
      </c>
      <c r="O1007" s="88">
        <v>20857.673583041491</v>
      </c>
    </row>
    <row r="1008" spans="1:15">
      <c r="A1008" s="44" t="s">
        <v>178</v>
      </c>
      <c r="B1008" s="44">
        <v>2016</v>
      </c>
      <c r="C1008" s="88">
        <v>613.28253306143222</v>
      </c>
      <c r="D1008" s="88">
        <v>70.799336803828851</v>
      </c>
      <c r="E1008" s="87">
        <v>385.91377555249585</v>
      </c>
      <c r="F1008" s="87" t="s">
        <v>180</v>
      </c>
      <c r="G1008" s="88">
        <v>238.43563074148693</v>
      </c>
      <c r="H1008" s="88">
        <v>133.6090517542757</v>
      </c>
      <c r="I1008" s="88">
        <v>190.03218462961502</v>
      </c>
      <c r="J1008" s="88">
        <v>78.697615392755253</v>
      </c>
      <c r="K1008" s="89">
        <v>135.63461356960184</v>
      </c>
      <c r="L1008" s="87">
        <v>25.242140005360891</v>
      </c>
      <c r="M1008" s="88">
        <v>68.005322568598217</v>
      </c>
      <c r="N1008" s="88">
        <f>IFERROR(VLOOKUP(A1008,'[1]Biofuels Production - Ktoe'!$A$1:$AB$39,28,FALSE),"does not produce biofuels")</f>
        <v>13580.296406425165</v>
      </c>
      <c r="O1008" s="88">
        <v>3485.1072091493834</v>
      </c>
    </row>
    <row r="1009" spans="1:15">
      <c r="A1009" s="80" t="s">
        <v>179</v>
      </c>
      <c r="B1009" s="80">
        <v>2016</v>
      </c>
      <c r="C1009" s="66">
        <v>195.54024091034705</v>
      </c>
      <c r="D1009" s="66">
        <v>694.48488034228114</v>
      </c>
      <c r="E1009" s="66">
        <v>491.99860670587407</v>
      </c>
      <c r="F1009" s="66">
        <v>687.90633837964231</v>
      </c>
      <c r="G1009" s="66">
        <v>157.8620917535402</v>
      </c>
      <c r="H1009" s="66">
        <v>256.79451741913778</v>
      </c>
      <c r="I1009" s="66">
        <v>63.345624066615123</v>
      </c>
      <c r="J1009" s="66">
        <v>56.183023011189299</v>
      </c>
      <c r="K1009" s="67">
        <v>0.69873569244407718</v>
      </c>
      <c r="L1009" s="66">
        <v>0.1553578933661037</v>
      </c>
      <c r="M1009" s="66">
        <v>0.34957106773590274</v>
      </c>
      <c r="N1009" s="66">
        <f>IFERROR(VLOOKUP(A1009,'[1]Biofuels Production - Ktoe'!$A$1:$AB$39,28,FALSE),"does not produce biofuels")</f>
        <v>24.812227862911595</v>
      </c>
      <c r="O1009" s="66">
        <v>2220.3659612476326</v>
      </c>
    </row>
    <row r="1010" spans="1:15">
      <c r="A1010" t="s">
        <v>56</v>
      </c>
      <c r="B1010" t="s">
        <v>182</v>
      </c>
      <c r="C1010" s="91">
        <v>5.032115900497125E-3</v>
      </c>
      <c r="D1010" s="91">
        <v>-4.1720749709821203E-2</v>
      </c>
      <c r="E1010" s="91">
        <v>5.3984109858482565E-3</v>
      </c>
      <c r="F1010" s="91">
        <v>-2.5738054698350887E-2</v>
      </c>
      <c r="G1010" s="92">
        <v>-8.7726409060892907E-2</v>
      </c>
      <c r="H1010" s="92">
        <v>-0.19031177461147308</v>
      </c>
      <c r="I1010" s="93">
        <v>7.4625708681568259E-3</v>
      </c>
      <c r="J1010" s="91">
        <v>5.9210006672091087E-2</v>
      </c>
      <c r="K1010" s="93">
        <v>0.16892892536306392</v>
      </c>
      <c r="L1010" s="93">
        <v>0.43644677983148483</v>
      </c>
      <c r="M1010" s="93">
        <v>0.18428967915132022</v>
      </c>
      <c r="N1010" s="93">
        <f>IFERROR(VLOOKUP(A1010,'[1]Biofuels Production - Ktoe'!$A$1:$AC$39,29,FALSE),"does not produce biofuels")</f>
        <v>5.4134393929987423E-2</v>
      </c>
      <c r="O1010" s="92">
        <v>-2.0068233832716942E-2</v>
      </c>
    </row>
    <row r="1011" spans="1:15">
      <c r="A1011" t="s">
        <v>99</v>
      </c>
      <c r="B1011" t="s">
        <v>182</v>
      </c>
      <c r="C1011" s="93">
        <v>1.511498793463617E-2</v>
      </c>
      <c r="D1011" s="93">
        <v>9.3835139948097446E-3</v>
      </c>
      <c r="E1011" s="91">
        <v>-2.8132089732425425E-2</v>
      </c>
      <c r="F1011" s="91">
        <v>1.6548532892828538E-2</v>
      </c>
      <c r="G1011" s="92">
        <v>-5.1903318820772371E-2</v>
      </c>
      <c r="H1011" s="92">
        <v>-1.8078289926052094E-2</v>
      </c>
      <c r="I1011" s="93">
        <v>1.5648945962235539E-2</v>
      </c>
      <c r="J1011" s="93">
        <v>2.5315350486659449E-2</v>
      </c>
      <c r="K1011" s="94">
        <v>8.1184230548404734E-2</v>
      </c>
      <c r="L1011" s="93">
        <v>0.18349890249145751</v>
      </c>
      <c r="M1011" s="93">
        <v>0.10411976819699853</v>
      </c>
      <c r="N1011" s="93">
        <f>IFERROR(VLOOKUP(A1011,'[1]Biofuels Production - Ktoe'!$A$1:$AC$39,29,FALSE),"does not produce biofuels")</f>
        <v>1.2411120775472462E-2</v>
      </c>
      <c r="O1011" s="92">
        <v>-1.0699906386435032E-2</v>
      </c>
    </row>
    <row r="1012" spans="1:15">
      <c r="A1012" t="s">
        <v>100</v>
      </c>
      <c r="B1012" t="s">
        <v>182</v>
      </c>
      <c r="C1012" s="93">
        <v>-2.1049979296340893E-2</v>
      </c>
      <c r="D1012" s="93">
        <v>-5.0943595185190649E-2</v>
      </c>
      <c r="E1012" s="91">
        <v>2.4981956581478171E-2</v>
      </c>
      <c r="F1012" s="91">
        <v>-0.12966273474153145</v>
      </c>
      <c r="G1012" s="92">
        <v>-0.22908257517413722</v>
      </c>
      <c r="H1012" s="92">
        <v>-0.34834763407707214</v>
      </c>
      <c r="I1012" s="93">
        <v>-8.9731649265124669E-2</v>
      </c>
      <c r="J1012" s="93">
        <v>-3.3010315374116805E-2</v>
      </c>
      <c r="K1012" s="94">
        <v>0.1041041838587542</v>
      </c>
      <c r="L1012" s="93">
        <v>0.7200323825136612</v>
      </c>
      <c r="M1012" s="95">
        <v>0.20369724450645266</v>
      </c>
      <c r="N1012" s="95">
        <f>IFERROR(VLOOKUP(A1012,'[1]Biofuels Production - Ktoe'!$A$1:$AC$39,29,FALSE),"does not produce biofuels")</f>
        <v>0</v>
      </c>
      <c r="O1012" s="92">
        <v>-2.5800291448831558E-2</v>
      </c>
    </row>
    <row r="1013" spans="1:15">
      <c r="A1013" s="65" t="s">
        <v>101</v>
      </c>
      <c r="B1013" s="65" t="s">
        <v>182</v>
      </c>
      <c r="C1013" s="96">
        <v>3.8769554307547249E-3</v>
      </c>
      <c r="D1013" s="96">
        <v>-3.0884217298418615E-2</v>
      </c>
      <c r="E1013" s="97">
        <v>3.6319525266443886E-3</v>
      </c>
      <c r="F1013" s="97">
        <v>-2.5042968276673516E-2</v>
      </c>
      <c r="G1013" s="96">
        <v>-9.0298146984131078E-2</v>
      </c>
      <c r="H1013" s="96">
        <v>-0.18128062784671783</v>
      </c>
      <c r="I1013" s="96">
        <v>7.1465069105012269E-3</v>
      </c>
      <c r="J1013" s="96">
        <v>3.5318437893433918E-2</v>
      </c>
      <c r="K1013" s="98">
        <v>0.15716248245795095</v>
      </c>
      <c r="L1013" s="96">
        <v>0.42256062773407344</v>
      </c>
      <c r="M1013" s="96">
        <v>0.17631014480967999</v>
      </c>
      <c r="N1013" s="96">
        <f>IFERROR(VLOOKUP(A1013,'[1]Biofuels Production - Ktoe'!$A$1:$AC$39,29,FALSE),"does not produce biofuels")</f>
        <v>5.2684571177982864E-2</v>
      </c>
      <c r="O1013" s="96">
        <v>-1.9724292680621147E-2</v>
      </c>
    </row>
    <row r="1014" spans="1:15">
      <c r="A1014" t="s">
        <v>102</v>
      </c>
      <c r="B1014" t="s">
        <v>182</v>
      </c>
      <c r="C1014" s="93">
        <v>-1.1319514321957769E-2</v>
      </c>
      <c r="D1014" s="93">
        <v>-3.7293019687145268E-2</v>
      </c>
      <c r="E1014" s="91">
        <v>2.6653771659897796E-2</v>
      </c>
      <c r="F1014" s="91">
        <v>4.5883889653778986E-2</v>
      </c>
      <c r="G1014" s="92">
        <v>-0.22463599808618606</v>
      </c>
      <c r="H1014" s="92" t="s">
        <v>181</v>
      </c>
      <c r="I1014" s="93">
        <v>0.17478142076502734</v>
      </c>
      <c r="J1014" s="93">
        <v>-9.4480874316940078E-2</v>
      </c>
      <c r="K1014" s="94">
        <v>4.9899345768593451E-2</v>
      </c>
      <c r="L1014" s="93">
        <v>-3.065573770491814E-2</v>
      </c>
      <c r="M1014" s="93">
        <v>-8.0519125683059967E-2</v>
      </c>
      <c r="N1014" s="93">
        <f>IFERROR(VLOOKUP(A1014,'[1]Biofuels Production - Ktoe'!$A$1:$AC$39,29,FALSE),"does not produce biofuels")</f>
        <v>0.38386671702704889</v>
      </c>
      <c r="O1014" s="92">
        <v>1.8767338478937745E-3</v>
      </c>
    </row>
    <row r="1015" spans="1:15">
      <c r="A1015" t="s">
        <v>103</v>
      </c>
      <c r="B1015" t="s">
        <v>182</v>
      </c>
      <c r="C1015" s="93">
        <v>-5.5747353525110177E-2</v>
      </c>
      <c r="D1015" s="93">
        <v>3.0945423409276307E-2</v>
      </c>
      <c r="E1015" s="91">
        <v>-0.12507697090497194</v>
      </c>
      <c r="F1015" s="91">
        <v>1.2370796093504444E-2</v>
      </c>
      <c r="G1015" s="92">
        <v>-6.797508435412114E-2</v>
      </c>
      <c r="H1015" s="92">
        <v>0</v>
      </c>
      <c r="I1015" s="93">
        <v>7.4654677408422243E-2</v>
      </c>
      <c r="J1015" s="93">
        <v>6.5222340823156033E-2</v>
      </c>
      <c r="K1015" s="94">
        <v>0.18394063318990717</v>
      </c>
      <c r="L1015" s="93">
        <v>0.50479647245683767</v>
      </c>
      <c r="M1015" s="93">
        <v>0.51787088490570432</v>
      </c>
      <c r="N1015" s="93">
        <f>IFERROR(VLOOKUP(A1015,'[1]Biofuels Production - Ktoe'!$A$1:$AC$39,29,FALSE),"does not produce biofuels")</f>
        <v>-4.2990093908462979E-2</v>
      </c>
      <c r="O1015" s="92">
        <v>-7.033684104681015E-2</v>
      </c>
    </row>
    <row r="1016" spans="1:15">
      <c r="A1016" t="s">
        <v>104</v>
      </c>
      <c r="B1016" t="s">
        <v>182</v>
      </c>
      <c r="C1016" s="93">
        <v>3.784546077449269E-3</v>
      </c>
      <c r="D1016" s="93" t="s">
        <v>105</v>
      </c>
      <c r="E1016" s="91">
        <v>0.11078809042749649</v>
      </c>
      <c r="F1016" s="91" t="s">
        <v>180</v>
      </c>
      <c r="G1016" s="92">
        <v>0.12276602415076243</v>
      </c>
      <c r="H1016" s="92" t="s">
        <v>181</v>
      </c>
      <c r="I1016" s="93">
        <v>0</v>
      </c>
      <c r="J1016" s="93">
        <v>-0.18771057042710737</v>
      </c>
      <c r="K1016" s="94">
        <v>0.1994243001040199</v>
      </c>
      <c r="L1016" s="93">
        <v>0.96593626357499329</v>
      </c>
      <c r="M1016" s="93">
        <v>8.5934246916105961E-2</v>
      </c>
      <c r="N1016" s="93" t="str">
        <f>IFERROR(VLOOKUP(A1016,'[1]Biofuels Production - Ktoe'!$A$1:$AC$39,29,FALSE),"does not produce biofuels")</f>
        <v>does not produce biofuels</v>
      </c>
      <c r="O1016" s="92">
        <v>5.1043745130300522E-2</v>
      </c>
    </row>
    <row r="1017" spans="1:15">
      <c r="A1017" t="s">
        <v>106</v>
      </c>
      <c r="B1017" t="s">
        <v>182</v>
      </c>
      <c r="C1017" s="93">
        <v>2.028968777364093E-2</v>
      </c>
      <c r="D1017" s="93">
        <v>-8.11531437580153E-2</v>
      </c>
      <c r="E1017" s="91">
        <v>-1.6311026709696308E-2</v>
      </c>
      <c r="F1017" s="91">
        <v>-6.5682585808927496E-2</v>
      </c>
      <c r="G1017" s="92">
        <v>-0.13972178774472876</v>
      </c>
      <c r="H1017" s="92">
        <v>5.5140994489192963E-2</v>
      </c>
      <c r="I1017" s="93">
        <v>0</v>
      </c>
      <c r="J1017" s="93">
        <v>4.954659583029386E-2</v>
      </c>
      <c r="K1017" s="94">
        <v>0.15388672312149443</v>
      </c>
      <c r="L1017" s="93">
        <v>0</v>
      </c>
      <c r="M1017" s="93">
        <v>-0.21957020723741516</v>
      </c>
      <c r="N1017" s="93">
        <f>IFERROR(VLOOKUP(A1017,'[1]Biofuels Production - Ktoe'!$A$1:$AC$39,29,FALSE),"does not produce biofuels")</f>
        <v>-0.10011103838110991</v>
      </c>
      <c r="O1017" s="92">
        <v>-2.5884278118610382E-2</v>
      </c>
    </row>
    <row r="1018" spans="1:15">
      <c r="A1018" t="s">
        <v>107</v>
      </c>
      <c r="B1018" t="s">
        <v>182</v>
      </c>
      <c r="C1018" s="93">
        <v>-6.6492400865729495E-2</v>
      </c>
      <c r="D1018" s="93">
        <v>4.0259615781346181E-3</v>
      </c>
      <c r="E1018" s="91">
        <v>1.5061780944498393E-2</v>
      </c>
      <c r="F1018" s="91" t="s">
        <v>180</v>
      </c>
      <c r="G1018" s="92">
        <v>0</v>
      </c>
      <c r="H1018" s="92" t="s">
        <v>181</v>
      </c>
      <c r="I1018" s="93">
        <v>0</v>
      </c>
      <c r="J1018" s="93">
        <v>0.18717651631684418</v>
      </c>
      <c r="K1018" s="94">
        <v>0.12572672217690095</v>
      </c>
      <c r="L1018" s="93">
        <v>7.1856682540971883E-2</v>
      </c>
      <c r="M1018" s="93">
        <v>-0.15259107551324735</v>
      </c>
      <c r="N1018" s="93" t="str">
        <f>IFERROR(VLOOKUP(A1018,'[1]Biofuels Production - Ktoe'!$A$1:$AC$39,29,FALSE),"does not produce biofuels")</f>
        <v>does not produce biofuels</v>
      </c>
      <c r="O1018" s="92">
        <v>-6.3956007361412048E-2</v>
      </c>
    </row>
    <row r="1019" spans="1:15">
      <c r="A1019" t="s">
        <v>108</v>
      </c>
      <c r="B1019" t="s">
        <v>182</v>
      </c>
      <c r="C1019" s="93">
        <v>6.8352688310506338E-2</v>
      </c>
      <c r="D1019" s="93">
        <v>-0.10387429145422256</v>
      </c>
      <c r="E1019" s="91">
        <v>9.7672900974780763E-2</v>
      </c>
      <c r="F1019" s="91">
        <v>0.11747716825252064</v>
      </c>
      <c r="G1019" s="92">
        <v>0</v>
      </c>
      <c r="H1019" s="92" t="s">
        <v>181</v>
      </c>
      <c r="I1019" s="93">
        <v>0</v>
      </c>
      <c r="J1019" s="93">
        <v>3.1238311898855731E-3</v>
      </c>
      <c r="K1019" s="94">
        <v>0.29879773584489211</v>
      </c>
      <c r="L1019" s="93">
        <v>4.6541635642689538E-2</v>
      </c>
      <c r="M1019" s="93">
        <v>0.70276854282946544</v>
      </c>
      <c r="N1019" s="93" t="str">
        <f>IFERROR(VLOOKUP(A1019,'[1]Biofuels Production - Ktoe'!$A$1:$AC$39,29,FALSE),"does not produce biofuels")</f>
        <v>does not produce biofuels</v>
      </c>
      <c r="O1019" s="92">
        <v>7.609846442937851E-2</v>
      </c>
    </row>
    <row r="1020" spans="1:15">
      <c r="A1020" t="s">
        <v>109</v>
      </c>
      <c r="B1020" t="s">
        <v>182</v>
      </c>
      <c r="C1020" s="93">
        <v>-4.3076493483402478E-2</v>
      </c>
      <c r="D1020" s="93">
        <v>-0.10490946273214175</v>
      </c>
      <c r="E1020" s="91">
        <v>-0.11449200197309295</v>
      </c>
      <c r="F1020" s="91">
        <v>-0.13201147925906598</v>
      </c>
      <c r="G1020" s="92">
        <v>0</v>
      </c>
      <c r="H1020" s="92" t="s">
        <v>181</v>
      </c>
      <c r="I1020" s="93">
        <v>0</v>
      </c>
      <c r="J1020" s="93">
        <v>0</v>
      </c>
      <c r="K1020" s="94">
        <v>0</v>
      </c>
      <c r="L1020" s="93">
        <v>0</v>
      </c>
      <c r="M1020" s="93">
        <v>0</v>
      </c>
      <c r="N1020" s="93" t="str">
        <f>IFERROR(VLOOKUP(A1020,'[1]Biofuels Production - Ktoe'!$A$1:$AC$39,29,FALSE),"does not produce biofuels")</f>
        <v>does not produce biofuels</v>
      </c>
      <c r="O1020" s="92">
        <v>-9.4290383160114288E-2</v>
      </c>
    </row>
    <row r="1021" spans="1:15">
      <c r="A1021" t="s">
        <v>110</v>
      </c>
      <c r="B1021" t="s">
        <v>182</v>
      </c>
      <c r="C1021" s="93">
        <v>-5.3305272286719552E-2</v>
      </c>
      <c r="D1021" s="93">
        <v>-8.9942331840096035E-2</v>
      </c>
      <c r="E1021" s="91">
        <v>2.7496555674235257E-2</v>
      </c>
      <c r="F1021" s="91">
        <v>5.4839146953576279E-2</v>
      </c>
      <c r="G1021" s="92">
        <v>-0.66413458565771466</v>
      </c>
      <c r="H1021" s="92">
        <v>-0.66413456201553345</v>
      </c>
      <c r="I1021" s="95">
        <v>0</v>
      </c>
      <c r="J1021" s="93">
        <v>-0.20000000000000007</v>
      </c>
      <c r="K1021" s="94">
        <v>0</v>
      </c>
      <c r="L1021" s="93">
        <v>0</v>
      </c>
      <c r="M1021" s="93">
        <v>0</v>
      </c>
      <c r="N1021" s="93" t="str">
        <f>IFERROR(VLOOKUP(A1021,'[1]Biofuels Production - Ktoe'!$A$1:$AC$39,29,FALSE),"does not produce biofuels")</f>
        <v>does not produce biofuels</v>
      </c>
      <c r="O1021" s="92">
        <v>-2.097642607986927E-2</v>
      </c>
    </row>
    <row r="1022" spans="1:15">
      <c r="A1022" t="s">
        <v>111</v>
      </c>
      <c r="B1022" t="s">
        <v>182</v>
      </c>
      <c r="C1022" s="93">
        <v>1.2399843579278702E-2</v>
      </c>
      <c r="D1022" s="93">
        <v>-7.4531457134938472E-2</v>
      </c>
      <c r="E1022" s="91">
        <v>1.0701135188333044E-2</v>
      </c>
      <c r="F1022" s="91">
        <v>-4.6141891288523862E-2</v>
      </c>
      <c r="G1022" s="99">
        <v>5.3723098537127312E-2</v>
      </c>
      <c r="H1022" s="99">
        <v>-0.18325857818126678</v>
      </c>
      <c r="I1022" s="95">
        <v>0</v>
      </c>
      <c r="J1022" s="93">
        <v>8.2786676242073032E-2</v>
      </c>
      <c r="K1022" s="94">
        <v>0.11876727863337022</v>
      </c>
      <c r="L1022" s="93">
        <v>0.5439177966731914</v>
      </c>
      <c r="M1022" s="93">
        <v>0.21604429235242906</v>
      </c>
      <c r="N1022" s="93">
        <f>IFERROR(VLOOKUP(A1022,'[1]Biofuels Production - Ktoe'!$A$1:$AC$39,29,FALSE),"does not produce biofuels")</f>
        <v>-1.9032413077966992E-2</v>
      </c>
      <c r="O1022" s="99">
        <v>1.4422648586332798E-2</v>
      </c>
    </row>
    <row r="1023" spans="1:15">
      <c r="A1023" s="65" t="s">
        <v>112</v>
      </c>
      <c r="B1023" s="65" t="s">
        <v>182</v>
      </c>
      <c r="C1023" s="96">
        <v>-2.7155006542230242E-2</v>
      </c>
      <c r="D1023" s="96">
        <v>-3.7984830991094065E-2</v>
      </c>
      <c r="E1023" s="97">
        <v>-2.4941727343203213E-2</v>
      </c>
      <c r="F1023" s="97">
        <v>-8.2396002882580976E-3</v>
      </c>
      <c r="G1023" s="96">
        <v>-3.6599873166296648E-2</v>
      </c>
      <c r="H1023" s="96">
        <v>3.8917992264032364E-2</v>
      </c>
      <c r="I1023" s="96">
        <v>0.10735796409106824</v>
      </c>
      <c r="J1023" s="96">
        <v>1.7823948796542144E-2</v>
      </c>
      <c r="K1023" s="98">
        <v>0.17062988816419078</v>
      </c>
      <c r="L1023" s="96">
        <v>0.66649316990825658</v>
      </c>
      <c r="M1023" s="96">
        <v>0.41461353756661712</v>
      </c>
      <c r="N1023" s="96">
        <f>IFERROR(VLOOKUP(A1023,'[1]Biofuels Production - Ktoe'!$A$1:$AC$39,29,FALSE),"does not produce biofuels")</f>
        <v>-5.5918120056575038E-3</v>
      </c>
      <c r="O1023" s="96">
        <v>-2.4185365065932274E-2</v>
      </c>
    </row>
    <row r="1024" spans="1:15">
      <c r="A1024" t="s">
        <v>113</v>
      </c>
      <c r="B1024" t="s">
        <v>182</v>
      </c>
      <c r="C1024" s="93">
        <v>1.3446438913771841E-2</v>
      </c>
      <c r="D1024" s="93" t="s">
        <v>105</v>
      </c>
      <c r="E1024" s="91">
        <v>4.4308531454269939E-2</v>
      </c>
      <c r="F1024" s="91" t="s">
        <v>180</v>
      </c>
      <c r="G1024" s="92">
        <v>-2.290104676918514E-2</v>
      </c>
      <c r="H1024" s="92" t="s">
        <v>181</v>
      </c>
      <c r="I1024" s="93">
        <v>0</v>
      </c>
      <c r="J1024" s="93">
        <v>6.7881840881395261E-2</v>
      </c>
      <c r="K1024" s="94">
        <v>5.9960610006704496E-2</v>
      </c>
      <c r="L1024" s="93">
        <v>0.14247830815199669</v>
      </c>
      <c r="M1024" s="93">
        <v>6.3244063948430851E-2</v>
      </c>
      <c r="N1024" s="93">
        <f>IFERROR(VLOOKUP(A1024,'[1]Biofuels Production - Ktoe'!$A$1:$AC$39,29,FALSE),"does not produce biofuels")</f>
        <v>9.7665856375662496E-2</v>
      </c>
      <c r="O1024" s="92">
        <v>1.3286612927913666E-2</v>
      </c>
    </row>
    <row r="1025" spans="1:15">
      <c r="A1025" t="s">
        <v>114</v>
      </c>
      <c r="B1025" t="s">
        <v>182</v>
      </c>
      <c r="C1025" s="93">
        <v>1.4891877903606243E-2</v>
      </c>
      <c r="D1025" s="93">
        <v>-1.705342738610105E-2</v>
      </c>
      <c r="E1025" s="91">
        <v>-2.206643034399558E-2</v>
      </c>
      <c r="F1025" s="91">
        <v>-2.9623593411473914E-2</v>
      </c>
      <c r="G1025" s="92">
        <v>0</v>
      </c>
      <c r="H1025" s="92" t="s">
        <v>181</v>
      </c>
      <c r="I1025" s="93">
        <v>0</v>
      </c>
      <c r="J1025" s="93">
        <v>0.19300629875276343</v>
      </c>
      <c r="K1025" s="94">
        <v>0.66327524934082271</v>
      </c>
      <c r="L1025" s="93">
        <v>12.419755286291281</v>
      </c>
      <c r="M1025" s="93">
        <v>2.8589926348301264</v>
      </c>
      <c r="N1025" s="93" t="str">
        <f>IFERROR(VLOOKUP(A1025,'[1]Biofuels Production - Ktoe'!$A$1:$AC$39,29,FALSE),"does not produce biofuels")</f>
        <v>does not produce biofuels</v>
      </c>
      <c r="O1025" s="92">
        <v>-2.1044383756816387E-3</v>
      </c>
    </row>
    <row r="1026" spans="1:15">
      <c r="A1026" t="s">
        <v>116</v>
      </c>
      <c r="B1026" t="s">
        <v>182</v>
      </c>
      <c r="C1026" s="93">
        <v>-2.4738928561447548E-2</v>
      </c>
      <c r="D1026" s="93" t="s">
        <v>105</v>
      </c>
      <c r="E1026" s="91">
        <v>8.980749335094429E-2</v>
      </c>
      <c r="F1026" s="91" t="s">
        <v>180</v>
      </c>
      <c r="G1026" s="92">
        <v>0.16532070840688906</v>
      </c>
      <c r="H1026" s="92" t="s">
        <v>181</v>
      </c>
      <c r="I1026" s="93">
        <v>0</v>
      </c>
      <c r="J1026" s="93">
        <v>0</v>
      </c>
      <c r="K1026" s="94">
        <v>1.0046301325116507</v>
      </c>
      <c r="L1026" s="93">
        <v>3.0998785670916824</v>
      </c>
      <c r="M1026" s="93">
        <v>5.0000000015237482</v>
      </c>
      <c r="N1026" s="93" t="str">
        <f>IFERROR(VLOOKUP(A1026,'[1]Biofuels Production - Ktoe'!$A$1:$AC$39,29,FALSE),"does not produce biofuels")</f>
        <v>does not produce biofuels</v>
      </c>
      <c r="O1026" s="92">
        <v>5.6617241352796555E-2</v>
      </c>
    </row>
    <row r="1027" spans="1:15">
      <c r="A1027" t="s">
        <v>117</v>
      </c>
      <c r="B1027" t="s">
        <v>182</v>
      </c>
      <c r="C1027" s="93">
        <v>2.3401480092157589E-2</v>
      </c>
      <c r="D1027" s="93" t="s">
        <v>105</v>
      </c>
      <c r="E1027" s="91">
        <v>1.7987778134656018E-2</v>
      </c>
      <c r="F1027" s="91" t="s">
        <v>180</v>
      </c>
      <c r="G1027" s="92">
        <v>-6.6869925921958395E-2</v>
      </c>
      <c r="H1027" s="92" t="s">
        <v>181</v>
      </c>
      <c r="I1027" s="93">
        <v>0.66308677913181979</v>
      </c>
      <c r="J1027" s="93">
        <v>0.22425872205734576</v>
      </c>
      <c r="K1027" s="94">
        <v>-1.6616663460899628E-2</v>
      </c>
      <c r="L1027" s="93">
        <v>-3.9826045873113447E-2</v>
      </c>
      <c r="M1027" s="93">
        <v>1.5820804437464364E-2</v>
      </c>
      <c r="N1027" s="93">
        <f>IFERROR(VLOOKUP(A1027,'[1]Biofuels Production - Ktoe'!$A$1:$AC$39,29,FALSE),"does not produce biofuels")</f>
        <v>0</v>
      </c>
      <c r="O1027" s="92">
        <v>1.9267788156867027E-2</v>
      </c>
    </row>
    <row r="1028" spans="1:15">
      <c r="A1028" t="s">
        <v>118</v>
      </c>
      <c r="B1028" t="s">
        <v>182</v>
      </c>
      <c r="C1028" s="93">
        <v>2.929377031600322E-2</v>
      </c>
      <c r="D1028" s="93" t="s">
        <v>105</v>
      </c>
      <c r="E1028" s="91">
        <v>3.8716020471564194E-2</v>
      </c>
      <c r="F1028" s="91" t="s">
        <v>180</v>
      </c>
      <c r="G1028" s="92">
        <v>-0.13450793460917121</v>
      </c>
      <c r="H1028" s="92">
        <v>-0.12525299191474915</v>
      </c>
      <c r="I1028" s="93">
        <v>2.2994817890847674E-2</v>
      </c>
      <c r="J1028" s="93">
        <v>-0.32132206603903812</v>
      </c>
      <c r="K1028" s="94">
        <v>1.4564272724554739E-2</v>
      </c>
      <c r="L1028" s="93">
        <v>1.6180513574276301E-2</v>
      </c>
      <c r="M1028" s="93">
        <v>-5.3428058528654621E-2</v>
      </c>
      <c r="N1028" s="93" t="str">
        <f>IFERROR(VLOOKUP(A1028,'[1]Biofuels Production - Ktoe'!$A$1:$AC$39,29,FALSE),"does not produce biofuels")</f>
        <v>does not produce biofuels</v>
      </c>
      <c r="O1028" s="92">
        <v>-6.0391705483198166E-2</v>
      </c>
    </row>
    <row r="1029" spans="1:15">
      <c r="A1029" t="s">
        <v>119</v>
      </c>
      <c r="B1029" t="s">
        <v>182</v>
      </c>
      <c r="C1029" s="93">
        <v>-6.1545807939840214E-2</v>
      </c>
      <c r="D1029" s="93" t="s">
        <v>105</v>
      </c>
      <c r="E1029" s="91">
        <v>7.9478005841011168E-2</v>
      </c>
      <c r="F1029" s="91" t="s">
        <v>180</v>
      </c>
      <c r="G1029" s="92">
        <v>1.6533432867303466E-2</v>
      </c>
      <c r="H1029" s="92">
        <v>-3.4127812832593918E-2</v>
      </c>
      <c r="I1029" s="93">
        <v>-0.10441039275823938</v>
      </c>
      <c r="J1029" s="93">
        <v>0.11117454065844101</v>
      </c>
      <c r="K1029" s="94">
        <v>-3.5265058450185016E-2</v>
      </c>
      <c r="L1029" s="93">
        <v>-6.2467865579274195E-2</v>
      </c>
      <c r="M1029" s="93">
        <v>-0.13457500920926324</v>
      </c>
      <c r="N1029" s="93" t="str">
        <f>IFERROR(VLOOKUP(A1029,'[1]Biofuels Production - Ktoe'!$A$1:$AC$39,29,FALSE),"does not produce biofuels")</f>
        <v>does not produce biofuels</v>
      </c>
      <c r="O1029" s="92">
        <v>2.4883726611733437E-2</v>
      </c>
    </row>
    <row r="1030" spans="1:15">
      <c r="A1030" t="s">
        <v>120</v>
      </c>
      <c r="B1030" t="s">
        <v>182</v>
      </c>
      <c r="C1030" s="93">
        <v>3.4563539282757016E-3</v>
      </c>
      <c r="D1030" s="93">
        <v>-0.10203348778849397</v>
      </c>
      <c r="E1030" s="91">
        <v>1.4220737895987989E-2</v>
      </c>
      <c r="F1030" s="91">
        <v>-2.209838613588877E-2</v>
      </c>
      <c r="G1030" s="92">
        <v>0.20831210624032859</v>
      </c>
      <c r="H1030" s="92" t="s">
        <v>181</v>
      </c>
      <c r="I1030" s="93">
        <v>0</v>
      </c>
      <c r="J1030" s="93">
        <v>2.7623636109733507E-2</v>
      </c>
      <c r="K1030" s="94">
        <v>-5.6664588757411094E-2</v>
      </c>
      <c r="L1030" s="93">
        <v>0.2275268248005835</v>
      </c>
      <c r="M1030" s="93">
        <v>-9.8087753158759616E-2</v>
      </c>
      <c r="N1030" s="93" t="str">
        <f>IFERROR(VLOOKUP(A1030,'[1]Biofuels Production - Ktoe'!$A$1:$AC$39,29,FALSE),"does not produce biofuels")</f>
        <v>does not produce biofuels</v>
      </c>
      <c r="O1030" s="92">
        <v>4.3711066246032715E-2</v>
      </c>
    </row>
    <row r="1031" spans="1:15">
      <c r="A1031" t="s">
        <v>121</v>
      </c>
      <c r="B1031" t="s">
        <v>182</v>
      </c>
      <c r="C1031" s="93">
        <v>2.6479860021820567E-2</v>
      </c>
      <c r="D1031" s="93" t="s">
        <v>105</v>
      </c>
      <c r="E1031" s="91">
        <v>-9.2006006463855261E-2</v>
      </c>
      <c r="F1031" s="91" t="s">
        <v>180</v>
      </c>
      <c r="G1031" s="92">
        <v>7.9531889756111029E-2</v>
      </c>
      <c r="H1031" s="92" t="s">
        <v>181</v>
      </c>
      <c r="I1031" s="93">
        <v>-4.6976521284941564E-3</v>
      </c>
      <c r="J1031" s="93">
        <v>-6.0942273677440206E-2</v>
      </c>
      <c r="K1031" s="94">
        <v>8.6450306911387331E-2</v>
      </c>
      <c r="L1031" s="93">
        <v>0.34247583002732229</v>
      </c>
      <c r="M1031" s="93">
        <v>0.31483347070855072</v>
      </c>
      <c r="N1031" s="93">
        <f>IFERROR(VLOOKUP(A1031,'[1]Biofuels Production - Ktoe'!$A$1:$AC$39,29,FALSE),"does not produce biofuels")</f>
        <v>0</v>
      </c>
      <c r="O1031" s="92">
        <v>3.1045921146869659E-2</v>
      </c>
    </row>
    <row r="1032" spans="1:15">
      <c r="A1032" t="s">
        <v>122</v>
      </c>
      <c r="B1032" t="s">
        <v>182</v>
      </c>
      <c r="C1032" s="93">
        <v>-8.0463274216299174E-3</v>
      </c>
      <c r="D1032" s="93" t="s">
        <v>105</v>
      </c>
      <c r="E1032" s="91">
        <v>9.0094081938739468E-2</v>
      </c>
      <c r="F1032" s="91" t="s">
        <v>180</v>
      </c>
      <c r="G1032" s="92">
        <v>-1.0844501586024458E-2</v>
      </c>
      <c r="H1032" s="92" t="s">
        <v>181</v>
      </c>
      <c r="I1032" s="93">
        <v>-8.0745535555220904E-2</v>
      </c>
      <c r="J1032" s="93">
        <v>9.1535619111365207E-2</v>
      </c>
      <c r="K1032" s="94">
        <v>2.8844654053564067E-2</v>
      </c>
      <c r="L1032" s="93">
        <v>0.113591067452117</v>
      </c>
      <c r="M1032" s="93">
        <v>-2.2193888643860404E-2</v>
      </c>
      <c r="N1032" s="93">
        <f>IFERROR(VLOOKUP(A1032,'[1]Biofuels Production - Ktoe'!$A$1:$AC$39,29,FALSE),"does not produce biofuels")</f>
        <v>-0.11876376169221858</v>
      </c>
      <c r="O1032" s="92">
        <v>1.7405657097697258E-2</v>
      </c>
    </row>
    <row r="1033" spans="1:15">
      <c r="A1033" t="s">
        <v>123</v>
      </c>
      <c r="B1033" t="s">
        <v>182</v>
      </c>
      <c r="C1033" s="93">
        <v>2.4285633812471952E-2</v>
      </c>
      <c r="D1033" s="93" t="s">
        <v>105</v>
      </c>
      <c r="E1033" s="91">
        <v>9.1540445273055715E-2</v>
      </c>
      <c r="F1033" s="91">
        <v>-8.2439081701587424E-2</v>
      </c>
      <c r="G1033" s="92">
        <v>-4.3233630024549052E-2</v>
      </c>
      <c r="H1033" s="92">
        <v>-7.1751266717910767E-2</v>
      </c>
      <c r="I1033" s="93">
        <v>-8.0486299402497186E-2</v>
      </c>
      <c r="J1033" s="93">
        <v>0.10356998554146424</v>
      </c>
      <c r="K1033" s="94">
        <v>-8.8679243017506515E-3</v>
      </c>
      <c r="L1033" s="93">
        <v>-1.6277735492936318E-2</v>
      </c>
      <c r="M1033" s="93">
        <v>-2.5471244726864906E-2</v>
      </c>
      <c r="N1033" s="93">
        <f>IFERROR(VLOOKUP(A1033,'[1]Biofuels Production - Ktoe'!$A$1:$AC$39,29,FALSE),"does not produce biofuels")</f>
        <v>-6.2467175135549891E-4</v>
      </c>
      <c r="O1033" s="92">
        <v>1.0134493000805378E-2</v>
      </c>
    </row>
    <row r="1034" spans="1:15">
      <c r="A1034" t="s">
        <v>124</v>
      </c>
      <c r="B1034" t="s">
        <v>182</v>
      </c>
      <c r="C1034" s="93">
        <v>2.7983372906169146E-2</v>
      </c>
      <c r="D1034" s="93" t="s">
        <v>105</v>
      </c>
      <c r="E1034" s="91">
        <v>5.8359920880359795E-3</v>
      </c>
      <c r="F1034" s="91" t="s">
        <v>180</v>
      </c>
      <c r="G1034" s="92">
        <v>-0.16728014002732239</v>
      </c>
      <c r="H1034" s="92">
        <v>-0.28666114807128906</v>
      </c>
      <c r="I1034" s="93">
        <v>0</v>
      </c>
      <c r="J1034" s="93">
        <v>-0.12341376116232539</v>
      </c>
      <c r="K1034" s="94">
        <v>4.6880280916274719E-2</v>
      </c>
      <c r="L1034" s="93">
        <v>1.9317605436457885E-2</v>
      </c>
      <c r="M1034" s="93">
        <v>7.1837965311603025E-2</v>
      </c>
      <c r="N1034" s="93" t="str">
        <f>IFERROR(VLOOKUP(A1034,'[1]Biofuels Production - Ktoe'!$A$1:$AC$39,29,FALSE),"does not produce biofuels")</f>
        <v>does not produce biofuels</v>
      </c>
      <c r="O1034" s="92">
        <v>-4.2592007666826248E-2</v>
      </c>
    </row>
    <row r="1035" spans="1:15">
      <c r="A1035" t="s">
        <v>125</v>
      </c>
      <c r="B1035" t="s">
        <v>182</v>
      </c>
      <c r="C1035" s="93">
        <v>1.261450192901914E-2</v>
      </c>
      <c r="D1035" s="93" t="s">
        <v>105</v>
      </c>
      <c r="E1035" s="91">
        <v>6.9575580360467182E-2</v>
      </c>
      <c r="F1035" s="91" t="s">
        <v>180</v>
      </c>
      <c r="G1035" s="92">
        <v>-3.5896858790691599E-2</v>
      </c>
      <c r="H1035" s="92">
        <v>5.9892488643527031E-3</v>
      </c>
      <c r="I1035" s="93">
        <v>1.1093308785652178E-2</v>
      </c>
      <c r="J1035" s="93">
        <v>0.1114922606581441</v>
      </c>
      <c r="K1035" s="94">
        <v>0.15795693443521497</v>
      </c>
      <c r="L1035" s="93">
        <v>0.60408163265306092</v>
      </c>
      <c r="M1035" s="93">
        <v>-8.6860778076829348E-3</v>
      </c>
      <c r="N1035" s="93" t="str">
        <f>IFERROR(VLOOKUP(A1035,'[1]Biofuels Production - Ktoe'!$A$1:$AC$39,29,FALSE),"does not produce biofuels")</f>
        <v>does not produce biofuels</v>
      </c>
      <c r="O1035" s="92">
        <v>2.7836289256811142E-2</v>
      </c>
    </row>
    <row r="1036" spans="1:15">
      <c r="A1036" t="s">
        <v>126</v>
      </c>
      <c r="B1036" t="s">
        <v>182</v>
      </c>
      <c r="C1036" s="93">
        <v>3.0492540074387398E-2</v>
      </c>
      <c r="D1036" s="93" t="s">
        <v>105</v>
      </c>
      <c r="E1036" s="91">
        <v>0.14016667589422416</v>
      </c>
      <c r="F1036" s="91" t="s">
        <v>180</v>
      </c>
      <c r="G1036" s="92">
        <v>-7.0682023322188314E-3</v>
      </c>
      <c r="H1036" s="92" t="s">
        <v>181</v>
      </c>
      <c r="I1036" s="93">
        <v>0</v>
      </c>
      <c r="J1036" s="93">
        <v>-0.15787597558846633</v>
      </c>
      <c r="K1036" s="94">
        <v>-5.8283548575351674E-2</v>
      </c>
      <c r="L1036" s="93">
        <v>2.2957901173464266</v>
      </c>
      <c r="M1036" s="93">
        <v>-6.6824896635758524E-2</v>
      </c>
      <c r="N1036" s="93" t="str">
        <f>IFERROR(VLOOKUP(A1036,'[1]Biofuels Production - Ktoe'!$A$1:$AC$39,29,FALSE),"does not produce biofuels")</f>
        <v>does not produce biofuels</v>
      </c>
      <c r="O1036" s="92">
        <v>5.3509127348661423E-2</v>
      </c>
    </row>
    <row r="1037" spans="1:15">
      <c r="A1037" t="s">
        <v>127</v>
      </c>
      <c r="B1037" t="s">
        <v>182</v>
      </c>
      <c r="C1037" s="93">
        <v>5.3580447024379474E-3</v>
      </c>
      <c r="D1037" s="93">
        <v>-0.31365773182405476</v>
      </c>
      <c r="E1037" s="91">
        <v>4.7358277681526229E-2</v>
      </c>
      <c r="F1037" s="91">
        <v>-0.14806584091366504</v>
      </c>
      <c r="G1037" s="92">
        <v>-0.11878125995354238</v>
      </c>
      <c r="H1037" s="92" t="s">
        <v>181</v>
      </c>
      <c r="I1037" s="93">
        <v>0</v>
      </c>
      <c r="J1037" s="93">
        <v>-0.10249956543852479</v>
      </c>
      <c r="K1037" s="94">
        <v>4.3268289407250249E-2</v>
      </c>
      <c r="L1037" s="93">
        <v>-4.586636589885118E-3</v>
      </c>
      <c r="M1037" s="93">
        <v>0.18376802061675579</v>
      </c>
      <c r="N1037" s="93">
        <f>IFERROR(VLOOKUP(A1037,'[1]Biofuels Production - Ktoe'!$A$1:$AC$39,29,FALSE),"does not produce biofuels")</f>
        <v>0</v>
      </c>
      <c r="O1037" s="92">
        <v>-4.9582490464672446E-4</v>
      </c>
    </row>
    <row r="1038" spans="1:15">
      <c r="A1038" t="s">
        <v>128</v>
      </c>
      <c r="B1038" t="s">
        <v>182</v>
      </c>
      <c r="C1038" s="93">
        <v>-1.7760897878301707E-3</v>
      </c>
      <c r="D1038" s="93">
        <v>-1.4032508559465584E-2</v>
      </c>
      <c r="E1038" s="91">
        <v>3.797985327315212E-2</v>
      </c>
      <c r="F1038" s="91">
        <v>4.5268059912114689E-2</v>
      </c>
      <c r="G1038" s="92">
        <v>-7.837795033744821E-3</v>
      </c>
      <c r="H1038" s="92">
        <v>-4.8686619848012924E-2</v>
      </c>
      <c r="I1038" s="93">
        <v>0</v>
      </c>
      <c r="J1038" s="93">
        <v>0</v>
      </c>
      <c r="K1038" s="94">
        <v>0.95121052243840687</v>
      </c>
      <c r="L1038" s="93">
        <v>0.84331175200550779</v>
      </c>
      <c r="M1038" s="93">
        <v>0.98262644408754496</v>
      </c>
      <c r="N1038" s="93" t="str">
        <f>IFERROR(VLOOKUP(A1038,'[1]Biofuels Production - Ktoe'!$A$1:$AC$39,29,FALSE),"does not produce biofuels")</f>
        <v>does not produce biofuels</v>
      </c>
      <c r="O1038" s="92">
        <v>-4.5053730718791485E-3</v>
      </c>
    </row>
    <row r="1039" spans="1:15">
      <c r="A1039" t="s">
        <v>129</v>
      </c>
      <c r="B1039" t="s">
        <v>182</v>
      </c>
      <c r="C1039" s="93">
        <v>6.7356644149759282E-2</v>
      </c>
      <c r="D1039" s="93" t="s">
        <v>105</v>
      </c>
      <c r="E1039" s="91">
        <v>-0.11138862998834509</v>
      </c>
      <c r="F1039" s="91" t="s">
        <v>180</v>
      </c>
      <c r="G1039" s="92">
        <v>4.8315539581382128E-2</v>
      </c>
      <c r="H1039" s="92" t="s">
        <v>181</v>
      </c>
      <c r="I1039" s="93">
        <v>0</v>
      </c>
      <c r="J1039" s="93">
        <v>0.2979314376461466</v>
      </c>
      <c r="K1039" s="94">
        <v>0.20038018424186843</v>
      </c>
      <c r="L1039" s="93">
        <v>-8.8445567657429947E-2</v>
      </c>
      <c r="M1039" s="93">
        <v>0.35381282922266544</v>
      </c>
      <c r="N1039" s="93" t="str">
        <f>IFERROR(VLOOKUP(A1039,'[1]Biofuels Production - Ktoe'!$A$1:$AC$39,29,FALSE),"does not produce biofuels")</f>
        <v>does not produce biofuels</v>
      </c>
      <c r="O1039" s="92">
        <v>2.0324775949120522E-2</v>
      </c>
    </row>
    <row r="1040" spans="1:15">
      <c r="A1040" t="s">
        <v>130</v>
      </c>
      <c r="B1040" t="s">
        <v>182</v>
      </c>
      <c r="C1040" s="93">
        <v>2.8448399294802584E-2</v>
      </c>
      <c r="D1040" s="93" t="s">
        <v>105</v>
      </c>
      <c r="E1040" s="91">
        <v>6.3696219095273454E-2</v>
      </c>
      <c r="F1040" s="91">
        <v>-7.6015847998420538E-2</v>
      </c>
      <c r="G1040" s="92">
        <v>-6.97936299088463E-2</v>
      </c>
      <c r="H1040" s="92" t="s">
        <v>181</v>
      </c>
      <c r="I1040" s="93">
        <v>6.5425902098985578E-3</v>
      </c>
      <c r="J1040" s="93">
        <v>0.16347905282331521</v>
      </c>
      <c r="K1040" s="94">
        <v>7.6714208331569722E-3</v>
      </c>
      <c r="L1040" s="93">
        <v>0.3622210690192007</v>
      </c>
      <c r="M1040" s="93">
        <v>4.9178573517697499E-2</v>
      </c>
      <c r="N1040" s="93">
        <f>IFERROR(VLOOKUP(A1040,'[1]Biofuels Production - Ktoe'!$A$1:$AC$39,29,FALSE),"does not produce biofuels")</f>
        <v>0</v>
      </c>
      <c r="O1040" s="92">
        <v>2.0987482741475105E-2</v>
      </c>
    </row>
    <row r="1041" spans="1:15">
      <c r="A1041" t="s">
        <v>131</v>
      </c>
      <c r="B1041" t="s">
        <v>182</v>
      </c>
      <c r="C1041" s="93">
        <v>7.2889631636412489E-3</v>
      </c>
      <c r="D1041" s="93">
        <v>2.4449307121973352E-2</v>
      </c>
      <c r="E1041" s="91">
        <v>4.0909615337176852E-3</v>
      </c>
      <c r="F1041" s="91">
        <v>-7.0122682766508015E-3</v>
      </c>
      <c r="G1041" s="92">
        <v>-8.6963598564959721E-4</v>
      </c>
      <c r="H1041" s="92" t="s">
        <v>181</v>
      </c>
      <c r="I1041" s="93">
        <v>0</v>
      </c>
      <c r="J1041" s="93">
        <v>4.089967437341846E-2</v>
      </c>
      <c r="K1041" s="94">
        <v>-0.14635204677254277</v>
      </c>
      <c r="L1041" s="93">
        <v>0.48771929824561422</v>
      </c>
      <c r="M1041" s="93">
        <v>-0.16104919119164773</v>
      </c>
      <c r="N1041" s="93" t="str">
        <f>IFERROR(VLOOKUP(A1041,'[1]Biofuels Production - Ktoe'!$A$1:$AC$39,29,FALSE),"does not produce biofuels")</f>
        <v>does not produce biofuels</v>
      </c>
      <c r="O1041" s="92">
        <v>1.0888624005019665E-2</v>
      </c>
    </row>
    <row r="1042" spans="1:15">
      <c r="A1042" t="s">
        <v>132</v>
      </c>
      <c r="B1042" t="s">
        <v>182</v>
      </c>
      <c r="C1042" s="93">
        <v>8.7630406367910085E-2</v>
      </c>
      <c r="D1042" s="93" t="s">
        <v>105</v>
      </c>
      <c r="E1042" s="91">
        <v>5.6945416153511452E-2</v>
      </c>
      <c r="F1042" s="91">
        <v>-3.7988681668194357E-2</v>
      </c>
      <c r="G1042" s="92">
        <v>5.3848599162797939E-5</v>
      </c>
      <c r="H1042" s="92">
        <v>-1.525347214192152E-2</v>
      </c>
      <c r="I1042" s="93">
        <v>0</v>
      </c>
      <c r="J1042" s="93">
        <v>0.16493067983869025</v>
      </c>
      <c r="K1042" s="94">
        <v>-1.818142276223822E-2</v>
      </c>
      <c r="L1042" s="93">
        <v>1.1694947751893396</v>
      </c>
      <c r="M1042" s="93">
        <v>0.15607011324530151</v>
      </c>
      <c r="N1042" s="93">
        <f>IFERROR(VLOOKUP(A1042,'[1]Biofuels Production - Ktoe'!$A$1:$AC$39,29,FALSE),"does not produce biofuels")</f>
        <v>-4.6306871759281942E-2</v>
      </c>
      <c r="O1042" s="92">
        <v>2.7695450931787491E-2</v>
      </c>
    </row>
    <row r="1043" spans="1:15">
      <c r="A1043" t="s">
        <v>133</v>
      </c>
      <c r="B1043" t="s">
        <v>182</v>
      </c>
      <c r="C1043" s="93">
        <v>-3.1967957646935385E-2</v>
      </c>
      <c r="D1043" s="93" t="s">
        <v>105</v>
      </c>
      <c r="E1043" s="91">
        <v>8.1017921511504998E-2</v>
      </c>
      <c r="F1043" s="91" t="s">
        <v>180</v>
      </c>
      <c r="G1043" s="92">
        <v>-0.11911142098668381</v>
      </c>
      <c r="H1043" s="92" t="s">
        <v>181</v>
      </c>
      <c r="I1043" s="93">
        <v>0</v>
      </c>
      <c r="J1043" s="93">
        <v>0.81924226688104507</v>
      </c>
      <c r="K1043" s="94">
        <v>4.4215888061351905E-2</v>
      </c>
      <c r="L1043" s="93">
        <v>2.2125814272154543E-2</v>
      </c>
      <c r="M1043" s="93">
        <v>7.2216568166310058E-2</v>
      </c>
      <c r="N1043" s="93">
        <f>IFERROR(VLOOKUP(A1043,'[1]Biofuels Production - Ktoe'!$A$1:$AC$39,29,FALSE),"does not produce biofuels")</f>
        <v>-7.4747876733783247E-2</v>
      </c>
      <c r="O1043" s="92">
        <v>-2.1889163181185722E-2</v>
      </c>
    </row>
    <row r="1044" spans="1:15">
      <c r="A1044" t="s">
        <v>134</v>
      </c>
      <c r="B1044" t="s">
        <v>182</v>
      </c>
      <c r="C1044" s="93">
        <v>3.3747871048376954E-2</v>
      </c>
      <c r="D1044" s="93">
        <v>-5.2807388993773796E-2</v>
      </c>
      <c r="E1044" s="91">
        <v>6.1931809106824165E-2</v>
      </c>
      <c r="F1044" s="91">
        <v>-6.5115006484749882E-2</v>
      </c>
      <c r="G1044" s="92">
        <v>-8.8805066812942979E-2</v>
      </c>
      <c r="H1044" s="92">
        <v>-9.205135703086853E-2</v>
      </c>
      <c r="I1044" s="93">
        <v>-3.3061517660976869E-2</v>
      </c>
      <c r="J1044" s="93">
        <v>7.3555422413222438E-2</v>
      </c>
      <c r="K1044" s="94">
        <v>-6.0082017634939699E-2</v>
      </c>
      <c r="L1044" s="93">
        <v>-7.2168643474329053E-2</v>
      </c>
      <c r="M1044" s="93">
        <v>-5.0456508132506017E-2</v>
      </c>
      <c r="N1044" s="93" t="str">
        <f>IFERROR(VLOOKUP(A1044,'[1]Biofuels Production - Ktoe'!$A$1:$AC$39,29,FALSE),"does not produce biofuels")</f>
        <v>does not produce biofuels</v>
      </c>
      <c r="O1044" s="92">
        <v>-1.1571538634598255E-3</v>
      </c>
    </row>
    <row r="1045" spans="1:15">
      <c r="A1045" t="s">
        <v>135</v>
      </c>
      <c r="B1045" t="s">
        <v>182</v>
      </c>
      <c r="C1045" s="93">
        <v>2.3618768083823349E-2</v>
      </c>
      <c r="D1045" s="93">
        <v>2.2339486117695984E-2</v>
      </c>
      <c r="E1045" s="91">
        <v>-3.2289049618709487E-2</v>
      </c>
      <c r="F1045" s="91">
        <v>4.6467764368640641E-3</v>
      </c>
      <c r="G1045" s="92">
        <v>-5.5254206848847298E-2</v>
      </c>
      <c r="H1045" s="92">
        <v>3.1445231288671494E-2</v>
      </c>
      <c r="I1045" s="93">
        <v>3.1177951592751274E-3</v>
      </c>
      <c r="J1045" s="93">
        <v>9.5131514094223713E-2</v>
      </c>
      <c r="K1045" s="94">
        <v>6.9422941362683011E-2</v>
      </c>
      <c r="L1045" s="93">
        <v>1.157142857142857</v>
      </c>
      <c r="M1045" s="93">
        <v>-1.0222571896554844E-2</v>
      </c>
      <c r="N1045" s="93" t="str">
        <f>IFERROR(VLOOKUP(A1045,'[1]Biofuels Production - Ktoe'!$A$1:$AC$39,29,FALSE),"does not produce biofuels")</f>
        <v>does not produce biofuels</v>
      </c>
      <c r="O1045" s="92">
        <v>-2.3591704666614532E-2</v>
      </c>
    </row>
    <row r="1046" spans="1:15">
      <c r="A1046" t="s">
        <v>136</v>
      </c>
      <c r="B1046" t="s">
        <v>182</v>
      </c>
      <c r="C1046" s="93">
        <v>8.6052556017252257E-2</v>
      </c>
      <c r="D1046" s="93" t="s">
        <v>105</v>
      </c>
      <c r="E1046" s="91">
        <v>1.6033669573676468E-2</v>
      </c>
      <c r="F1046" s="91" t="s">
        <v>180</v>
      </c>
      <c r="G1046" s="92">
        <v>-4.9690267391348963E-2</v>
      </c>
      <c r="H1046" s="92" t="s">
        <v>181</v>
      </c>
      <c r="I1046" s="93">
        <v>-2.7226074225444319E-2</v>
      </c>
      <c r="J1046" s="93">
        <v>9.8754626065318485E-2</v>
      </c>
      <c r="K1046" s="94">
        <v>1.7564858389070181E-2</v>
      </c>
      <c r="L1046" s="93">
        <v>4.8510766971208819E-2</v>
      </c>
      <c r="M1046" s="93">
        <v>0</v>
      </c>
      <c r="N1046" s="93" t="str">
        <f>IFERROR(VLOOKUP(A1046,'[1]Biofuels Production - Ktoe'!$A$1:$AC$39,29,FALSE),"does not produce biofuels")</f>
        <v>does not produce biofuels</v>
      </c>
      <c r="O1046" s="92">
        <v>1.7080171033740044E-2</v>
      </c>
    </row>
    <row r="1047" spans="1:15">
      <c r="A1047" t="s">
        <v>137</v>
      </c>
      <c r="B1047" t="s">
        <v>182</v>
      </c>
      <c r="C1047" s="93">
        <v>1.8121664434671558E-2</v>
      </c>
      <c r="D1047" s="93" t="s">
        <v>105</v>
      </c>
      <c r="E1047" s="91">
        <v>2.035455097334915E-2</v>
      </c>
      <c r="F1047" s="91" t="s">
        <v>180</v>
      </c>
      <c r="G1047" s="92">
        <v>-0.23911515816489903</v>
      </c>
      <c r="H1047" s="92">
        <v>-0.43290454149246216</v>
      </c>
      <c r="I1047" s="93">
        <v>2.1748891840858597E-2</v>
      </c>
      <c r="J1047" s="93">
        <v>0.27327091091320899</v>
      </c>
      <c r="K1047" s="94">
        <v>-8.5256331323884105E-3</v>
      </c>
      <c r="L1047" s="93">
        <v>-2.5538944259219098E-2</v>
      </c>
      <c r="M1047" s="93">
        <v>-1.1537150778646144E-2</v>
      </c>
      <c r="N1047" s="93">
        <f>IFERROR(VLOOKUP(A1047,'[1]Biofuels Production - Ktoe'!$A$1:$AC$39,29,FALSE),"does not produce biofuels")</f>
        <v>2.0498551849736923E-2</v>
      </c>
      <c r="O1047" s="92">
        <v>-2.6897149160504341E-2</v>
      </c>
    </row>
    <row r="1048" spans="1:15">
      <c r="A1048" t="s">
        <v>138</v>
      </c>
      <c r="B1048" t="s">
        <v>182</v>
      </c>
      <c r="C1048" s="93">
        <v>3.7151576856329305E-2</v>
      </c>
      <c r="D1048" s="93" t="s">
        <v>105</v>
      </c>
      <c r="E1048" s="91">
        <v>0.10036007291288684</v>
      </c>
      <c r="F1048" s="91" t="s">
        <v>180</v>
      </c>
      <c r="G1048" s="92">
        <v>6.009063359473199E-2</v>
      </c>
      <c r="H1048" s="92" t="s">
        <v>181</v>
      </c>
      <c r="I1048" s="93">
        <v>0.11094604484982695</v>
      </c>
      <c r="J1048" s="93">
        <v>-0.17434070460570072</v>
      </c>
      <c r="K1048" s="94">
        <v>-8.2558488645311234E-3</v>
      </c>
      <c r="L1048" s="93">
        <v>0.74191456805244149</v>
      </c>
      <c r="M1048" s="93">
        <v>-7.4265708327332258E-2</v>
      </c>
      <c r="N1048" s="93">
        <f>IFERROR(VLOOKUP(A1048,'[1]Biofuels Production - Ktoe'!$A$1:$AC$39,29,FALSE),"does not produce biofuels")</f>
        <v>-5.075249905229251E-2</v>
      </c>
      <c r="O1048" s="92">
        <v>3.5595986992120743E-2</v>
      </c>
    </row>
    <row r="1049" spans="1:15">
      <c r="A1049" t="s">
        <v>139</v>
      </c>
      <c r="B1049" t="s">
        <v>182</v>
      </c>
      <c r="C1049" s="93">
        <v>-5.4372526822853207E-2</v>
      </c>
      <c r="D1049" s="93" t="s">
        <v>105</v>
      </c>
      <c r="E1049" s="91">
        <v>4.7674993706462221E-2</v>
      </c>
      <c r="F1049" s="91" t="s">
        <v>180</v>
      </c>
      <c r="G1049" s="92">
        <v>0</v>
      </c>
      <c r="H1049" s="92" t="s">
        <v>181</v>
      </c>
      <c r="I1049" s="93">
        <v>-8.6684176747947594E-2</v>
      </c>
      <c r="J1049" s="93">
        <v>-8.73107566285799E-2</v>
      </c>
      <c r="K1049" s="94">
        <v>0.17592371845161914</v>
      </c>
      <c r="L1049" s="93">
        <v>0.23612924281984427</v>
      </c>
      <c r="M1049" s="93">
        <v>-6.9084818037857265E-2</v>
      </c>
      <c r="N1049" s="93" t="str">
        <f>IFERROR(VLOOKUP(A1049,'[1]Biofuels Production - Ktoe'!$A$1:$AC$39,29,FALSE),"does not produce biofuels")</f>
        <v>does not produce biofuels</v>
      </c>
      <c r="O1049" s="92">
        <v>-3.9693035185337067E-2</v>
      </c>
    </row>
    <row r="1050" spans="1:15">
      <c r="A1050" t="s">
        <v>140</v>
      </c>
      <c r="B1050" t="s">
        <v>182</v>
      </c>
      <c r="C1050" s="93">
        <v>5.5705938305913305E-2</v>
      </c>
      <c r="D1050" s="93" t="s">
        <v>105</v>
      </c>
      <c r="E1050" s="91">
        <v>-3.6572889349804516E-2</v>
      </c>
      <c r="F1050" s="91" t="s">
        <v>180</v>
      </c>
      <c r="G1050" s="92">
        <v>0.10334448927718021</v>
      </c>
      <c r="H1050" s="92">
        <v>0.18694350123405457</v>
      </c>
      <c r="I1050" s="93">
        <v>0</v>
      </c>
      <c r="J1050" s="93">
        <v>-2.3877720753816556E-3</v>
      </c>
      <c r="K1050" s="94">
        <v>0.33771597792917363</v>
      </c>
      <c r="L1050" s="93">
        <v>2.5328753680078515</v>
      </c>
      <c r="M1050" s="93">
        <v>0.41355985297301645</v>
      </c>
      <c r="N1050" s="93" t="str">
        <f>IFERROR(VLOOKUP(A1050,'[1]Biofuels Production - Ktoe'!$A$1:$AC$39,29,FALSE),"does not produce biofuels")</f>
        <v>does not produce biofuels</v>
      </c>
      <c r="O1050" s="92">
        <v>5.1881644874811172E-2</v>
      </c>
    </row>
    <row r="1051" spans="1:15">
      <c r="A1051" t="s">
        <v>141</v>
      </c>
      <c r="B1051" t="s">
        <v>182</v>
      </c>
      <c r="C1051" s="93">
        <v>8.0211384545059161E-3</v>
      </c>
      <c r="D1051" s="93">
        <v>-4.4244123075357633E-3</v>
      </c>
      <c r="E1051" s="91">
        <v>2.5956284152983677E-4</v>
      </c>
      <c r="F1051" s="91">
        <v>-4.263342044395968E-2</v>
      </c>
      <c r="G1051" s="92">
        <v>0</v>
      </c>
      <c r="H1051" s="92" t="s">
        <v>181</v>
      </c>
      <c r="I1051" s="93">
        <v>0</v>
      </c>
      <c r="J1051" s="93">
        <v>0</v>
      </c>
      <c r="K1051" s="94">
        <v>0.27028934368383917</v>
      </c>
      <c r="L1051" s="93">
        <v>0.27028934368383917</v>
      </c>
      <c r="M1051" s="93">
        <v>0</v>
      </c>
      <c r="N1051" s="93" t="str">
        <f>IFERROR(VLOOKUP(A1051,'[1]Biofuels Production - Ktoe'!$A$1:$AC$39,29,FALSE),"does not produce biofuels")</f>
        <v>does not produce biofuels</v>
      </c>
      <c r="O1051" s="92">
        <v>2.1842087153345346E-3</v>
      </c>
    </row>
    <row r="1052" spans="1:15">
      <c r="A1052" t="s">
        <v>142</v>
      </c>
      <c r="B1052" t="s">
        <v>182</v>
      </c>
      <c r="C1052" s="93">
        <v>-8.7400083121734751E-3</v>
      </c>
      <c r="D1052" s="93" t="s">
        <v>105</v>
      </c>
      <c r="E1052" s="91">
        <v>3.483775528030586E-3</v>
      </c>
      <c r="F1052" s="91">
        <v>-1.0539134514544357E-2</v>
      </c>
      <c r="G1052" s="92">
        <v>0.1494483692388402</v>
      </c>
      <c r="H1052" s="92">
        <v>4.3259125202894211E-2</v>
      </c>
      <c r="I1052" s="93">
        <v>-7.8724127478545181E-2</v>
      </c>
      <c r="J1052" s="93">
        <v>0.32186976020092595</v>
      </c>
      <c r="K1052" s="94">
        <v>-0.1235049551886942</v>
      </c>
      <c r="L1052" s="93">
        <v>-0.17207959583462218</v>
      </c>
      <c r="M1052" s="93">
        <v>-0.1186508176557175</v>
      </c>
      <c r="N1052" s="93" t="str">
        <f>IFERROR(VLOOKUP(A1052,'[1]Biofuels Production - Ktoe'!$A$1:$AC$39,29,FALSE),"does not produce biofuels")</f>
        <v>does not produce biofuels</v>
      </c>
      <c r="O1052" s="92">
        <v>8.4271319210529327E-2</v>
      </c>
    </row>
    <row r="1053" spans="1:15">
      <c r="A1053" t="s">
        <v>143</v>
      </c>
      <c r="B1053" t="s">
        <v>182</v>
      </c>
      <c r="C1053" s="93">
        <v>1.6555094484852262E-2</v>
      </c>
      <c r="D1053" s="93">
        <v>4.4069961233077493E-2</v>
      </c>
      <c r="E1053" s="91">
        <v>0.12244168028942948</v>
      </c>
      <c r="F1053" s="91">
        <v>3.2966716896840831E-2</v>
      </c>
      <c r="G1053" s="92">
        <v>-0.5245347920863479</v>
      </c>
      <c r="H1053" s="92">
        <v>-0.51543492078781128</v>
      </c>
      <c r="I1053" s="93">
        <v>1.6848494140371262E-2</v>
      </c>
      <c r="J1053" s="93">
        <v>-0.14871103443743106</v>
      </c>
      <c r="K1053" s="94">
        <v>-1.0954485476015741E-3</v>
      </c>
      <c r="L1053" s="93">
        <v>0.35749599090480433</v>
      </c>
      <c r="M1053" s="93">
        <v>-7.2120393112215408E-2</v>
      </c>
      <c r="N1053" s="93">
        <f>IFERROR(VLOOKUP(A1053,'[1]Biofuels Production - Ktoe'!$A$1:$AC$39,29,FALSE),"does not produce biofuels")</f>
        <v>0.12776194027055054</v>
      </c>
      <c r="O1053" s="92">
        <v>-6.4860597252845764E-2</v>
      </c>
    </row>
    <row r="1054" spans="1:15">
      <c r="A1054" t="s">
        <v>144</v>
      </c>
      <c r="B1054" t="s">
        <v>182</v>
      </c>
      <c r="C1054" s="93" t="s">
        <v>115</v>
      </c>
      <c r="D1054" s="93" t="s">
        <v>115</v>
      </c>
      <c r="E1054" s="91" t="s">
        <v>115</v>
      </c>
      <c r="F1054" s="91" t="s">
        <v>115</v>
      </c>
      <c r="G1054" s="92" t="s">
        <v>115</v>
      </c>
      <c r="H1054" s="92" t="s">
        <v>115</v>
      </c>
      <c r="I1054" s="93" t="s">
        <v>115</v>
      </c>
      <c r="J1054" s="93" t="s">
        <v>115</v>
      </c>
      <c r="K1054" s="94" t="s">
        <v>115</v>
      </c>
      <c r="L1054" s="93" t="s">
        <v>115</v>
      </c>
      <c r="M1054" s="93" t="s">
        <v>115</v>
      </c>
      <c r="N1054" s="93" t="str">
        <f>IFERROR(VLOOKUP(A1054,'[1]Biofuels Production - Ktoe'!$A$1:$AC$39,29,FALSE),"does not produce biofuels")</f>
        <v>does not produce biofuels</v>
      </c>
      <c r="O1054" s="92" t="s">
        <v>115</v>
      </c>
    </row>
    <row r="1055" spans="1:15">
      <c r="A1055" t="s">
        <v>145</v>
      </c>
      <c r="B1055" t="s">
        <v>182</v>
      </c>
      <c r="C1055" s="91">
        <v>7.2662453987608622E-3</v>
      </c>
      <c r="D1055" s="91">
        <v>-3.2918422304543893E-2</v>
      </c>
      <c r="E1055" s="91">
        <v>1.9646448087431656E-2</v>
      </c>
      <c r="F1055" s="91">
        <v>8.3896963052824569E-2</v>
      </c>
      <c r="G1055" s="92">
        <v>-0.10139361061519525</v>
      </c>
      <c r="H1055" s="92">
        <v>-1.7941748723387718E-2</v>
      </c>
      <c r="I1055" s="93">
        <v>0</v>
      </c>
      <c r="J1055" s="91">
        <v>0</v>
      </c>
      <c r="K1055" s="94">
        <v>0.50000000000000022</v>
      </c>
      <c r="L1055" s="93">
        <v>0.50000000000000022</v>
      </c>
      <c r="M1055" s="93">
        <v>0</v>
      </c>
      <c r="N1055" s="93" t="str">
        <f>IFERROR(VLOOKUP(A1055,'[1]Biofuels Production - Ktoe'!$A$1:$AC$39,29,FALSE),"does not produce biofuels")</f>
        <v>does not produce biofuels</v>
      </c>
      <c r="O1055" s="92">
        <v>1.3902516104280949E-2</v>
      </c>
    </row>
    <row r="1056" spans="1:15">
      <c r="A1056" t="s">
        <v>146</v>
      </c>
      <c r="B1056" t="s">
        <v>182</v>
      </c>
      <c r="C1056" s="95">
        <v>3.2363947507963564E-2</v>
      </c>
      <c r="D1056" s="95">
        <v>-3.3161406053298426E-2</v>
      </c>
      <c r="E1056" s="91">
        <v>2.4074934331656639E-2</v>
      </c>
      <c r="F1056" s="91">
        <v>0.40284596540674489</v>
      </c>
      <c r="G1056" s="99">
        <v>-1.4378664309672162E-3</v>
      </c>
      <c r="H1056" s="99">
        <v>-3.0981484800577164E-2</v>
      </c>
      <c r="I1056" s="93">
        <v>-4.3068876349156571E-2</v>
      </c>
      <c r="J1056" s="95">
        <v>4.8783006508501758E-2</v>
      </c>
      <c r="K1056" s="94">
        <v>7.7414464257031135E-2</v>
      </c>
      <c r="L1056" s="93">
        <v>7.3134327834495361E-2</v>
      </c>
      <c r="M1056" s="93">
        <v>2.4780169659254003E-2</v>
      </c>
      <c r="N1056" s="93">
        <f>IFERROR(VLOOKUP(A1056,'[1]Biofuels Production - Ktoe'!$A$1:$AC$39,29,FALSE),"does not produce biofuels")</f>
        <v>4.0904836622830398E-3</v>
      </c>
      <c r="O1056" s="99">
        <v>1.6595633700489998E-2</v>
      </c>
    </row>
    <row r="1057" spans="1:15">
      <c r="A1057" s="65" t="s">
        <v>147</v>
      </c>
      <c r="B1057" s="65" t="s">
        <v>182</v>
      </c>
      <c r="C1057" s="96">
        <v>1.8881040507496838E-2</v>
      </c>
      <c r="D1057" s="96">
        <v>1.2870452066923388E-2</v>
      </c>
      <c r="E1057" s="97">
        <v>1.6728414047538331E-2</v>
      </c>
      <c r="F1057" s="97">
        <v>1.9972826929324228E-3</v>
      </c>
      <c r="G1057" s="96">
        <v>-4.4571981326625432E-2</v>
      </c>
      <c r="H1057" s="96">
        <v>-9.9883265793323517E-3</v>
      </c>
      <c r="I1057" s="96">
        <v>-2.446591471356141E-2</v>
      </c>
      <c r="J1057" s="96">
        <v>3.3605186910652618E-2</v>
      </c>
      <c r="K1057" s="98">
        <v>1.4598002186160919E-2</v>
      </c>
      <c r="L1057" s="96">
        <v>3.621435891844782E-2</v>
      </c>
      <c r="M1057" s="96">
        <v>7.7709868026234474E-3</v>
      </c>
      <c r="N1057" s="96">
        <f>IFERROR(VLOOKUP(A1057,'[1]Biofuels Production - Ktoe'!$A$1:$AC$39,29,FALSE),"does not produce biofuels")</f>
        <v>-1.9478919126965644E-2</v>
      </c>
      <c r="O1057" s="96">
        <v>1.1177704436704516E-4</v>
      </c>
    </row>
    <row r="1058" spans="1:15">
      <c r="A1058" t="s">
        <v>148</v>
      </c>
      <c r="B1058" t="s">
        <v>182</v>
      </c>
      <c r="C1058" s="93">
        <v>-1.071701116675583E-2</v>
      </c>
      <c r="D1058" s="93">
        <v>0.188503896606105</v>
      </c>
      <c r="E1058" s="91">
        <v>4.9767589860765238E-2</v>
      </c>
      <c r="F1058" s="91">
        <v>6.6081536451707557E-2</v>
      </c>
      <c r="G1058" s="92">
        <v>4.2500843672062638E-2</v>
      </c>
      <c r="H1058" s="92" t="s">
        <v>181</v>
      </c>
      <c r="I1058" s="93">
        <v>0.75314501781778032</v>
      </c>
      <c r="J1058" s="93">
        <v>-0.29349008442548319</v>
      </c>
      <c r="K1058" s="94">
        <v>2.6352582860872387E-2</v>
      </c>
      <c r="L1058" s="93">
        <v>6.9999999999999991</v>
      </c>
      <c r="M1058" s="93">
        <v>0</v>
      </c>
      <c r="N1058" s="93" t="str">
        <f>IFERROR(VLOOKUP(A1058,'[1]Biofuels Production - Ktoe'!$A$1:$AC$39,29,FALSE),"does not produce biofuels")</f>
        <v>does not produce biofuels</v>
      </c>
      <c r="O1058" s="92">
        <v>2.0711593329906464E-2</v>
      </c>
    </row>
    <row r="1059" spans="1:15">
      <c r="A1059" t="s">
        <v>149</v>
      </c>
      <c r="B1059" t="s">
        <v>182</v>
      </c>
      <c r="C1059" s="93">
        <v>1.9472963370372964E-2</v>
      </c>
      <c r="D1059" s="93" t="s">
        <v>105</v>
      </c>
      <c r="E1059" s="91">
        <v>0.14549423987836518</v>
      </c>
      <c r="F1059" s="91" t="s">
        <v>180</v>
      </c>
      <c r="G1059" s="92">
        <v>-0.15491401160026119</v>
      </c>
      <c r="H1059" s="92" t="s">
        <v>181</v>
      </c>
      <c r="I1059" s="93">
        <v>0</v>
      </c>
      <c r="J1059" s="93">
        <v>0</v>
      </c>
      <c r="K1059" s="94">
        <v>0.37079252431082987</v>
      </c>
      <c r="L1059" s="93">
        <v>0.39518387581298176</v>
      </c>
      <c r="M1059" s="93">
        <v>0</v>
      </c>
      <c r="N1059" s="93" t="str">
        <f>IFERROR(VLOOKUP(A1059,'[1]Biofuels Production - Ktoe'!$A$1:$AC$39,29,FALSE),"does not produce biofuels")</f>
        <v>does not produce biofuels</v>
      </c>
      <c r="O1059" s="92">
        <v>-1.114257238805294E-2</v>
      </c>
    </row>
    <row r="1060" spans="1:15">
      <c r="A1060" t="s">
        <v>150</v>
      </c>
      <c r="B1060" t="s">
        <v>182</v>
      </c>
      <c r="C1060" s="93">
        <v>-1.5268660328589201E-2</v>
      </c>
      <c r="D1060" s="93">
        <v>2.7620108345920658E-2</v>
      </c>
      <c r="E1060" s="91">
        <v>2.4757867549702883E-2</v>
      </c>
      <c r="F1060" s="91">
        <v>9.8942014993932403E-3</v>
      </c>
      <c r="G1060" s="92">
        <v>0</v>
      </c>
      <c r="H1060" s="92" t="s">
        <v>181</v>
      </c>
      <c r="I1060" s="93">
        <v>0</v>
      </c>
      <c r="J1060" s="93">
        <v>0</v>
      </c>
      <c r="K1060" s="94">
        <v>5.8</v>
      </c>
      <c r="L1060" s="93">
        <v>5.8</v>
      </c>
      <c r="M1060" s="93">
        <v>0</v>
      </c>
      <c r="N1060" s="93" t="str">
        <f>IFERROR(VLOOKUP(A1060,'[1]Biofuels Production - Ktoe'!$A$1:$AC$39,29,FALSE),"does not produce biofuels")</f>
        <v>does not produce biofuels</v>
      </c>
      <c r="O1060" s="92">
        <v>-5.0903367809951305E-4</v>
      </c>
    </row>
    <row r="1061" spans="1:15">
      <c r="A1061" t="s">
        <v>151</v>
      </c>
      <c r="B1061" t="s">
        <v>182</v>
      </c>
      <c r="C1061" s="93">
        <v>9.1591821567353238E-2</v>
      </c>
      <c r="D1061" s="93">
        <v>1.3989441433834848E-3</v>
      </c>
      <c r="E1061" s="91">
        <v>-5.4337054826576803E-2</v>
      </c>
      <c r="F1061" s="91">
        <v>1.2780946289550066E-2</v>
      </c>
      <c r="G1061" s="92">
        <v>0</v>
      </c>
      <c r="H1061" s="92" t="s">
        <v>181</v>
      </c>
      <c r="I1061" s="93">
        <v>0</v>
      </c>
      <c r="J1061" s="93">
        <v>0</v>
      </c>
      <c r="K1061" s="94">
        <v>0.10000000000000009</v>
      </c>
      <c r="L1061" s="93">
        <v>0.10000000000000009</v>
      </c>
      <c r="M1061" s="93">
        <v>0</v>
      </c>
      <c r="N1061" s="93" t="str">
        <f>IFERROR(VLOOKUP(A1061,'[1]Biofuels Production - Ktoe'!$A$1:$AC$39,29,FALSE),"does not produce biofuels")</f>
        <v>does not produce biofuels</v>
      </c>
      <c r="O1061" s="92">
        <v>-1.8560130149126053E-2</v>
      </c>
    </row>
    <row r="1062" spans="1:15">
      <c r="A1062" t="s">
        <v>152</v>
      </c>
      <c r="B1062" t="s">
        <v>182</v>
      </c>
      <c r="C1062" s="93">
        <v>5.0111000466712685E-3</v>
      </c>
      <c r="D1062" s="93">
        <v>2.8795693713723924E-2</v>
      </c>
      <c r="E1062" s="91">
        <v>4.4311801854678201E-2</v>
      </c>
      <c r="F1062" s="91">
        <v>4.4311801854678201E-2</v>
      </c>
      <c r="G1062" s="92">
        <v>0</v>
      </c>
      <c r="H1062" s="92" t="s">
        <v>181</v>
      </c>
      <c r="I1062" s="93">
        <v>0</v>
      </c>
      <c r="J1062" s="93">
        <v>0</v>
      </c>
      <c r="K1062" s="94">
        <v>0.14285714285714279</v>
      </c>
      <c r="L1062" s="93">
        <v>0.14285714285714279</v>
      </c>
      <c r="M1062" s="93">
        <v>0</v>
      </c>
      <c r="N1062" s="93" t="str">
        <f>IFERROR(VLOOKUP(A1062,'[1]Biofuels Production - Ktoe'!$A$1:$AC$39,29,FALSE),"does not produce biofuels")</f>
        <v>does not produce biofuels</v>
      </c>
      <c r="O1062" s="92">
        <v>1.3733777217566967E-2</v>
      </c>
    </row>
    <row r="1063" spans="1:15">
      <c r="A1063" t="s">
        <v>153</v>
      </c>
      <c r="B1063" t="s">
        <v>182</v>
      </c>
      <c r="C1063" s="93">
        <v>6.0868494338112589E-2</v>
      </c>
      <c r="D1063" s="93">
        <v>3.2307794340043605E-2</v>
      </c>
      <c r="E1063" s="91">
        <v>3.5923478812533105E-2</v>
      </c>
      <c r="F1063" s="91">
        <v>2.5121862908417114E-2</v>
      </c>
      <c r="G1063" s="92">
        <v>0</v>
      </c>
      <c r="H1063" s="92" t="s">
        <v>181</v>
      </c>
      <c r="I1063" s="93">
        <v>0</v>
      </c>
      <c r="J1063" s="93">
        <v>0</v>
      </c>
      <c r="K1063" s="94">
        <v>2.5563816412373708E-2</v>
      </c>
      <c r="L1063" s="93">
        <v>2.5563816412373708E-2</v>
      </c>
      <c r="M1063" s="93">
        <v>0</v>
      </c>
      <c r="N1063" s="93" t="str">
        <f>IFERROR(VLOOKUP(A1063,'[1]Biofuels Production - Ktoe'!$A$1:$AC$39,29,FALSE),"does not produce biofuels")</f>
        <v>does not produce biofuels</v>
      </c>
      <c r="O1063" s="92">
        <v>4.3702416121959686E-2</v>
      </c>
    </row>
    <row r="1064" spans="1:15">
      <c r="A1064" t="s">
        <v>154</v>
      </c>
      <c r="B1064" t="s">
        <v>182</v>
      </c>
      <c r="C1064" s="95">
        <v>8.0781820090252143E-3</v>
      </c>
      <c r="D1064" s="95">
        <v>-3.8564677875064568E-2</v>
      </c>
      <c r="E1064" s="91">
        <v>2.2513875902194558E-2</v>
      </c>
      <c r="F1064" s="91">
        <v>0.11876105828448491</v>
      </c>
      <c r="G1064" s="92">
        <v>-1.2061827540355008E-4</v>
      </c>
      <c r="H1064" s="92" t="s">
        <v>181</v>
      </c>
      <c r="I1064" s="93">
        <v>0</v>
      </c>
      <c r="J1064" s="95">
        <v>-6.483643647666848E-3</v>
      </c>
      <c r="K1064" s="94">
        <v>1.9675852032728196</v>
      </c>
      <c r="L1064" s="93">
        <v>2.7011115893955893</v>
      </c>
      <c r="M1064" s="93">
        <v>1.4820148650387162</v>
      </c>
      <c r="N1064" s="93" t="str">
        <f>IFERROR(VLOOKUP(A1064,'[1]Biofuels Production - Ktoe'!$A$1:$AC$39,29,FALSE),"does not produce biofuels")</f>
        <v>does not produce biofuels</v>
      </c>
      <c r="O1064" s="92">
        <v>1.2087274342775345E-2</v>
      </c>
    </row>
    <row r="1065" spans="1:15">
      <c r="A1065" s="65" t="s">
        <v>155</v>
      </c>
      <c r="B1065" s="65" t="s">
        <v>182</v>
      </c>
      <c r="C1065" s="96">
        <v>9.4352869596678879E-3</v>
      </c>
      <c r="D1065" s="96">
        <v>5.7541241147051947E-2</v>
      </c>
      <c r="E1065" s="97">
        <v>3.5014993015669571E-2</v>
      </c>
      <c r="F1065" s="97">
        <v>3.2810974755285827E-2</v>
      </c>
      <c r="G1065" s="96">
        <v>-9.5456723616556549E-2</v>
      </c>
      <c r="H1065" s="96">
        <v>0</v>
      </c>
      <c r="I1065" s="96">
        <v>0.75314501781778032</v>
      </c>
      <c r="J1065" s="96">
        <v>-0.20521534150837806</v>
      </c>
      <c r="K1065" s="98">
        <v>0.41983457064451946</v>
      </c>
      <c r="L1065" s="96">
        <v>0.47044187396709991</v>
      </c>
      <c r="M1065" s="96">
        <v>0.35648453655880874</v>
      </c>
      <c r="N1065" s="96">
        <f>IFERROR(VLOOKUP(A1065,'[1]Biofuels Production - Ktoe'!$A$1:$AC$39,29,FALSE),"does not produce biofuels")</f>
        <v>0</v>
      </c>
      <c r="O1065" s="96">
        <v>1.6141882166266441E-2</v>
      </c>
    </row>
    <row r="1066" spans="1:15">
      <c r="A1066" t="s">
        <v>156</v>
      </c>
      <c r="B1066" t="s">
        <v>182</v>
      </c>
      <c r="C1066" s="93">
        <v>-3.1944285576388398E-2</v>
      </c>
      <c r="D1066" s="93">
        <v>1.5996187948099205E-2</v>
      </c>
      <c r="E1066" s="91">
        <v>1.2454578236387182E-2</v>
      </c>
      <c r="F1066" s="91">
        <v>7.6247593949024139E-2</v>
      </c>
      <c r="G1066" s="92">
        <v>0</v>
      </c>
      <c r="H1066" s="92" t="s">
        <v>181</v>
      </c>
      <c r="I1066" s="93">
        <v>0</v>
      </c>
      <c r="J1066" s="93">
        <v>-0.50480497456189932</v>
      </c>
      <c r="K1066" s="94">
        <v>1.9018167624725004</v>
      </c>
      <c r="L1066" s="93">
        <v>2.524825701903147</v>
      </c>
      <c r="M1066" s="93">
        <v>0</v>
      </c>
      <c r="N1066" s="93" t="str">
        <f>IFERROR(VLOOKUP(A1066,'[1]Biofuels Production - Ktoe'!$A$1:$AC$39,29,FALSE),"does not produce biofuels")</f>
        <v>does not produce biofuels</v>
      </c>
      <c r="O1066" s="92">
        <v>-5.3099249489605427E-3</v>
      </c>
    </row>
    <row r="1067" spans="1:15">
      <c r="A1067" t="s">
        <v>157</v>
      </c>
      <c r="B1067" t="s">
        <v>182</v>
      </c>
      <c r="C1067" s="93">
        <v>2.2817232168130808E-2</v>
      </c>
      <c r="D1067" s="93">
        <v>-4.7654465163028181E-2</v>
      </c>
      <c r="E1067" s="91">
        <v>6.9547583784471012E-2</v>
      </c>
      <c r="F1067" s="91">
        <v>-5.7497452996202791E-2</v>
      </c>
      <c r="G1067" s="92">
        <v>4.2978708427470202E-2</v>
      </c>
      <c r="H1067" s="92" t="s">
        <v>181</v>
      </c>
      <c r="I1067" s="93">
        <v>0</v>
      </c>
      <c r="J1067" s="93">
        <v>0</v>
      </c>
      <c r="K1067" s="94">
        <v>0.35466105680836679</v>
      </c>
      <c r="L1067" s="93">
        <v>0.59999999999999987</v>
      </c>
      <c r="M1067" s="93">
        <v>0.35009843034093491</v>
      </c>
      <c r="N1067" s="93" t="str">
        <f>IFERROR(VLOOKUP(A1067,'[1]Biofuels Production - Ktoe'!$A$1:$AC$39,29,FALSE),"does not produce biofuels")</f>
        <v>does not produce biofuels</v>
      </c>
      <c r="O1067" s="92">
        <v>4.0647335350513458E-2</v>
      </c>
    </row>
    <row r="1068" spans="1:15">
      <c r="A1068" t="s">
        <v>158</v>
      </c>
      <c r="B1068" t="s">
        <v>182</v>
      </c>
      <c r="C1068" s="93">
        <v>-3.5919108774578268E-2</v>
      </c>
      <c r="D1068" s="93" t="s">
        <v>105</v>
      </c>
      <c r="E1068" s="91">
        <v>1.274800695607281E-2</v>
      </c>
      <c r="F1068" s="91" t="s">
        <v>180</v>
      </c>
      <c r="G1068" s="92">
        <v>1.829336284121541E-2</v>
      </c>
      <c r="H1068" s="92">
        <v>-5.8725727722048759E-3</v>
      </c>
      <c r="I1068" s="93">
        <v>0.29688319510255345</v>
      </c>
      <c r="J1068" s="93">
        <v>0.32217973231399633</v>
      </c>
      <c r="K1068" s="94">
        <v>0.26286089625339915</v>
      </c>
      <c r="L1068" s="93">
        <v>0.18772449792969925</v>
      </c>
      <c r="M1068" s="93">
        <v>0.35605425690355585</v>
      </c>
      <c r="N1068" s="93" t="str">
        <f>IFERROR(VLOOKUP(A1068,'[1]Biofuels Production - Ktoe'!$A$1:$AC$39,29,FALSE),"does not produce biofuels")</f>
        <v>does not produce biofuels</v>
      </c>
      <c r="O1068" s="92">
        <v>6.4340922981500626E-3</v>
      </c>
    </row>
    <row r="1069" spans="1:15">
      <c r="A1069" t="s">
        <v>159</v>
      </c>
      <c r="B1069" t="s">
        <v>182</v>
      </c>
      <c r="C1069" s="93">
        <v>3.6933747118557569E-2</v>
      </c>
      <c r="D1069" s="93">
        <v>-8.5745465301393042E-2</v>
      </c>
      <c r="E1069" s="91">
        <v>-4.4076724151241642E-2</v>
      </c>
      <c r="F1069" s="91">
        <v>4.5317174729941456E-2</v>
      </c>
      <c r="G1069" s="99">
        <v>-0.10265251603911196</v>
      </c>
      <c r="H1069" s="99">
        <v>5.5310849100351334E-2</v>
      </c>
      <c r="I1069" s="93">
        <v>0</v>
      </c>
      <c r="J1069" s="93">
        <v>-5.0632940601057164E-2</v>
      </c>
      <c r="K1069" s="94">
        <v>9.5995519436496313E-2</v>
      </c>
      <c r="L1069" s="95">
        <v>0.69531447983973571</v>
      </c>
      <c r="M1069" s="93">
        <v>0.1487249835056319</v>
      </c>
      <c r="N1069" s="93" t="str">
        <f>IFERROR(VLOOKUP(A1069,'[1]Biofuels Production - Ktoe'!$A$1:$AC$39,29,FALSE),"does not produce biofuels")</f>
        <v>does not produce biofuels</v>
      </c>
      <c r="O1069" s="99">
        <v>5.9271696954965591E-3</v>
      </c>
    </row>
    <row r="1070" spans="1:15">
      <c r="A1070" s="65" t="s">
        <v>160</v>
      </c>
      <c r="B1070" s="65" t="s">
        <v>182</v>
      </c>
      <c r="C1070" s="96">
        <v>1.5350458465216654E-2</v>
      </c>
      <c r="D1070" s="96">
        <v>-5.0710443987867948E-2</v>
      </c>
      <c r="E1070" s="97">
        <v>1.4440281136213429E-2</v>
      </c>
      <c r="F1070" s="97">
        <v>-1.0793460201539151E-2</v>
      </c>
      <c r="G1070" s="96">
        <v>3.8945987298184548E-3</v>
      </c>
      <c r="H1070" s="96">
        <v>-1.0326525196433067E-2</v>
      </c>
      <c r="I1070" s="96">
        <v>0.29688319510255345</v>
      </c>
      <c r="J1070" s="96">
        <v>-4.2762299153247696E-2</v>
      </c>
      <c r="K1070" s="98">
        <v>0.18462536652833728</v>
      </c>
      <c r="L1070" s="96">
        <v>0.32962943979300352</v>
      </c>
      <c r="M1070" s="96">
        <v>0.26313546617959105</v>
      </c>
      <c r="N1070" s="96">
        <f>IFERROR(VLOOKUP(A1070,'[1]Biofuels Production - Ktoe'!$A$1:$AC$39,29,FALSE),"does not produce biofuels")</f>
        <v>0</v>
      </c>
      <c r="O1070" s="96">
        <v>1.0977303609251976E-2</v>
      </c>
    </row>
    <row r="1071" spans="1:15">
      <c r="A1071" t="s">
        <v>161</v>
      </c>
      <c r="B1071" t="s">
        <v>182</v>
      </c>
      <c r="C1071" s="93">
        <v>-3.3410014494277274E-3</v>
      </c>
      <c r="D1071" s="93">
        <v>-0.11056690785441181</v>
      </c>
      <c r="E1071" s="91">
        <v>-4.3774583607819051E-2</v>
      </c>
      <c r="F1071" s="91">
        <v>0.25173579704980886</v>
      </c>
      <c r="G1071" s="92">
        <v>-9.0825761988084786E-3</v>
      </c>
      <c r="H1071" s="92">
        <v>-2.3993859067559242E-2</v>
      </c>
      <c r="I1071" s="93">
        <v>0</v>
      </c>
      <c r="J1071" s="93">
        <v>0.276515603077365</v>
      </c>
      <c r="K1071" s="94">
        <v>0.12003650213212569</v>
      </c>
      <c r="L1071" s="93">
        <v>0.19810724250078415</v>
      </c>
      <c r="M1071" s="93">
        <v>0.11462854085804919</v>
      </c>
      <c r="N1071" s="93">
        <f>IFERROR(VLOOKUP(A1071,'[1]Biofuels Production - Ktoe'!$A$1:$AC$39,29,FALSE),"does not produce biofuels")</f>
        <v>-8.4875866259781274E-2</v>
      </c>
      <c r="O1071" s="92">
        <v>-1.4115145429968834E-2</v>
      </c>
    </row>
    <row r="1072" spans="1:15">
      <c r="A1072" t="s">
        <v>162</v>
      </c>
      <c r="B1072" t="s">
        <v>182</v>
      </c>
      <c r="C1072" s="93">
        <v>5.976567266747268E-2</v>
      </c>
      <c r="D1072" s="93" t="s">
        <v>105</v>
      </c>
      <c r="E1072" s="91">
        <v>2.1728429674019001E-2</v>
      </c>
      <c r="F1072" s="91">
        <v>2.1728429674019001E-2</v>
      </c>
      <c r="G1072" s="92">
        <v>0.16973782862020648</v>
      </c>
      <c r="H1072" s="92" t="s">
        <v>181</v>
      </c>
      <c r="I1072" s="93">
        <v>0</v>
      </c>
      <c r="J1072" s="93">
        <v>-1.7737518039958489E-2</v>
      </c>
      <c r="K1072" s="94">
        <v>0.15270108629601875</v>
      </c>
      <c r="L1072" s="93">
        <v>0.15606835821933607</v>
      </c>
      <c r="M1072" s="93">
        <v>-2.732247761372264E-11</v>
      </c>
      <c r="N1072" s="93" t="str">
        <f>IFERROR(VLOOKUP(A1072,'[1]Biofuels Production - Ktoe'!$A$1:$AC$39,29,FALSE),"does not produce biofuels")</f>
        <v>does not produce biofuels</v>
      </c>
      <c r="O1072" s="92">
        <v>3.8531601428985596E-2</v>
      </c>
    </row>
    <row r="1073" spans="1:15">
      <c r="A1073" t="s">
        <v>57</v>
      </c>
      <c r="B1073" t="s">
        <v>182</v>
      </c>
      <c r="C1073" s="93">
        <v>2.7118679680507407E-2</v>
      </c>
      <c r="D1073" s="93">
        <v>-7.1870746792011553E-2</v>
      </c>
      <c r="E1073" s="91">
        <v>7.7049180327869005E-2</v>
      </c>
      <c r="F1073" s="91">
        <v>1.4011130312503672E-2</v>
      </c>
      <c r="G1073" s="92">
        <v>-1.6316051674812426E-2</v>
      </c>
      <c r="H1073" s="92">
        <v>-7.9129837453365326E-2</v>
      </c>
      <c r="I1073" s="93">
        <v>0.24490594495460982</v>
      </c>
      <c r="J1073" s="93">
        <v>4.0488333276701205E-2</v>
      </c>
      <c r="K1073" s="94">
        <v>0.33394463874977931</v>
      </c>
      <c r="L1073" s="93">
        <v>0.71478248527428856</v>
      </c>
      <c r="M1073" s="93">
        <v>0.29378643053435383</v>
      </c>
      <c r="N1073" s="93">
        <f>IFERROR(VLOOKUP(A1073,'[1]Biofuels Production - Ktoe'!$A$1:$AC$39,29,FALSE),"does not produce biofuels")</f>
        <v>-0.22823664394018428</v>
      </c>
      <c r="O1073" s="92">
        <v>-7.2377477772533894E-3</v>
      </c>
    </row>
    <row r="1074" spans="1:15">
      <c r="A1074" t="s">
        <v>163</v>
      </c>
      <c r="B1074" t="s">
        <v>182</v>
      </c>
      <c r="C1074" s="93">
        <v>3.1654523492242737E-2</v>
      </c>
      <c r="D1074" s="93" t="s">
        <v>105</v>
      </c>
      <c r="E1074" s="91">
        <v>2.3767392326678793E-2</v>
      </c>
      <c r="F1074" s="91" t="s">
        <v>180</v>
      </c>
      <c r="G1074" s="92">
        <v>-2.8069171032694129E-3</v>
      </c>
      <c r="H1074" s="92" t="s">
        <v>181</v>
      </c>
      <c r="I1074" s="93">
        <v>0</v>
      </c>
      <c r="J1074" s="93">
        <v>0</v>
      </c>
      <c r="K1074" s="94">
        <v>-3.8227238650776485E-3</v>
      </c>
      <c r="L1074" s="93">
        <v>-5.2111517852405975E-2</v>
      </c>
      <c r="M1074" s="93">
        <v>-0.39499909037617997</v>
      </c>
      <c r="N1074" s="93" t="str">
        <f>IFERROR(VLOOKUP(A1074,'[1]Biofuels Production - Ktoe'!$A$1:$AC$39,29,FALSE),"does not produce biofuels")</f>
        <v>does not produce biofuels</v>
      </c>
      <c r="O1074" s="92">
        <v>2.1013632416725159E-2</v>
      </c>
    </row>
    <row r="1075" spans="1:15">
      <c r="A1075" t="s">
        <v>58</v>
      </c>
      <c r="B1075" t="s">
        <v>182</v>
      </c>
      <c r="C1075" s="93">
        <v>8.305484644369665E-2</v>
      </c>
      <c r="D1075" s="93">
        <v>-2.5754016406951186E-2</v>
      </c>
      <c r="E1075" s="91">
        <v>9.2212410477145568E-2</v>
      </c>
      <c r="F1075" s="91">
        <v>-5.9513896961771895E-2</v>
      </c>
      <c r="G1075" s="92">
        <v>3.5994032705505274E-2</v>
      </c>
      <c r="H1075" s="92">
        <v>2.4358710274100304E-2</v>
      </c>
      <c r="I1075" s="93">
        <v>-1.340481570985641E-2</v>
      </c>
      <c r="J1075" s="93">
        <v>-3.6305166869775696E-2</v>
      </c>
      <c r="K1075" s="94">
        <v>0.29156885339664362</v>
      </c>
      <c r="L1075" s="93">
        <v>0.813255311338142</v>
      </c>
      <c r="M1075" s="93">
        <v>0.36461083663379612</v>
      </c>
      <c r="N1075" s="93">
        <f>IFERROR(VLOOKUP(A1075,'[1]Biofuels Production - Ktoe'!$A$1:$AC$39,29,FALSE),"does not produce biofuels")</f>
        <v>0.22986455555791707</v>
      </c>
      <c r="O1075" s="92">
        <v>4.9831937998533249E-2</v>
      </c>
    </row>
    <row r="1076" spans="1:15">
      <c r="A1076" t="s">
        <v>164</v>
      </c>
      <c r="B1076" t="s">
        <v>182</v>
      </c>
      <c r="C1076" s="93">
        <v>8.3573594791850336E-3</v>
      </c>
      <c r="D1076" s="93">
        <v>5.2394796514547037E-2</v>
      </c>
      <c r="E1076" s="91">
        <v>-7.025779195842452E-2</v>
      </c>
      <c r="F1076" s="91">
        <v>-7.3743743468112077E-2</v>
      </c>
      <c r="G1076" s="92">
        <v>0.22228346209408967</v>
      </c>
      <c r="H1076" s="92">
        <v>-6.2291994690895081E-2</v>
      </c>
      <c r="I1076" s="93">
        <v>0</v>
      </c>
      <c r="J1076" s="93">
        <v>4.8325023870567252E-2</v>
      </c>
      <c r="K1076" s="94">
        <v>7.1153665372921449E-2</v>
      </c>
      <c r="L1076" s="93">
        <v>3.9579908675799089</v>
      </c>
      <c r="M1076" s="93">
        <v>3.0000000012922756</v>
      </c>
      <c r="N1076" s="93">
        <f>IFERROR(VLOOKUP(A1076,'[1]Biofuels Production - Ktoe'!$A$1:$AC$39,29,FALSE),"does not produce biofuels")</f>
        <v>0.84331671889048154</v>
      </c>
      <c r="O1076" s="92">
        <v>7.6103173196315765E-2</v>
      </c>
    </row>
    <row r="1077" spans="1:15">
      <c r="A1077" t="s">
        <v>165</v>
      </c>
      <c r="B1077" t="s">
        <v>182</v>
      </c>
      <c r="C1077" s="93">
        <v>-2.7594615225129071E-2</v>
      </c>
      <c r="D1077" s="93" t="s">
        <v>105</v>
      </c>
      <c r="E1077" s="91">
        <v>-2.2065317553368158E-2</v>
      </c>
      <c r="F1077" s="91" t="s">
        <v>180</v>
      </c>
      <c r="G1077" s="92">
        <v>-2.3060258270009015E-3</v>
      </c>
      <c r="H1077" s="92">
        <v>0.1417340487241745</v>
      </c>
      <c r="I1077" s="93">
        <v>2.8967363862435866</v>
      </c>
      <c r="J1077" s="93">
        <v>-4.8572398738604305E-2</v>
      </c>
      <c r="K1077" s="94">
        <v>0.26669298978691947</v>
      </c>
      <c r="L1077" s="93">
        <v>0.34786459251628687</v>
      </c>
      <c r="M1077" s="93">
        <v>0.35075461964805377</v>
      </c>
      <c r="N1077" s="93" t="str">
        <f>IFERROR(VLOOKUP(A1077,'[1]Biofuels Production - Ktoe'!$A$1:$AC$39,29,FALSE),"does not produce biofuels")</f>
        <v>does not produce biofuels</v>
      </c>
      <c r="O1077" s="92">
        <v>-1.5441270545125008E-2</v>
      </c>
    </row>
    <row r="1078" spans="1:15">
      <c r="A1078" t="s">
        <v>166</v>
      </c>
      <c r="B1078" t="s">
        <v>182</v>
      </c>
      <c r="C1078" s="93">
        <v>1.821289906925716E-2</v>
      </c>
      <c r="D1078" s="93">
        <v>9.3493798645873927E-3</v>
      </c>
      <c r="E1078" s="91">
        <v>2.7484364666154004E-2</v>
      </c>
      <c r="F1078" s="91">
        <v>3.3811552549935175E-2</v>
      </c>
      <c r="G1078" s="92">
        <v>0.17568434660458521</v>
      </c>
      <c r="H1078" s="92" t="s">
        <v>181</v>
      </c>
      <c r="I1078" s="93">
        <v>0</v>
      </c>
      <c r="J1078" s="93">
        <v>0.19472522365798706</v>
      </c>
      <c r="K1078" s="94">
        <v>0.21551938130826565</v>
      </c>
      <c r="L1078" s="93">
        <v>0.18889143906357586</v>
      </c>
      <c r="M1078" s="93">
        <v>0</v>
      </c>
      <c r="N1078" s="93" t="str">
        <f>IFERROR(VLOOKUP(A1078,'[1]Biofuels Production - Ktoe'!$A$1:$AC$39,29,FALSE),"does not produce biofuels")</f>
        <v>does not produce biofuels</v>
      </c>
      <c r="O1078" s="92">
        <v>6.2761478126049042E-2</v>
      </c>
    </row>
    <row r="1079" spans="1:15">
      <c r="A1079" t="s">
        <v>167</v>
      </c>
      <c r="B1079" t="s">
        <v>182</v>
      </c>
      <c r="C1079" s="93">
        <v>1.8396745838918482E-2</v>
      </c>
      <c r="D1079" s="93" t="s">
        <v>105</v>
      </c>
      <c r="E1079" s="91">
        <v>4.3299383505488676E-2</v>
      </c>
      <c r="F1079" s="91" t="s">
        <v>180</v>
      </c>
      <c r="G1079" s="92">
        <v>-0.15407046565765792</v>
      </c>
      <c r="H1079" s="92">
        <v>-0.15391696989536285</v>
      </c>
      <c r="I1079" s="93">
        <v>0</v>
      </c>
      <c r="J1079" s="93">
        <v>5.350302856123057E-2</v>
      </c>
      <c r="K1079" s="94">
        <v>-2.4036046715161241E-3</v>
      </c>
      <c r="L1079" s="93">
        <v>0.51366585841705792</v>
      </c>
      <c r="M1079" s="93">
        <v>-1.8697027993752058E-2</v>
      </c>
      <c r="N1079" s="93" t="str">
        <f>IFERROR(VLOOKUP(A1079,'[1]Biofuels Production - Ktoe'!$A$1:$AC$39,29,FALSE),"does not produce biofuels")</f>
        <v>does not produce biofuels</v>
      </c>
      <c r="O1079" s="92">
        <v>5.7840143563225865E-4</v>
      </c>
    </row>
    <row r="1080" spans="1:15">
      <c r="A1080" t="s">
        <v>168</v>
      </c>
      <c r="B1080" t="s">
        <v>182</v>
      </c>
      <c r="C1080" s="93">
        <v>0.11437924584837966</v>
      </c>
      <c r="D1080" s="93" t="s">
        <v>105</v>
      </c>
      <c r="E1080" s="91">
        <v>4.2033182223534471E-2</v>
      </c>
      <c r="F1080" s="91">
        <v>-1.3228537100300586E-2</v>
      </c>
      <c r="G1080" s="92">
        <v>0.1514336596218202</v>
      </c>
      <c r="H1080" s="92">
        <v>0.19492173194885254</v>
      </c>
      <c r="I1080" s="93">
        <v>0.15141170492485356</v>
      </c>
      <c r="J1080" s="93">
        <v>5.1985789217734002E-2</v>
      </c>
      <c r="K1080" s="94">
        <v>0.47007127037215435</v>
      </c>
      <c r="L1080" s="93">
        <v>0.65333333333333332</v>
      </c>
      <c r="M1080" s="93">
        <v>0.59397163069749803</v>
      </c>
      <c r="N1080" s="93" t="str">
        <f>IFERROR(VLOOKUP(A1080,'[1]Biofuels Production - Ktoe'!$A$1:$AC$39,29,FALSE),"does not produce biofuels")</f>
        <v>does not produce biofuels</v>
      </c>
      <c r="O1080" s="92">
        <v>8.5127755999565125E-2</v>
      </c>
    </row>
    <row r="1081" spans="1:15">
      <c r="A1081" t="s">
        <v>169</v>
      </c>
      <c r="B1081" t="s">
        <v>182</v>
      </c>
      <c r="C1081" s="93">
        <v>8.4589677943367025E-2</v>
      </c>
      <c r="D1081" s="93" t="s">
        <v>105</v>
      </c>
      <c r="E1081" s="91">
        <v>0.14277417096523171</v>
      </c>
      <c r="F1081" s="91" t="s">
        <v>180</v>
      </c>
      <c r="G1081" s="92">
        <v>0.1597499462406915</v>
      </c>
      <c r="H1081" s="92" t="s">
        <v>181</v>
      </c>
      <c r="I1081" s="93">
        <v>0</v>
      </c>
      <c r="J1081" s="93">
        <v>6.7336934306514884E-2</v>
      </c>
      <c r="K1081" s="94">
        <v>0.10752984703113744</v>
      </c>
      <c r="L1081" s="93">
        <v>5.8556818982061971</v>
      </c>
      <c r="M1081" s="93">
        <v>0.32747818133686923</v>
      </c>
      <c r="N1081" s="93" t="str">
        <f>IFERROR(VLOOKUP(A1081,'[1]Biofuels Production - Ktoe'!$A$1:$AC$39,29,FALSE),"does not produce biofuels")</f>
        <v>does not produce biofuels</v>
      </c>
      <c r="O1081" s="92">
        <v>0.11767840385437012</v>
      </c>
    </row>
    <row r="1082" spans="1:15">
      <c r="A1082" t="s">
        <v>170</v>
      </c>
      <c r="B1082" t="s">
        <v>182</v>
      </c>
      <c r="C1082" s="93">
        <v>3.7141408005261001E-2</v>
      </c>
      <c r="D1082" s="93" t="s">
        <v>105</v>
      </c>
      <c r="E1082" s="91">
        <v>2.5127132080617676E-2</v>
      </c>
      <c r="F1082" s="91" t="s">
        <v>180</v>
      </c>
      <c r="G1082" s="92">
        <v>-6.5387810145987824E-2</v>
      </c>
      <c r="H1082" s="92" t="s">
        <v>181</v>
      </c>
      <c r="I1082" s="93">
        <v>0</v>
      </c>
      <c r="J1082" s="93">
        <v>0</v>
      </c>
      <c r="K1082" s="94">
        <v>0.14790648745719048</v>
      </c>
      <c r="L1082" s="93">
        <v>0.66909885251388856</v>
      </c>
      <c r="M1082" s="93">
        <v>0</v>
      </c>
      <c r="N1082" s="93" t="str">
        <f>IFERROR(VLOOKUP(A1082,'[1]Biofuels Production - Ktoe'!$A$1:$AC$39,29,FALSE),"does not produce biofuels")</f>
        <v>does not produce biofuels</v>
      </c>
      <c r="O1082" s="92">
        <v>6.6570714116096497E-2</v>
      </c>
    </row>
    <row r="1083" spans="1:15">
      <c r="A1083" t="s">
        <v>171</v>
      </c>
      <c r="B1083" t="s">
        <v>182</v>
      </c>
      <c r="C1083" s="93">
        <v>7.064578401135635E-2</v>
      </c>
      <c r="D1083" s="93" t="s">
        <v>105</v>
      </c>
      <c r="E1083" s="91">
        <v>3.9608255244813595E-2</v>
      </c>
      <c r="F1083" s="91" t="s">
        <v>180</v>
      </c>
      <c r="G1083" s="92">
        <v>-4.8107672643116883E-2</v>
      </c>
      <c r="H1083" s="92">
        <v>-2.4084320291876793E-2</v>
      </c>
      <c r="I1083" s="93">
        <v>-1.8393254268757486E-2</v>
      </c>
      <c r="J1083" s="93">
        <v>0.14144738720981587</v>
      </c>
      <c r="K1083" s="94">
        <v>9.6145521467485562E-2</v>
      </c>
      <c r="L1083" s="93">
        <v>0.31242372059585688</v>
      </c>
      <c r="M1083" s="93">
        <v>0.32207967589466602</v>
      </c>
      <c r="N1083" s="93">
        <f>IFERROR(VLOOKUP(A1083,'[1]Biofuels Production - Ktoe'!$A$1:$AC$39,29,FALSE),"does not produce biofuels")</f>
        <v>4.7131147540982798E-2</v>
      </c>
      <c r="O1083" s="92">
        <v>9.6470769494771957E-3</v>
      </c>
    </row>
    <row r="1084" spans="1:15">
      <c r="A1084" t="s">
        <v>172</v>
      </c>
      <c r="B1084" t="s">
        <v>182</v>
      </c>
      <c r="C1084" s="93">
        <v>1.3883067896927059E-3</v>
      </c>
      <c r="D1084" s="93" t="s">
        <v>105</v>
      </c>
      <c r="E1084" s="91">
        <v>3.6063001608133582E-2</v>
      </c>
      <c r="F1084" s="91" t="s">
        <v>180</v>
      </c>
      <c r="G1084" s="92">
        <v>1.6616916116520164E-2</v>
      </c>
      <c r="H1084" s="92" t="s">
        <v>181</v>
      </c>
      <c r="I1084" s="93">
        <v>-0.13425040389586473</v>
      </c>
      <c r="J1084" s="93">
        <v>0.46249705671896124</v>
      </c>
      <c r="K1084" s="94">
        <v>1.7689225892901783E-2</v>
      </c>
      <c r="L1084" s="93">
        <v>0.28968120907612249</v>
      </c>
      <c r="M1084" s="93">
        <v>-5.5012188351905356E-2</v>
      </c>
      <c r="N1084" s="93" t="str">
        <f>IFERROR(VLOOKUP(A1084,'[1]Biofuels Production - Ktoe'!$A$1:$AC$39,29,FALSE),"does not produce biofuels")</f>
        <v>does not produce biofuels</v>
      </c>
      <c r="O1084" s="92">
        <v>1.9265063107013702E-2</v>
      </c>
    </row>
    <row r="1085" spans="1:15">
      <c r="A1085" t="s">
        <v>173</v>
      </c>
      <c r="B1085" t="s">
        <v>182</v>
      </c>
      <c r="C1085" s="93">
        <v>2.6255369077168522E-2</v>
      </c>
      <c r="D1085" s="93">
        <v>3.2355789350459352E-2</v>
      </c>
      <c r="E1085" s="91">
        <v>-1.0495382031906031E-2</v>
      </c>
      <c r="F1085" s="91">
        <v>-2.1818181818181737E-2</v>
      </c>
      <c r="G1085" s="92">
        <v>6.7467987884026748E-3</v>
      </c>
      <c r="H1085" s="92">
        <v>0.10583342611789703</v>
      </c>
      <c r="I1085" s="93">
        <v>0</v>
      </c>
      <c r="J1085" s="93">
        <v>-6.0449795554113117E-2</v>
      </c>
      <c r="K1085" s="94">
        <v>0.24353537270321568</v>
      </c>
      <c r="L1085" s="93">
        <v>0.31261493196027956</v>
      </c>
      <c r="M1085" s="93">
        <v>0.48662452230436792</v>
      </c>
      <c r="N1085" s="93">
        <f>IFERROR(VLOOKUP(A1085,'[1]Biofuels Production - Ktoe'!$A$1:$AC$39,29,FALSE),"does not produce biofuels")</f>
        <v>1.5459477712269631E-3</v>
      </c>
      <c r="O1085" s="92">
        <v>1.2234495021402836E-2</v>
      </c>
    </row>
    <row r="1086" spans="1:15">
      <c r="A1086" t="s">
        <v>174</v>
      </c>
      <c r="B1086" t="s">
        <v>182</v>
      </c>
      <c r="C1086" s="93">
        <v>6.1838944740727042E-2</v>
      </c>
      <c r="D1086" s="93">
        <v>-8.5317440171562064E-2</v>
      </c>
      <c r="E1086" s="91">
        <v>1.9266652313432164E-3</v>
      </c>
      <c r="F1086" s="91">
        <v>1.9266652313432164E-3</v>
      </c>
      <c r="G1086" s="92">
        <v>-4.4165120304239691E-2</v>
      </c>
      <c r="H1086" s="92">
        <v>-5.3759153932332993E-2</v>
      </c>
      <c r="I1086" s="93">
        <v>0</v>
      </c>
      <c r="J1086" s="93">
        <v>5.7233015773945795E-2</v>
      </c>
      <c r="K1086" s="94">
        <v>0.40516084984412859</v>
      </c>
      <c r="L1086" s="93">
        <v>0.37499999999999978</v>
      </c>
      <c r="M1086" s="93">
        <v>0.56109754679688373</v>
      </c>
      <c r="N1086" s="93" t="str">
        <f>IFERROR(VLOOKUP(A1086,'[1]Biofuels Production - Ktoe'!$A$1:$AC$39,29,FALSE),"does not produce biofuels")</f>
        <v>does not produce biofuels</v>
      </c>
      <c r="O1086" s="92">
        <v>-2.3898039944469929E-3</v>
      </c>
    </row>
    <row r="1087" spans="1:15">
      <c r="A1087" t="s">
        <v>175</v>
      </c>
      <c r="B1087" t="s">
        <v>182</v>
      </c>
      <c r="C1087" s="93">
        <v>4.5617725673501308E-2</v>
      </c>
      <c r="D1087" s="93">
        <v>-6.1534746316618594E-2</v>
      </c>
      <c r="E1087" s="91">
        <v>2.7111561954976438E-2</v>
      </c>
      <c r="F1087" s="91">
        <v>0.11301621429962405</v>
      </c>
      <c r="G1087" s="99">
        <v>0.2128257668984177</v>
      </c>
      <c r="H1087" s="99">
        <v>0.18320155143737793</v>
      </c>
      <c r="I1087" s="95">
        <v>0</v>
      </c>
      <c r="J1087" s="93">
        <v>3.9479533201249417E-2</v>
      </c>
      <c r="K1087" s="94">
        <v>1.3069429939231769E-2</v>
      </c>
      <c r="L1087" s="93">
        <v>0.18487417841938925</v>
      </c>
      <c r="M1087" s="93">
        <v>-4.3340249371695894E-2</v>
      </c>
      <c r="N1087" s="93">
        <f>IFERROR(VLOOKUP(A1087,'[1]Biofuels Production - Ktoe'!$A$1:$AC$39,29,FALSE),"does not produce biofuels")</f>
        <v>-1.5016382932664163E-2</v>
      </c>
      <c r="O1087" s="99">
        <v>0.12148301303386688</v>
      </c>
    </row>
    <row r="1088" spans="1:15">
      <c r="A1088" s="65" t="s">
        <v>176</v>
      </c>
      <c r="B1088" s="65" t="s">
        <v>182</v>
      </c>
      <c r="C1088" s="96">
        <v>3.1366282921134303E-2</v>
      </c>
      <c r="D1088" s="96">
        <v>-4.504107009992675E-2</v>
      </c>
      <c r="E1088" s="97">
        <v>2.6688252799064394E-2</v>
      </c>
      <c r="F1088" s="97">
        <v>2.9244897511224943E-2</v>
      </c>
      <c r="G1088" s="96">
        <v>-5.9139210636560691E-4</v>
      </c>
      <c r="H1088" s="96">
        <v>-5.40626160800457E-2</v>
      </c>
      <c r="I1088" s="96">
        <v>0.11252149900528652</v>
      </c>
      <c r="J1088" s="96">
        <v>3.5112447561836291E-2</v>
      </c>
      <c r="K1088" s="98">
        <v>0.27861756634759516</v>
      </c>
      <c r="L1088" s="96">
        <v>0.52459675086475221</v>
      </c>
      <c r="M1088" s="96">
        <v>0.29139704271822819</v>
      </c>
      <c r="N1088" s="96">
        <f>IFERROR(VLOOKUP(A1088,'[1]Biofuels Production - Ktoe'!$A$1:$AC$39,29,FALSE),"does not produce biofuels")</f>
        <v>7.1889755965740543E-2</v>
      </c>
      <c r="O1088" s="96">
        <v>9.3885445967316628E-3</v>
      </c>
    </row>
    <row r="1089" spans="1:15">
      <c r="A1089" s="69" t="s">
        <v>177</v>
      </c>
      <c r="B1089" s="69" t="s">
        <v>182</v>
      </c>
      <c r="C1089" s="100">
        <v>1.5024152311199135E-2</v>
      </c>
      <c r="D1089" s="100">
        <v>2.5139181130851007E-3</v>
      </c>
      <c r="E1089" s="101">
        <v>1.5457632542910549E-2</v>
      </c>
      <c r="F1089" s="101">
        <v>2.8533797405501105E-3</v>
      </c>
      <c r="G1089" s="102">
        <v>-1.6607213777124152E-2</v>
      </c>
      <c r="H1089" s="102">
        <v>-6.1977144330739975E-2</v>
      </c>
      <c r="I1089" s="103">
        <v>1.325476149381255E-2</v>
      </c>
      <c r="J1089" s="104">
        <v>2.7839180577993838E-2</v>
      </c>
      <c r="K1089" s="105">
        <v>0.14102155708690201</v>
      </c>
      <c r="L1089" s="106">
        <v>0.29646476772711772</v>
      </c>
      <c r="M1089" s="106">
        <v>0.15563670353432713</v>
      </c>
      <c r="N1089" s="106">
        <f>IFERROR(VLOOKUP(A1089,'[1]Biofuels Production - Ktoe'!$A$1:$AC$39,29,FALSE),"does not produce biofuels")</f>
        <v>2.5710010608690492E-2</v>
      </c>
      <c r="O1089" s="107">
        <v>1.104129827581346E-3</v>
      </c>
    </row>
    <row r="1090" spans="1:15">
      <c r="A1090" s="78" t="s">
        <v>53</v>
      </c>
      <c r="B1090" s="78" t="s">
        <v>182</v>
      </c>
      <c r="C1090" s="93">
        <v>9.0595436220077818E-3</v>
      </c>
      <c r="D1090" s="93">
        <v>-2.7014123118432098E-2</v>
      </c>
      <c r="E1090" s="91">
        <v>1.7884249011806075E-2</v>
      </c>
      <c r="F1090" s="91">
        <v>-5.7850074952593422E-3</v>
      </c>
      <c r="G1090" s="92">
        <v>-6.3586356390858634E-2</v>
      </c>
      <c r="H1090" s="92">
        <v>-0.11005256325006485</v>
      </c>
      <c r="I1090" s="93">
        <v>-2.4974562485889917E-3</v>
      </c>
      <c r="J1090" s="93">
        <v>1.9773528745836932E-2</v>
      </c>
      <c r="K1090" s="108">
        <v>8.2082100633948496E-2</v>
      </c>
      <c r="L1090" s="93">
        <v>0.19653969282451111</v>
      </c>
      <c r="M1090" s="93">
        <v>8.283389138465358E-2</v>
      </c>
      <c r="N1090" s="93">
        <f>IFERROR(VLOOKUP(A1090,'[1]Biofuels Production - Ktoe'!$A$1:$AC$39,29,FALSE),"does not produce biofuels")</f>
        <v>3.2013482550743211E-2</v>
      </c>
      <c r="O1090" s="92">
        <v>-9.9410833790898323E-3</v>
      </c>
    </row>
    <row r="1091" spans="1:15">
      <c r="A1091" s="78" t="s">
        <v>54</v>
      </c>
      <c r="B1091" s="78" t="s">
        <v>182</v>
      </c>
      <c r="C1091" s="93">
        <v>2.0423090800998134E-2</v>
      </c>
      <c r="D1091" s="93">
        <v>1.2315180625183997E-2</v>
      </c>
      <c r="E1091" s="91">
        <v>1.3343969106964781E-2</v>
      </c>
      <c r="F1091" s="91">
        <v>7.8680760261906624E-3</v>
      </c>
      <c r="G1091" s="99">
        <v>-3.5687486506075228E-4</v>
      </c>
      <c r="H1091" s="99">
        <v>-4.6500921249389648E-2</v>
      </c>
      <c r="I1091" s="93">
        <v>6.5006018918060127E-2</v>
      </c>
      <c r="J1091" s="93">
        <v>3.2197957298762292E-2</v>
      </c>
      <c r="K1091" s="94">
        <v>0.26555131295418244</v>
      </c>
      <c r="L1091" s="93">
        <v>0.62978885304728061</v>
      </c>
      <c r="M1091" s="93">
        <v>0.30313786812251697</v>
      </c>
      <c r="N1091" s="93">
        <f>IFERROR(VLOOKUP(A1091,'[1]Biofuels Production - Ktoe'!$A$1:$AC$39,29,FALSE),"does not produce biofuels")</f>
        <v>1.5656052513137286E-2</v>
      </c>
      <c r="O1091" s="99">
        <v>7.8827841207385063E-3</v>
      </c>
    </row>
    <row r="1092" spans="1:15">
      <c r="A1092" s="44" t="s">
        <v>178</v>
      </c>
      <c r="B1092" s="44" t="s">
        <v>182</v>
      </c>
      <c r="C1092" s="95">
        <v>1.8399051710263459E-2</v>
      </c>
      <c r="D1092" s="95">
        <v>-1.792466971739537E-2</v>
      </c>
      <c r="E1092" s="91">
        <v>7.137912978588834E-2</v>
      </c>
      <c r="F1092" s="91" t="s">
        <v>180</v>
      </c>
      <c r="G1092" s="99">
        <v>-8.9468701109228332E-2</v>
      </c>
      <c r="H1092" s="99">
        <v>-7.8505024313926697E-2</v>
      </c>
      <c r="I1092" s="95">
        <v>-2.3118508200597576E-2</v>
      </c>
      <c r="J1092" s="95">
        <v>1.6997909133908085E-2</v>
      </c>
      <c r="K1092" s="94">
        <v>4.9916455542953209E-3</v>
      </c>
      <c r="L1092" s="93">
        <v>2.8918249249935579E-2</v>
      </c>
      <c r="M1092" s="95">
        <v>-6.8652801621704729E-3</v>
      </c>
      <c r="N1092" s="95">
        <f>IFERROR(VLOOKUP(A1092,'[1]Biofuels Production - Ktoe'!$A$1:$AC$39,29,FALSE),"does not produce biofuels")</f>
        <v>-1.9999561139837918E-2</v>
      </c>
      <c r="O1092" s="99">
        <v>-4.0905442438088357E-4</v>
      </c>
    </row>
    <row r="1093" spans="1:15">
      <c r="A1093" s="80" t="s">
        <v>179</v>
      </c>
      <c r="B1093" s="80" t="s">
        <v>182</v>
      </c>
      <c r="C1093" s="109">
        <v>1.7547619100245049E-2</v>
      </c>
      <c r="D1093" s="109">
        <v>1.4713159255383967E-2</v>
      </c>
      <c r="E1093" s="110">
        <v>-1.835564723327765E-2</v>
      </c>
      <c r="F1093" s="110">
        <v>6.1759146361148876E-3</v>
      </c>
      <c r="G1093" s="111">
        <v>-9.0583803084347547E-3</v>
      </c>
      <c r="H1093" s="111">
        <v>1.8090475350618362E-2</v>
      </c>
      <c r="I1093" s="109">
        <v>-2.3445020057427102E-2</v>
      </c>
      <c r="J1093" s="109">
        <v>8.3118327839581729E-2</v>
      </c>
      <c r="K1093" s="112">
        <v>7.8400015532883227E-2</v>
      </c>
      <c r="L1093" s="109">
        <v>0.14516899893324431</v>
      </c>
      <c r="M1093" s="109">
        <v>0.10044984003649171</v>
      </c>
      <c r="N1093" s="109">
        <f>IFERROR(VLOOKUP(A1093,'[1]Biofuels Production - Ktoe'!$A$1:$AC$39,29,FALSE),"does not produce biofuels")</f>
        <v>0</v>
      </c>
      <c r="O1093" s="111">
        <v>-7.3049464263021946E-3</v>
      </c>
    </row>
    <row r="1094" spans="1:15">
      <c r="A1094" t="s">
        <v>56</v>
      </c>
      <c r="B1094" t="s">
        <v>183</v>
      </c>
      <c r="C1094" s="91">
        <v>-9.0953913399949293E-3</v>
      </c>
      <c r="D1094" s="91">
        <v>6.2248299963826526E-2</v>
      </c>
      <c r="E1094" s="91">
        <v>2.2526396583753439E-2</v>
      </c>
      <c r="F1094" s="91">
        <v>4.2224756011580933E-2</v>
      </c>
      <c r="G1094" s="92">
        <v>-3.7539346800284812E-2</v>
      </c>
      <c r="H1094" s="92">
        <v>-2.5233820080757141E-2</v>
      </c>
      <c r="I1094" s="93">
        <v>1.9259054525655461E-3</v>
      </c>
      <c r="J1094" s="91">
        <v>-7.7628375897241808E-3</v>
      </c>
      <c r="K1094" s="93">
        <v>0.13208067343368679</v>
      </c>
      <c r="L1094" s="93">
        <v>0.48640152166707384</v>
      </c>
      <c r="M1094" s="93">
        <v>0.2675688630612485</v>
      </c>
      <c r="N1094" s="93">
        <f>IFERROR(VLOOKUP(A1094,'[1]Biofuels Production - Ktoe'!$A$1:$AD$39,30,FALSE),"does not produce biofuels")</f>
        <v>0.15226304487882247</v>
      </c>
      <c r="O1094" s="92">
        <v>-1.1426645331084728E-2</v>
      </c>
    </row>
    <row r="1095" spans="1:15">
      <c r="A1095" t="s">
        <v>99</v>
      </c>
      <c r="B1095" t="s">
        <v>183</v>
      </c>
      <c r="C1095" s="93">
        <v>-4.6245711543391188E-4</v>
      </c>
      <c r="D1095" s="93">
        <v>4.2441141983701414E-2</v>
      </c>
      <c r="E1095" s="91">
        <v>4.6657291594456307E-3</v>
      </c>
      <c r="F1095" s="91">
        <v>-1.3453812677991062E-2</v>
      </c>
      <c r="G1095" s="92">
        <v>-4.1614306315383653E-2</v>
      </c>
      <c r="H1095" s="92">
        <v>-1.0139318183064461E-2</v>
      </c>
      <c r="I1095" s="93">
        <v>9.7555229532366727E-3</v>
      </c>
      <c r="J1095" s="93">
        <v>4.2151144831714671E-3</v>
      </c>
      <c r="K1095" s="94">
        <v>0.13810093594222028</v>
      </c>
      <c r="L1095" s="93">
        <v>0.6397544511481752</v>
      </c>
      <c r="M1095" s="93">
        <v>0.31833172610415805</v>
      </c>
      <c r="N1095" s="93">
        <f>IFERROR(VLOOKUP(A1095,'[1]Biofuels Production - Ktoe'!$A$1:$AD$39,30,FALSE),"does not produce biofuels")</f>
        <v>0.22825335497578636</v>
      </c>
      <c r="O1095" s="92">
        <v>-6.8477774038910866E-3</v>
      </c>
    </row>
    <row r="1096" spans="1:15">
      <c r="A1096" t="s">
        <v>100</v>
      </c>
      <c r="B1096" t="s">
        <v>183</v>
      </c>
      <c r="C1096" s="93">
        <v>-7.3338504438781316E-3</v>
      </c>
      <c r="D1096" s="93">
        <v>-3.7301538303422643E-2</v>
      </c>
      <c r="E1096" s="91">
        <v>3.6458314935270852E-2</v>
      </c>
      <c r="F1096" s="91">
        <v>3.4506312369346759E-3</v>
      </c>
      <c r="G1096" s="92">
        <v>1.0178880838951354E-2</v>
      </c>
      <c r="H1096" s="92">
        <v>1.2447885237634182E-2</v>
      </c>
      <c r="I1096" s="93">
        <v>6.9270805242296341E-3</v>
      </c>
      <c r="J1096" s="93">
        <v>1.1288125494773205E-2</v>
      </c>
      <c r="K1096" s="94">
        <v>7.2434234113316176E-2</v>
      </c>
      <c r="L1096" s="93">
        <v>0.39209623778137259</v>
      </c>
      <c r="M1096" s="95">
        <v>0.84629193658325863</v>
      </c>
      <c r="N1096" s="95">
        <f>IFERROR(VLOOKUP(A1096,'[1]Biofuels Production - Ktoe'!$A$1:$AD$39,30,FALSE),"does not produce biofuels")</f>
        <v>0</v>
      </c>
      <c r="O1096" s="92">
        <v>9.1851688921451569E-3</v>
      </c>
    </row>
    <row r="1097" spans="1:15">
      <c r="A1097" s="65" t="s">
        <v>101</v>
      </c>
      <c r="B1097" s="65" t="s">
        <v>183</v>
      </c>
      <c r="C1097" s="96">
        <v>-8.1641090904901459E-3</v>
      </c>
      <c r="D1097" s="96">
        <v>3.5994802639738532E-2</v>
      </c>
      <c r="E1097" s="97">
        <v>2.1620446414294836E-2</v>
      </c>
      <c r="F1097" s="97">
        <v>2.9063138722212445E-2</v>
      </c>
      <c r="G1097" s="96">
        <v>-3.6622657477578202E-2</v>
      </c>
      <c r="H1097" s="96">
        <v>-2.3883042857050896E-2</v>
      </c>
      <c r="I1097" s="96">
        <v>2.7834506749764287E-3</v>
      </c>
      <c r="J1097" s="96">
        <v>-1.7393838859802724E-4</v>
      </c>
      <c r="K1097" s="98">
        <v>0.12910243815357236</v>
      </c>
      <c r="L1097" s="96">
        <v>0.49140141561118122</v>
      </c>
      <c r="M1097" s="96">
        <v>0.27723560655481871</v>
      </c>
      <c r="N1097" s="96">
        <f>IFERROR(VLOOKUP(A1097,'[1]Biofuels Production - Ktoe'!$A$1:$AD$39,30,FALSE),"does not produce biofuels")</f>
        <v>0.15424574605056685</v>
      </c>
      <c r="O1097" s="96">
        <v>-9.6680447459220886E-3</v>
      </c>
    </row>
    <row r="1098" spans="1:15">
      <c r="A1098" t="s">
        <v>102</v>
      </c>
      <c r="B1098" t="s">
        <v>183</v>
      </c>
      <c r="C1098" s="93">
        <v>4.4799010735804945E-2</v>
      </c>
      <c r="D1098" s="93">
        <v>-2.7547910620580485E-2</v>
      </c>
      <c r="E1098" s="91">
        <v>1.7780676955672758E-2</v>
      </c>
      <c r="F1098" s="91">
        <v>-2.2101243089647005E-2</v>
      </c>
      <c r="G1098" s="92">
        <v>1.8916872647647409E-2</v>
      </c>
      <c r="H1098" s="92" t="s">
        <v>181</v>
      </c>
      <c r="I1098" s="93">
        <v>3.989388458097487E-3</v>
      </c>
      <c r="J1098" s="93">
        <v>6.5014078321434798E-3</v>
      </c>
      <c r="K1098" s="94">
        <v>8.3714301049742312E-2</v>
      </c>
      <c r="L1098" s="93">
        <v>0.6820270586833368</v>
      </c>
      <c r="M1098" s="93">
        <v>0.23528215842581068</v>
      </c>
      <c r="N1098" s="93">
        <f>IFERROR(VLOOKUP(A1098,'[1]Biofuels Production - Ktoe'!$A$1:$AD$39,30,FALSE),"does not produce biofuels")</f>
        <v>0.7174848718423561</v>
      </c>
      <c r="O1098" s="92">
        <v>2.9204582795500755E-2</v>
      </c>
    </row>
    <row r="1099" spans="1:15">
      <c r="A1099" t="s">
        <v>103</v>
      </c>
      <c r="B1099" t="s">
        <v>183</v>
      </c>
      <c r="C1099" s="93">
        <v>4.0059802926612598E-2</v>
      </c>
      <c r="D1099" s="93">
        <v>4.0375703769171878E-2</v>
      </c>
      <c r="E1099" s="91">
        <v>7.8709618012921201E-2</v>
      </c>
      <c r="F1099" s="91">
        <v>7.7912975651595717E-2</v>
      </c>
      <c r="G1099" s="92">
        <v>3.1269593196773027E-2</v>
      </c>
      <c r="H1099" s="92">
        <v>2.2517303004860878E-2</v>
      </c>
      <c r="I1099" s="93">
        <v>4.1038650027139578E-2</v>
      </c>
      <c r="J1099" s="93">
        <v>6.4157156876460952E-3</v>
      </c>
      <c r="K1099" s="94">
        <v>0.17849703905036018</v>
      </c>
      <c r="L1099" s="93">
        <v>0</v>
      </c>
      <c r="M1099" s="93">
        <v>0.72462806980777805</v>
      </c>
      <c r="N1099" s="93">
        <f>IFERROR(VLOOKUP(A1099,'[1]Biofuels Production - Ktoe'!$A$1:$AD$39,30,FALSE),"does not produce biofuels")</f>
        <v>8.423386709140801E-2</v>
      </c>
      <c r="O1099" s="92">
        <v>4.0201019495725632E-2</v>
      </c>
    </row>
    <row r="1100" spans="1:15">
      <c r="A1100" t="s">
        <v>104</v>
      </c>
      <c r="B1100" t="s">
        <v>183</v>
      </c>
      <c r="C1100" s="93">
        <v>3.5355191487939308E-2</v>
      </c>
      <c r="D1100" s="93" t="s">
        <v>105</v>
      </c>
      <c r="E1100" s="91">
        <v>-6.3361310620978495E-2</v>
      </c>
      <c r="F1100" s="91" t="s">
        <v>180</v>
      </c>
      <c r="G1100" s="92">
        <v>0.10245243582316843</v>
      </c>
      <c r="H1100" s="92" t="s">
        <v>181</v>
      </c>
      <c r="I1100" s="93">
        <v>0</v>
      </c>
      <c r="J1100" s="93">
        <v>-6.4925574071563741E-3</v>
      </c>
      <c r="K1100" s="94">
        <v>0.16678438662490747</v>
      </c>
      <c r="L1100" s="93">
        <v>0</v>
      </c>
      <c r="M1100" s="93">
        <v>0.77013975292185033</v>
      </c>
      <c r="N1100" s="93" t="str">
        <f>IFERROR(VLOOKUP(A1100,'[1]Biofuels Production - Ktoe'!$A$1:$AD$39,30,FALSE),"does not produce biofuels")</f>
        <v>does not produce biofuels</v>
      </c>
      <c r="O1100" s="92">
        <v>4.1967544704675674E-2</v>
      </c>
    </row>
    <row r="1101" spans="1:15">
      <c r="A1101" t="s">
        <v>106</v>
      </c>
      <c r="B1101" t="s">
        <v>183</v>
      </c>
      <c r="C1101" s="93">
        <v>3.6622209994665145E-2</v>
      </c>
      <c r="D1101" s="93">
        <v>6.6914191309634052E-2</v>
      </c>
      <c r="E1101" s="91">
        <v>4.807838008887888E-2</v>
      </c>
      <c r="F1101" s="91">
        <v>5.1746087464489277E-2</v>
      </c>
      <c r="G1101" s="92">
        <v>0.14788550561278657</v>
      </c>
      <c r="H1101" s="92">
        <v>3.6672137677669525E-2</v>
      </c>
      <c r="I1101" s="93">
        <v>0</v>
      </c>
      <c r="J1101" s="93">
        <v>1.3121246763132977E-2</v>
      </c>
      <c r="K1101" s="94">
        <v>0.12802480881420575</v>
      </c>
      <c r="L1101" s="93">
        <v>0</v>
      </c>
      <c r="M1101" s="93">
        <v>3.2876317874759087E-2</v>
      </c>
      <c r="N1101" s="93">
        <f>IFERROR(VLOOKUP(A1101,'[1]Biofuels Production - Ktoe'!$A$1:$AD$39,30,FALSE),"does not produce biofuels")</f>
        <v>0.46168750005538484</v>
      </c>
      <c r="O1101" s="92">
        <v>5.7620476931333542E-2</v>
      </c>
    </row>
    <row r="1102" spans="1:15">
      <c r="A1102" t="s">
        <v>107</v>
      </c>
      <c r="B1102" t="s">
        <v>183</v>
      </c>
      <c r="C1102" s="93">
        <v>4.1217704273128097E-2</v>
      </c>
      <c r="D1102" s="93">
        <v>1.8452922898142265E-3</v>
      </c>
      <c r="E1102" s="91">
        <v>6.9391767719945374E-2</v>
      </c>
      <c r="F1102" s="91" t="s">
        <v>180</v>
      </c>
      <c r="G1102" s="92">
        <v>0</v>
      </c>
      <c r="H1102" s="92" t="s">
        <v>181</v>
      </c>
      <c r="I1102" s="93">
        <v>0</v>
      </c>
      <c r="J1102" s="93">
        <v>6.6446960038057945E-2</v>
      </c>
      <c r="K1102" s="94">
        <v>0.1809211184592816</v>
      </c>
      <c r="L1102" s="93">
        <v>1.2202055832990335</v>
      </c>
      <c r="M1102" s="93">
        <v>0</v>
      </c>
      <c r="N1102" s="93" t="str">
        <f>IFERROR(VLOOKUP(A1102,'[1]Biofuels Production - Ktoe'!$A$1:$AD$39,30,FALSE),"does not produce biofuels")</f>
        <v>does not produce biofuels</v>
      </c>
      <c r="O1102" s="92">
        <v>4.1705850511789322E-2</v>
      </c>
    </row>
    <row r="1103" spans="1:15">
      <c r="A1103" t="s">
        <v>108</v>
      </c>
      <c r="B1103" t="s">
        <v>183</v>
      </c>
      <c r="C1103" s="93">
        <v>4.1257926180330085E-2</v>
      </c>
      <c r="D1103" s="93">
        <v>1.5588031524011114E-2</v>
      </c>
      <c r="E1103" s="91">
        <v>0.16776964872564859</v>
      </c>
      <c r="F1103" s="91">
        <v>0.23474720671337179</v>
      </c>
      <c r="G1103" s="92">
        <v>-1.2770047069357471E-2</v>
      </c>
      <c r="H1103" s="92" t="s">
        <v>181</v>
      </c>
      <c r="I1103" s="93">
        <v>0</v>
      </c>
      <c r="J1103" s="93">
        <v>2.7967535598812931E-2</v>
      </c>
      <c r="K1103" s="94">
        <v>0.18450340004407217</v>
      </c>
      <c r="L1103" s="93">
        <v>0</v>
      </c>
      <c r="M1103" s="93">
        <v>0.85989259517578653</v>
      </c>
      <c r="N1103" s="93" t="str">
        <f>IFERROR(VLOOKUP(A1103,'[1]Biofuels Production - Ktoe'!$A$1:$AD$39,30,FALSE),"does not produce biofuels")</f>
        <v>does not produce biofuels</v>
      </c>
      <c r="O1103" s="92">
        <v>5.6336246430873871E-2</v>
      </c>
    </row>
    <row r="1104" spans="1:15">
      <c r="A1104" t="s">
        <v>109</v>
      </c>
      <c r="B1104" t="s">
        <v>183</v>
      </c>
      <c r="C1104" s="93">
        <v>2.9240064104782748E-2</v>
      </c>
      <c r="D1104" s="93">
        <v>-5.0234635340942635E-2</v>
      </c>
      <c r="E1104" s="91">
        <v>2.8113656593037106E-2</v>
      </c>
      <c r="F1104" s="91">
        <v>1.8309084739402737E-2</v>
      </c>
      <c r="G1104" s="92">
        <v>0</v>
      </c>
      <c r="H1104" s="92" t="s">
        <v>181</v>
      </c>
      <c r="I1104" s="93">
        <v>0</v>
      </c>
      <c r="J1104" s="93">
        <v>0</v>
      </c>
      <c r="K1104" s="94">
        <v>-0.14122013052294824</v>
      </c>
      <c r="L1104" s="93">
        <v>0</v>
      </c>
      <c r="M1104" s="93">
        <v>0</v>
      </c>
      <c r="N1104" s="93" t="str">
        <f>IFERROR(VLOOKUP(A1104,'[1]Biofuels Production - Ktoe'!$A$1:$AD$39,30,FALSE),"does not produce biofuels")</f>
        <v>does not produce biofuels</v>
      </c>
      <c r="O1104" s="92">
        <v>3.7215631455183029E-2</v>
      </c>
    </row>
    <row r="1105" spans="1:15">
      <c r="A1105" t="s">
        <v>110</v>
      </c>
      <c r="B1105" t="s">
        <v>183</v>
      </c>
      <c r="C1105" s="93">
        <v>6.7511152167623045E-3</v>
      </c>
      <c r="D1105" s="93">
        <v>-2.1764513574572986E-2</v>
      </c>
      <c r="E1105" s="91">
        <v>2.3300880885628761E-2</v>
      </c>
      <c r="F1105" s="91">
        <v>1.6904474940302894E-2</v>
      </c>
      <c r="G1105" s="92">
        <v>0.18366907747214456</v>
      </c>
      <c r="H1105" s="92">
        <v>-0.19703254103660583</v>
      </c>
      <c r="I1105" s="95">
        <v>0</v>
      </c>
      <c r="J1105" s="93">
        <v>-9.6867464638772383E-4</v>
      </c>
      <c r="K1105" s="94">
        <v>0</v>
      </c>
      <c r="L1105" s="93">
        <v>0</v>
      </c>
      <c r="M1105" s="93">
        <v>0</v>
      </c>
      <c r="N1105" s="93" t="str">
        <f>IFERROR(VLOOKUP(A1105,'[1]Biofuels Production - Ktoe'!$A$1:$AD$39,30,FALSE),"does not produce biofuels")</f>
        <v>does not produce biofuels</v>
      </c>
      <c r="O1105" s="92">
        <v>1.3900234363973141E-2</v>
      </c>
    </row>
    <row r="1106" spans="1:15">
      <c r="A1106" t="s">
        <v>111</v>
      </c>
      <c r="B1106" t="s">
        <v>183</v>
      </c>
      <c r="C1106" s="93">
        <v>1.4249709313509662E-3</v>
      </c>
      <c r="D1106" s="93">
        <v>2.323833912537987E-3</v>
      </c>
      <c r="E1106" s="91">
        <v>8.0708042671186808E-2</v>
      </c>
      <c r="F1106" s="91">
        <v>-2.6643760580229103E-2</v>
      </c>
      <c r="G1106" s="99">
        <v>4.8586044622400681E-2</v>
      </c>
      <c r="H1106" s="99">
        <v>0.16338437795639038</v>
      </c>
      <c r="I1106" s="95">
        <v>0</v>
      </c>
      <c r="J1106" s="93">
        <v>1.2486485975772954E-2</v>
      </c>
      <c r="K1106" s="94">
        <v>0.14532545315055834</v>
      </c>
      <c r="L1106" s="93">
        <v>0.36248779587373736</v>
      </c>
      <c r="M1106" s="93">
        <v>0.35792739532409557</v>
      </c>
      <c r="N1106" s="93">
        <f>IFERROR(VLOOKUP(A1106,'[1]Biofuels Production - Ktoe'!$A$1:$AD$39,30,FALSE),"does not produce biofuels")</f>
        <v>6.511618526094054E-2</v>
      </c>
      <c r="O1106" s="99">
        <v>7.7862292528152466E-3</v>
      </c>
    </row>
    <row r="1107" spans="1:15">
      <c r="A1107" s="65" t="s">
        <v>112</v>
      </c>
      <c r="B1107" s="65" t="s">
        <v>183</v>
      </c>
      <c r="C1107" s="96">
        <v>2.7666148466724438E-2</v>
      </c>
      <c r="D1107" s="96">
        <v>6.1579617312350621E-3</v>
      </c>
      <c r="E1107" s="97">
        <v>3.6026614322085315E-2</v>
      </c>
      <c r="F1107" s="97">
        <v>2.3928000847535991E-2</v>
      </c>
      <c r="G1107" s="96">
        <v>5.4189632639270346E-2</v>
      </c>
      <c r="H1107" s="96">
        <v>2.7277573943138123E-2</v>
      </c>
      <c r="I1107" s="96">
        <v>2.7248842659989503E-2</v>
      </c>
      <c r="J1107" s="96">
        <v>7.8283474794780261E-3</v>
      </c>
      <c r="K1107" s="98">
        <v>0.16583247534776424</v>
      </c>
      <c r="L1107" s="96">
        <v>0.47414051083419784</v>
      </c>
      <c r="M1107" s="96">
        <v>0.50472176661808388</v>
      </c>
      <c r="N1107" s="96">
        <f>IFERROR(VLOOKUP(A1107,'[1]Biofuels Production - Ktoe'!$A$1:$AD$39,30,FALSE),"does not produce biofuels")</f>
        <v>9.7676951418404379E-2</v>
      </c>
      <c r="O1107" s="96">
        <v>3.0604729428887367E-2</v>
      </c>
    </row>
    <row r="1108" spans="1:15">
      <c r="A1108" t="s">
        <v>113</v>
      </c>
      <c r="B1108" t="s">
        <v>183</v>
      </c>
      <c r="C1108" s="93">
        <v>-1.155535859639667E-2</v>
      </c>
      <c r="D1108" s="93" t="s">
        <v>105</v>
      </c>
      <c r="E1108" s="91">
        <v>-1.6725618980531265E-2</v>
      </c>
      <c r="F1108" s="91" t="s">
        <v>180</v>
      </c>
      <c r="G1108" s="92">
        <v>-2.0838714929711899E-2</v>
      </c>
      <c r="H1108" s="92" t="s">
        <v>181</v>
      </c>
      <c r="I1108" s="93">
        <v>0</v>
      </c>
      <c r="J1108" s="93">
        <v>-1.0540880706011446E-4</v>
      </c>
      <c r="K1108" s="94">
        <v>0.10540894606849416</v>
      </c>
      <c r="L1108" s="93">
        <v>0.46190570976652645</v>
      </c>
      <c r="M1108" s="93">
        <v>0.13778650855118846</v>
      </c>
      <c r="N1108" s="93">
        <f>IFERROR(VLOOKUP(A1108,'[1]Biofuels Production - Ktoe'!$A$1:$AD$39,30,FALSE),"does not produce biofuels")</f>
        <v>0.1796932006613543</v>
      </c>
      <c r="O1108" s="92">
        <v>-1.9265171140432358E-2</v>
      </c>
    </row>
    <row r="1109" spans="1:15">
      <c r="A1109" t="s">
        <v>114</v>
      </c>
      <c r="B1109" t="s">
        <v>183</v>
      </c>
      <c r="C1109" s="93">
        <v>-1.6904616110032133E-2</v>
      </c>
      <c r="D1109" s="93">
        <v>6.4819019565083735E-2</v>
      </c>
      <c r="E1109" s="91">
        <v>2.1591848883840026E-2</v>
      </c>
      <c r="F1109" s="91">
        <v>0.13214371195728436</v>
      </c>
      <c r="G1109" s="92">
        <v>-0.1981389990250223</v>
      </c>
      <c r="H1109" s="92" t="s">
        <v>181</v>
      </c>
      <c r="I1109" s="93">
        <v>0</v>
      </c>
      <c r="J1109" s="93">
        <v>-5.9042216156775962E-2</v>
      </c>
      <c r="K1109" s="94">
        <v>0</v>
      </c>
      <c r="L1109" s="93">
        <v>0</v>
      </c>
      <c r="M1109" s="93">
        <v>0</v>
      </c>
      <c r="N1109" s="93" t="str">
        <f>IFERROR(VLOOKUP(A1109,'[1]Biofuels Production - Ktoe'!$A$1:$AD$39,30,FALSE),"does not produce biofuels")</f>
        <v>does not produce biofuels</v>
      </c>
      <c r="O1109" s="92">
        <v>3.5983317065984011E-3</v>
      </c>
    </row>
    <row r="1110" spans="1:15">
      <c r="A1110" t="s">
        <v>116</v>
      </c>
      <c r="B1110" t="s">
        <v>183</v>
      </c>
      <c r="C1110" s="93">
        <v>2.4021317759985727E-3</v>
      </c>
      <c r="D1110" s="93" t="s">
        <v>105</v>
      </c>
      <c r="E1110" s="91">
        <v>-1.6414450705971029E-2</v>
      </c>
      <c r="F1110" s="91" t="s">
        <v>180</v>
      </c>
      <c r="G1110" s="92">
        <v>-2.9380820721869316E-3</v>
      </c>
      <c r="H1110" s="92" t="s">
        <v>181</v>
      </c>
      <c r="I1110" s="93">
        <v>0</v>
      </c>
      <c r="J1110" s="93">
        <v>0.1150853951976154</v>
      </c>
      <c r="K1110" s="94">
        <v>0.65157269705081622</v>
      </c>
      <c r="L1110" s="93">
        <v>0</v>
      </c>
      <c r="M1110" s="93">
        <v>0.38515168542124156</v>
      </c>
      <c r="N1110" s="93" t="str">
        <f>IFERROR(VLOOKUP(A1110,'[1]Biofuels Production - Ktoe'!$A$1:$AD$39,30,FALSE),"does not produce biofuels")</f>
        <v>does not produce biofuels</v>
      </c>
      <c r="O1110" s="92">
        <v>-1.0136979632079601E-2</v>
      </c>
    </row>
    <row r="1111" spans="1:15">
      <c r="A1111" t="s">
        <v>117</v>
      </c>
      <c r="B1111" t="s">
        <v>183</v>
      </c>
      <c r="C1111" s="93">
        <v>-8.2268378718399759E-3</v>
      </c>
      <c r="D1111" s="93" t="s">
        <v>105</v>
      </c>
      <c r="E1111" s="91">
        <v>-7.9128472410484596E-3</v>
      </c>
      <c r="F1111" s="91" t="s">
        <v>180</v>
      </c>
      <c r="G1111" s="92">
        <v>-4.7379295488399031E-2</v>
      </c>
      <c r="H1111" s="92" t="s">
        <v>181</v>
      </c>
      <c r="I1111" s="93">
        <v>-5.8300351263280259E-2</v>
      </c>
      <c r="J1111" s="93">
        <v>9.95834786425287E-3</v>
      </c>
      <c r="K1111" s="94">
        <v>0.22775049309099127</v>
      </c>
      <c r="L1111" s="93">
        <v>1.2317371758650486</v>
      </c>
      <c r="M1111" s="93">
        <v>0.37725421671261761</v>
      </c>
      <c r="N1111" s="93">
        <f>IFERROR(VLOOKUP(A1111,'[1]Biofuels Production - Ktoe'!$A$1:$AD$39,30,FALSE),"does not produce biofuels")</f>
        <v>0.89899396214077343</v>
      </c>
      <c r="O1111" s="92">
        <v>-1.608102023601532E-2</v>
      </c>
    </row>
    <row r="1112" spans="1:15">
      <c r="A1112" t="s">
        <v>118</v>
      </c>
      <c r="B1112" t="s">
        <v>183</v>
      </c>
      <c r="C1112" s="93">
        <v>-9.8635722614009991E-3</v>
      </c>
      <c r="D1112" s="93" t="s">
        <v>105</v>
      </c>
      <c r="E1112" s="91">
        <v>-8.4599626467872779E-3</v>
      </c>
      <c r="F1112" s="91" t="s">
        <v>180</v>
      </c>
      <c r="G1112" s="92">
        <v>-4.0738786021493611E-3</v>
      </c>
      <c r="H1112" s="92">
        <v>3.4247513860464096E-2</v>
      </c>
      <c r="I1112" s="93">
        <v>-1.8069585959078038E-2</v>
      </c>
      <c r="J1112" s="93">
        <v>2.886537399411071E-2</v>
      </c>
      <c r="K1112" s="94">
        <v>0.90255458149545698</v>
      </c>
      <c r="L1112" s="93">
        <v>0</v>
      </c>
      <c r="M1112" s="93">
        <v>0.76319222134052422</v>
      </c>
      <c r="N1112" s="93" t="str">
        <f>IFERROR(VLOOKUP(A1112,'[1]Biofuels Production - Ktoe'!$A$1:$AD$39,30,FALSE),"does not produce biofuels")</f>
        <v>does not produce biofuels</v>
      </c>
      <c r="O1112" s="92">
        <v>-5.5906092748045921E-3</v>
      </c>
    </row>
    <row r="1113" spans="1:15">
      <c r="A1113" t="s">
        <v>119</v>
      </c>
      <c r="B1113" t="s">
        <v>183</v>
      </c>
      <c r="C1113" s="93">
        <v>-1.063024237715593E-2</v>
      </c>
      <c r="D1113" s="93" t="s">
        <v>105</v>
      </c>
      <c r="E1113" s="91">
        <v>-1.7410074954160915E-2</v>
      </c>
      <c r="F1113" s="91" t="s">
        <v>180</v>
      </c>
      <c r="G1113" s="92">
        <v>-1.9785072848590102E-2</v>
      </c>
      <c r="H1113" s="92">
        <v>-3.3047907054424286E-2</v>
      </c>
      <c r="I1113" s="93">
        <v>8.2340235484223978E-3</v>
      </c>
      <c r="J1113" s="93">
        <v>-2.7822528822665449E-2</v>
      </c>
      <c r="K1113" s="94">
        <v>0.27542849784692081</v>
      </c>
      <c r="L1113" s="93">
        <v>1.8329108926501649</v>
      </c>
      <c r="M1113" s="93">
        <v>0.38991413634238681</v>
      </c>
      <c r="N1113" s="93" t="str">
        <f>IFERROR(VLOOKUP(A1113,'[1]Biofuels Production - Ktoe'!$A$1:$AD$39,30,FALSE),"does not produce biofuels")</f>
        <v>does not produce biofuels</v>
      </c>
      <c r="O1113" s="92">
        <v>-1.912098191678524E-2</v>
      </c>
    </row>
    <row r="1114" spans="1:15">
      <c r="A1114" t="s">
        <v>120</v>
      </c>
      <c r="B1114" t="s">
        <v>183</v>
      </c>
      <c r="C1114" s="93">
        <v>-1.3620883013161555E-2</v>
      </c>
      <c r="D1114" s="93">
        <v>-8.4127733640648295E-2</v>
      </c>
      <c r="E1114" s="91">
        <v>-4.4197866280559661E-2</v>
      </c>
      <c r="F1114" s="91">
        <v>-7.8975399415109782E-2</v>
      </c>
      <c r="G1114" s="92">
        <v>-7.349683687813835E-2</v>
      </c>
      <c r="H1114" s="92" t="s">
        <v>181</v>
      </c>
      <c r="I1114" s="93">
        <v>0</v>
      </c>
      <c r="J1114" s="93">
        <v>-2.1904078426114304E-2</v>
      </c>
      <c r="K1114" s="94">
        <v>6.8242162308814081E-2</v>
      </c>
      <c r="L1114" s="93">
        <v>0.7565269552363445</v>
      </c>
      <c r="M1114" s="93">
        <v>7.8897040856674927E-2</v>
      </c>
      <c r="N1114" s="93" t="str">
        <f>IFERROR(VLOOKUP(A1114,'[1]Biofuels Production - Ktoe'!$A$1:$AD$39,30,FALSE),"does not produce biofuels")</f>
        <v>does not produce biofuels</v>
      </c>
      <c r="O1114" s="92">
        <v>-3.5334203392267227E-2</v>
      </c>
    </row>
    <row r="1115" spans="1:15">
      <c r="A1115" t="s">
        <v>121</v>
      </c>
      <c r="B1115" t="s">
        <v>183</v>
      </c>
      <c r="C1115" s="93">
        <v>-2.3509644370401817E-2</v>
      </c>
      <c r="D1115" s="93" t="s">
        <v>105</v>
      </c>
      <c r="E1115" s="91">
        <v>-5.7651654709635847E-2</v>
      </c>
      <c r="F1115" s="91" t="s">
        <v>180</v>
      </c>
      <c r="G1115" s="92">
        <v>-2.2301741717302481E-2</v>
      </c>
      <c r="H1115" s="92" t="s">
        <v>181</v>
      </c>
      <c r="I1115" s="93">
        <v>-1.3427326602910572E-4</v>
      </c>
      <c r="J1115" s="93">
        <v>2.1334013941242347E-2</v>
      </c>
      <c r="K1115" s="94">
        <v>3.5324142126136771E-2</v>
      </c>
      <c r="L1115" s="93">
        <v>0.12794487300549928</v>
      </c>
      <c r="M1115" s="93">
        <v>0.30061485545608657</v>
      </c>
      <c r="N1115" s="93">
        <f>IFERROR(VLOOKUP(A1115,'[1]Biofuels Production - Ktoe'!$A$1:$AD$39,30,FALSE),"does not produce biofuels")</f>
        <v>0.51777532287785855</v>
      </c>
      <c r="O1115" s="92">
        <v>-3.1633879989385605E-2</v>
      </c>
    </row>
    <row r="1116" spans="1:15">
      <c r="A1116" t="s">
        <v>122</v>
      </c>
      <c r="B1116" t="s">
        <v>183</v>
      </c>
      <c r="C1116" s="93">
        <v>-1.9046802371164073E-2</v>
      </c>
      <c r="D1116" s="93" t="s">
        <v>105</v>
      </c>
      <c r="E1116" s="91">
        <v>-1.5695861044401349E-2</v>
      </c>
      <c r="F1116" s="91" t="s">
        <v>180</v>
      </c>
      <c r="G1116" s="92">
        <v>-4.6023211910633965E-2</v>
      </c>
      <c r="H1116" s="92" t="s">
        <v>181</v>
      </c>
      <c r="I1116" s="93">
        <v>-3.1676746079596363E-3</v>
      </c>
      <c r="J1116" s="93">
        <v>5.498910425648873E-3</v>
      </c>
      <c r="K1116" s="94">
        <v>0.21845339043888656</v>
      </c>
      <c r="L1116" s="93">
        <v>0.92749979273118188</v>
      </c>
      <c r="M1116" s="93">
        <v>0.36161898259025738</v>
      </c>
      <c r="N1116" s="93">
        <f>IFERROR(VLOOKUP(A1116,'[1]Biofuels Production - Ktoe'!$A$1:$AD$39,30,FALSE),"does not produce biofuels")</f>
        <v>0.18506327697308267</v>
      </c>
      <c r="O1116" s="92">
        <v>-2.2463563829660416E-2</v>
      </c>
    </row>
    <row r="1117" spans="1:15">
      <c r="A1117" t="s">
        <v>123</v>
      </c>
      <c r="B1117" t="s">
        <v>183</v>
      </c>
      <c r="C1117" s="93">
        <v>-1.0618443123214472E-2</v>
      </c>
      <c r="D1117" s="93" t="s">
        <v>105</v>
      </c>
      <c r="E1117" s="91">
        <v>-1.5845595034171822E-2</v>
      </c>
      <c r="F1117" s="91">
        <v>-7.5755646632376994E-2</v>
      </c>
      <c r="G1117" s="92">
        <v>-3.5213807305380929E-3</v>
      </c>
      <c r="H1117" s="92">
        <v>-2.7271382510662079E-2</v>
      </c>
      <c r="I1117" s="93">
        <v>-5.5833382396983766E-2</v>
      </c>
      <c r="J1117" s="93">
        <v>-3.4222600091026179E-3</v>
      </c>
      <c r="K1117" s="94">
        <v>0.14662226476037565</v>
      </c>
      <c r="L1117" s="93">
        <v>0.40608463203478462</v>
      </c>
      <c r="M1117" s="93">
        <v>0.11268603902971663</v>
      </c>
      <c r="N1117" s="93">
        <f>IFERROR(VLOOKUP(A1117,'[1]Biofuels Production - Ktoe'!$A$1:$AD$39,30,FALSE),"does not produce biofuels")</f>
        <v>7.1963035037221346E-2</v>
      </c>
      <c r="O1117" s="92">
        <v>-9.003874845802784E-3</v>
      </c>
    </row>
    <row r="1118" spans="1:15">
      <c r="A1118" t="s">
        <v>124</v>
      </c>
      <c r="B1118" t="s">
        <v>183</v>
      </c>
      <c r="C1118" s="93">
        <v>-2.9559267598617045E-2</v>
      </c>
      <c r="D1118" s="93" t="s">
        <v>105</v>
      </c>
      <c r="E1118" s="91">
        <v>5.4944333227662234E-3</v>
      </c>
      <c r="F1118" s="91" t="s">
        <v>180</v>
      </c>
      <c r="G1118" s="92">
        <v>-4.5636607560900488E-2</v>
      </c>
      <c r="H1118" s="92">
        <v>-4.0017623454332352E-2</v>
      </c>
      <c r="I1118" s="93">
        <v>0</v>
      </c>
      <c r="J1118" s="93">
        <v>1.9704490685431564E-2</v>
      </c>
      <c r="K1118" s="94">
        <v>0.20209974859604229</v>
      </c>
      <c r="L1118" s="93">
        <v>1.2861591519201498</v>
      </c>
      <c r="M1118" s="93">
        <v>0.13823051968252642</v>
      </c>
      <c r="N1118" s="93" t="str">
        <f>IFERROR(VLOOKUP(A1118,'[1]Biofuels Production - Ktoe'!$A$1:$AD$39,30,FALSE),"does not produce biofuels")</f>
        <v>does not produce biofuels</v>
      </c>
      <c r="O1118" s="92">
        <v>-3.4483056515455246E-2</v>
      </c>
    </row>
    <row r="1119" spans="1:15">
      <c r="A1119" t="s">
        <v>125</v>
      </c>
      <c r="B1119" t="s">
        <v>183</v>
      </c>
      <c r="C1119" s="93">
        <v>-5.0525545851326514E-3</v>
      </c>
      <c r="D1119" s="93" t="s">
        <v>105</v>
      </c>
      <c r="E1119" s="91">
        <v>-4.6801544143784013E-2</v>
      </c>
      <c r="F1119" s="91" t="s">
        <v>180</v>
      </c>
      <c r="G1119" s="92">
        <v>-2.459514497885984E-2</v>
      </c>
      <c r="H1119" s="92">
        <v>-1.3994953595101833E-2</v>
      </c>
      <c r="I1119" s="93">
        <v>1.3597132071862861E-2</v>
      </c>
      <c r="J1119" s="93">
        <v>1.4813997286371672E-2</v>
      </c>
      <c r="K1119" s="94">
        <v>6.3462741721602045E-2</v>
      </c>
      <c r="L1119" s="93">
        <v>0</v>
      </c>
      <c r="M1119" s="93">
        <v>0.52782398434809985</v>
      </c>
      <c r="N1119" s="93" t="str">
        <f>IFERROR(VLOOKUP(A1119,'[1]Biofuels Production - Ktoe'!$A$1:$AD$39,30,FALSE),"does not produce biofuels")</f>
        <v>does not produce biofuels</v>
      </c>
      <c r="O1119" s="92">
        <v>-2.5186538696289063E-2</v>
      </c>
    </row>
    <row r="1120" spans="1:15">
      <c r="A1120" t="s">
        <v>126</v>
      </c>
      <c r="B1120" t="s">
        <v>183</v>
      </c>
      <c r="C1120" s="93">
        <v>-3.0728942595885878E-2</v>
      </c>
      <c r="D1120" s="93" t="s">
        <v>105</v>
      </c>
      <c r="E1120" s="91">
        <v>7.8705662859157588E-3</v>
      </c>
      <c r="F1120" s="91" t="s">
        <v>180</v>
      </c>
      <c r="G1120" s="92">
        <v>-1.9897735498785263E-2</v>
      </c>
      <c r="H1120" s="92" t="s">
        <v>181</v>
      </c>
      <c r="I1120" s="93">
        <v>0</v>
      </c>
      <c r="J1120" s="93">
        <v>2.4799917075402522E-2</v>
      </c>
      <c r="K1120" s="94">
        <v>0.18961239497690285</v>
      </c>
      <c r="L1120" s="93">
        <v>0</v>
      </c>
      <c r="M1120" s="93">
        <v>0.19445387528235525</v>
      </c>
      <c r="N1120" s="93" t="str">
        <f>IFERROR(VLOOKUP(A1120,'[1]Biofuels Production - Ktoe'!$A$1:$AD$39,30,FALSE),"does not produce biofuels")</f>
        <v>does not produce biofuels</v>
      </c>
      <c r="O1120" s="92">
        <v>-2.1650761365890503E-2</v>
      </c>
    </row>
    <row r="1121" spans="1:15">
      <c r="A1121" t="s">
        <v>127</v>
      </c>
      <c r="B1121" t="s">
        <v>183</v>
      </c>
      <c r="C1121" s="93">
        <v>-3.9984047865108119E-2</v>
      </c>
      <c r="D1121" s="93">
        <v>-1.0143060338514309E-2</v>
      </c>
      <c r="E1121" s="91">
        <v>-2.4910563277315112E-2</v>
      </c>
      <c r="F1121" s="91">
        <v>-5.6863994627256886E-2</v>
      </c>
      <c r="G1121" s="92">
        <v>-2.8708751467232396E-2</v>
      </c>
      <c r="H1121" s="92" t="s">
        <v>181</v>
      </c>
      <c r="I1121" s="93">
        <v>0</v>
      </c>
      <c r="J1121" s="93">
        <v>2.3588598124975491E-2</v>
      </c>
      <c r="K1121" s="94">
        <v>0.16420285308798954</v>
      </c>
      <c r="L1121" s="93">
        <v>0.93609800191175974</v>
      </c>
      <c r="M1121" s="93">
        <v>0.2027561137077003</v>
      </c>
      <c r="N1121" s="93">
        <f>IFERROR(VLOOKUP(A1121,'[1]Biofuels Production - Ktoe'!$A$1:$AD$39,30,FALSE),"does not produce biofuels")</f>
        <v>5.0817270151536587E-2</v>
      </c>
      <c r="O1121" s="92">
        <v>-3.3422049134969711E-2</v>
      </c>
    </row>
    <row r="1122" spans="1:15">
      <c r="A1122" t="s">
        <v>128</v>
      </c>
      <c r="B1122" t="s">
        <v>183</v>
      </c>
      <c r="C1122" s="93">
        <v>3.5160769165055505E-2</v>
      </c>
      <c r="D1122" s="93">
        <v>2.6882264962554192E-2</v>
      </c>
      <c r="E1122" s="91">
        <v>6.2826823066511883E-2</v>
      </c>
      <c r="F1122" s="91">
        <v>4.0159283654426225E-2</v>
      </c>
      <c r="G1122" s="92">
        <v>2.9034506531880222E-2</v>
      </c>
      <c r="H1122" s="92">
        <v>2.1715156733989716E-2</v>
      </c>
      <c r="I1122" s="93">
        <v>0</v>
      </c>
      <c r="J1122" s="93">
        <v>1.6677332402770917E-2</v>
      </c>
      <c r="K1122" s="94">
        <v>0</v>
      </c>
      <c r="L1122" s="93">
        <v>0</v>
      </c>
      <c r="M1122" s="93">
        <v>0</v>
      </c>
      <c r="N1122" s="93" t="str">
        <f>IFERROR(VLOOKUP(A1122,'[1]Biofuels Production - Ktoe'!$A$1:$AD$39,30,FALSE),"does not produce biofuels")</f>
        <v>does not produce biofuels</v>
      </c>
      <c r="O1122" s="92">
        <v>3.5151079297065735E-2</v>
      </c>
    </row>
    <row r="1123" spans="1:15">
      <c r="A1123" t="s">
        <v>129</v>
      </c>
      <c r="B1123" t="s">
        <v>183</v>
      </c>
      <c r="C1123" s="93">
        <v>6.2479329891940161E-4</v>
      </c>
      <c r="D1123" s="93" t="s">
        <v>105</v>
      </c>
      <c r="E1123" s="91">
        <v>-1.7916988383342325E-2</v>
      </c>
      <c r="F1123" s="91" t="s">
        <v>180</v>
      </c>
      <c r="G1123" s="92">
        <v>-1.3063541323224959E-3</v>
      </c>
      <c r="H1123" s="92" t="s">
        <v>181</v>
      </c>
      <c r="I1123" s="93">
        <v>0</v>
      </c>
      <c r="J1123" s="93">
        <v>-2.5081331699634446E-2</v>
      </c>
      <c r="K1123" s="94">
        <v>0.65173420366293744</v>
      </c>
      <c r="L1123" s="93">
        <v>0</v>
      </c>
      <c r="M1123" s="93">
        <v>0.84220235596245496</v>
      </c>
      <c r="N1123" s="93" t="str">
        <f>IFERROR(VLOOKUP(A1123,'[1]Biofuels Production - Ktoe'!$A$1:$AD$39,30,FALSE),"does not produce biofuels")</f>
        <v>does not produce biofuels</v>
      </c>
      <c r="O1123" s="92">
        <v>-1.3463331386446953E-2</v>
      </c>
    </row>
    <row r="1124" spans="1:15">
      <c r="A1124" t="s">
        <v>130</v>
      </c>
      <c r="B1124" t="s">
        <v>183</v>
      </c>
      <c r="C1124" s="93">
        <v>-2.5320902064481898E-2</v>
      </c>
      <c r="D1124" s="93" t="s">
        <v>105</v>
      </c>
      <c r="E1124" s="91">
        <v>-2.2691701205452053E-2</v>
      </c>
      <c r="F1124" s="91">
        <v>-3.5950070232267262E-2</v>
      </c>
      <c r="G1124" s="92">
        <v>3.1217139633882951E-2</v>
      </c>
      <c r="H1124" s="92" t="s">
        <v>181</v>
      </c>
      <c r="I1124" s="93">
        <v>1.9978497741255374E-3</v>
      </c>
      <c r="J1124" s="93">
        <v>5.541565853049546E-3</v>
      </c>
      <c r="K1124" s="94">
        <v>6.3077487725790249E-2</v>
      </c>
      <c r="L1124" s="93">
        <v>0.41768236017974547</v>
      </c>
      <c r="M1124" s="93">
        <v>0.13830833782048813</v>
      </c>
      <c r="N1124" s="93">
        <f>IFERROR(VLOOKUP(A1124,'[1]Biofuels Production - Ktoe'!$A$1:$AD$39,30,FALSE),"does not produce biofuels")</f>
        <v>0.87525658086469171</v>
      </c>
      <c r="O1124" s="92">
        <v>-1.5534795820713043E-2</v>
      </c>
    </row>
    <row r="1125" spans="1:15">
      <c r="A1125" t="s">
        <v>131</v>
      </c>
      <c r="B1125" t="s">
        <v>183</v>
      </c>
      <c r="C1125" s="93">
        <v>1.5017294699453121E-3</v>
      </c>
      <c r="D1125" s="93">
        <v>-4.4475095728905956E-2</v>
      </c>
      <c r="E1125" s="91">
        <v>8.1989816179710573E-3</v>
      </c>
      <c r="F1125" s="91">
        <v>3.1584299416270722E-2</v>
      </c>
      <c r="G1125" s="92">
        <v>1.2685912499962537E-2</v>
      </c>
      <c r="H1125" s="92" t="s">
        <v>181</v>
      </c>
      <c r="I1125" s="93">
        <v>0</v>
      </c>
      <c r="J1125" s="93">
        <v>5.6985428396916227E-4</v>
      </c>
      <c r="K1125" s="94">
        <v>0.12487530322658391</v>
      </c>
      <c r="L1125" s="93">
        <v>0</v>
      </c>
      <c r="M1125" s="93">
        <v>0.17368197068115654</v>
      </c>
      <c r="N1125" s="93" t="str">
        <f>IFERROR(VLOOKUP(A1125,'[1]Biofuels Production - Ktoe'!$A$1:$AD$39,30,FALSE),"does not produce biofuels")</f>
        <v>does not produce biofuels</v>
      </c>
      <c r="O1125" s="92">
        <v>-7.4903102358803153E-4</v>
      </c>
    </row>
    <row r="1126" spans="1:15">
      <c r="A1126" t="s">
        <v>132</v>
      </c>
      <c r="B1126" t="s">
        <v>183</v>
      </c>
      <c r="C1126" s="93">
        <v>1.0849783110849609E-2</v>
      </c>
      <c r="D1126" s="93" t="s">
        <v>105</v>
      </c>
      <c r="E1126" s="91">
        <v>1.8544431505881143E-2</v>
      </c>
      <c r="F1126" s="91">
        <v>-5.3105167101172857E-3</v>
      </c>
      <c r="G1126" s="92">
        <v>-1.236174981321525E-2</v>
      </c>
      <c r="H1126" s="92">
        <v>-2.6607215404510498E-2</v>
      </c>
      <c r="I1126" s="93">
        <v>0</v>
      </c>
      <c r="J1126" s="93">
        <v>-1.8183011051934872E-2</v>
      </c>
      <c r="K1126" s="94">
        <v>0.28906549330022169</v>
      </c>
      <c r="L1126" s="93">
        <v>0</v>
      </c>
      <c r="M1126" s="93">
        <v>0.55074934671817699</v>
      </c>
      <c r="N1126" s="93">
        <f>IFERROR(VLOOKUP(A1126,'[1]Biofuels Production - Ktoe'!$A$1:$AD$39,30,FALSE),"does not produce biofuels")</f>
        <v>0.23155240571588909</v>
      </c>
      <c r="O1126" s="92">
        <v>-5.6335688568651676E-3</v>
      </c>
    </row>
    <row r="1127" spans="1:15">
      <c r="A1127" t="s">
        <v>133</v>
      </c>
      <c r="B1127" t="s">
        <v>183</v>
      </c>
      <c r="C1127" s="93">
        <v>-3.4816310281212792E-2</v>
      </c>
      <c r="D1127" s="93" t="s">
        <v>105</v>
      </c>
      <c r="E1127" s="91">
        <v>1.1766321605384711E-2</v>
      </c>
      <c r="F1127" s="91" t="s">
        <v>180</v>
      </c>
      <c r="G1127" s="92">
        <v>-2.3174557136204088E-3</v>
      </c>
      <c r="H1127" s="92" t="s">
        <v>181</v>
      </c>
      <c r="I1127" s="93">
        <v>0</v>
      </c>
      <c r="J1127" s="93">
        <v>6.232899033322048E-2</v>
      </c>
      <c r="K1127" s="94">
        <v>0.16206244657535418</v>
      </c>
      <c r="L1127" s="93">
        <v>0.70655935730379693</v>
      </c>
      <c r="M1127" s="93">
        <v>0.20671166646435357</v>
      </c>
      <c r="N1127" s="93">
        <f>IFERROR(VLOOKUP(A1127,'[1]Biofuels Production - Ktoe'!$A$1:$AD$39,30,FALSE),"does not produce biofuels")</f>
        <v>0.79715121627417496</v>
      </c>
      <c r="O1127" s="92">
        <v>-2.0105147734284401E-2</v>
      </c>
    </row>
    <row r="1128" spans="1:15">
      <c r="A1128" t="s">
        <v>134</v>
      </c>
      <c r="B1128" t="s">
        <v>183</v>
      </c>
      <c r="C1128" s="93">
        <v>-1.367695074158326E-2</v>
      </c>
      <c r="D1128" s="93">
        <v>-3.0154342200273354E-2</v>
      </c>
      <c r="E1128" s="91">
        <v>-4.3224137019868158E-2</v>
      </c>
      <c r="F1128" s="91">
        <v>-9.8697391845611326E-3</v>
      </c>
      <c r="G1128" s="92">
        <v>-3.8824795645578281E-2</v>
      </c>
      <c r="H1128" s="92">
        <v>-2.0471278578042984E-2</v>
      </c>
      <c r="I1128" s="93">
        <v>7.6779780053275459E-2</v>
      </c>
      <c r="J1128" s="93">
        <v>-1.9275839116808635E-2</v>
      </c>
      <c r="K1128" s="94">
        <v>1.0906028129849967</v>
      </c>
      <c r="L1128" s="93">
        <v>0</v>
      </c>
      <c r="M1128" s="93">
        <v>0</v>
      </c>
      <c r="N1128" s="93" t="str">
        <f>IFERROR(VLOOKUP(A1128,'[1]Biofuels Production - Ktoe'!$A$1:$AD$39,30,FALSE),"does not produce biofuels")</f>
        <v>does not produce biofuels</v>
      </c>
      <c r="O1128" s="92">
        <v>-3.1314030289649963E-2</v>
      </c>
    </row>
    <row r="1129" spans="1:15">
      <c r="A1129" t="s">
        <v>135</v>
      </c>
      <c r="B1129" t="s">
        <v>183</v>
      </c>
      <c r="C1129" s="93">
        <v>1.4359081195316925E-2</v>
      </c>
      <c r="D1129" s="93">
        <v>1.3082751919990532E-2</v>
      </c>
      <c r="E1129" s="91">
        <v>2.2014879867338077E-3</v>
      </c>
      <c r="F1129" s="91">
        <v>-8.5738782396183044E-4</v>
      </c>
      <c r="G1129" s="92">
        <v>-2.5794384289622441E-3</v>
      </c>
      <c r="H1129" s="92">
        <v>3.2352592796087265E-2</v>
      </c>
      <c r="I1129" s="93">
        <v>2.8485480394303986E-2</v>
      </c>
      <c r="J1129" s="93">
        <v>-2.6652218849753107E-3</v>
      </c>
      <c r="K1129" s="94">
        <v>4.0049341964933483E-2</v>
      </c>
      <c r="L1129" s="93">
        <v>0</v>
      </c>
      <c r="M1129" s="93">
        <v>0.36067842223149582</v>
      </c>
      <c r="N1129" s="93" t="str">
        <f>IFERROR(VLOOKUP(A1129,'[1]Biofuels Production - Ktoe'!$A$1:$AD$39,30,FALSE),"does not produce biofuels")</f>
        <v>does not produce biofuels</v>
      </c>
      <c r="O1129" s="92">
        <v>2.161296783015132E-3</v>
      </c>
    </row>
    <row r="1130" spans="1:15">
      <c r="A1130" t="s">
        <v>136</v>
      </c>
      <c r="B1130" t="s">
        <v>183</v>
      </c>
      <c r="C1130" s="93">
        <v>-4.0988207701062596E-3</v>
      </c>
      <c r="D1130" s="93" t="s">
        <v>105</v>
      </c>
      <c r="E1130" s="91">
        <v>-4.1103528319179183E-2</v>
      </c>
      <c r="F1130" s="91" t="s">
        <v>180</v>
      </c>
      <c r="G1130" s="92">
        <v>-2.5266396155513404E-2</v>
      </c>
      <c r="H1130" s="92" t="s">
        <v>181</v>
      </c>
      <c r="I1130" s="93">
        <v>-1.561209088643889E-2</v>
      </c>
      <c r="J1130" s="93">
        <v>-1.050506895050507E-2</v>
      </c>
      <c r="K1130" s="94">
        <v>0.49492530465826956</v>
      </c>
      <c r="L1130" s="93">
        <v>0</v>
      </c>
      <c r="M1130" s="93">
        <v>-1.5296863975959973E-2</v>
      </c>
      <c r="N1130" s="93" t="str">
        <f>IFERROR(VLOOKUP(A1130,'[1]Biofuels Production - Ktoe'!$A$1:$AD$39,30,FALSE),"does not produce biofuels")</f>
        <v>does not produce biofuels</v>
      </c>
      <c r="O1130" s="92">
        <v>-2.4270588532090187E-2</v>
      </c>
    </row>
    <row r="1131" spans="1:15">
      <c r="A1131" t="s">
        <v>137</v>
      </c>
      <c r="B1131" t="s">
        <v>183</v>
      </c>
      <c r="C1131" s="93">
        <v>-2.5555240842884963E-2</v>
      </c>
      <c r="D1131" s="93" t="s">
        <v>105</v>
      </c>
      <c r="E1131" s="91">
        <v>-1.9157495420059623E-2</v>
      </c>
      <c r="F1131" s="91" t="s">
        <v>180</v>
      </c>
      <c r="G1131" s="92">
        <v>-3.9660625508776692E-2</v>
      </c>
      <c r="H1131" s="92">
        <v>-0.15690997242927551</v>
      </c>
      <c r="I1131" s="93">
        <v>-4.5649428072780385E-4</v>
      </c>
      <c r="J1131" s="93">
        <v>4.5434583217333513E-2</v>
      </c>
      <c r="K1131" s="94">
        <v>0.107858930386459</v>
      </c>
      <c r="L1131" s="93">
        <v>0.6788907839400693</v>
      </c>
      <c r="M1131" s="93">
        <v>8.777934012309041E-2</v>
      </c>
      <c r="N1131" s="93">
        <f>IFERROR(VLOOKUP(A1131,'[1]Biofuels Production - Ktoe'!$A$1:$AD$39,30,FALSE),"does not produce biofuels")</f>
        <v>0.1403110253339126</v>
      </c>
      <c r="O1131" s="92">
        <v>-2.503715455532074E-2</v>
      </c>
    </row>
    <row r="1132" spans="1:15">
      <c r="A1132" t="s">
        <v>138</v>
      </c>
      <c r="B1132" t="s">
        <v>183</v>
      </c>
      <c r="C1132" s="93">
        <v>-1.9261880171046908E-2</v>
      </c>
      <c r="D1132" s="93" t="s">
        <v>105</v>
      </c>
      <c r="E1132" s="91">
        <v>-9.4536550041096623E-3</v>
      </c>
      <c r="F1132" s="91" t="s">
        <v>180</v>
      </c>
      <c r="G1132" s="92">
        <v>-2.1451470503981995E-2</v>
      </c>
      <c r="H1132" s="92" t="s">
        <v>181</v>
      </c>
      <c r="I1132" s="93">
        <v>-2.5145532575634788E-2</v>
      </c>
      <c r="J1132" s="93">
        <v>3.5470908338068874E-3</v>
      </c>
      <c r="K1132" s="94">
        <v>0.12382954310691341</v>
      </c>
      <c r="L1132" s="93">
        <v>0.47426031078703867</v>
      </c>
      <c r="M1132" s="93">
        <v>0.32863838459595529</v>
      </c>
      <c r="N1132" s="93">
        <f>IFERROR(VLOOKUP(A1132,'[1]Biofuels Production - Ktoe'!$A$1:$AD$39,30,FALSE),"does not produce biofuels")</f>
        <v>0.15710822563306248</v>
      </c>
      <c r="O1132" s="92">
        <v>-2.4141509085893631E-2</v>
      </c>
    </row>
    <row r="1133" spans="1:15">
      <c r="A1133" t="s">
        <v>139</v>
      </c>
      <c r="B1133" t="s">
        <v>183</v>
      </c>
      <c r="C1133" s="93">
        <v>-1.3041447132269068E-2</v>
      </c>
      <c r="D1133" s="93" t="s">
        <v>105</v>
      </c>
      <c r="E1133" s="91">
        <v>2.4700039346068348E-3</v>
      </c>
      <c r="F1133" s="91" t="s">
        <v>180</v>
      </c>
      <c r="G1133" s="92">
        <v>-1.0955043537614562E-2</v>
      </c>
      <c r="H1133" s="92" t="s">
        <v>181</v>
      </c>
      <c r="I1133" s="93">
        <v>3.5366273965520278E-4</v>
      </c>
      <c r="J1133" s="93">
        <v>1.8705953353304272E-2</v>
      </c>
      <c r="K1133" s="94">
        <v>0.10343305559952554</v>
      </c>
      <c r="L1133" s="93">
        <v>0.48819924262221415</v>
      </c>
      <c r="M1133" s="93">
        <v>0.29966154739230233</v>
      </c>
      <c r="N1133" s="93" t="str">
        <f>IFERROR(VLOOKUP(A1133,'[1]Biofuels Production - Ktoe'!$A$1:$AD$39,30,FALSE),"does not produce biofuels")</f>
        <v>does not produce biofuels</v>
      </c>
      <c r="O1133" s="92">
        <v>-1.0802547447383404E-2</v>
      </c>
    </row>
    <row r="1134" spans="1:15">
      <c r="A1134" t="s">
        <v>140</v>
      </c>
      <c r="B1134" t="s">
        <v>183</v>
      </c>
      <c r="C1134" s="93">
        <v>2.3871324700483143E-2</v>
      </c>
      <c r="D1134" s="93" t="s">
        <v>105</v>
      </c>
      <c r="E1134" s="91">
        <v>4.9591969631315846E-2</v>
      </c>
      <c r="F1134" s="91" t="s">
        <v>180</v>
      </c>
      <c r="G1134" s="92">
        <v>4.6000451254390118E-2</v>
      </c>
      <c r="H1134" s="92">
        <v>1.3270906172692776E-2</v>
      </c>
      <c r="I1134" s="93">
        <v>0</v>
      </c>
      <c r="J1134" s="93">
        <v>5.432798449628029E-2</v>
      </c>
      <c r="K1134" s="94">
        <v>0.51028940920122401</v>
      </c>
      <c r="L1134" s="93">
        <v>0</v>
      </c>
      <c r="M1134" s="93">
        <v>0.69651068075001143</v>
      </c>
      <c r="N1134" s="93" t="str">
        <f>IFERROR(VLOOKUP(A1134,'[1]Biofuels Production - Ktoe'!$A$1:$AD$39,30,FALSE),"does not produce biofuels")</f>
        <v>does not produce biofuels</v>
      </c>
      <c r="O1134" s="92">
        <v>4.0782935917377472E-2</v>
      </c>
    </row>
    <row r="1135" spans="1:15">
      <c r="A1135" t="s">
        <v>141</v>
      </c>
      <c r="B1135" t="s">
        <v>183</v>
      </c>
      <c r="C1135" s="93">
        <v>2.8907687751027478E-2</v>
      </c>
      <c r="D1135" s="93">
        <v>2.9712757575884652E-2</v>
      </c>
      <c r="E1135" s="91">
        <v>6.2066982625232914E-2</v>
      </c>
      <c r="F1135" s="91">
        <v>2.0111625920720133E-2</v>
      </c>
      <c r="G1135" s="92">
        <v>0</v>
      </c>
      <c r="H1135" s="92" t="s">
        <v>181</v>
      </c>
      <c r="I1135" s="93">
        <v>0</v>
      </c>
      <c r="J1135" s="93">
        <v>-1</v>
      </c>
      <c r="K1135" s="94">
        <v>0</v>
      </c>
      <c r="L1135" s="93">
        <v>0</v>
      </c>
      <c r="M1135" s="93">
        <v>0</v>
      </c>
      <c r="N1135" s="93" t="str">
        <f>IFERROR(VLOOKUP(A1135,'[1]Biofuels Production - Ktoe'!$A$1:$AD$39,30,FALSE),"does not produce biofuels")</f>
        <v>does not produce biofuels</v>
      </c>
      <c r="O1135" s="92">
        <v>5.2621353417634964E-2</v>
      </c>
    </row>
    <row r="1136" spans="1:15">
      <c r="A1136" t="s">
        <v>142</v>
      </c>
      <c r="B1136" t="s">
        <v>183</v>
      </c>
      <c r="C1136" s="93">
        <v>-3.9046013863108908E-2</v>
      </c>
      <c r="D1136" s="93" t="s">
        <v>105</v>
      </c>
      <c r="E1136" s="91">
        <v>-8.3758869828364668E-2</v>
      </c>
      <c r="F1136" s="91">
        <v>-3.4682664655304452E-3</v>
      </c>
      <c r="G1136" s="92">
        <v>-3.1143910242319328E-2</v>
      </c>
      <c r="H1136" s="92">
        <v>-7.2902880609035492E-2</v>
      </c>
      <c r="I1136" s="93">
        <v>-1.3286363769594578E-3</v>
      </c>
      <c r="J1136" s="93">
        <v>-7.9819399117589396E-2</v>
      </c>
      <c r="K1136" s="94">
        <v>0.46896247560023729</v>
      </c>
      <c r="L1136" s="93">
        <v>0</v>
      </c>
      <c r="M1136" s="93">
        <v>0.40383390606313307</v>
      </c>
      <c r="N1136" s="93" t="str">
        <f>IFERROR(VLOOKUP(A1136,'[1]Biofuels Production - Ktoe'!$A$1:$AD$39,30,FALSE),"does not produce biofuels")</f>
        <v>does not produce biofuels</v>
      </c>
      <c r="O1136" s="92">
        <v>-4.8598717898130417E-2</v>
      </c>
    </row>
    <row r="1137" spans="1:15">
      <c r="A1137" t="s">
        <v>143</v>
      </c>
      <c r="B1137" t="s">
        <v>183</v>
      </c>
      <c r="C1137" s="93">
        <v>-1.5369479232327232E-2</v>
      </c>
      <c r="D1137" s="93">
        <v>-6.0857190936625227E-2</v>
      </c>
      <c r="E1137" s="91">
        <v>-3.2585139965634613E-2</v>
      </c>
      <c r="F1137" s="91">
        <v>-7.6963638438541926E-2</v>
      </c>
      <c r="G1137" s="92">
        <v>-4.7465435424860147E-2</v>
      </c>
      <c r="H1137" s="92">
        <v>-8.2334347069263458E-2</v>
      </c>
      <c r="I1137" s="93">
        <v>-1.4754152033100265E-2</v>
      </c>
      <c r="J1137" s="93">
        <v>2.4778620382408967E-2</v>
      </c>
      <c r="K1137" s="94">
        <v>0.20447406523650735</v>
      </c>
      <c r="L1137" s="93">
        <v>0.98403651149749205</v>
      </c>
      <c r="M1137" s="93">
        <v>0.30053443332447882</v>
      </c>
      <c r="N1137" s="93">
        <f>IFERROR(VLOOKUP(A1137,'[1]Biofuels Production - Ktoe'!$A$1:$AD$39,30,FALSE),"does not produce biofuels")</f>
        <v>0.22401089319631384</v>
      </c>
      <c r="O1137" s="92">
        <v>-2.8009135276079178E-2</v>
      </c>
    </row>
    <row r="1138" spans="1:15">
      <c r="A1138" t="s">
        <v>144</v>
      </c>
      <c r="B1138" t="s">
        <v>183</v>
      </c>
      <c r="C1138" s="93" t="s">
        <v>115</v>
      </c>
      <c r="D1138" s="93" t="s">
        <v>115</v>
      </c>
      <c r="E1138" s="91" t="s">
        <v>115</v>
      </c>
      <c r="F1138" s="91" t="s">
        <v>115</v>
      </c>
      <c r="G1138" s="92" t="s">
        <v>115</v>
      </c>
      <c r="H1138" s="92" t="s">
        <v>115</v>
      </c>
      <c r="I1138" s="93" t="s">
        <v>115</v>
      </c>
      <c r="J1138" s="93" t="s">
        <v>115</v>
      </c>
      <c r="K1138" s="94" t="s">
        <v>115</v>
      </c>
      <c r="L1138" s="93" t="s">
        <v>115</v>
      </c>
      <c r="M1138" s="93" t="s">
        <v>115</v>
      </c>
      <c r="N1138" s="93" t="str">
        <f>IFERROR(VLOOKUP(A1138,'[1]Biofuels Production - Ktoe'!$A$1:$AD$39,30,FALSE),"does not produce biofuels")</f>
        <v>does not produce biofuels</v>
      </c>
      <c r="O1138" s="92" t="s">
        <v>115</v>
      </c>
    </row>
    <row r="1139" spans="1:15">
      <c r="A1139" t="s">
        <v>145</v>
      </c>
      <c r="B1139" t="s">
        <v>183</v>
      </c>
      <c r="C1139" s="91">
        <v>-6.1295617675995229E-2</v>
      </c>
      <c r="D1139" s="91">
        <v>-6.9048934660196681E-2</v>
      </c>
      <c r="E1139" s="91">
        <v>1.6349756163095641E-2</v>
      </c>
      <c r="F1139" s="91">
        <v>6.7076693871217508E-3</v>
      </c>
      <c r="G1139" s="92">
        <v>1.9456451083025517E-2</v>
      </c>
      <c r="H1139" s="92">
        <v>2.3221516981720924E-2</v>
      </c>
      <c r="I1139" s="93">
        <v>0</v>
      </c>
      <c r="J1139" s="91">
        <v>3.2042055094360533E-2</v>
      </c>
      <c r="K1139" s="94">
        <v>0</v>
      </c>
      <c r="L1139" s="93">
        <v>0</v>
      </c>
      <c r="M1139" s="93">
        <v>0</v>
      </c>
      <c r="N1139" s="93" t="str">
        <f>IFERROR(VLOOKUP(A1139,'[1]Biofuels Production - Ktoe'!$A$1:$AD$39,30,FALSE),"does not produce biofuels")</f>
        <v>does not produce biofuels</v>
      </c>
      <c r="O1139" s="92">
        <v>6.5658134408295155E-3</v>
      </c>
    </row>
    <row r="1140" spans="1:15">
      <c r="A1140" t="s">
        <v>146</v>
      </c>
      <c r="B1140" t="s">
        <v>183</v>
      </c>
      <c r="C1140" s="95">
        <v>-2.3948637086788072E-3</v>
      </c>
      <c r="D1140" s="95">
        <v>-1.5924275873977489E-2</v>
      </c>
      <c r="E1140" s="91">
        <v>1.3533834468758998E-2</v>
      </c>
      <c r="F1140" s="91">
        <v>-4.788470876223927E-2</v>
      </c>
      <c r="G1140" s="99">
        <v>1.0762720117270863E-2</v>
      </c>
      <c r="H1140" s="99">
        <v>-3.9677686989307404E-2</v>
      </c>
      <c r="I1140" s="93">
        <v>-1.9494985376382612E-3</v>
      </c>
      <c r="J1140" s="95">
        <v>4.1482954070068967E-3</v>
      </c>
      <c r="K1140" s="94">
        <v>0.17204109623029362</v>
      </c>
      <c r="L1140" s="93">
        <v>0.45147674532232029</v>
      </c>
      <c r="M1140" s="93">
        <v>0.28993860157402995</v>
      </c>
      <c r="N1140" s="93">
        <f>IFERROR(VLOOKUP(A1140,'[1]Biofuels Production - Ktoe'!$A$1:$AD$39,30,FALSE),"does not produce biofuels")</f>
        <v>0.19191950822362136</v>
      </c>
      <c r="O1140" s="99">
        <v>5.3824824281036854E-3</v>
      </c>
    </row>
    <row r="1141" spans="1:15">
      <c r="A1141" s="65" t="s">
        <v>147</v>
      </c>
      <c r="B1141" s="65" t="s">
        <v>183</v>
      </c>
      <c r="C1141" s="96">
        <v>-1.0887260593908987E-2</v>
      </c>
      <c r="D1141" s="96">
        <v>-2.4175881402521693E-4</v>
      </c>
      <c r="E1141" s="97">
        <v>-7.7682871070445803E-3</v>
      </c>
      <c r="F1141" s="97">
        <v>-3.094254685838238E-3</v>
      </c>
      <c r="G1141" s="96">
        <v>-8.8555359701523173E-3</v>
      </c>
      <c r="H1141" s="96">
        <v>-2.2103751543909311E-3</v>
      </c>
      <c r="I1141" s="96">
        <v>-7.709238543614827E-3</v>
      </c>
      <c r="J1141" s="96">
        <v>7.3243030976959389E-3</v>
      </c>
      <c r="K1141" s="98">
        <v>0.15038743542211863</v>
      </c>
      <c r="L1141" s="96">
        <v>0.53493245654721644</v>
      </c>
      <c r="M1141" s="96">
        <v>0.16131528955447005</v>
      </c>
      <c r="N1141" s="96">
        <f>IFERROR(VLOOKUP(A1141,'[1]Biofuels Production - Ktoe'!$A$1:$AD$39,30,FALSE),"does not produce biofuels")</f>
        <v>0.15534006348253282</v>
      </c>
      <c r="O1141" s="96">
        <v>-9.7548579797148705E-3</v>
      </c>
    </row>
    <row r="1142" spans="1:15">
      <c r="A1142" t="s">
        <v>148</v>
      </c>
      <c r="B1142" t="s">
        <v>183</v>
      </c>
      <c r="C1142" s="93">
        <v>4.8295181047330882E-3</v>
      </c>
      <c r="D1142" s="93">
        <v>-1.3424568134079662E-2</v>
      </c>
      <c r="E1142" s="91">
        <v>6.38241694298054E-2</v>
      </c>
      <c r="F1142" s="91">
        <v>6.3527355781175299E-2</v>
      </c>
      <c r="G1142" s="92">
        <v>5.0049395307525391E-3</v>
      </c>
      <c r="H1142" s="92" t="s">
        <v>181</v>
      </c>
      <c r="I1142" s="93">
        <v>0</v>
      </c>
      <c r="J1142" s="93">
        <v>3.333861012652517E-2</v>
      </c>
      <c r="K1142" s="94">
        <v>0.19963753229387571</v>
      </c>
      <c r="L1142" s="93">
        <v>0</v>
      </c>
      <c r="M1142" s="93">
        <v>0.18560550605686443</v>
      </c>
      <c r="N1142" s="93" t="str">
        <f>IFERROR(VLOOKUP(A1142,'[1]Biofuels Production - Ktoe'!$A$1:$AD$39,30,FALSE),"does not produce biofuels")</f>
        <v>does not produce biofuels</v>
      </c>
      <c r="O1142" s="92">
        <v>3.5064570605754852E-2</v>
      </c>
    </row>
    <row r="1143" spans="1:15">
      <c r="A1143" t="s">
        <v>149</v>
      </c>
      <c r="B1143" t="s">
        <v>183</v>
      </c>
      <c r="C1143" s="93">
        <v>-6.9338828731400071E-3</v>
      </c>
      <c r="D1143" s="93" t="s">
        <v>105</v>
      </c>
      <c r="E1143" s="91">
        <v>0.17759299827311392</v>
      </c>
      <c r="F1143" s="91" t="s">
        <v>180</v>
      </c>
      <c r="G1143" s="92">
        <v>-1.6139709324082374E-2</v>
      </c>
      <c r="H1143" s="92" t="s">
        <v>181</v>
      </c>
      <c r="I1143" s="93">
        <v>0</v>
      </c>
      <c r="J1143" s="93">
        <v>-1.5296863975959973E-2</v>
      </c>
      <c r="K1143" s="94">
        <v>0.60554012730679574</v>
      </c>
      <c r="L1143" s="93">
        <v>0</v>
      </c>
      <c r="M1143" s="93">
        <v>-4.4192276661521257E-2</v>
      </c>
      <c r="N1143" s="93" t="str">
        <f>IFERROR(VLOOKUP(A1143,'[1]Biofuels Production - Ktoe'!$A$1:$AD$39,30,FALSE),"does not produce biofuels")</f>
        <v>does not produce biofuels</v>
      </c>
      <c r="O1143" s="92">
        <v>7.9082278534770012E-3</v>
      </c>
    </row>
    <row r="1144" spans="1:15">
      <c r="A1144" t="s">
        <v>150</v>
      </c>
      <c r="B1144" t="s">
        <v>183</v>
      </c>
      <c r="C1144" s="93">
        <v>1.3231656069764508E-2</v>
      </c>
      <c r="D1144" s="93">
        <v>1.2905987682194198E-2</v>
      </c>
      <c r="E1144" s="91">
        <v>5.7490265020051501E-2</v>
      </c>
      <c r="F1144" s="91">
        <v>3.2336496298947859E-2</v>
      </c>
      <c r="G1144" s="92">
        <v>0</v>
      </c>
      <c r="H1144" s="92" t="s">
        <v>181</v>
      </c>
      <c r="I1144" s="93">
        <v>0</v>
      </c>
      <c r="J1144" s="93">
        <v>0</v>
      </c>
      <c r="K1144" s="94">
        <v>0</v>
      </c>
      <c r="L1144" s="93">
        <v>0</v>
      </c>
      <c r="M1144" s="93">
        <v>0</v>
      </c>
      <c r="N1144" s="93" t="str">
        <f>IFERROR(VLOOKUP(A1144,'[1]Biofuels Production - Ktoe'!$A$1:$AD$39,30,FALSE),"does not produce biofuels")</f>
        <v>does not produce biofuels</v>
      </c>
      <c r="O1144" s="92">
        <v>2.7355877682566643E-2</v>
      </c>
    </row>
    <row r="1145" spans="1:15">
      <c r="A1145" t="s">
        <v>151</v>
      </c>
      <c r="B1145" t="s">
        <v>183</v>
      </c>
      <c r="C1145" s="93">
        <v>0.11611574831282923</v>
      </c>
      <c r="D1145" s="93">
        <v>4.1584775445907551E-2</v>
      </c>
      <c r="E1145" s="91">
        <v>8.9822915074109E-2</v>
      </c>
      <c r="F1145" s="91">
        <v>0.14569878603589714</v>
      </c>
      <c r="G1145" s="92">
        <v>0</v>
      </c>
      <c r="H1145" s="92" t="s">
        <v>181</v>
      </c>
      <c r="I1145" s="93">
        <v>0</v>
      </c>
      <c r="J1145" s="93">
        <v>0</v>
      </c>
      <c r="K1145" s="94">
        <v>0</v>
      </c>
      <c r="L1145" s="93">
        <v>0</v>
      </c>
      <c r="M1145" s="93">
        <v>0</v>
      </c>
      <c r="N1145" s="93" t="str">
        <f>IFERROR(VLOOKUP(A1145,'[1]Biofuels Production - Ktoe'!$A$1:$AD$39,30,FALSE),"does not produce biofuels")</f>
        <v>does not produce biofuels</v>
      </c>
      <c r="O1145" s="92">
        <v>0.10298179090023041</v>
      </c>
    </row>
    <row r="1146" spans="1:15">
      <c r="A1146" t="s">
        <v>152</v>
      </c>
      <c r="B1146" t="s">
        <v>183</v>
      </c>
      <c r="C1146" s="93">
        <v>5.8676349793453042E-2</v>
      </c>
      <c r="D1146" s="93">
        <v>8.5768470494169691E-3</v>
      </c>
      <c r="E1146" s="91">
        <v>3.9006951807077472E-2</v>
      </c>
      <c r="F1146" s="91">
        <v>3.9006951807077472E-2</v>
      </c>
      <c r="G1146" s="92">
        <v>0.1353400465643757</v>
      </c>
      <c r="H1146" s="92" t="s">
        <v>181</v>
      </c>
      <c r="I1146" s="93">
        <v>0</v>
      </c>
      <c r="J1146" s="93">
        <v>0</v>
      </c>
      <c r="K1146" s="94">
        <v>0</v>
      </c>
      <c r="L1146" s="93">
        <v>0</v>
      </c>
      <c r="M1146" s="93">
        <v>0</v>
      </c>
      <c r="N1146" s="93" t="str">
        <f>IFERROR(VLOOKUP(A1146,'[1]Biofuels Production - Ktoe'!$A$1:$AD$39,30,FALSE),"does not produce biofuels")</f>
        <v>does not produce biofuels</v>
      </c>
      <c r="O1146" s="92">
        <v>5.1502835005521774E-2</v>
      </c>
    </row>
    <row r="1147" spans="1:15">
      <c r="A1147" t="s">
        <v>153</v>
      </c>
      <c r="B1147" t="s">
        <v>183</v>
      </c>
      <c r="C1147" s="93">
        <v>5.0479840448044877E-2</v>
      </c>
      <c r="D1147" s="93">
        <v>2.6430242037946527E-2</v>
      </c>
      <c r="E1147" s="91">
        <v>5.7820480611897151E-2</v>
      </c>
      <c r="F1147" s="91">
        <v>2.3321744588322257E-2</v>
      </c>
      <c r="G1147" s="92">
        <v>0.2413992679689394</v>
      </c>
      <c r="H1147" s="92" t="s">
        <v>181</v>
      </c>
      <c r="I1147" s="93">
        <v>0</v>
      </c>
      <c r="J1147" s="93">
        <v>0</v>
      </c>
      <c r="K1147" s="94">
        <v>0</v>
      </c>
      <c r="L1147" s="93">
        <v>0</v>
      </c>
      <c r="M1147" s="93">
        <v>0</v>
      </c>
      <c r="N1147" s="93" t="str">
        <f>IFERROR(VLOOKUP(A1147,'[1]Biofuels Production - Ktoe'!$A$1:$AD$39,30,FALSE),"does not produce biofuels")</f>
        <v>does not produce biofuels</v>
      </c>
      <c r="O1147" s="92">
        <v>5.1717847585678101E-2</v>
      </c>
    </row>
    <row r="1148" spans="1:15">
      <c r="A1148" t="s">
        <v>154</v>
      </c>
      <c r="B1148" t="s">
        <v>183</v>
      </c>
      <c r="C1148" s="95">
        <v>1.8868632494394078E-2</v>
      </c>
      <c r="D1148" s="95">
        <v>1.4527770251816285E-2</v>
      </c>
      <c r="E1148" s="91">
        <v>5.187143115111037E-2</v>
      </c>
      <c r="F1148" s="91">
        <v>0.16031399667749047</v>
      </c>
      <c r="G1148" s="92">
        <v>0.13242825493493671</v>
      </c>
      <c r="H1148" s="92" t="s">
        <v>181</v>
      </c>
      <c r="I1148" s="93">
        <v>0</v>
      </c>
      <c r="J1148" s="95">
        <v>-1.688073056159678E-2</v>
      </c>
      <c r="K1148" s="94">
        <v>0.39936589301519976</v>
      </c>
      <c r="L1148" s="93">
        <v>0</v>
      </c>
      <c r="M1148" s="93">
        <v>0.45276567243342836</v>
      </c>
      <c r="N1148" s="93" t="str">
        <f>IFERROR(VLOOKUP(A1148,'[1]Biofuels Production - Ktoe'!$A$1:$AD$39,30,FALSE),"does not produce biofuels")</f>
        <v>does not produce biofuels</v>
      </c>
      <c r="O1148" s="92">
        <v>2.9666095972061157E-2</v>
      </c>
    </row>
    <row r="1149" spans="1:15">
      <c r="A1149" s="65" t="s">
        <v>155</v>
      </c>
      <c r="B1149" s="65" t="s">
        <v>183</v>
      </c>
      <c r="C1149" s="96">
        <v>3.297611486844465E-2</v>
      </c>
      <c r="D1149" s="96">
        <v>1.4165826692992933E-2</v>
      </c>
      <c r="E1149" s="97">
        <v>5.8636926585057036E-2</v>
      </c>
      <c r="F1149" s="97">
        <v>6.7296098984852115E-2</v>
      </c>
      <c r="G1149" s="96">
        <v>4.1596781308923525E-3</v>
      </c>
      <c r="H1149" s="96">
        <v>-3.315310925245285E-2</v>
      </c>
      <c r="I1149" s="96">
        <v>0</v>
      </c>
      <c r="J1149" s="96">
        <v>1.4789732705239089E-2</v>
      </c>
      <c r="K1149" s="98">
        <v>0.38363052929785413</v>
      </c>
      <c r="L1149" s="96">
        <v>0</v>
      </c>
      <c r="M1149" s="96">
        <v>0.19907676783451245</v>
      </c>
      <c r="N1149" s="96">
        <f>IFERROR(VLOOKUP(A1149,'[1]Biofuels Production - Ktoe'!$A$1:$AD$39,30,FALSE),"does not produce biofuels")</f>
        <v>0</v>
      </c>
      <c r="O1149" s="96">
        <v>4.1719138622283936E-2</v>
      </c>
    </row>
    <row r="1150" spans="1:15">
      <c r="A1150" t="s">
        <v>156</v>
      </c>
      <c r="B1150" t="s">
        <v>183</v>
      </c>
      <c r="C1150" s="93">
        <v>5.8388784593692789E-2</v>
      </c>
      <c r="D1150" s="93">
        <v>-2.482451289022336E-2</v>
      </c>
      <c r="E1150" s="91">
        <v>5.4266265596835561E-2</v>
      </c>
      <c r="F1150" s="91">
        <v>-4.1811772427777782E-3</v>
      </c>
      <c r="G1150" s="92">
        <v>-0.13212414780705228</v>
      </c>
      <c r="H1150" s="92" t="s">
        <v>181</v>
      </c>
      <c r="I1150" s="93">
        <v>0</v>
      </c>
      <c r="J1150" s="93">
        <v>-0.12565257999340074</v>
      </c>
      <c r="K1150" s="94">
        <v>0</v>
      </c>
      <c r="L1150" s="93">
        <v>0</v>
      </c>
      <c r="M1150" s="93">
        <v>0</v>
      </c>
      <c r="N1150" s="93" t="str">
        <f>IFERROR(VLOOKUP(A1150,'[1]Biofuels Production - Ktoe'!$A$1:$AD$39,30,FALSE),"does not produce biofuels")</f>
        <v>does not produce biofuels</v>
      </c>
      <c r="O1150" s="92">
        <v>5.3676586598157883E-2</v>
      </c>
    </row>
    <row r="1151" spans="1:15">
      <c r="A1151" t="s">
        <v>157</v>
      </c>
      <c r="B1151" t="s">
        <v>183</v>
      </c>
      <c r="C1151" s="93">
        <v>2.8843437648385484E-2</v>
      </c>
      <c r="D1151" s="93">
        <v>6.6241685979859799E-3</v>
      </c>
      <c r="E1151" s="91">
        <v>4.228075622924754E-2</v>
      </c>
      <c r="F1151" s="91">
        <v>4.0432816488427115E-3</v>
      </c>
      <c r="G1151" s="92">
        <v>-7.0042989374426212E-2</v>
      </c>
      <c r="H1151" s="92" t="s">
        <v>181</v>
      </c>
      <c r="I1151" s="93">
        <v>0</v>
      </c>
      <c r="J1151" s="93">
        <v>1.0087883984337909E-2</v>
      </c>
      <c r="K1151" s="94">
        <v>0.13257847511808185</v>
      </c>
      <c r="L1151" s="93">
        <v>0</v>
      </c>
      <c r="M1151" s="93">
        <v>0.13049345968180148</v>
      </c>
      <c r="N1151" s="93" t="str">
        <f>IFERROR(VLOOKUP(A1151,'[1]Biofuels Production - Ktoe'!$A$1:$AD$39,30,FALSE),"does not produce biofuels")</f>
        <v>does not produce biofuels</v>
      </c>
      <c r="O1151" s="92">
        <v>3.361935168504715E-2</v>
      </c>
    </row>
    <row r="1152" spans="1:15">
      <c r="A1152" t="s">
        <v>158</v>
      </c>
      <c r="B1152" t="s">
        <v>183</v>
      </c>
      <c r="C1152" s="93">
        <v>1.1618490419309735E-2</v>
      </c>
      <c r="D1152" s="93" t="s">
        <v>105</v>
      </c>
      <c r="E1152" s="91">
        <v>4.8931260421313683E-2</v>
      </c>
      <c r="F1152" s="91" t="s">
        <v>180</v>
      </c>
      <c r="G1152" s="92">
        <v>4.1258218597490792E-3</v>
      </c>
      <c r="H1152" s="92">
        <v>3.2114074565470219E-3</v>
      </c>
      <c r="I1152" s="93">
        <v>8.0604200979743634E-3</v>
      </c>
      <c r="J1152" s="93">
        <v>-5.1109875219071066E-2</v>
      </c>
      <c r="K1152" s="94">
        <v>0.35283209096422996</v>
      </c>
      <c r="L1152" s="93">
        <v>0.62651871222171995</v>
      </c>
      <c r="M1152" s="93">
        <v>0.74104444181935469</v>
      </c>
      <c r="N1152" s="93" t="str">
        <f>IFERROR(VLOOKUP(A1152,'[1]Biofuels Production - Ktoe'!$A$1:$AD$39,30,FALSE),"does not produce biofuels")</f>
        <v>does not produce biofuels</v>
      </c>
      <c r="O1152" s="92">
        <v>7.1858740411698818E-3</v>
      </c>
    </row>
    <row r="1153" spans="1:15">
      <c r="A1153" t="s">
        <v>159</v>
      </c>
      <c r="B1153" t="s">
        <v>183</v>
      </c>
      <c r="C1153" s="93">
        <v>2.7711659497396957E-2</v>
      </c>
      <c r="D1153" s="93">
        <v>3.6622254607619587E-2</v>
      </c>
      <c r="E1153" s="91">
        <v>4.870585689661433E-2</v>
      </c>
      <c r="F1153" s="91">
        <v>6.8509983888169979E-2</v>
      </c>
      <c r="G1153" s="99">
        <v>3.7774721026579972E-2</v>
      </c>
      <c r="H1153" s="99">
        <v>0.20572531223297119</v>
      </c>
      <c r="I1153" s="93">
        <v>0</v>
      </c>
      <c r="J1153" s="93">
        <v>3.3530303232210068E-2</v>
      </c>
      <c r="K1153" s="94">
        <v>0.16566401714775214</v>
      </c>
      <c r="L1153" s="95">
        <v>0.58074263679531013</v>
      </c>
      <c r="M1153" s="93">
        <v>0.31123712151532357</v>
      </c>
      <c r="N1153" s="93" t="str">
        <f>IFERROR(VLOOKUP(A1153,'[1]Biofuels Production - Ktoe'!$A$1:$AD$39,30,FALSE),"does not produce biofuels")</f>
        <v>does not produce biofuels</v>
      </c>
      <c r="O1153" s="99">
        <v>3.4935947507619858E-2</v>
      </c>
    </row>
    <row r="1154" spans="1:15">
      <c r="A1154" s="65" t="s">
        <v>160</v>
      </c>
      <c r="B1154" s="65" t="s">
        <v>183</v>
      </c>
      <c r="C1154" s="96">
        <v>2.8067160410751635E-2</v>
      </c>
      <c r="D1154" s="96">
        <v>-1.6786707920315447E-2</v>
      </c>
      <c r="E1154" s="97">
        <v>4.7944367221505191E-2</v>
      </c>
      <c r="F1154" s="97">
        <v>1.7244997530185824E-2</v>
      </c>
      <c r="G1154" s="96">
        <v>6.5316595623303719E-3</v>
      </c>
      <c r="H1154" s="96">
        <v>6.9866999983787537E-3</v>
      </c>
      <c r="I1154" s="96">
        <v>8.0604200979743634E-3</v>
      </c>
      <c r="J1154" s="96">
        <v>2.9035828969705912E-2</v>
      </c>
      <c r="K1154" s="98">
        <v>0.19553958809773242</v>
      </c>
      <c r="L1154" s="96">
        <v>0.62039558781276294</v>
      </c>
      <c r="M1154" s="96">
        <v>0.26825240613423063</v>
      </c>
      <c r="N1154" s="96">
        <f>IFERROR(VLOOKUP(A1154,'[1]Biofuels Production - Ktoe'!$A$1:$AD$39,30,FALSE),"does not produce biofuels")</f>
        <v>0.2051306188887041</v>
      </c>
      <c r="O1154" s="96">
        <v>2.568364143371582E-2</v>
      </c>
    </row>
    <row r="1155" spans="1:15">
      <c r="A1155" t="s">
        <v>161</v>
      </c>
      <c r="B1155" t="s">
        <v>183</v>
      </c>
      <c r="C1155" s="93">
        <v>1.9416695813590623E-2</v>
      </c>
      <c r="D1155" s="93">
        <v>-3.6753661814749039E-2</v>
      </c>
      <c r="E1155" s="91">
        <v>6.6452940832520957E-2</v>
      </c>
      <c r="F1155" s="91">
        <v>7.0216467120852943E-2</v>
      </c>
      <c r="G1155" s="92">
        <v>-1.5881973656390547E-2</v>
      </c>
      <c r="H1155" s="92">
        <v>3.5825531929731369E-2</v>
      </c>
      <c r="I1155" s="93">
        <v>0</v>
      </c>
      <c r="J1155" s="93">
        <v>-1.0268598963947939E-2</v>
      </c>
      <c r="K1155" s="94">
        <v>0.14917256625184705</v>
      </c>
      <c r="L1155" s="93">
        <v>0.53128588071778537</v>
      </c>
      <c r="M1155" s="93">
        <v>0.2469038741662406</v>
      </c>
      <c r="N1155" s="93">
        <f>IFERROR(VLOOKUP(A1155,'[1]Biofuels Production - Ktoe'!$A$1:$AD$39,30,FALSE),"does not produce biofuels")</f>
        <v>0.21941354505769706</v>
      </c>
      <c r="O1155" s="92">
        <v>1.0686949826776981E-2</v>
      </c>
    </row>
    <row r="1156" spans="1:15">
      <c r="A1156" t="s">
        <v>162</v>
      </c>
      <c r="B1156" t="s">
        <v>183</v>
      </c>
      <c r="C1156" s="93">
        <v>4.8026597188790321E-2</v>
      </c>
      <c r="D1156" s="93" t="s">
        <v>105</v>
      </c>
      <c r="E1156" s="91">
        <v>6.9024187788547575E-2</v>
      </c>
      <c r="F1156" s="91">
        <v>6.9024187788547575E-2</v>
      </c>
      <c r="G1156" s="92">
        <v>3.720935294245753E-2</v>
      </c>
      <c r="H1156" s="92" t="s">
        <v>181</v>
      </c>
      <c r="I1156" s="93">
        <v>0</v>
      </c>
      <c r="J1156" s="93">
        <v>1.8325300968907055E-2</v>
      </c>
      <c r="K1156" s="94">
        <v>0.40785543195700202</v>
      </c>
      <c r="L1156" s="93">
        <v>0.43063521808420768</v>
      </c>
      <c r="M1156" s="93">
        <v>0.1475444545223219</v>
      </c>
      <c r="N1156" s="93" t="str">
        <f>IFERROR(VLOOKUP(A1156,'[1]Biofuels Production - Ktoe'!$A$1:$AD$39,30,FALSE),"does not produce biofuels")</f>
        <v>does not produce biofuels</v>
      </c>
      <c r="O1156" s="92">
        <v>7.2847165167331696E-2</v>
      </c>
    </row>
    <row r="1157" spans="1:15">
      <c r="A1157" t="s">
        <v>57</v>
      </c>
      <c r="B1157" t="s">
        <v>183</v>
      </c>
      <c r="C1157" s="93">
        <v>5.4997375501950163E-2</v>
      </c>
      <c r="D1157" s="93">
        <v>1.6956614901062705E-2</v>
      </c>
      <c r="E1157" s="91">
        <v>0.14982731942328709</v>
      </c>
      <c r="F1157" s="91">
        <v>0.10309926893855414</v>
      </c>
      <c r="G1157" s="92">
        <v>3.7473465583164112E-2</v>
      </c>
      <c r="H1157" s="92">
        <v>3.9292875677347183E-2</v>
      </c>
      <c r="I1157" s="93">
        <v>0.1239490056036765</v>
      </c>
      <c r="J1157" s="93">
        <v>0.10873032953224415</v>
      </c>
      <c r="K1157" s="94">
        <v>0.44136580718750928</v>
      </c>
      <c r="L1157" s="93">
        <v>0.84551740066546222</v>
      </c>
      <c r="M1157" s="93">
        <v>0.57754220431213876</v>
      </c>
      <c r="N1157" s="93">
        <f>IFERROR(VLOOKUP(A1157,'[1]Biofuels Production - Ktoe'!$A$1:$AD$39,30,FALSE),"does not produce biofuels")</f>
        <v>0.1456233378673637</v>
      </c>
      <c r="O1157" s="92">
        <v>4.1824586689472198E-2</v>
      </c>
    </row>
    <row r="1158" spans="1:15">
      <c r="A1158" t="s">
        <v>163</v>
      </c>
      <c r="B1158" t="s">
        <v>183</v>
      </c>
      <c r="C1158" s="93">
        <v>2.6736640890886454E-2</v>
      </c>
      <c r="D1158" s="93" t="s">
        <v>105</v>
      </c>
      <c r="E1158" s="91">
        <v>1.9454797684008485E-2</v>
      </c>
      <c r="F1158" s="91" t="s">
        <v>180</v>
      </c>
      <c r="G1158" s="92">
        <v>-2.483182952408125E-3</v>
      </c>
      <c r="H1158" s="92" t="s">
        <v>181</v>
      </c>
      <c r="I1158" s="93">
        <v>0</v>
      </c>
      <c r="J1158" s="93">
        <v>0</v>
      </c>
      <c r="K1158" s="94">
        <v>0</v>
      </c>
      <c r="L1158" s="93">
        <v>0</v>
      </c>
      <c r="M1158" s="93">
        <v>0</v>
      </c>
      <c r="N1158" s="93" t="str">
        <f>IFERROR(VLOOKUP(A1158,'[1]Biofuels Production - Ktoe'!$A$1:$AD$39,30,FALSE),"does not produce biofuels")</f>
        <v>does not produce biofuels</v>
      </c>
      <c r="O1158" s="92">
        <v>1.7633171752095222E-2</v>
      </c>
    </row>
    <row r="1159" spans="1:15">
      <c r="A1159" t="s">
        <v>58</v>
      </c>
      <c r="B1159" t="s">
        <v>183</v>
      </c>
      <c r="C1159" s="93">
        <v>4.8549821507608781E-2</v>
      </c>
      <c r="D1159" s="93">
        <v>1.659423454497988E-2</v>
      </c>
      <c r="E1159" s="91">
        <v>2.5196126166913801E-2</v>
      </c>
      <c r="F1159" s="91">
        <v>-1.1069990284203746E-3</v>
      </c>
      <c r="G1159" s="92">
        <v>6.4994545883936938E-2</v>
      </c>
      <c r="H1159" s="92">
        <v>3.9949558675289154E-2</v>
      </c>
      <c r="I1159" s="93">
        <v>7.9516414534769542E-2</v>
      </c>
      <c r="J1159" s="93">
        <v>3.1840373496313745E-2</v>
      </c>
      <c r="K1159" s="94">
        <v>0.18788086575324114</v>
      </c>
      <c r="L1159" s="93">
        <v>0.80205843704533208</v>
      </c>
      <c r="M1159" s="93">
        <v>0.18511301082274012</v>
      </c>
      <c r="N1159" s="93">
        <f>IFERROR(VLOOKUP(A1159,'[1]Biofuels Production - Ktoe'!$A$1:$AD$39,30,FALSE),"does not produce biofuels")</f>
        <v>0.12662841029107197</v>
      </c>
      <c r="O1159" s="92">
        <v>5.9597831219434738E-2</v>
      </c>
    </row>
    <row r="1160" spans="1:15">
      <c r="A1160" t="s">
        <v>164</v>
      </c>
      <c r="B1160" t="s">
        <v>183</v>
      </c>
      <c r="C1160" s="93">
        <v>1.5587866351717494E-2</v>
      </c>
      <c r="D1160" s="93">
        <v>-2.7285397259805499E-2</v>
      </c>
      <c r="E1160" s="91">
        <v>1.2102978661543418E-2</v>
      </c>
      <c r="F1160" s="91">
        <v>-1.4114130639530931E-4</v>
      </c>
      <c r="G1160" s="92">
        <v>7.6987595961660604E-2</v>
      </c>
      <c r="H1160" s="92">
        <v>0.11694838106632233</v>
      </c>
      <c r="I1160" s="93">
        <v>0</v>
      </c>
      <c r="J1160" s="93">
        <v>2.4765847544633957E-2</v>
      </c>
      <c r="K1160" s="94">
        <v>4.7346989001014972E-2</v>
      </c>
      <c r="L1160" s="93">
        <v>0</v>
      </c>
      <c r="M1160" s="93">
        <v>0</v>
      </c>
      <c r="N1160" s="93">
        <f>IFERROR(VLOOKUP(A1160,'[1]Biofuels Production - Ktoe'!$A$1:$AD$39,30,FALSE),"does not produce biofuels")</f>
        <v>0.65401306038402618</v>
      </c>
      <c r="O1160" s="92">
        <v>3.7284273654222488E-2</v>
      </c>
    </row>
    <row r="1161" spans="1:15">
      <c r="A1161" t="s">
        <v>165</v>
      </c>
      <c r="B1161" t="s">
        <v>183</v>
      </c>
      <c r="C1161" s="93">
        <v>-2.6456936500544037E-2</v>
      </c>
      <c r="D1161" s="93" t="s">
        <v>105</v>
      </c>
      <c r="E1161" s="91">
        <v>3.7417900304505647E-2</v>
      </c>
      <c r="F1161" s="91" t="s">
        <v>180</v>
      </c>
      <c r="G1161" s="92">
        <v>5.0145403181045545E-3</v>
      </c>
      <c r="H1161" s="92">
        <v>5.0255688838660717E-3</v>
      </c>
      <c r="I1161" s="93">
        <v>-0.34103285368054703</v>
      </c>
      <c r="J1161" s="93">
        <v>8.4075495532986988E-3</v>
      </c>
      <c r="K1161" s="94">
        <v>0.10011216562169967</v>
      </c>
      <c r="L1161" s="93">
        <v>0.36516716041827824</v>
      </c>
      <c r="M1161" s="93">
        <v>0.1058266639233445</v>
      </c>
      <c r="N1161" s="93" t="str">
        <f>IFERROR(VLOOKUP(A1161,'[1]Biofuels Production - Ktoe'!$A$1:$AD$39,30,FALSE),"does not produce biofuels")</f>
        <v>does not produce biofuels</v>
      </c>
      <c r="O1161" s="92">
        <v>-5.6369593366980553E-3</v>
      </c>
    </row>
    <row r="1162" spans="1:15">
      <c r="A1162" t="s">
        <v>166</v>
      </c>
      <c r="B1162" t="s">
        <v>183</v>
      </c>
      <c r="C1162" s="93">
        <v>2.4135866649133586E-2</v>
      </c>
      <c r="D1162" s="93">
        <v>-7.0467459999542514E-3</v>
      </c>
      <c r="E1162" s="91">
        <v>1.8140655696998742E-2</v>
      </c>
      <c r="F1162" s="91">
        <v>1.0922171802833613E-2</v>
      </c>
      <c r="G1162" s="92">
        <v>9.3752485243323802E-2</v>
      </c>
      <c r="H1162" s="92" t="s">
        <v>181</v>
      </c>
      <c r="I1162" s="93">
        <v>0</v>
      </c>
      <c r="J1162" s="93">
        <v>9.9137820266955723E-2</v>
      </c>
      <c r="K1162" s="94">
        <v>0</v>
      </c>
      <c r="L1162" s="93">
        <v>0</v>
      </c>
      <c r="M1162" s="93">
        <v>0</v>
      </c>
      <c r="N1162" s="93" t="str">
        <f>IFERROR(VLOOKUP(A1162,'[1]Biofuels Production - Ktoe'!$A$1:$AD$39,30,FALSE),"does not produce biofuels")</f>
        <v>does not produce biofuels</v>
      </c>
      <c r="O1162" s="92">
        <v>3.2723825424909592E-2</v>
      </c>
    </row>
    <row r="1163" spans="1:15">
      <c r="A1163" t="s">
        <v>167</v>
      </c>
      <c r="B1163" t="s">
        <v>183</v>
      </c>
      <c r="C1163" s="93">
        <v>6.8308856700951548E-3</v>
      </c>
      <c r="D1163" s="93" t="s">
        <v>105</v>
      </c>
      <c r="E1163" s="91">
        <v>2.2799130681897983E-2</v>
      </c>
      <c r="F1163" s="91" t="s">
        <v>180</v>
      </c>
      <c r="G1163" s="92">
        <v>-4.5377901743565818E-2</v>
      </c>
      <c r="H1163" s="92">
        <v>-4.7946460545063019E-2</v>
      </c>
      <c r="I1163" s="93">
        <v>0</v>
      </c>
      <c r="J1163" s="93">
        <v>5.3167195970664771E-3</v>
      </c>
      <c r="K1163" s="94">
        <v>9.9581635361822185E-2</v>
      </c>
      <c r="L1163" s="93">
        <v>0</v>
      </c>
      <c r="M1163" s="93">
        <v>0.1442334202389326</v>
      </c>
      <c r="N1163" s="93" t="str">
        <f>IFERROR(VLOOKUP(A1163,'[1]Biofuels Production - Ktoe'!$A$1:$AD$39,30,FALSE),"does not produce biofuels")</f>
        <v>does not produce biofuels</v>
      </c>
      <c r="O1163" s="92">
        <v>-5.4009333252906799E-3</v>
      </c>
    </row>
    <row r="1164" spans="1:15">
      <c r="A1164" t="s">
        <v>168</v>
      </c>
      <c r="B1164" t="s">
        <v>183</v>
      </c>
      <c r="C1164" s="93">
        <v>4.8993830102678881E-2</v>
      </c>
      <c r="D1164" s="93" t="s">
        <v>105</v>
      </c>
      <c r="E1164" s="91">
        <v>1.0907299458602138E-2</v>
      </c>
      <c r="F1164" s="91">
        <v>7.2341809679306035E-3</v>
      </c>
      <c r="G1164" s="92">
        <v>2.2072959543526505E-2</v>
      </c>
      <c r="H1164" s="92">
        <v>-4.7459118068218231E-3</v>
      </c>
      <c r="I1164" s="93">
        <v>6.2285870459739767E-2</v>
      </c>
      <c r="J1164" s="93">
        <v>5.0266225195636505E-3</v>
      </c>
      <c r="K1164" s="94">
        <v>0</v>
      </c>
      <c r="L1164" s="93">
        <v>0</v>
      </c>
      <c r="M1164" s="93">
        <v>0</v>
      </c>
      <c r="N1164" s="93" t="str">
        <f>IFERROR(VLOOKUP(A1164,'[1]Biofuels Production - Ktoe'!$A$1:$AD$39,30,FALSE),"does not produce biofuels")</f>
        <v>does not produce biofuels</v>
      </c>
      <c r="O1164" s="92">
        <v>2.7418613433837891E-2</v>
      </c>
    </row>
    <row r="1165" spans="1:15">
      <c r="A1165" t="s">
        <v>169</v>
      </c>
      <c r="B1165" t="s">
        <v>183</v>
      </c>
      <c r="C1165" s="93">
        <v>2.1481408446751615E-2</v>
      </c>
      <c r="D1165" s="93" t="s">
        <v>105</v>
      </c>
      <c r="E1165" s="91">
        <v>6.3052084185772905E-3</v>
      </c>
      <c r="F1165" s="91" t="s">
        <v>180</v>
      </c>
      <c r="G1165" s="92">
        <v>9.7279230878563938E-2</v>
      </c>
      <c r="H1165" s="92" t="s">
        <v>181</v>
      </c>
      <c r="I1165" s="93">
        <v>0</v>
      </c>
      <c r="J1165" s="93">
        <v>3.2698446086951716E-3</v>
      </c>
      <c r="K1165" s="94">
        <v>2.1707100217327913E-2</v>
      </c>
      <c r="L1165" s="93">
        <v>0.57056921071677613</v>
      </c>
      <c r="M1165" s="93">
        <v>0.45616224422364682</v>
      </c>
      <c r="N1165" s="93" t="str">
        <f>IFERROR(VLOOKUP(A1165,'[1]Biofuels Production - Ktoe'!$A$1:$AD$39,30,FALSE),"does not produce biofuels")</f>
        <v>does not produce biofuels</v>
      </c>
      <c r="O1165" s="92">
        <v>4.2326942086219788E-2</v>
      </c>
    </row>
    <row r="1166" spans="1:15">
      <c r="A1166" t="s">
        <v>170</v>
      </c>
      <c r="B1166" t="s">
        <v>183</v>
      </c>
      <c r="C1166" s="93">
        <v>5.3031996649723467E-2</v>
      </c>
      <c r="D1166" s="93" t="s">
        <v>105</v>
      </c>
      <c r="E1166" s="91">
        <v>6.4695945506469954E-2</v>
      </c>
      <c r="F1166" s="91" t="s">
        <v>180</v>
      </c>
      <c r="G1166" s="92">
        <v>0.47389803998096891</v>
      </c>
      <c r="H1166" s="92" t="s">
        <v>181</v>
      </c>
      <c r="I1166" s="93">
        <v>0</v>
      </c>
      <c r="J1166" s="93">
        <v>0</v>
      </c>
      <c r="K1166" s="94">
        <v>6.215256793412971E-2</v>
      </c>
      <c r="L1166" s="93">
        <v>0</v>
      </c>
      <c r="M1166" s="93">
        <v>0</v>
      </c>
      <c r="N1166" s="93" t="str">
        <f>IFERROR(VLOOKUP(A1166,'[1]Biofuels Production - Ktoe'!$A$1:$AD$39,30,FALSE),"does not produce biofuels")</f>
        <v>does not produce biofuels</v>
      </c>
      <c r="O1166" s="92">
        <v>4.8340447247028351E-2</v>
      </c>
    </row>
    <row r="1167" spans="1:15">
      <c r="A1167" t="s">
        <v>171</v>
      </c>
      <c r="B1167" t="s">
        <v>183</v>
      </c>
      <c r="C1167" s="93">
        <v>8.3089171671464346E-3</v>
      </c>
      <c r="D1167" s="93" t="s">
        <v>105</v>
      </c>
      <c r="E1167" s="91">
        <v>3.6906599457638745E-2</v>
      </c>
      <c r="F1167" s="91" t="s">
        <v>180</v>
      </c>
      <c r="G1167" s="92">
        <v>4.5510881441146678E-2</v>
      </c>
      <c r="H1167" s="92">
        <v>-4.4444531202316284E-2</v>
      </c>
      <c r="I1167" s="93">
        <v>1.1624679758399425E-2</v>
      </c>
      <c r="J1167" s="93">
        <v>-5.2341960733340853E-2</v>
      </c>
      <c r="K1167" s="94">
        <v>0.45615340485062461</v>
      </c>
      <c r="L1167" s="93">
        <v>0.7552025566781817</v>
      </c>
      <c r="M1167" s="93">
        <v>0.26308492866702493</v>
      </c>
      <c r="N1167" s="93">
        <f>IFERROR(VLOOKUP(A1167,'[1]Biofuels Production - Ktoe'!$A$1:$AD$39,30,FALSE),"does not produce biofuels")</f>
        <v>0.45390760345533043</v>
      </c>
      <c r="O1167" s="92">
        <v>2.295723557472229E-2</v>
      </c>
    </row>
    <row r="1168" spans="1:15">
      <c r="A1168" t="s">
        <v>172</v>
      </c>
      <c r="B1168" t="s">
        <v>183</v>
      </c>
      <c r="C1168" s="93">
        <v>-5.718997039916518E-3</v>
      </c>
      <c r="D1168" s="93" t="s">
        <v>105</v>
      </c>
      <c r="E1168" s="91">
        <v>6.936199203316562E-2</v>
      </c>
      <c r="F1168" s="91" t="s">
        <v>180</v>
      </c>
      <c r="G1168" s="92">
        <v>6.9265704720931076E-3</v>
      </c>
      <c r="H1168" s="92" t="s">
        <v>181</v>
      </c>
      <c r="I1168" s="93">
        <v>-9.1239911669689366E-3</v>
      </c>
      <c r="J1168" s="93">
        <v>1.1525177093479222E-2</v>
      </c>
      <c r="K1168" s="94">
        <v>8.8139741291674456E-2</v>
      </c>
      <c r="L1168" s="93">
        <v>0.97696637706483846</v>
      </c>
      <c r="M1168" s="93">
        <v>0.32521584114166968</v>
      </c>
      <c r="N1168" s="93" t="str">
        <f>IFERROR(VLOOKUP(A1168,'[1]Biofuels Production - Ktoe'!$A$1:$AD$39,30,FALSE),"does not produce biofuels")</f>
        <v>does not produce biofuels</v>
      </c>
      <c r="O1168" s="92">
        <v>1.2981061590835452E-3</v>
      </c>
    </row>
    <row r="1169" spans="1:15">
      <c r="A1169" t="s">
        <v>173</v>
      </c>
      <c r="B1169" t="s">
        <v>183</v>
      </c>
      <c r="C1169" s="93">
        <v>2.2476090485720412E-2</v>
      </c>
      <c r="D1169" s="93">
        <v>3.9865898262707811E-2</v>
      </c>
      <c r="E1169" s="91">
        <v>4.7438422952994719E-2</v>
      </c>
      <c r="F1169" s="91">
        <v>5.3233372544836399E-2</v>
      </c>
      <c r="G1169" s="92">
        <v>4.2520970163600014E-2</v>
      </c>
      <c r="H1169" s="92">
        <v>-4.525597020983696E-2</v>
      </c>
      <c r="I1169" s="93">
        <v>0</v>
      </c>
      <c r="J1169" s="93">
        <v>-4.0246069726363021E-2</v>
      </c>
      <c r="K1169" s="94">
        <v>0.18322893684485986</v>
      </c>
      <c r="L1169" s="93">
        <v>0</v>
      </c>
      <c r="M1169" s="93">
        <v>0</v>
      </c>
      <c r="N1169" s="93">
        <f>IFERROR(VLOOKUP(A1169,'[1]Biofuels Production - Ktoe'!$A$1:$AD$39,30,FALSE),"does not produce biofuels")</f>
        <v>0.3994894039664878</v>
      </c>
      <c r="O1169" s="92">
        <v>2.3719076067209244E-2</v>
      </c>
    </row>
    <row r="1170" spans="1:15">
      <c r="A1170" t="s">
        <v>174</v>
      </c>
      <c r="B1170" t="s">
        <v>183</v>
      </c>
      <c r="C1170" s="93">
        <v>4.4335963532791789E-2</v>
      </c>
      <c r="D1170" s="93">
        <v>-8.2976539937926752E-3</v>
      </c>
      <c r="E1170" s="91">
        <v>5.1688521091898476E-2</v>
      </c>
      <c r="F1170" s="91">
        <v>5.1688521091898476E-2</v>
      </c>
      <c r="G1170" s="92">
        <v>9.4516039641583172E-2</v>
      </c>
      <c r="H1170" s="92">
        <v>1.9815340638160706E-2</v>
      </c>
      <c r="I1170" s="93">
        <v>0</v>
      </c>
      <c r="J1170" s="93">
        <v>0.13192415241003519</v>
      </c>
      <c r="K1170" s="94">
        <v>0.15890682022698099</v>
      </c>
      <c r="L1170" s="93">
        <v>0</v>
      </c>
      <c r="M1170" s="93">
        <v>0</v>
      </c>
      <c r="N1170" s="93" t="str">
        <f>IFERROR(VLOOKUP(A1170,'[1]Biofuels Production - Ktoe'!$A$1:$AD$39,30,FALSE),"does not produce biofuels")</f>
        <v>does not produce biofuels</v>
      </c>
      <c r="O1170" s="92">
        <v>6.8447776138782501E-2</v>
      </c>
    </row>
    <row r="1171" spans="1:15">
      <c r="A1171" t="s">
        <v>175</v>
      </c>
      <c r="B1171" t="s">
        <v>183</v>
      </c>
      <c r="C1171" s="93">
        <v>4.4432372498856898E-2</v>
      </c>
      <c r="D1171" s="93">
        <v>6.5828501377791504E-3</v>
      </c>
      <c r="E1171" s="91">
        <v>4.0468324354635321E-2</v>
      </c>
      <c r="F1171" s="91">
        <v>9.5600834802228585E-2</v>
      </c>
      <c r="G1171" s="99">
        <v>-2.2657957517033478E-2</v>
      </c>
      <c r="H1171" s="99">
        <v>2.6489051058888435E-2</v>
      </c>
      <c r="I1171" s="95">
        <v>0</v>
      </c>
      <c r="J1171" s="93">
        <v>6.696481751519201E-2</v>
      </c>
      <c r="K1171" s="94">
        <v>0.2081647960943287</v>
      </c>
      <c r="L1171" s="93">
        <v>0.39731618621016551</v>
      </c>
      <c r="M1171" s="93">
        <v>0.40146655428236722</v>
      </c>
      <c r="N1171" s="93">
        <f>IFERROR(VLOOKUP(A1171,'[1]Biofuels Production - Ktoe'!$A$1:$AD$39,30,FALSE),"does not produce biofuels")</f>
        <v>0.69096438846626285</v>
      </c>
      <c r="O1171" s="99">
        <v>8.6017316207289696E-3</v>
      </c>
    </row>
    <row r="1172" spans="1:15">
      <c r="A1172" s="65" t="s">
        <v>176</v>
      </c>
      <c r="B1172" s="65" t="s">
        <v>183</v>
      </c>
      <c r="C1172" s="96">
        <v>2.7285299307393984E-2</v>
      </c>
      <c r="D1172" s="96">
        <v>4.3794752619275013E-3</v>
      </c>
      <c r="E1172" s="97">
        <v>5.6118324886202497E-2</v>
      </c>
      <c r="F1172" s="97">
        <v>4.1404564686315037E-2</v>
      </c>
      <c r="G1172" s="96">
        <v>3.8523009680977882E-2</v>
      </c>
      <c r="H1172" s="96">
        <v>4.3979480862617493E-2</v>
      </c>
      <c r="I1172" s="96">
        <v>-2.7271166956577497E-2</v>
      </c>
      <c r="J1172" s="96">
        <v>7.9774455869362049E-2</v>
      </c>
      <c r="K1172" s="98">
        <v>0.2107860038752376</v>
      </c>
      <c r="L1172" s="96">
        <v>0.4839310943109254</v>
      </c>
      <c r="M1172" s="96">
        <v>0.35088456045268268</v>
      </c>
      <c r="N1172" s="96">
        <f>IFERROR(VLOOKUP(A1172,'[1]Biofuels Production - Ktoe'!$A$1:$AD$39,30,FALSE),"does not produce biofuels")</f>
        <v>0.24988565458739953</v>
      </c>
      <c r="O1172" s="96">
        <v>3.5792309790849686E-2</v>
      </c>
    </row>
    <row r="1173" spans="1:15">
      <c r="A1173" s="69" t="s">
        <v>177</v>
      </c>
      <c r="B1173" s="69" t="s">
        <v>183</v>
      </c>
      <c r="C1173" s="100">
        <v>9.8328786652956968E-3</v>
      </c>
      <c r="D1173" s="100">
        <v>1.0231165572786027E-2</v>
      </c>
      <c r="E1173" s="101">
        <v>2.3307554764490979E-2</v>
      </c>
      <c r="F1173" s="101">
        <v>2.4663577742770615E-2</v>
      </c>
      <c r="G1173" s="102">
        <v>1.9033965916600559E-2</v>
      </c>
      <c r="H1173" s="102">
        <v>2.4894343689084053E-2</v>
      </c>
      <c r="I1173" s="103">
        <v>-7.1576178917527322E-3</v>
      </c>
      <c r="J1173" s="104">
        <v>2.9442096126178763E-2</v>
      </c>
      <c r="K1173" s="105">
        <v>0.16120250704413563</v>
      </c>
      <c r="L1173" s="106">
        <v>0.50738153056956237</v>
      </c>
      <c r="M1173" s="106">
        <v>0.23029726573540166</v>
      </c>
      <c r="N1173" s="106">
        <f>IFERROR(VLOOKUP(A1173,'[1]Biofuels Production - Ktoe'!$A$1:$AD$39,30,FALSE),"does not produce biofuels")</f>
        <v>0.14092596992200623</v>
      </c>
      <c r="O1173" s="107">
        <v>1.5521753579378128E-2</v>
      </c>
    </row>
    <row r="1174" spans="1:15">
      <c r="A1174" s="78" t="s">
        <v>53</v>
      </c>
      <c r="B1174" s="78" t="s">
        <v>183</v>
      </c>
      <c r="C1174" s="93">
        <v>-1.0949105601911535E-2</v>
      </c>
      <c r="D1174" s="93">
        <v>1.6060751867386092E-2</v>
      </c>
      <c r="E1174" s="91">
        <v>1.2325474545920478E-2</v>
      </c>
      <c r="F1174" s="91">
        <v>1.9444089029885481E-2</v>
      </c>
      <c r="G1174" s="92">
        <v>-1.8510283787267046E-2</v>
      </c>
      <c r="H1174" s="92">
        <v>-9.5976507291197777E-3</v>
      </c>
      <c r="I1174" s="93">
        <v>-1.7354684966312206E-2</v>
      </c>
      <c r="J1174" s="93">
        <v>5.783381406210486E-3</v>
      </c>
      <c r="K1174" s="108">
        <v>0.13869238050575228</v>
      </c>
      <c r="L1174" s="93">
        <v>0.47580972140234268</v>
      </c>
      <c r="M1174" s="93">
        <v>0.19340640209825755</v>
      </c>
      <c r="N1174" s="93">
        <f>IFERROR(VLOOKUP(A1174,'[1]Biofuels Production - Ktoe'!$A$1:$AD$39,30,FALSE),"does not produce biofuels")</f>
        <v>0.15473851062989885</v>
      </c>
      <c r="O1174" s="92">
        <v>-8.6851269006729126E-3</v>
      </c>
    </row>
    <row r="1175" spans="1:15">
      <c r="A1175" s="78" t="s">
        <v>54</v>
      </c>
      <c r="B1175" s="78" t="s">
        <v>183</v>
      </c>
      <c r="C1175" s="93">
        <v>3.381794711041497E-2</v>
      </c>
      <c r="D1175" s="93">
        <v>8.3750642107576212E-3</v>
      </c>
      <c r="E1175" s="91">
        <v>3.4059096219863028E-2</v>
      </c>
      <c r="F1175" s="91">
        <v>2.7833480748185924E-2</v>
      </c>
      <c r="G1175" s="99">
        <v>3.6658622934556018E-2</v>
      </c>
      <c r="H1175" s="99">
        <v>3.9436422288417816E-2</v>
      </c>
      <c r="I1175" s="93">
        <v>3.7717166846422234E-2</v>
      </c>
      <c r="J1175" s="93">
        <v>4.5263100382292532E-2</v>
      </c>
      <c r="K1175" s="94">
        <v>0.23428846958631433</v>
      </c>
      <c r="L1175" s="93">
        <v>0.75897069443847753</v>
      </c>
      <c r="M1175" s="93">
        <v>0.39781417222819293</v>
      </c>
      <c r="N1175" s="93">
        <f>IFERROR(VLOOKUP(A1175,'[1]Biofuels Production - Ktoe'!$A$1:$AD$39,30,FALSE),"does not produce biofuels")</f>
        <v>0.12211779186618488</v>
      </c>
      <c r="O1175" s="99">
        <v>3.4304127097129822E-2</v>
      </c>
    </row>
    <row r="1176" spans="1:15">
      <c r="A1176" s="44" t="s">
        <v>178</v>
      </c>
      <c r="B1176" s="44" t="s">
        <v>183</v>
      </c>
      <c r="C1176" s="95">
        <v>-1.8739642982352755E-2</v>
      </c>
      <c r="D1176" s="95">
        <v>-5.5476559739087716E-2</v>
      </c>
      <c r="E1176" s="91">
        <v>-2.157431234340812E-2</v>
      </c>
      <c r="F1176" s="91" t="s">
        <v>180</v>
      </c>
      <c r="G1176" s="99">
        <v>-1.9048033017522337E-2</v>
      </c>
      <c r="H1176" s="99">
        <v>-3.0959008261561394E-2</v>
      </c>
      <c r="I1176" s="95">
        <v>-1.5081503562254239E-2</v>
      </c>
      <c r="J1176" s="95">
        <v>8.8288308584409947E-3</v>
      </c>
      <c r="K1176" s="94">
        <v>0.14789182791315536</v>
      </c>
      <c r="L1176" s="93">
        <v>0.53425855836119029</v>
      </c>
      <c r="M1176" s="95">
        <v>0.15640674387869624</v>
      </c>
      <c r="N1176" s="95">
        <f>IFERROR(VLOOKUP(A1176,'[1]Biofuels Production - Ktoe'!$A$1:$AD$39,30,FALSE),"does not produce biofuels")</f>
        <v>0.15461789575465312</v>
      </c>
      <c r="O1176" s="99">
        <v>-1.9989510998129845E-2</v>
      </c>
    </row>
    <row r="1177" spans="1:15">
      <c r="A1177" s="80" t="s">
        <v>179</v>
      </c>
      <c r="B1177" s="80" t="s">
        <v>183</v>
      </c>
      <c r="C1177" s="109">
        <v>1.0244463347565791E-2</v>
      </c>
      <c r="D1177" s="109">
        <v>1.6348541652893456E-2</v>
      </c>
      <c r="E1177" s="110">
        <v>-8.2462480140021999E-4</v>
      </c>
      <c r="F1177" s="110">
        <v>3.9983861499015561E-3</v>
      </c>
      <c r="G1177" s="111">
        <v>-1.5491780091109186E-3</v>
      </c>
      <c r="H1177" s="111">
        <v>1.8523002043366432E-2</v>
      </c>
      <c r="I1177" s="109">
        <v>1.8022078413843179E-2</v>
      </c>
      <c r="J1177" s="109">
        <v>-4.683075922140123E-3</v>
      </c>
      <c r="K1177" s="112">
        <v>0.19143278409345177</v>
      </c>
      <c r="L1177" s="109">
        <v>0</v>
      </c>
      <c r="M1177" s="109">
        <v>0.41256464458325093</v>
      </c>
      <c r="N1177" s="109">
        <f>IFERROR(VLOOKUP(A1177,'[1]Biofuels Production - Ktoe'!$A$1:$AD$39,30,FALSE),"does not produce biofuels")</f>
        <v>0</v>
      </c>
      <c r="O1177" s="111">
        <v>7.6912401709705591E-4</v>
      </c>
    </row>
    <row r="1178" spans="1:15">
      <c r="A1178" t="s">
        <v>56</v>
      </c>
      <c r="B1178" t="s">
        <v>184</v>
      </c>
      <c r="C1178" s="91">
        <v>0.19535403226388121</v>
      </c>
      <c r="D1178" s="91">
        <v>0.12391519090931419</v>
      </c>
      <c r="E1178" s="91">
        <v>0.22356073272557675</v>
      </c>
      <c r="F1178" s="91">
        <v>0.21500909393369569</v>
      </c>
      <c r="G1178" s="92">
        <v>9.6042603254318237E-2</v>
      </c>
      <c r="H1178" s="92">
        <v>9.9776111543178558E-2</v>
      </c>
      <c r="I1178" s="93">
        <v>0.32398232014709522</v>
      </c>
      <c r="J1178" s="91">
        <v>6.5067079869348385E-2</v>
      </c>
      <c r="K1178" s="93">
        <v>0.19963237233576414</v>
      </c>
      <c r="L1178" s="93">
        <v>0.17051032544961675</v>
      </c>
      <c r="M1178" s="93">
        <v>0.23842158370494215</v>
      </c>
      <c r="N1178" s="93">
        <f>IFERROR(VLOOKUP(A1178,'[1]Biofuels Production - Ktoe'!$A$1:$AE$39,31,FALSE),"does not produce biofuels")</f>
        <v>0.43470067868927487</v>
      </c>
      <c r="O1178" s="92">
        <v>0.16003702580928802</v>
      </c>
    </row>
    <row r="1179" spans="1:15">
      <c r="A1179" t="s">
        <v>99</v>
      </c>
      <c r="B1179" t="s">
        <v>184</v>
      </c>
      <c r="C1179" s="93">
        <v>2.2842533745562728E-2</v>
      </c>
      <c r="D1179" s="93">
        <v>4.9796285738372782E-2</v>
      </c>
      <c r="E1179" s="91">
        <v>2.8047307074493672E-2</v>
      </c>
      <c r="F1179" s="91">
        <v>4.2576522242315396E-2</v>
      </c>
      <c r="G1179" s="92">
        <v>5.004536360502243E-3</v>
      </c>
      <c r="H1179" s="92">
        <v>8.5899494588375092E-3</v>
      </c>
      <c r="I1179" s="93">
        <v>3.9202426474360834E-2</v>
      </c>
      <c r="J1179" s="93">
        <v>9.6506940058501148E-2</v>
      </c>
      <c r="K1179" s="94">
        <v>2.1886290654546444E-2</v>
      </c>
      <c r="L1179" s="93">
        <v>9.250923563154767E-3</v>
      </c>
      <c r="M1179" s="93">
        <v>2.8397808477163548E-2</v>
      </c>
      <c r="N1179" s="93">
        <f>IFERROR(VLOOKUP(A1179,'[1]Biofuels Production - Ktoe'!$A$1:$AE$39,31,FALSE),"does not produce biofuels")</f>
        <v>1.4089832481183402E-2</v>
      </c>
      <c r="O1179" s="92">
        <v>1.5775008127093315E-2</v>
      </c>
    </row>
    <row r="1180" spans="1:15">
      <c r="A1180" t="s">
        <v>100</v>
      </c>
      <c r="B1180" t="s">
        <v>184</v>
      </c>
      <c r="C1180" s="93">
        <v>1.8749539239703388E-2</v>
      </c>
      <c r="D1180" s="93">
        <v>2.7690480797837116E-2</v>
      </c>
      <c r="E1180" s="91">
        <v>2.5151361681149075E-2</v>
      </c>
      <c r="F1180" s="91">
        <v>1.3215612209019744E-2</v>
      </c>
      <c r="G1180" s="92">
        <v>2.6297210715711117E-3</v>
      </c>
      <c r="H1180" s="92">
        <v>1.2279730290174484E-3</v>
      </c>
      <c r="I1180" s="93">
        <v>4.0386052588166762E-3</v>
      </c>
      <c r="J1180" s="93">
        <v>7.4456963831117263E-3</v>
      </c>
      <c r="K1180" s="94">
        <v>9.8111730072149052E-3</v>
      </c>
      <c r="L1180" s="93">
        <v>1.2739349812649042E-3</v>
      </c>
      <c r="M1180" s="95">
        <v>1.1000298848284918E-2</v>
      </c>
      <c r="N1180" s="95">
        <f>IFERROR(VLOOKUP(A1180,'[1]Biofuels Production - Ktoe'!$A$1:$AE$39,31,FALSE),"does not produce biofuels")</f>
        <v>7.0957314473134151E-4</v>
      </c>
      <c r="O1180" s="92">
        <v>1.4066119678318501E-2</v>
      </c>
    </row>
    <row r="1181" spans="1:15">
      <c r="A1181" s="65" t="s">
        <v>101</v>
      </c>
      <c r="B1181" s="65" t="s">
        <v>184</v>
      </c>
      <c r="C1181" s="96">
        <v>0.23694610524914736</v>
      </c>
      <c r="D1181" s="96">
        <v>0.20140195744552408</v>
      </c>
      <c r="E1181" s="97">
        <v>0.27675940148121952</v>
      </c>
      <c r="F1181" s="97">
        <v>0.27080122838503079</v>
      </c>
      <c r="G1181" s="96">
        <v>0.10367686301469803</v>
      </c>
      <c r="H1181" s="96">
        <v>0.10959403961896896</v>
      </c>
      <c r="I1181" s="96">
        <v>0.36722335188027272</v>
      </c>
      <c r="J1181" s="96">
        <v>0.16901971631096124</v>
      </c>
      <c r="K1181" s="98">
        <v>0.23132983599752552</v>
      </c>
      <c r="L1181" s="96">
        <v>0.1810351839940364</v>
      </c>
      <c r="M1181" s="96">
        <v>0.27781969103039061</v>
      </c>
      <c r="N1181" s="96">
        <f>IFERROR(VLOOKUP(A1181,'[1]Biofuels Production - Ktoe'!$A$1:$AE$39,31,FALSE),"does not produce biofuels")</f>
        <v>0.44950008431518967</v>
      </c>
      <c r="O1181" s="96">
        <v>0.18987816572189331</v>
      </c>
    </row>
    <row r="1182" spans="1:15">
      <c r="A1182" t="s">
        <v>102</v>
      </c>
      <c r="B1182" t="s">
        <v>184</v>
      </c>
      <c r="C1182" s="93">
        <v>7.2211961883005254E-3</v>
      </c>
      <c r="D1182" s="93">
        <v>6.5714417084032977E-3</v>
      </c>
      <c r="E1182" s="91">
        <v>1.393369706148518E-2</v>
      </c>
      <c r="F1182" s="91">
        <v>1.0720244333690322E-2</v>
      </c>
      <c r="G1182" s="92">
        <v>2.8328134794719517E-4</v>
      </c>
      <c r="H1182" s="92" t="s">
        <v>181</v>
      </c>
      <c r="I1182" s="93">
        <v>3.2175357413877738E-3</v>
      </c>
      <c r="J1182" s="93">
        <v>9.5385261722814897E-3</v>
      </c>
      <c r="K1182" s="94">
        <v>1.5661433616599341E-3</v>
      </c>
      <c r="L1182" s="93">
        <v>4.2851731547308089E-5</v>
      </c>
      <c r="M1182" s="93">
        <v>5.7012820599659916E-4</v>
      </c>
      <c r="N1182" s="93">
        <f>IFERROR(VLOOKUP(A1182,'[1]Biofuels Production - Ktoe'!$A$1:$AE$39,31,FALSE),"does not produce biofuels")</f>
        <v>3.4355840217473448E-2</v>
      </c>
      <c r="O1182" s="92">
        <v>5.8119851164519787E-3</v>
      </c>
    </row>
    <row r="1183" spans="1:15">
      <c r="A1183" t="s">
        <v>103</v>
      </c>
      <c r="B1183" t="s">
        <v>184</v>
      </c>
      <c r="C1183" s="93">
        <v>3.142053484516745E-2</v>
      </c>
      <c r="D1183" s="93">
        <v>3.1182716350741907E-2</v>
      </c>
      <c r="E1183" s="91">
        <v>1.0280508783565409E-2</v>
      </c>
      <c r="F1183" s="91">
        <v>6.5770192272606243E-3</v>
      </c>
      <c r="G1183" s="92">
        <v>4.4262600131332874E-3</v>
      </c>
      <c r="H1183" s="92">
        <v>9.5058890292420983E-4</v>
      </c>
      <c r="I1183" s="93">
        <v>6.068129722100953E-3</v>
      </c>
      <c r="J1183" s="93">
        <v>9.5516256515736642E-2</v>
      </c>
      <c r="K1183" s="94">
        <v>4.5273412892202991E-2</v>
      </c>
      <c r="L1183" s="93">
        <v>2.6692973582658559E-4</v>
      </c>
      <c r="M1183" s="93">
        <v>3.4303223651947032E-2</v>
      </c>
      <c r="N1183" s="93">
        <f>IFERROR(VLOOKUP(A1183,'[1]Biofuels Production - Ktoe'!$A$1:$AE$39,31,FALSE),"does not produce biofuels")</f>
        <v>0.22539661269020347</v>
      </c>
      <c r="O1183" s="92">
        <v>1.3699879869818687E-2</v>
      </c>
    </row>
    <row r="1184" spans="1:15">
      <c r="A1184" t="s">
        <v>104</v>
      </c>
      <c r="B1184" t="s">
        <v>184</v>
      </c>
      <c r="C1184" s="93">
        <v>4.018189446537845E-3</v>
      </c>
      <c r="D1184" s="93" t="s">
        <v>105</v>
      </c>
      <c r="E1184" s="91">
        <v>1.2732183187329615E-3</v>
      </c>
      <c r="F1184" s="91" t="s">
        <v>180</v>
      </c>
      <c r="G1184" s="92">
        <v>2.206253120675683E-3</v>
      </c>
      <c r="H1184" s="92" t="s">
        <v>181</v>
      </c>
      <c r="I1184" s="93">
        <v>0</v>
      </c>
      <c r="J1184" s="93">
        <v>4.8516681702925561E-3</v>
      </c>
      <c r="K1184" s="94">
        <v>5.4506387200070634E-3</v>
      </c>
      <c r="L1184" s="93">
        <v>7.6572424989710319E-3</v>
      </c>
      <c r="M1184" s="93">
        <v>2.3994240639273082E-3</v>
      </c>
      <c r="N1184" s="93" t="str">
        <f>IFERROR(VLOOKUP(A1184,'[1]Biofuels Production - Ktoe'!$A$1:$AE$39,31,FALSE),"does not produce biofuels")</f>
        <v>does not produce biofuels</v>
      </c>
      <c r="O1184" s="92">
        <v>2.8678257949650288E-3</v>
      </c>
    </row>
    <row r="1185" spans="1:15">
      <c r="A1185" t="s">
        <v>106</v>
      </c>
      <c r="B1185" t="s">
        <v>184</v>
      </c>
      <c r="C1185" s="93">
        <v>3.6010847599254742E-3</v>
      </c>
      <c r="D1185" s="93">
        <v>1.1135095592656732E-2</v>
      </c>
      <c r="E1185" s="91">
        <v>2.9677489797879019E-3</v>
      </c>
      <c r="F1185" s="91">
        <v>2.9110392032151901E-3</v>
      </c>
      <c r="G1185" s="92">
        <v>1.2284759432077408E-3</v>
      </c>
      <c r="H1185" s="92">
        <v>1.7080573365092278E-2</v>
      </c>
      <c r="I1185" s="93">
        <v>0</v>
      </c>
      <c r="J1185" s="93">
        <v>1.1689024961115596E-2</v>
      </c>
      <c r="K1185" s="94">
        <v>1.1499703338024806E-3</v>
      </c>
      <c r="L1185" s="93">
        <v>1.0606140021025492E-4</v>
      </c>
      <c r="M1185" s="93">
        <v>5.5766914578990131E-5</v>
      </c>
      <c r="N1185" s="93">
        <f>IFERROR(VLOOKUP(A1185,'[1]Biofuels Production - Ktoe'!$A$1:$AE$39,31,FALSE),"does not produce biofuels")</f>
        <v>7.6020428554375765E-3</v>
      </c>
      <c r="O1185" s="92">
        <v>2.6609832420945168E-3</v>
      </c>
    </row>
    <row r="1186" spans="1:15">
      <c r="A1186" t="s">
        <v>107</v>
      </c>
      <c r="B1186" t="s">
        <v>184</v>
      </c>
      <c r="C1186" s="93">
        <v>2.4993708281263864E-3</v>
      </c>
      <c r="D1186" s="93">
        <v>6.6871848086706067E-3</v>
      </c>
      <c r="E1186" s="91">
        <v>1.8201869147752234E-4</v>
      </c>
      <c r="F1186" s="91" t="s">
        <v>180</v>
      </c>
      <c r="G1186" s="92">
        <v>0</v>
      </c>
      <c r="H1186" s="92" t="s">
        <v>181</v>
      </c>
      <c r="I1186" s="93">
        <v>0</v>
      </c>
      <c r="J1186" s="93">
        <v>3.8753222707310093E-3</v>
      </c>
      <c r="K1186" s="94">
        <v>3.3032800263960231E-4</v>
      </c>
      <c r="L1186" s="93">
        <v>1.1636249109704665E-4</v>
      </c>
      <c r="M1186" s="93">
        <v>8.7499915028652875E-5</v>
      </c>
      <c r="N1186" s="93" t="str">
        <f>IFERROR(VLOOKUP(A1186,'[1]Biofuels Production - Ktoe'!$A$1:$AE$39,31,FALSE),"does not produce biofuels")</f>
        <v>does not produce biofuels</v>
      </c>
      <c r="O1186" s="92">
        <v>1.0474061127752066E-3</v>
      </c>
    </row>
    <row r="1187" spans="1:15">
      <c r="A1187" t="s">
        <v>108</v>
      </c>
      <c r="B1187" t="s">
        <v>184</v>
      </c>
      <c r="C1187" s="93">
        <v>2.5897224277597621E-3</v>
      </c>
      <c r="D1187" s="93">
        <v>1.2737487931718998E-3</v>
      </c>
      <c r="E1187" s="91">
        <v>2.2116020555906137E-3</v>
      </c>
      <c r="F1187" s="91">
        <v>3.9218792027221634E-3</v>
      </c>
      <c r="G1187" s="92">
        <v>2.1772585751023144E-4</v>
      </c>
      <c r="H1187" s="92" t="s">
        <v>181</v>
      </c>
      <c r="I1187" s="93">
        <v>0</v>
      </c>
      <c r="J1187" s="93">
        <v>5.9225763279313112E-3</v>
      </c>
      <c r="K1187" s="94">
        <v>1.3335191650741666E-3</v>
      </c>
      <c r="L1187" s="93">
        <v>7.2550725617565276E-4</v>
      </c>
      <c r="M1187" s="93">
        <v>1.0576583561000242E-3</v>
      </c>
      <c r="N1187" s="93" t="str">
        <f>IFERROR(VLOOKUP(A1187,'[1]Biofuels Production - Ktoe'!$A$1:$AE$39,31,FALSE),"does not produce biofuels")</f>
        <v>does not produce biofuels</v>
      </c>
      <c r="O1187" s="92">
        <v>1.5882895095273852E-3</v>
      </c>
    </row>
    <row r="1188" spans="1:15">
      <c r="A1188" t="s">
        <v>109</v>
      </c>
      <c r="B1188" t="s">
        <v>184</v>
      </c>
      <c r="C1188" s="93">
        <v>4.8755633399741565E-4</v>
      </c>
      <c r="D1188" s="93">
        <v>9.8581156640199785E-4</v>
      </c>
      <c r="E1188" s="91">
        <v>5.3674232372539861E-3</v>
      </c>
      <c r="F1188" s="91">
        <v>9.6587817905431674E-3</v>
      </c>
      <c r="G1188" s="92">
        <v>0</v>
      </c>
      <c r="H1188" s="92" t="s">
        <v>181</v>
      </c>
      <c r="I1188" s="93">
        <v>0</v>
      </c>
      <c r="J1188" s="93">
        <v>0</v>
      </c>
      <c r="K1188" s="94">
        <v>2.5957425987598332E-6</v>
      </c>
      <c r="L1188" s="93">
        <v>1.4451627876211018E-5</v>
      </c>
      <c r="M1188" s="93">
        <v>0</v>
      </c>
      <c r="N1188" s="93" t="str">
        <f>IFERROR(VLOOKUP(A1188,'[1]Biofuels Production - Ktoe'!$A$1:$AE$39,31,FALSE),"does not produce biofuels")</f>
        <v>does not produce biofuels</v>
      </c>
      <c r="O1188" s="92">
        <v>7.7271752525120974E-4</v>
      </c>
    </row>
    <row r="1189" spans="1:15">
      <c r="A1189" t="s">
        <v>110</v>
      </c>
      <c r="B1189" t="s">
        <v>184</v>
      </c>
      <c r="C1189" s="93">
        <v>6.4970421747544372E-3</v>
      </c>
      <c r="D1189" s="93">
        <v>2.8308491865524473E-2</v>
      </c>
      <c r="E1189" s="91">
        <v>9.9904360645628743E-3</v>
      </c>
      <c r="F1189" s="91">
        <v>9.6066338068354646E-3</v>
      </c>
      <c r="G1189" s="92">
        <v>1.8138780433218926E-5</v>
      </c>
      <c r="H1189" s="92">
        <v>5.3905601816950366E-5</v>
      </c>
      <c r="I1189" s="95">
        <v>0</v>
      </c>
      <c r="J1189" s="93">
        <v>1.5223534397496415E-2</v>
      </c>
      <c r="K1189" s="94">
        <v>4.904118406745075E-6</v>
      </c>
      <c r="L1189" s="93">
        <v>2.3509807541448816E-5</v>
      </c>
      <c r="M1189" s="93">
        <v>1.3167412224701101E-6</v>
      </c>
      <c r="N1189" s="93" t="str">
        <f>IFERROR(VLOOKUP(A1189,'[1]Biofuels Production - Ktoe'!$A$1:$AE$39,31,FALSE),"does not produce biofuels")</f>
        <v>does not produce biofuels</v>
      </c>
      <c r="O1189" s="92">
        <v>4.8152175731956959E-3</v>
      </c>
    </row>
    <row r="1190" spans="1:15">
      <c r="A1190" t="s">
        <v>111</v>
      </c>
      <c r="B1190" t="s">
        <v>184</v>
      </c>
      <c r="C1190" s="93">
        <v>1.5506498082742862E-2</v>
      </c>
      <c r="D1190" s="93">
        <v>1.5887605462311261E-3</v>
      </c>
      <c r="E1190" s="91">
        <v>2.0830639667212001E-3</v>
      </c>
      <c r="F1190" s="91">
        <v>6.6069788484300499E-4</v>
      </c>
      <c r="G1190" s="99">
        <v>9.0676720719784498E-4</v>
      </c>
      <c r="H1190" s="99">
        <v>4.1460405918769538E-4</v>
      </c>
      <c r="I1190" s="95">
        <v>0</v>
      </c>
      <c r="J1190" s="93">
        <v>2.4772256264535733E-2</v>
      </c>
      <c r="K1190" s="94">
        <v>1.2084657223736339E-2</v>
      </c>
      <c r="L1190" s="93">
        <v>6.5056019342319025E-3</v>
      </c>
      <c r="M1190" s="93">
        <v>8.4198343391918371E-3</v>
      </c>
      <c r="N1190" s="93">
        <f>IFERROR(VLOOKUP(A1190,'[1]Biofuels Production - Ktoe'!$A$1:$AE$39,31,FALSE),"does not produce biofuels")</f>
        <v>4.5327420219736844E-3</v>
      </c>
      <c r="O1190" s="99">
        <v>7.062865886837244E-3</v>
      </c>
    </row>
    <row r="1191" spans="1:15">
      <c r="A1191" s="65" t="s">
        <v>112</v>
      </c>
      <c r="B1191" s="65" t="s">
        <v>184</v>
      </c>
      <c r="C1191" s="96">
        <v>7.3841195087312197E-2</v>
      </c>
      <c r="D1191" s="96">
        <v>8.7733251231802034E-2</v>
      </c>
      <c r="E1191" s="97">
        <v>4.8289717159177653E-2</v>
      </c>
      <c r="F1191" s="97">
        <v>4.9581165439629711E-2</v>
      </c>
      <c r="G1191" s="96">
        <v>9.2869019135832787E-3</v>
      </c>
      <c r="H1191" s="96">
        <v>1.8499672412872314E-2</v>
      </c>
      <c r="I1191" s="96">
        <v>9.2856654634887268E-3</v>
      </c>
      <c r="J1191" s="96">
        <v>0.17138916508012073</v>
      </c>
      <c r="K1191" s="98">
        <v>6.7196169560128097E-2</v>
      </c>
      <c r="L1191" s="96">
        <v>1.5458518483477441E-2</v>
      </c>
      <c r="M1191" s="96">
        <v>4.6894852187992914E-2</v>
      </c>
      <c r="N1191" s="96">
        <f>IFERROR(VLOOKUP(A1191,'[1]Biofuels Production - Ktoe'!$A$1:$AE$39,31,FALSE),"does not produce biofuels")</f>
        <v>0.27188723778508816</v>
      </c>
      <c r="O1191" s="96">
        <v>4.0327169001102448E-2</v>
      </c>
    </row>
    <row r="1192" spans="1:15">
      <c r="A1192" t="s">
        <v>113</v>
      </c>
      <c r="B1192" t="s">
        <v>184</v>
      </c>
      <c r="C1192" s="93">
        <v>2.8647069010041258E-3</v>
      </c>
      <c r="D1192" s="93" t="s">
        <v>105</v>
      </c>
      <c r="E1192" s="91">
        <v>2.4554583892191098E-3</v>
      </c>
      <c r="F1192" s="91" t="s">
        <v>180</v>
      </c>
      <c r="G1192" s="92">
        <v>8.5092196241021156E-4</v>
      </c>
      <c r="H1192" s="92" t="s">
        <v>181</v>
      </c>
      <c r="I1192" s="93">
        <v>0</v>
      </c>
      <c r="J1192" s="93">
        <v>9.8634147240642643E-3</v>
      </c>
      <c r="K1192" s="94">
        <v>5.8391274617632834E-3</v>
      </c>
      <c r="L1192" s="93">
        <v>3.2233577324558655E-3</v>
      </c>
      <c r="M1192" s="93">
        <v>5.3782254166266355E-3</v>
      </c>
      <c r="N1192" s="93">
        <f>IFERROR(VLOOKUP(A1192,'[1]Biofuels Production - Ktoe'!$A$1:$AE$39,31,FALSE),"does not produce biofuels")</f>
        <v>5.095983484974434E-3</v>
      </c>
      <c r="O1192" s="92">
        <v>1.890497631393373E-3</v>
      </c>
    </row>
    <row r="1193" spans="1:15">
      <c r="A1193" t="s">
        <v>114</v>
      </c>
      <c r="B1193" t="s">
        <v>184</v>
      </c>
      <c r="C1193" s="93">
        <v>1.044176154618991E-3</v>
      </c>
      <c r="D1193" s="93">
        <v>9.3625796581932215E-3</v>
      </c>
      <c r="E1193" s="91">
        <v>2.9332337603365077E-3</v>
      </c>
      <c r="F1193" s="91">
        <v>4.8914666741644644E-3</v>
      </c>
      <c r="G1193" s="92">
        <v>9.5080956441506714E-8</v>
      </c>
      <c r="H1193" s="92" t="s">
        <v>181</v>
      </c>
      <c r="I1193" s="93">
        <v>0</v>
      </c>
      <c r="J1193" s="93">
        <v>4.8693271246879461E-4</v>
      </c>
      <c r="K1193" s="94">
        <v>9.0036496929063223E-5</v>
      </c>
      <c r="L1193" s="93">
        <v>1.8585658835449322E-4</v>
      </c>
      <c r="M1193" s="93">
        <v>1.8550758353691354E-5</v>
      </c>
      <c r="N1193" s="93" t="str">
        <f>IFERROR(VLOOKUP(A1193,'[1]Biofuels Production - Ktoe'!$A$1:$AE$39,31,FALSE),"does not produce biofuels")</f>
        <v>does not produce biofuels</v>
      </c>
      <c r="O1193" s="92">
        <v>1.014429610222578E-3</v>
      </c>
    </row>
    <row r="1194" spans="1:15">
      <c r="A1194" t="s">
        <v>116</v>
      </c>
      <c r="B1194" t="s">
        <v>184</v>
      </c>
      <c r="C1194" s="93">
        <v>1.7057982220714516E-3</v>
      </c>
      <c r="D1194" s="93" t="s">
        <v>105</v>
      </c>
      <c r="E1194" s="91">
        <v>4.7788822533176793E-3</v>
      </c>
      <c r="F1194" s="91" t="s">
        <v>180</v>
      </c>
      <c r="G1194" s="92">
        <v>2.086069289362058E-4</v>
      </c>
      <c r="H1194" s="92" t="s">
        <v>181</v>
      </c>
      <c r="I1194" s="93">
        <v>0</v>
      </c>
      <c r="J1194" s="93">
        <v>2.6670348099615502E-5</v>
      </c>
      <c r="K1194" s="94">
        <v>1.6369355797654734E-4</v>
      </c>
      <c r="L1194" s="93">
        <v>8.6406132442674109E-5</v>
      </c>
      <c r="M1194" s="93">
        <v>1.6302510377579611E-4</v>
      </c>
      <c r="N1194" s="93" t="str">
        <f>IFERROR(VLOOKUP(A1194,'[1]Biofuels Production - Ktoe'!$A$1:$AE$39,31,FALSE),"does not produce biofuels")</f>
        <v>does not produce biofuels</v>
      </c>
      <c r="O1194" s="92">
        <v>1.6065696254372597E-3</v>
      </c>
    </row>
    <row r="1195" spans="1:15">
      <c r="A1195" t="s">
        <v>117</v>
      </c>
      <c r="B1195" t="s">
        <v>184</v>
      </c>
      <c r="C1195" s="93">
        <v>7.1904670760629041E-3</v>
      </c>
      <c r="D1195" s="93" t="s">
        <v>105</v>
      </c>
      <c r="E1195" s="91">
        <v>4.3336680237091967E-3</v>
      </c>
      <c r="F1195" s="91" t="s">
        <v>180</v>
      </c>
      <c r="G1195" s="92">
        <v>7.9806678695604205E-4</v>
      </c>
      <c r="H1195" s="92" t="s">
        <v>181</v>
      </c>
      <c r="I1195" s="93">
        <v>1.6636466312622385E-2</v>
      </c>
      <c r="J1195" s="93">
        <v>9.7038758854585305E-5</v>
      </c>
      <c r="K1195" s="94">
        <v>7.5238180267731911E-3</v>
      </c>
      <c r="L1195" s="93">
        <v>8.8604531309815198E-3</v>
      </c>
      <c r="M1195" s="93">
        <v>5.9171687417548706E-3</v>
      </c>
      <c r="N1195" s="93">
        <f>IFERROR(VLOOKUP(A1195,'[1]Biofuels Production - Ktoe'!$A$1:$AE$39,31,FALSE),"does not produce biofuels")</f>
        <v>6.7797385364539572E-3</v>
      </c>
      <c r="O1195" s="92">
        <v>3.5945749841630459E-3</v>
      </c>
    </row>
    <row r="1196" spans="1:15">
      <c r="A1196" t="s">
        <v>118</v>
      </c>
      <c r="B1196" t="s">
        <v>184</v>
      </c>
      <c r="C1196" s="93">
        <v>1.0222445951463563E-3</v>
      </c>
      <c r="D1196" s="93" t="s">
        <v>105</v>
      </c>
      <c r="E1196" s="91">
        <v>8.3862055690188527E-4</v>
      </c>
      <c r="F1196" s="91" t="s">
        <v>180</v>
      </c>
      <c r="G1196" s="92">
        <v>1.5392719069495797E-3</v>
      </c>
      <c r="H1196" s="92">
        <v>1.3991651358082891E-3</v>
      </c>
      <c r="I1196" s="93">
        <v>6.029275280818357E-3</v>
      </c>
      <c r="J1196" s="93">
        <v>9.5763892486556892E-4</v>
      </c>
      <c r="K1196" s="94">
        <v>1.7046734812031408E-3</v>
      </c>
      <c r="L1196" s="93">
        <v>4.2312489223525979E-3</v>
      </c>
      <c r="M1196" s="93">
        <v>1.4363164356155718E-3</v>
      </c>
      <c r="N1196" s="93" t="str">
        <f>IFERROR(VLOOKUP(A1196,'[1]Biofuels Production - Ktoe'!$A$1:$AE$39,31,FALSE),"does not produce biofuels")</f>
        <v>does not produce biofuels</v>
      </c>
      <c r="O1196" s="92">
        <v>1.2834153603762388E-3</v>
      </c>
    </row>
    <row r="1197" spans="1:15">
      <c r="A1197" t="s">
        <v>119</v>
      </c>
      <c r="B1197" t="s">
        <v>184</v>
      </c>
      <c r="C1197" s="93">
        <v>1.9015398256252553E-3</v>
      </c>
      <c r="D1197" s="93" t="s">
        <v>105</v>
      </c>
      <c r="E1197" s="91">
        <v>2.1897709618468172E-3</v>
      </c>
      <c r="F1197" s="91" t="s">
        <v>180</v>
      </c>
      <c r="G1197" s="92">
        <v>4.5284852385520935E-3</v>
      </c>
      <c r="H1197" s="92">
        <v>4.4613294303417206E-3</v>
      </c>
      <c r="I1197" s="93">
        <v>9.2122403363105124E-3</v>
      </c>
      <c r="J1197" s="93">
        <v>4.9709941211654258E-4</v>
      </c>
      <c r="K1197" s="94">
        <v>3.9796412079773236E-3</v>
      </c>
      <c r="L1197" s="93">
        <v>6.3899837049439818E-3</v>
      </c>
      <c r="M1197" s="93">
        <v>5.1785796774995692E-4</v>
      </c>
      <c r="N1197" s="93" t="str">
        <f>IFERROR(VLOOKUP(A1197,'[1]Biofuels Production - Ktoe'!$A$1:$AE$39,31,FALSE),"does not produce biofuels")</f>
        <v>does not produce biofuels</v>
      </c>
      <c r="O1197" s="92">
        <v>3.145736875012517E-3</v>
      </c>
    </row>
    <row r="1198" spans="1:15">
      <c r="A1198" t="s">
        <v>120</v>
      </c>
      <c r="B1198" t="s">
        <v>184</v>
      </c>
      <c r="C1198" s="93">
        <v>1.8193364891948768E-3</v>
      </c>
      <c r="D1198" s="93">
        <v>1.5799844058018199E-3</v>
      </c>
      <c r="E1198" s="91">
        <v>9.0314849202813383E-4</v>
      </c>
      <c r="F1198" s="91">
        <v>1.2579447652929572E-3</v>
      </c>
      <c r="G1198" s="92">
        <v>5.6112365564331412E-4</v>
      </c>
      <c r="H1198" s="92" t="s">
        <v>181</v>
      </c>
      <c r="I1198" s="93">
        <v>0</v>
      </c>
      <c r="J1198" s="93">
        <v>4.6182345861059943E-6</v>
      </c>
      <c r="K1198" s="94">
        <v>9.6642090878101845E-3</v>
      </c>
      <c r="L1198" s="93">
        <v>2.2332215393587231E-3</v>
      </c>
      <c r="M1198" s="93">
        <v>1.3320831875566822E-2</v>
      </c>
      <c r="N1198" s="93" t="str">
        <f>IFERROR(VLOOKUP(A1198,'[1]Biofuels Production - Ktoe'!$A$1:$AE$39,31,FALSE),"does not produce biofuels")</f>
        <v>does not produce biofuels</v>
      </c>
      <c r="O1198" s="92">
        <v>1.1649396037682891E-3</v>
      </c>
    </row>
    <row r="1199" spans="1:15">
      <c r="A1199" t="s">
        <v>121</v>
      </c>
      <c r="B1199" t="s">
        <v>184</v>
      </c>
      <c r="C1199" s="93">
        <v>2.0366722675272913E-3</v>
      </c>
      <c r="D1199" s="93" t="s">
        <v>105</v>
      </c>
      <c r="E1199" s="91">
        <v>5.5899688326828986E-4</v>
      </c>
      <c r="F1199" s="91" t="s">
        <v>180</v>
      </c>
      <c r="G1199" s="92">
        <v>1.098102773539722E-3</v>
      </c>
      <c r="H1199" s="92" t="s">
        <v>181</v>
      </c>
      <c r="I1199" s="93">
        <v>8.9640258882017557E-3</v>
      </c>
      <c r="J1199" s="93">
        <v>3.9209498826710291E-3</v>
      </c>
      <c r="K1199" s="94">
        <v>8.0226641255061355E-3</v>
      </c>
      <c r="L1199" s="93">
        <v>4.0418669017421626E-5</v>
      </c>
      <c r="M1199" s="93">
        <v>3.1974003724227567E-3</v>
      </c>
      <c r="N1199" s="93">
        <f>IFERROR(VLOOKUP(A1199,'[1]Biofuels Production - Ktoe'!$A$1:$AE$39,31,FALSE),"does not produce biofuels")</f>
        <v>5.416560644463126E-3</v>
      </c>
      <c r="O1199" s="92">
        <v>1.3341492740437388E-3</v>
      </c>
    </row>
    <row r="1200" spans="1:15">
      <c r="A1200" t="s">
        <v>122</v>
      </c>
      <c r="B1200" t="s">
        <v>184</v>
      </c>
      <c r="C1200" s="93">
        <v>1.7286078284888758E-2</v>
      </c>
      <c r="D1200" s="93" t="s">
        <v>105</v>
      </c>
      <c r="E1200" s="91">
        <v>1.1958155940186413E-2</v>
      </c>
      <c r="F1200" s="91" t="s">
        <v>180</v>
      </c>
      <c r="G1200" s="92">
        <v>2.2281666751950979E-3</v>
      </c>
      <c r="H1200" s="92" t="s">
        <v>181</v>
      </c>
      <c r="I1200" s="93">
        <v>0.15410022888017152</v>
      </c>
      <c r="J1200" s="93">
        <v>1.4791737342206266E-2</v>
      </c>
      <c r="K1200" s="94">
        <v>1.944764750623814E-2</v>
      </c>
      <c r="L1200" s="93">
        <v>2.4920996499875506E-2</v>
      </c>
      <c r="M1200" s="93">
        <v>2.1573072916933202E-2</v>
      </c>
      <c r="N1200" s="93">
        <f>IFERROR(VLOOKUP(A1200,'[1]Biofuels Production - Ktoe'!$A$1:$AE$39,31,FALSE),"does not produce biofuels")</f>
        <v>2.7044232879538024E-2</v>
      </c>
      <c r="O1200" s="92">
        <v>9.4508957117795944E-3</v>
      </c>
    </row>
    <row r="1201" spans="1:15">
      <c r="A1201" t="s">
        <v>123</v>
      </c>
      <c r="B1201" t="s">
        <v>184</v>
      </c>
      <c r="C1201" s="93">
        <v>2.5572410795109902E-2</v>
      </c>
      <c r="D1201" s="93" t="s">
        <v>105</v>
      </c>
      <c r="E1201" s="91">
        <v>2.2602974300992958E-2</v>
      </c>
      <c r="F1201" s="91">
        <v>1.853089702141156E-3</v>
      </c>
      <c r="G1201" s="92">
        <v>2.0172629505395889E-2</v>
      </c>
      <c r="H1201" s="92">
        <v>1.0922379791736603E-2</v>
      </c>
      <c r="I1201" s="93">
        <v>3.2344234600690275E-2</v>
      </c>
      <c r="J1201" s="93">
        <v>5.2200658338070775E-3</v>
      </c>
      <c r="K1201" s="94">
        <v>9.0252757098386718E-2</v>
      </c>
      <c r="L1201" s="93">
        <v>0.11469663449340292</v>
      </c>
      <c r="M1201" s="93">
        <v>8.066453351548937E-2</v>
      </c>
      <c r="N1201" s="93">
        <f>IFERROR(VLOOKUP(A1201,'[1]Biofuels Production - Ktoe'!$A$1:$AE$39,31,FALSE),"does not produce biofuels")</f>
        <v>3.8854897873239119E-2</v>
      </c>
      <c r="O1201" s="92">
        <v>2.2755425423383713E-2</v>
      </c>
    </row>
    <row r="1202" spans="1:15">
      <c r="A1202" t="s">
        <v>124</v>
      </c>
      <c r="B1202" t="s">
        <v>184</v>
      </c>
      <c r="C1202" s="93">
        <v>3.4804128338014593E-3</v>
      </c>
      <c r="D1202" s="93" t="s">
        <v>105</v>
      </c>
      <c r="E1202" s="91">
        <v>7.9901350129885941E-4</v>
      </c>
      <c r="F1202" s="91" t="s">
        <v>180</v>
      </c>
      <c r="G1202" s="92">
        <v>1.2543818447738886E-3</v>
      </c>
      <c r="H1202" s="92">
        <v>1.1102485004812479E-3</v>
      </c>
      <c r="I1202" s="93">
        <v>0</v>
      </c>
      <c r="J1202" s="93">
        <v>1.3323765333407094E-3</v>
      </c>
      <c r="K1202" s="94">
        <v>4.9547838743796381E-3</v>
      </c>
      <c r="L1202" s="93">
        <v>1.1968773961168522E-2</v>
      </c>
      <c r="M1202" s="93">
        <v>5.1760086257659427E-3</v>
      </c>
      <c r="N1202" s="93" t="str">
        <f>IFERROR(VLOOKUP(A1202,'[1]Biofuels Production - Ktoe'!$A$1:$AE$39,31,FALSE),"does not produce biofuels")</f>
        <v>does not produce biofuels</v>
      </c>
      <c r="O1202" s="92">
        <v>2.1076460834592581E-3</v>
      </c>
    </row>
    <row r="1203" spans="1:15">
      <c r="A1203" t="s">
        <v>125</v>
      </c>
      <c r="B1203" t="s">
        <v>184</v>
      </c>
      <c r="C1203" s="93">
        <v>1.6074723243063326E-3</v>
      </c>
      <c r="D1203" s="93" t="s">
        <v>105</v>
      </c>
      <c r="E1203" s="91">
        <v>2.5066228290318007E-3</v>
      </c>
      <c r="F1203" s="91" t="s">
        <v>180</v>
      </c>
      <c r="G1203" s="92">
        <v>6.1211636057123542E-4</v>
      </c>
      <c r="H1203" s="92">
        <v>4.188769671600312E-4</v>
      </c>
      <c r="I1203" s="93">
        <v>6.1355499588744032E-3</v>
      </c>
      <c r="J1203" s="93">
        <v>6.4828684181465575E-5</v>
      </c>
      <c r="K1203" s="94">
        <v>1.8641962478035247E-3</v>
      </c>
      <c r="L1203" s="93">
        <v>5.9402826522803097E-4</v>
      </c>
      <c r="M1203" s="93">
        <v>7.1791714816753314E-4</v>
      </c>
      <c r="N1203" s="93" t="str">
        <f>IFERROR(VLOOKUP(A1203,'[1]Biofuels Production - Ktoe'!$A$1:$AE$39,31,FALSE),"does not produce biofuels")</f>
        <v>does not produce biofuels</v>
      </c>
      <c r="O1203" s="92">
        <v>1.3693571090698242E-3</v>
      </c>
    </row>
    <row r="1204" spans="1:15">
      <c r="A1204" t="s">
        <v>126</v>
      </c>
      <c r="B1204" t="s">
        <v>184</v>
      </c>
      <c r="C1204" s="93">
        <v>1.5936213771950486E-3</v>
      </c>
      <c r="D1204" s="93" t="s">
        <v>105</v>
      </c>
      <c r="E1204" s="91">
        <v>1.341828854444215E-3</v>
      </c>
      <c r="F1204" s="91" t="s">
        <v>180</v>
      </c>
      <c r="G1204" s="92">
        <v>5.8305659331381321E-4</v>
      </c>
      <c r="H1204" s="92" t="s">
        <v>181</v>
      </c>
      <c r="I1204" s="93">
        <v>0</v>
      </c>
      <c r="J1204" s="93">
        <v>1.693160844504703E-4</v>
      </c>
      <c r="K1204" s="94">
        <v>3.5913294917927691E-3</v>
      </c>
      <c r="L1204" s="93">
        <v>1.6041442087249503E-5</v>
      </c>
      <c r="M1204" s="93">
        <v>6.4111312882606528E-3</v>
      </c>
      <c r="N1204" s="93" t="str">
        <f>IFERROR(VLOOKUP(A1204,'[1]Biofuels Production - Ktoe'!$A$1:$AE$39,31,FALSE),"does not produce biofuels")</f>
        <v>does not produce biofuels</v>
      </c>
      <c r="O1204" s="92">
        <v>1.2128195958212018E-3</v>
      </c>
    </row>
    <row r="1205" spans="1:15">
      <c r="A1205" t="s">
        <v>127</v>
      </c>
      <c r="B1205" t="s">
        <v>184</v>
      </c>
      <c r="C1205" s="93">
        <v>1.3150196977967698E-2</v>
      </c>
      <c r="D1205" s="93">
        <v>8.6667104720383661E-4</v>
      </c>
      <c r="E1205" s="91">
        <v>1.8126214676945859E-2</v>
      </c>
      <c r="F1205" s="91">
        <v>1.4745323497941975E-3</v>
      </c>
      <c r="G1205" s="92">
        <v>2.9125332366675138E-3</v>
      </c>
      <c r="H1205" s="92" t="s">
        <v>181</v>
      </c>
      <c r="I1205" s="93">
        <v>0</v>
      </c>
      <c r="J1205" s="93">
        <v>1.0186945662962455E-2</v>
      </c>
      <c r="K1205" s="94">
        <v>3.5750174830478793E-2</v>
      </c>
      <c r="L1205" s="93">
        <v>6.8756547478813976E-2</v>
      </c>
      <c r="M1205" s="93">
        <v>1.8363037037866799E-2</v>
      </c>
      <c r="N1205" s="93">
        <f>IFERROR(VLOOKUP(A1205,'[1]Biofuels Production - Ktoe'!$A$1:$AE$39,31,FALSE),"does not produce biofuels")</f>
        <v>7.0883290768119639E-3</v>
      </c>
      <c r="O1205" s="92">
        <v>1.0077444836497307E-2</v>
      </c>
    </row>
    <row r="1206" spans="1:15">
      <c r="A1206" t="s">
        <v>128</v>
      </c>
      <c r="B1206" t="s">
        <v>184</v>
      </c>
      <c r="C1206" s="93">
        <v>2.9865151845188472E-3</v>
      </c>
      <c r="D1206" s="93">
        <v>1.8087275195367652E-2</v>
      </c>
      <c r="E1206" s="91">
        <v>3.7580691463934349E-3</v>
      </c>
      <c r="F1206" s="91">
        <v>5.5821684823940676E-3</v>
      </c>
      <c r="G1206" s="92">
        <v>9.5419520512223244E-3</v>
      </c>
      <c r="H1206" s="92">
        <v>1.2048888951539993E-2</v>
      </c>
      <c r="I1206" s="93">
        <v>0</v>
      </c>
      <c r="J1206" s="93">
        <v>2.3103500610779076E-3</v>
      </c>
      <c r="K1206" s="94">
        <v>1.8913327027866113E-4</v>
      </c>
      <c r="L1206" s="93">
        <v>2.6061957785411972E-4</v>
      </c>
      <c r="M1206" s="93">
        <v>2.7309217522479117E-4</v>
      </c>
      <c r="N1206" s="93" t="str">
        <f>IFERROR(VLOOKUP(A1206,'[1]Biofuels Production - Ktoe'!$A$1:$AE$39,31,FALSE),"does not produce biofuels")</f>
        <v>does not produce biofuels</v>
      </c>
      <c r="O1206" s="92">
        <v>6.1980183236300945E-3</v>
      </c>
    </row>
    <row r="1207" spans="1:15">
      <c r="A1207" t="s">
        <v>129</v>
      </c>
      <c r="B1207" t="s">
        <v>184</v>
      </c>
      <c r="C1207" s="93">
        <v>6.7694258771609317E-4</v>
      </c>
      <c r="D1207" s="93" t="s">
        <v>105</v>
      </c>
      <c r="E1207" s="91">
        <v>5.7488210981331456E-4</v>
      </c>
      <c r="F1207" s="91" t="s">
        <v>180</v>
      </c>
      <c r="G1207" s="92">
        <v>5.1376395276747644E-5</v>
      </c>
      <c r="H1207" s="92" t="s">
        <v>181</v>
      </c>
      <c r="I1207" s="93">
        <v>0</v>
      </c>
      <c r="J1207" s="93">
        <v>1.1310142639915336E-4</v>
      </c>
      <c r="K1207" s="94">
        <v>8.6342277079023793E-4</v>
      </c>
      <c r="L1207" s="93">
        <v>2.0116948981827214E-4</v>
      </c>
      <c r="M1207" s="93">
        <v>1.1463951791607016E-3</v>
      </c>
      <c r="N1207" s="93" t="str">
        <f>IFERROR(VLOOKUP(A1207,'[1]Biofuels Production - Ktoe'!$A$1:$AE$39,31,FALSE),"does not produce biofuels")</f>
        <v>does not produce biofuels</v>
      </c>
      <c r="O1207" s="92">
        <v>3.467484493739903E-4</v>
      </c>
    </row>
    <row r="1208" spans="1:15">
      <c r="A1208" t="s">
        <v>130</v>
      </c>
      <c r="B1208" t="s">
        <v>184</v>
      </c>
      <c r="C1208" s="93">
        <v>9.0408571572375314E-3</v>
      </c>
      <c r="D1208" s="93" t="s">
        <v>105</v>
      </c>
      <c r="E1208" s="91">
        <v>9.429671387310129E-3</v>
      </c>
      <c r="F1208" s="91">
        <v>1.1247546135267121E-2</v>
      </c>
      <c r="G1208" s="92">
        <v>2.7519769500941038E-3</v>
      </c>
      <c r="H1208" s="92" t="s">
        <v>181</v>
      </c>
      <c r="I1208" s="93">
        <v>1.5730571545540743E-3</v>
      </c>
      <c r="J1208" s="93">
        <v>2.6970340141336573E-5</v>
      </c>
      <c r="K1208" s="94">
        <v>7.4117773832443942E-3</v>
      </c>
      <c r="L1208" s="93">
        <v>4.5996616784003148E-3</v>
      </c>
      <c r="M1208" s="93">
        <v>8.277876559460046E-3</v>
      </c>
      <c r="N1208" s="93">
        <f>IFERROR(VLOOKUP(A1208,'[1]Biofuels Production - Ktoe'!$A$1:$AE$39,31,FALSE),"does not produce biofuels")</f>
        <v>2.0409531545533578E-2</v>
      </c>
      <c r="O1208" s="92">
        <v>6.3557093963027E-3</v>
      </c>
    </row>
    <row r="1209" spans="1:15">
      <c r="A1209" t="s">
        <v>131</v>
      </c>
      <c r="B1209" t="s">
        <v>184</v>
      </c>
      <c r="C1209" s="93">
        <v>2.3566412774442976E-3</v>
      </c>
      <c r="D1209" s="93">
        <v>2.0632846166608966E-2</v>
      </c>
      <c r="E1209" s="91">
        <v>1.3682800830585558E-3</v>
      </c>
      <c r="F1209" s="91">
        <v>3.267576567465965E-2</v>
      </c>
      <c r="G1209" s="92">
        <v>2.1992814436089247E-4</v>
      </c>
      <c r="H1209" s="92" t="s">
        <v>181</v>
      </c>
      <c r="I1209" s="93">
        <v>0</v>
      </c>
      <c r="J1209" s="93">
        <v>3.5635725489272761E-2</v>
      </c>
      <c r="K1209" s="94">
        <v>1.2578759266145799E-3</v>
      </c>
      <c r="L1209" s="93">
        <v>5.7445220807938817E-5</v>
      </c>
      <c r="M1209" s="93">
        <v>2.204978571952565E-3</v>
      </c>
      <c r="N1209" s="93" t="str">
        <f>IFERROR(VLOOKUP(A1209,'[1]Biofuels Production - Ktoe'!$A$1:$AE$39,31,FALSE),"does not produce biofuels")</f>
        <v>does not produce biofuels</v>
      </c>
      <c r="O1209" s="92">
        <v>1.122818561270833E-3</v>
      </c>
    </row>
    <row r="1210" spans="1:15">
      <c r="A1210" t="s">
        <v>132</v>
      </c>
      <c r="B1210" t="s">
        <v>184</v>
      </c>
      <c r="C1210" s="93">
        <v>6.1567395336029861E-3</v>
      </c>
      <c r="D1210" s="93" t="s">
        <v>105</v>
      </c>
      <c r="E1210" s="91">
        <v>4.8631211382230638E-3</v>
      </c>
      <c r="F1210" s="91">
        <v>1.1057658726379429E-3</v>
      </c>
      <c r="G1210" s="92">
        <v>1.3078052550554276E-2</v>
      </c>
      <c r="H1210" s="92">
        <v>1.4305882155895233E-2</v>
      </c>
      <c r="I1210" s="93">
        <v>0</v>
      </c>
      <c r="J1210" s="93">
        <v>5.3194956592129278E-4</v>
      </c>
      <c r="K1210" s="94">
        <v>1.1070787648231904E-2</v>
      </c>
      <c r="L1210" s="93">
        <v>3.7231368264874248E-4</v>
      </c>
      <c r="M1210" s="93">
        <v>1.3117887381905228E-2</v>
      </c>
      <c r="N1210" s="93">
        <f>IFERROR(VLOOKUP(A1210,'[1]Biofuels Production - Ktoe'!$A$1:$AE$39,31,FALSE),"does not produce biofuels")</f>
        <v>1.0916060291755941E-2</v>
      </c>
      <c r="O1210" s="92">
        <v>8.9428238570690155E-3</v>
      </c>
    </row>
    <row r="1211" spans="1:15">
      <c r="A1211" t="s">
        <v>133</v>
      </c>
      <c r="B1211" t="s">
        <v>184</v>
      </c>
      <c r="C1211" s="93">
        <v>2.5283339202311563E-3</v>
      </c>
      <c r="D1211" s="93" t="s">
        <v>105</v>
      </c>
      <c r="E1211" s="91">
        <v>1.449411028271224E-3</v>
      </c>
      <c r="F1211" s="91" t="s">
        <v>180</v>
      </c>
      <c r="G1211" s="92">
        <v>7.7143654925748706E-4</v>
      </c>
      <c r="H1211" s="92" t="s">
        <v>181</v>
      </c>
      <c r="I1211" s="93">
        <v>0</v>
      </c>
      <c r="J1211" s="93">
        <v>3.9271611681775736E-3</v>
      </c>
      <c r="K1211" s="94">
        <v>8.8720599639414144E-3</v>
      </c>
      <c r="L1211" s="93">
        <v>2.450064234204628E-3</v>
      </c>
      <c r="M1211" s="93">
        <v>1.3006374396295959E-2</v>
      </c>
      <c r="N1211" s="93">
        <f>IFERROR(VLOOKUP(A1211,'[1]Biofuels Production - Ktoe'!$A$1:$AE$39,31,FALSE),"does not produce biofuels")</f>
        <v>3.6147927975291533E-3</v>
      </c>
      <c r="O1211" s="92">
        <v>1.5825314912945032E-3</v>
      </c>
    </row>
    <row r="1212" spans="1:15">
      <c r="A1212" t="s">
        <v>134</v>
      </c>
      <c r="B1212" t="s">
        <v>184</v>
      </c>
      <c r="C1212" s="93">
        <v>2.1483548061284222E-3</v>
      </c>
      <c r="D1212" s="93">
        <v>8.6756261465131118E-4</v>
      </c>
      <c r="E1212" s="91">
        <v>2.9744992695559429E-3</v>
      </c>
      <c r="F1212" s="91">
        <v>2.5633075868970686E-3</v>
      </c>
      <c r="G1212" s="92">
        <v>1.4480006648227572E-3</v>
      </c>
      <c r="H1212" s="92">
        <v>1.1732656275853515E-3</v>
      </c>
      <c r="I1212" s="93">
        <v>4.3133289814887218E-3</v>
      </c>
      <c r="J1212" s="93">
        <v>4.4508193122140228E-3</v>
      </c>
      <c r="K1212" s="94">
        <v>4.8638133465951101E-3</v>
      </c>
      <c r="L1212" s="93">
        <v>5.5366647645506547E-3</v>
      </c>
      <c r="M1212" s="93">
        <v>7.0086432544142901E-3</v>
      </c>
      <c r="N1212" s="93" t="str">
        <f>IFERROR(VLOOKUP(A1212,'[1]Biofuels Production - Ktoe'!$A$1:$AE$39,31,FALSE),"does not produce biofuels")</f>
        <v>does not produce biofuels</v>
      </c>
      <c r="O1212" s="92">
        <v>2.0695317070931196E-3</v>
      </c>
    </row>
    <row r="1213" spans="1:15">
      <c r="A1213" t="s">
        <v>135</v>
      </c>
      <c r="B1213" t="s">
        <v>184</v>
      </c>
      <c r="C1213" s="93">
        <v>3.3494202577889959E-2</v>
      </c>
      <c r="D1213" s="93">
        <v>0.12649071080616622</v>
      </c>
      <c r="E1213" s="91">
        <v>0.10978454695726134</v>
      </c>
      <c r="F1213" s="91">
        <v>0.16229896994654097</v>
      </c>
      <c r="G1213" s="92">
        <v>2.3394804447889328E-2</v>
      </c>
      <c r="H1213" s="92">
        <v>5.2721589803695679E-2</v>
      </c>
      <c r="I1213" s="93">
        <v>7.5144699833776987E-2</v>
      </c>
      <c r="J1213" s="93">
        <v>4.63885517776347E-2</v>
      </c>
      <c r="K1213" s="94">
        <v>3.9226069821533864E-4</v>
      </c>
      <c r="L1213" s="93">
        <v>2.7277447616348303E-4</v>
      </c>
      <c r="M1213" s="93">
        <v>1.5301405436103904E-4</v>
      </c>
      <c r="N1213" s="93" t="str">
        <f>IFERROR(VLOOKUP(A1213,'[1]Biofuels Production - Ktoe'!$A$1:$AE$39,31,FALSE),"does not produce biofuels")</f>
        <v>does not produce biofuels</v>
      </c>
      <c r="O1213" s="92">
        <v>4.4570282101631165E-2</v>
      </c>
    </row>
    <row r="1214" spans="1:15">
      <c r="A1214" t="s">
        <v>136</v>
      </c>
      <c r="B1214" t="s">
        <v>184</v>
      </c>
      <c r="C1214" s="93">
        <v>9.0533630374281114E-4</v>
      </c>
      <c r="D1214" s="93" t="s">
        <v>105</v>
      </c>
      <c r="E1214" s="91">
        <v>1.2335441397452508E-3</v>
      </c>
      <c r="F1214" s="91" t="s">
        <v>180</v>
      </c>
      <c r="G1214" s="92">
        <v>8.3630176959559321E-4</v>
      </c>
      <c r="H1214" s="92" t="s">
        <v>181</v>
      </c>
      <c r="I1214" s="93">
        <v>5.6463868839725651E-3</v>
      </c>
      <c r="J1214" s="93">
        <v>1.1138322681548195E-3</v>
      </c>
      <c r="K1214" s="94">
        <v>1.1963053004436248E-3</v>
      </c>
      <c r="L1214" s="93">
        <v>1.5973457997510564E-3</v>
      </c>
      <c r="M1214" s="93">
        <v>6.2701962974767137E-6</v>
      </c>
      <c r="N1214" s="93" t="str">
        <f>IFERROR(VLOOKUP(A1214,'[1]Biofuels Production - Ktoe'!$A$1:$AE$39,31,FALSE),"does not produce biofuels")</f>
        <v>does not produce biofuels</v>
      </c>
      <c r="O1214" s="92">
        <v>9.1730704298242927E-4</v>
      </c>
    </row>
    <row r="1215" spans="1:15">
      <c r="A1215" t="s">
        <v>137</v>
      </c>
      <c r="B1215" t="s">
        <v>184</v>
      </c>
      <c r="C1215" s="93">
        <v>1.4141298270289621E-2</v>
      </c>
      <c r="D1215" s="93" t="s">
        <v>105</v>
      </c>
      <c r="E1215" s="91">
        <v>7.8522584196197929E-3</v>
      </c>
      <c r="F1215" s="91" t="s">
        <v>180</v>
      </c>
      <c r="G1215" s="92">
        <v>2.7979647275060415E-3</v>
      </c>
      <c r="H1215" s="92">
        <v>1.8697444465942681E-4</v>
      </c>
      <c r="I1215" s="93">
        <v>2.2427675381191305E-2</v>
      </c>
      <c r="J1215" s="93">
        <v>8.8451969017846743E-3</v>
      </c>
      <c r="K1215" s="94">
        <v>3.7042752141050905E-2</v>
      </c>
      <c r="L1215" s="93">
        <v>4.0715434501953134E-2</v>
      </c>
      <c r="M1215" s="93">
        <v>5.0961871760715392E-2</v>
      </c>
      <c r="N1215" s="93">
        <f>IFERROR(VLOOKUP(A1215,'[1]Biofuels Production - Ktoe'!$A$1:$AE$39,31,FALSE),"does not produce biofuels")</f>
        <v>1.3945991886525748E-2</v>
      </c>
      <c r="O1215" s="92">
        <v>8.4476517513394356E-3</v>
      </c>
    </row>
    <row r="1216" spans="1:15">
      <c r="A1216" t="s">
        <v>138</v>
      </c>
      <c r="B1216" t="s">
        <v>184</v>
      </c>
      <c r="C1216" s="93">
        <v>3.325473939507528E-3</v>
      </c>
      <c r="D1216" s="93" t="s">
        <v>105</v>
      </c>
      <c r="E1216" s="91">
        <v>2.6387276798823183E-4</v>
      </c>
      <c r="F1216" s="91" t="s">
        <v>180</v>
      </c>
      <c r="G1216" s="92">
        <v>6.0281978221610188E-4</v>
      </c>
      <c r="H1216" s="92" t="s">
        <v>181</v>
      </c>
      <c r="I1216" s="93">
        <v>2.3990109569313928E-2</v>
      </c>
      <c r="J1216" s="93">
        <v>1.5499224254060603E-2</v>
      </c>
      <c r="K1216" s="94">
        <v>1.4550229003104206E-2</v>
      </c>
      <c r="L1216" s="93">
        <v>5.0871450199490426E-4</v>
      </c>
      <c r="M1216" s="93">
        <v>1.5738031204103338E-2</v>
      </c>
      <c r="N1216" s="93">
        <f>IFERROR(VLOOKUP(A1216,'[1]Biofuels Production - Ktoe'!$A$1:$AE$39,31,FALSE),"does not produce biofuels")</f>
        <v>2.5681417245635558E-3</v>
      </c>
      <c r="O1216" s="92">
        <v>1.4678247971460223E-3</v>
      </c>
    </row>
    <row r="1217" spans="1:15">
      <c r="A1217" t="s">
        <v>139</v>
      </c>
      <c r="B1217" t="s">
        <v>184</v>
      </c>
      <c r="C1217" s="93">
        <v>2.3035853122211087E-3</v>
      </c>
      <c r="D1217" s="93" t="s">
        <v>105</v>
      </c>
      <c r="E1217" s="91">
        <v>8.4166721022238349E-4</v>
      </c>
      <c r="F1217" s="91" t="s">
        <v>180</v>
      </c>
      <c r="G1217" s="92">
        <v>3.4718566894298419E-5</v>
      </c>
      <c r="H1217" s="92" t="s">
        <v>181</v>
      </c>
      <c r="I1217" s="93">
        <v>8.1405198746864055E-3</v>
      </c>
      <c r="J1217" s="93">
        <v>8.5511959834872267E-3</v>
      </c>
      <c r="K1217" s="94">
        <v>1.8750432066794904E-3</v>
      </c>
      <c r="L1217" s="93">
        <v>4.2066299080822335E-3</v>
      </c>
      <c r="M1217" s="93">
        <v>1.0809298013340449E-4</v>
      </c>
      <c r="N1217" s="93" t="str">
        <f>IFERROR(VLOOKUP(A1217,'[1]Biofuels Production - Ktoe'!$A$1:$AE$39,31,FALSE),"does not produce biofuels")</f>
        <v>does not produce biofuels</v>
      </c>
      <c r="O1217" s="92">
        <v>1.1206305352970958E-3</v>
      </c>
    </row>
    <row r="1218" spans="1:15">
      <c r="A1218" t="s">
        <v>140</v>
      </c>
      <c r="B1218" t="s">
        <v>184</v>
      </c>
      <c r="C1218" s="93">
        <v>9.3187173934440367E-3</v>
      </c>
      <c r="D1218" s="93" t="s">
        <v>105</v>
      </c>
      <c r="E1218" s="91">
        <v>1.1828500145607124E-2</v>
      </c>
      <c r="F1218" s="91" t="s">
        <v>180</v>
      </c>
      <c r="G1218" s="92">
        <v>1.0298822075128555E-2</v>
      </c>
      <c r="H1218" s="92">
        <v>4.1646813042461872E-3</v>
      </c>
      <c r="I1218" s="93">
        <v>0</v>
      </c>
      <c r="J1218" s="93">
        <v>1.6696513056273794E-2</v>
      </c>
      <c r="K1218" s="94">
        <v>1.2319138353171884E-2</v>
      </c>
      <c r="L1218" s="93">
        <v>2.0647816511261659E-3</v>
      </c>
      <c r="M1218" s="93">
        <v>1.7213218534534211E-2</v>
      </c>
      <c r="N1218" s="93" t="str">
        <f>IFERROR(VLOOKUP(A1218,'[1]Biofuels Production - Ktoe'!$A$1:$AE$39,31,FALSE),"does not produce biofuels")</f>
        <v>does not produce biofuels</v>
      </c>
      <c r="O1218" s="92">
        <v>1.0821415111422539E-2</v>
      </c>
    </row>
    <row r="1219" spans="1:15">
      <c r="A1219" t="s">
        <v>141</v>
      </c>
      <c r="B1219" t="s">
        <v>184</v>
      </c>
      <c r="C1219" s="93">
        <v>1.5140477335177335E-3</v>
      </c>
      <c r="D1219" s="93">
        <v>2.8984517166211082E-3</v>
      </c>
      <c r="E1219" s="91">
        <v>8.2872128571623242E-3</v>
      </c>
      <c r="F1219" s="91">
        <v>1.8709634676098385E-2</v>
      </c>
      <c r="G1219" s="92">
        <v>0</v>
      </c>
      <c r="H1219" s="92" t="s">
        <v>181</v>
      </c>
      <c r="I1219" s="93">
        <v>0</v>
      </c>
      <c r="J1219" s="93">
        <v>0</v>
      </c>
      <c r="K1219" s="94">
        <v>2.8228700761513186E-6</v>
      </c>
      <c r="L1219" s="93">
        <v>1.5716145315379484E-5</v>
      </c>
      <c r="M1219" s="93">
        <v>0</v>
      </c>
      <c r="N1219" s="93" t="str">
        <f>IFERROR(VLOOKUP(A1219,'[1]Biofuels Production - Ktoe'!$A$1:$AE$39,31,FALSE),"does not produce biofuels")</f>
        <v>does not produce biofuels</v>
      </c>
      <c r="O1219" s="92">
        <v>2.4891281500458717E-3</v>
      </c>
    </row>
    <row r="1220" spans="1:15">
      <c r="A1220" t="s">
        <v>142</v>
      </c>
      <c r="B1220" t="s">
        <v>184</v>
      </c>
      <c r="C1220" s="93">
        <v>2.06466737479765E-3</v>
      </c>
      <c r="D1220" s="93" t="s">
        <v>105</v>
      </c>
      <c r="E1220" s="91">
        <v>8.1374705331147615E-3</v>
      </c>
      <c r="F1220" s="91">
        <v>4.9800457940195305E-3</v>
      </c>
      <c r="G1220" s="92">
        <v>8.4449732676148415E-3</v>
      </c>
      <c r="H1220" s="92">
        <v>4.6901106834411621E-3</v>
      </c>
      <c r="I1220" s="93">
        <v>3.0937797364124754E-2</v>
      </c>
      <c r="J1220" s="93">
        <v>1.778222053396212E-3</v>
      </c>
      <c r="K1220" s="94">
        <v>8.086281929925328E-4</v>
      </c>
      <c r="L1220" s="93">
        <v>1.1890017607169517E-3</v>
      </c>
      <c r="M1220" s="93">
        <v>9.9840598330541101E-4</v>
      </c>
      <c r="N1220" s="93" t="str">
        <f>IFERROR(VLOOKUP(A1220,'[1]Biofuels Production - Ktoe'!$A$1:$AE$39,31,FALSE),"does not produce biofuels")</f>
        <v>does not produce biofuels</v>
      </c>
      <c r="O1220" s="92">
        <v>6.1885761097073555E-3</v>
      </c>
    </row>
    <row r="1221" spans="1:15">
      <c r="A1221" t="s">
        <v>143</v>
      </c>
      <c r="B1221" t="s">
        <v>184</v>
      </c>
      <c r="C1221" s="93">
        <v>1.6554235203897715E-2</v>
      </c>
      <c r="D1221" s="93">
        <v>1.0848610496877596E-2</v>
      </c>
      <c r="E1221" s="91">
        <v>2.154250213229441E-2</v>
      </c>
      <c r="F1221" s="91">
        <v>1.1484891500977503E-2</v>
      </c>
      <c r="G1221" s="92">
        <v>2.9402507934719324E-3</v>
      </c>
      <c r="H1221" s="92">
        <v>7.1549869608134031E-4</v>
      </c>
      <c r="I1221" s="93">
        <v>2.741256265157755E-2</v>
      </c>
      <c r="J1221" s="93">
        <v>1.3342693135063649E-3</v>
      </c>
      <c r="K1221" s="94">
        <v>4.1735581792862637E-2</v>
      </c>
      <c r="L1221" s="93">
        <v>3.0903002423041562E-2</v>
      </c>
      <c r="M1221" s="93">
        <v>3.9086919037943195E-2</v>
      </c>
      <c r="N1221" s="93">
        <f>IFERROR(VLOOKUP(A1221,'[1]Biofuels Production - Ktoe'!$A$1:$AE$39,31,FALSE),"does not produce biofuels")</f>
        <v>4.2585316845298983E-3</v>
      </c>
      <c r="O1221" s="92">
        <v>1.2156623415648937E-2</v>
      </c>
    </row>
    <row r="1222" spans="1:15">
      <c r="A1222" t="s">
        <v>144</v>
      </c>
      <c r="B1222" t="s">
        <v>184</v>
      </c>
      <c r="C1222" s="93" t="s">
        <v>115</v>
      </c>
      <c r="D1222" s="93" t="s">
        <v>115</v>
      </c>
      <c r="E1222" s="91" t="s">
        <v>115</v>
      </c>
      <c r="F1222" s="91" t="s">
        <v>115</v>
      </c>
      <c r="G1222" s="92" t="s">
        <v>115</v>
      </c>
      <c r="H1222" s="92" t="s">
        <v>115</v>
      </c>
      <c r="I1222" s="93" t="s">
        <v>115</v>
      </c>
      <c r="J1222" s="93" t="s">
        <v>115</v>
      </c>
      <c r="K1222" s="94" t="s">
        <v>115</v>
      </c>
      <c r="L1222" s="93" t="s">
        <v>115</v>
      </c>
      <c r="M1222" s="93" t="s">
        <v>115</v>
      </c>
      <c r="N1222" s="93" t="str">
        <f>IFERROR(VLOOKUP(A1222,'[1]Biofuels Production - Ktoe'!$A$1:$AE$39,31,FALSE),"does not produce biofuels")</f>
        <v>does not produce biofuels</v>
      </c>
      <c r="O1222" s="92" t="s">
        <v>115</v>
      </c>
    </row>
    <row r="1223" spans="1:15">
      <c r="A1223" t="s">
        <v>145</v>
      </c>
      <c r="B1223" t="s">
        <v>184</v>
      </c>
      <c r="C1223" s="91">
        <v>6.2360752556989444E-4</v>
      </c>
      <c r="D1223" s="91">
        <v>5.8955644059270629E-4</v>
      </c>
      <c r="E1223" s="91">
        <v>1.4427137941885869E-2</v>
      </c>
      <c r="F1223" s="91">
        <v>1.7581817599034034E-2</v>
      </c>
      <c r="G1223" s="92">
        <v>2.6843560044653714E-4</v>
      </c>
      <c r="H1223" s="92">
        <v>2.9943088884465396E-4</v>
      </c>
      <c r="I1223" s="93">
        <v>0</v>
      </c>
      <c r="J1223" s="91">
        <v>2.9486936263406669E-3</v>
      </c>
      <c r="K1223" s="94">
        <v>1.196475104115861E-6</v>
      </c>
      <c r="L1223" s="93">
        <v>6.6612972241910188E-6</v>
      </c>
      <c r="M1223" s="93">
        <v>0</v>
      </c>
      <c r="N1223" s="93" t="str">
        <f>IFERROR(VLOOKUP(A1223,'[1]Biofuels Production - Ktoe'!$A$1:$AE$39,31,FALSE),"does not produce biofuels")</f>
        <v>does not produce biofuels</v>
      </c>
      <c r="O1223" s="92">
        <v>3.4990531858056784E-3</v>
      </c>
    </row>
    <row r="1224" spans="1:15">
      <c r="A1224" t="s">
        <v>146</v>
      </c>
      <c r="B1224" t="s">
        <v>184</v>
      </c>
      <c r="C1224" s="95">
        <v>7.8061837251671836E-3</v>
      </c>
      <c r="D1224" s="95">
        <v>4.1480543556103354E-3</v>
      </c>
      <c r="E1224" s="91">
        <v>4.3526484239796359E-3</v>
      </c>
      <c r="F1224" s="91">
        <v>2.4501995292228605E-3</v>
      </c>
      <c r="G1224" s="99">
        <v>6.1685759574174881E-3</v>
      </c>
      <c r="H1224" s="99">
        <v>4.0735187940299511E-3</v>
      </c>
      <c r="I1224" s="93">
        <v>3.0935886443966376E-3</v>
      </c>
      <c r="J1224" s="95">
        <v>2.388078898297474E-2</v>
      </c>
      <c r="K1224" s="94">
        <v>6.0142720927017466E-3</v>
      </c>
      <c r="L1224" s="93">
        <v>2.4492564875986914E-3</v>
      </c>
      <c r="M1224" s="93">
        <v>2.3898082641056638E-3</v>
      </c>
      <c r="N1224" s="93">
        <f>IFERROR(VLOOKUP(A1224,'[1]Biofuels Production - Ktoe'!$A$1:$AE$39,31,FALSE),"does not produce biofuels")</f>
        <v>2.1392276962257113E-2</v>
      </c>
      <c r="O1224" s="99">
        <v>6.8968911655247211E-3</v>
      </c>
    </row>
    <row r="1225" spans="1:15">
      <c r="A1225" s="65" t="s">
        <v>147</v>
      </c>
      <c r="B1225" s="65" t="s">
        <v>184</v>
      </c>
      <c r="C1225" s="96">
        <v>0.200220873951445</v>
      </c>
      <c r="D1225" s="96">
        <v>0.19637230290369473</v>
      </c>
      <c r="E1225" s="97">
        <v>0.2892958851150344</v>
      </c>
      <c r="F1225" s="97">
        <v>0.28015714628914196</v>
      </c>
      <c r="G1225" s="96">
        <v>0.12099795043468475</v>
      </c>
      <c r="H1225" s="96">
        <v>0.11470536142587662</v>
      </c>
      <c r="I1225" s="96">
        <v>0.436101747596772</v>
      </c>
      <c r="J1225" s="96">
        <v>0.22165219871949282</v>
      </c>
      <c r="K1225" s="98">
        <v>0.34331585293111722</v>
      </c>
      <c r="L1225" s="96">
        <v>0.34361122616173584</v>
      </c>
      <c r="M1225" s="96">
        <v>0.33454595673826243</v>
      </c>
      <c r="N1225" s="96">
        <f>IFERROR(VLOOKUP(A1225,'[1]Biofuels Production - Ktoe'!$A$1:$AE$39,31,FALSE),"does not produce biofuels")</f>
        <v>0.1673850693881756</v>
      </c>
      <c r="O1225" s="96">
        <v>0.18720147013664246</v>
      </c>
    </row>
    <row r="1226" spans="1:15">
      <c r="A1226" t="s">
        <v>148</v>
      </c>
      <c r="B1226" t="s">
        <v>184</v>
      </c>
      <c r="C1226" s="93">
        <v>1.8972843523389737E-2</v>
      </c>
      <c r="D1226" s="93">
        <v>4.9386578367512514E-2</v>
      </c>
      <c r="E1226" s="91">
        <v>5.6401465205918377E-2</v>
      </c>
      <c r="F1226" s="91">
        <v>5.6707480901458995E-2</v>
      </c>
      <c r="G1226" s="92">
        <v>4.5832173782400787E-4</v>
      </c>
      <c r="H1226" s="92" t="s">
        <v>181</v>
      </c>
      <c r="I1226" s="93">
        <v>2.3830864030681305E-3</v>
      </c>
      <c r="J1226" s="93">
        <v>3.1910480578919457E-3</v>
      </c>
      <c r="K1226" s="94">
        <v>2.4326283472776873E-4</v>
      </c>
      <c r="L1226" s="93">
        <v>3.9741976659580302E-5</v>
      </c>
      <c r="M1226" s="93">
        <v>4.0718363118776702E-4</v>
      </c>
      <c r="N1226" s="93" t="str">
        <f>IFERROR(VLOOKUP(A1226,'[1]Biofuels Production - Ktoe'!$A$1:$AE$39,31,FALSE),"does not produce biofuels")</f>
        <v>does not produce biofuels</v>
      </c>
      <c r="O1226" s="92">
        <v>1.8872518092393875E-2</v>
      </c>
    </row>
    <row r="1227" spans="1:15">
      <c r="A1227" t="s">
        <v>149</v>
      </c>
      <c r="B1227" t="s">
        <v>184</v>
      </c>
      <c r="C1227" s="93">
        <v>2.6299614427847803E-3</v>
      </c>
      <c r="D1227" s="93" t="s">
        <v>105</v>
      </c>
      <c r="E1227" s="91">
        <v>2.7133629102071705E-3</v>
      </c>
      <c r="F1227" s="91" t="s">
        <v>180</v>
      </c>
      <c r="G1227" s="92">
        <v>1.5320689417421818E-3</v>
      </c>
      <c r="H1227" s="92" t="s">
        <v>181</v>
      </c>
      <c r="I1227" s="93">
        <v>0</v>
      </c>
      <c r="J1227" s="93">
        <v>5.9821341531847849E-6</v>
      </c>
      <c r="K1227" s="94">
        <v>9.2810356997245021E-4</v>
      </c>
      <c r="L1227" s="93">
        <v>4.9344989780043223E-3</v>
      </c>
      <c r="M1227" s="93">
        <v>7.3152290137228333E-6</v>
      </c>
      <c r="N1227" s="93" t="str">
        <f>IFERROR(VLOOKUP(A1227,'[1]Biofuels Production - Ktoe'!$A$1:$AE$39,31,FALSE),"does not produce biofuels")</f>
        <v>does not produce biofuels</v>
      </c>
      <c r="O1227" s="92">
        <v>2.180230338126421E-3</v>
      </c>
    </row>
    <row r="1228" spans="1:15">
      <c r="A1228" t="s">
        <v>150</v>
      </c>
      <c r="B1228" t="s">
        <v>184</v>
      </c>
      <c r="C1228" s="93">
        <v>4.9776799407567195E-3</v>
      </c>
      <c r="D1228" s="93">
        <v>3.485172138749093E-2</v>
      </c>
      <c r="E1228" s="91">
        <v>6.1583426776080476E-3</v>
      </c>
      <c r="F1228" s="91">
        <v>4.79651275664631E-3</v>
      </c>
      <c r="G1228" s="92">
        <v>0</v>
      </c>
      <c r="H1228" s="92" t="s">
        <v>181</v>
      </c>
      <c r="I1228" s="93">
        <v>0</v>
      </c>
      <c r="J1228" s="93">
        <v>0</v>
      </c>
      <c r="K1228" s="94">
        <v>1.4939039435570915E-5</v>
      </c>
      <c r="L1228" s="93">
        <v>8.3172129183401968E-5</v>
      </c>
      <c r="M1228" s="93">
        <v>0</v>
      </c>
      <c r="N1228" s="93" t="str">
        <f>IFERROR(VLOOKUP(A1228,'[1]Biofuels Production - Ktoe'!$A$1:$AE$39,31,FALSE),"does not produce biofuels")</f>
        <v>does not produce biofuels</v>
      </c>
      <c r="O1228" s="92">
        <v>3.2475537154823542E-3</v>
      </c>
    </row>
    <row r="1229" spans="1:15">
      <c r="A1229" t="s">
        <v>151</v>
      </c>
      <c r="B1229" t="s">
        <v>184</v>
      </c>
      <c r="C1229" s="93">
        <v>2.6489377413323563E-3</v>
      </c>
      <c r="D1229" s="93">
        <v>1.8127761511930893E-2</v>
      </c>
      <c r="E1229" s="91">
        <v>1.1700066177332862E-2</v>
      </c>
      <c r="F1229" s="91">
        <v>5.0771188577217109E-2</v>
      </c>
      <c r="G1229" s="92">
        <v>0</v>
      </c>
      <c r="H1229" s="92" t="s">
        <v>181</v>
      </c>
      <c r="I1229" s="93">
        <v>0</v>
      </c>
      <c r="J1229" s="93">
        <v>0</v>
      </c>
      <c r="K1229" s="94">
        <v>4.9819330606406175E-6</v>
      </c>
      <c r="L1229" s="93">
        <v>2.7736587876998756E-5</v>
      </c>
      <c r="M1229" s="93">
        <v>0</v>
      </c>
      <c r="N1229" s="93" t="str">
        <f>IFERROR(VLOOKUP(A1229,'[1]Biofuels Production - Ktoe'!$A$1:$AE$39,31,FALSE),"does not produce biofuels")</f>
        <v>does not produce biofuels</v>
      </c>
      <c r="O1229" s="92">
        <v>3.1930338591337204E-3</v>
      </c>
    </row>
    <row r="1230" spans="1:15">
      <c r="A1230" t="s">
        <v>152</v>
      </c>
      <c r="B1230" t="s">
        <v>184</v>
      </c>
      <c r="C1230" s="93">
        <v>3.8009401412579878E-2</v>
      </c>
      <c r="D1230" s="93">
        <v>0.13364837172386915</v>
      </c>
      <c r="E1230" s="91">
        <v>3.0722574714925916E-2</v>
      </c>
      <c r="F1230" s="91">
        <v>3.0638706856743088E-2</v>
      </c>
      <c r="G1230" s="92">
        <v>2.6744783099275082E-5</v>
      </c>
      <c r="H1230" s="92" t="s">
        <v>181</v>
      </c>
      <c r="I1230" s="93">
        <v>0</v>
      </c>
      <c r="J1230" s="93">
        <v>0</v>
      </c>
      <c r="K1230" s="94">
        <v>4.4776559828607123E-5</v>
      </c>
      <c r="L1230" s="93">
        <v>2.4929058086464007E-4</v>
      </c>
      <c r="M1230" s="93">
        <v>0</v>
      </c>
      <c r="N1230" s="93" t="str">
        <f>IFERROR(VLOOKUP(A1230,'[1]Biofuels Production - Ktoe'!$A$1:$AE$39,31,FALSE),"does not produce biofuels")</f>
        <v>does not produce biofuels</v>
      </c>
      <c r="O1230" s="92">
        <v>1.8599502742290497E-2</v>
      </c>
    </row>
    <row r="1231" spans="1:15">
      <c r="A1231" t="s">
        <v>153</v>
      </c>
      <c r="B1231" t="s">
        <v>184</v>
      </c>
      <c r="C1231" s="93">
        <v>9.8381372182347968E-3</v>
      </c>
      <c r="D1231" s="93">
        <v>4.1613212290892918E-2</v>
      </c>
      <c r="E1231" s="91">
        <v>2.1524465073788468E-2</v>
      </c>
      <c r="F1231" s="91">
        <v>1.7328714760344456E-2</v>
      </c>
      <c r="G1231" s="92">
        <v>3.3963282476179302E-4</v>
      </c>
      <c r="H1231" s="92" t="s">
        <v>181</v>
      </c>
      <c r="I1231" s="93">
        <v>0</v>
      </c>
      <c r="J1231" s="93">
        <v>0</v>
      </c>
      <c r="K1231" s="94">
        <v>1.7131530754754573E-4</v>
      </c>
      <c r="L1231" s="93">
        <v>9.5378681821480719E-4</v>
      </c>
      <c r="M1231" s="93">
        <v>0</v>
      </c>
      <c r="N1231" s="93" t="str">
        <f>IFERROR(VLOOKUP(A1231,'[1]Biofuels Production - Ktoe'!$A$1:$AE$39,31,FALSE),"does not produce biofuels")</f>
        <v>does not produce biofuels</v>
      </c>
      <c r="O1231" s="92">
        <v>8.6135575547814369E-3</v>
      </c>
    </row>
    <row r="1232" spans="1:15">
      <c r="A1232" t="s">
        <v>154</v>
      </c>
      <c r="B1232" t="s">
        <v>184</v>
      </c>
      <c r="C1232" s="95">
        <v>1.7493452644479299E-2</v>
      </c>
      <c r="D1232" s="95">
        <v>2.3072468023820156E-3</v>
      </c>
      <c r="E1232" s="91">
        <v>1.4686934674997649E-2</v>
      </c>
      <c r="F1232" s="91">
        <v>2.6372462173695765E-3</v>
      </c>
      <c r="G1232" s="92">
        <v>1.2760232493747026E-4</v>
      </c>
      <c r="H1232" s="92" t="s">
        <v>181</v>
      </c>
      <c r="I1232" s="93">
        <v>0</v>
      </c>
      <c r="J1232" s="95">
        <v>1.9871019662236807E-3</v>
      </c>
      <c r="K1232" s="94">
        <v>3.6968039256003043E-4</v>
      </c>
      <c r="L1232" s="93">
        <v>1.1001903871927148E-3</v>
      </c>
      <c r="M1232" s="93">
        <v>3.2584511372859139E-4</v>
      </c>
      <c r="N1232" s="93" t="str">
        <f>IFERROR(VLOOKUP(A1232,'[1]Biofuels Production - Ktoe'!$A$1:$AE$39,31,FALSE),"does not produce biofuels")</f>
        <v>does not produce biofuels</v>
      </c>
      <c r="O1232" s="92">
        <v>1.013535913079977E-2</v>
      </c>
    </row>
    <row r="1233" spans="1:15">
      <c r="A1233" s="65" t="s">
        <v>155</v>
      </c>
      <c r="B1233" s="65" t="s">
        <v>184</v>
      </c>
      <c r="C1233" s="96">
        <v>9.4570413923557556E-2</v>
      </c>
      <c r="D1233" s="96">
        <v>0.34157642763132023</v>
      </c>
      <c r="E1233" s="97">
        <v>0.1439072114347785</v>
      </c>
      <c r="F1233" s="97">
        <v>0.17866095789559841</v>
      </c>
      <c r="G1233" s="96">
        <v>2.4843707215040922E-3</v>
      </c>
      <c r="H1233" s="96">
        <v>1.9320416322443634E-4</v>
      </c>
      <c r="I1233" s="96">
        <v>2.3830864030681305E-3</v>
      </c>
      <c r="J1233" s="96">
        <v>5.1841321582688105E-3</v>
      </c>
      <c r="K1233" s="98">
        <v>1.7770596371326137E-3</v>
      </c>
      <c r="L1233" s="96">
        <v>7.388417457996465E-3</v>
      </c>
      <c r="M1233" s="96">
        <v>7.403439739300813E-4</v>
      </c>
      <c r="N1233" s="96">
        <f>IFERROR(VLOOKUP(A1233,'[1]Biofuels Production - Ktoe'!$A$1:$AE$39,31,FALSE),"does not produce biofuels")</f>
        <v>5.5583656231314731E-5</v>
      </c>
      <c r="O1233" s="96">
        <v>6.4841754734516144E-2</v>
      </c>
    </row>
    <row r="1234" spans="1:15">
      <c r="A1234" t="s">
        <v>156</v>
      </c>
      <c r="B1234" t="s">
        <v>184</v>
      </c>
      <c r="C1234" s="93">
        <v>4.2760165296152636E-3</v>
      </c>
      <c r="D1234" s="93">
        <v>1.5627871325062551E-2</v>
      </c>
      <c r="E1234" s="91">
        <v>1.1235457185122859E-2</v>
      </c>
      <c r="F1234" s="91">
        <v>2.5574924345645973E-2</v>
      </c>
      <c r="G1234" s="92">
        <v>3.8690937799401581E-5</v>
      </c>
      <c r="H1234" s="92" t="s">
        <v>181</v>
      </c>
      <c r="I1234" s="93">
        <v>0</v>
      </c>
      <c r="J1234" s="93">
        <v>1.7897368573052841E-5</v>
      </c>
      <c r="K1234" s="94">
        <v>1.208317588706628E-4</v>
      </c>
      <c r="L1234" s="93">
        <v>6.1551858824993716E-4</v>
      </c>
      <c r="M1234" s="93">
        <v>1.9855621608676261E-5</v>
      </c>
      <c r="N1234" s="93" t="str">
        <f>IFERROR(VLOOKUP(A1234,'[1]Biofuels Production - Ktoe'!$A$1:$AE$39,31,FALSE),"does not produce biofuels")</f>
        <v>does not produce biofuels</v>
      </c>
      <c r="O1234" s="92">
        <v>4.0685944259166718E-3</v>
      </c>
    </row>
    <row r="1235" spans="1:15">
      <c r="A1235" t="s">
        <v>157</v>
      </c>
      <c r="B1235" t="s">
        <v>184</v>
      </c>
      <c r="C1235" s="93">
        <v>9.1983012825901378E-3</v>
      </c>
      <c r="D1235" s="93">
        <v>7.7206683500071309E-3</v>
      </c>
      <c r="E1235" s="91">
        <v>1.4403013452038621E-2</v>
      </c>
      <c r="F1235" s="91">
        <v>1.1714603900711001E-2</v>
      </c>
      <c r="G1235" s="92">
        <v>1.1533078213687986E-4</v>
      </c>
      <c r="H1235" s="92" t="s">
        <v>181</v>
      </c>
      <c r="I1235" s="93">
        <v>0</v>
      </c>
      <c r="J1235" s="93">
        <v>3.4843438886404212E-3</v>
      </c>
      <c r="K1235" s="94">
        <v>1.4043428451828727E-3</v>
      </c>
      <c r="L1235" s="93">
        <v>1.686023252224619E-4</v>
      </c>
      <c r="M1235" s="93">
        <v>2.6553082101942781E-3</v>
      </c>
      <c r="N1235" s="93" t="str">
        <f>IFERROR(VLOOKUP(A1235,'[1]Biofuels Production - Ktoe'!$A$1:$AE$39,31,FALSE),"does not produce biofuels")</f>
        <v>does not produce biofuels</v>
      </c>
      <c r="O1235" s="92">
        <v>6.5995785407721996E-3</v>
      </c>
    </row>
    <row r="1236" spans="1:15">
      <c r="A1236" t="s">
        <v>158</v>
      </c>
      <c r="B1236" t="s">
        <v>184</v>
      </c>
      <c r="C1236" s="93">
        <v>6.0975564137498422E-3</v>
      </c>
      <c r="D1236" s="93" t="s">
        <v>105</v>
      </c>
      <c r="E1236" s="91">
        <v>1.4452156922436798E-3</v>
      </c>
      <c r="F1236" s="91" t="s">
        <v>180</v>
      </c>
      <c r="G1236" s="92">
        <v>2.2804867476224899E-2</v>
      </c>
      <c r="H1236" s="92">
        <v>3.8956839591264725E-2</v>
      </c>
      <c r="I1236" s="93">
        <v>6.0818622748407668E-3</v>
      </c>
      <c r="J1236" s="93">
        <v>2.5977592256922849E-4</v>
      </c>
      <c r="K1236" s="94">
        <v>4.181577615149484E-3</v>
      </c>
      <c r="L1236" s="93">
        <v>9.8302822338063121E-3</v>
      </c>
      <c r="M1236" s="93">
        <v>4.3519787859134075E-3</v>
      </c>
      <c r="N1236" s="93" t="str">
        <f>IFERROR(VLOOKUP(A1236,'[1]Biofuels Production - Ktoe'!$A$1:$AE$39,31,FALSE),"does not produce biofuels")</f>
        <v>does not produce biofuels</v>
      </c>
      <c r="O1236" s="92">
        <v>1.2733596377074718E-2</v>
      </c>
    </row>
    <row r="1237" spans="1:15">
      <c r="A1237" t="s">
        <v>159</v>
      </c>
      <c r="B1237" t="s">
        <v>184</v>
      </c>
      <c r="C1237" s="93">
        <v>2.2389333074338158E-2</v>
      </c>
      <c r="D1237" s="93">
        <v>2.6443293410803128E-3</v>
      </c>
      <c r="E1237" s="91">
        <v>1.1723388501047129E-2</v>
      </c>
      <c r="F1237" s="91">
        <v>5.6714272185432379E-3</v>
      </c>
      <c r="G1237" s="99">
        <v>2.750936197116971E-3</v>
      </c>
      <c r="H1237" s="99">
        <v>1.7344412626698613E-3</v>
      </c>
      <c r="I1237" s="93">
        <v>0</v>
      </c>
      <c r="J1237" s="93">
        <v>2.4606933508856791E-2</v>
      </c>
      <c r="K1237" s="94">
        <v>6.2674362854474829E-3</v>
      </c>
      <c r="L1237" s="95">
        <v>3.535696216964237E-3</v>
      </c>
      <c r="M1237" s="93">
        <v>4.6588747581234845E-3</v>
      </c>
      <c r="N1237" s="93" t="str">
        <f>IFERROR(VLOOKUP(A1237,'[1]Biofuels Production - Ktoe'!$A$1:$AE$39,31,FALSE),"does not produce biofuels")</f>
        <v>does not produce biofuels</v>
      </c>
      <c r="O1237" s="99">
        <v>1.2760001234710217E-2</v>
      </c>
    </row>
    <row r="1238" spans="1:15">
      <c r="A1238" s="65" t="s">
        <v>160</v>
      </c>
      <c r="B1238" s="65" t="s">
        <v>184</v>
      </c>
      <c r="C1238" s="96">
        <v>4.1961207300293395E-2</v>
      </c>
      <c r="D1238" s="96">
        <v>8.5519529407604572E-2</v>
      </c>
      <c r="E1238" s="97">
        <v>3.8807074830452287E-2</v>
      </c>
      <c r="F1238" s="97">
        <v>5.8359206222429114E-2</v>
      </c>
      <c r="G1238" s="96">
        <v>2.570982463657856E-2</v>
      </c>
      <c r="H1238" s="96">
        <v>4.1167724877595901E-2</v>
      </c>
      <c r="I1238" s="96">
        <v>6.0818622748407668E-3</v>
      </c>
      <c r="J1238" s="96">
        <v>2.8368950688639486E-2</v>
      </c>
      <c r="K1238" s="98">
        <v>1.1974188504650504E-2</v>
      </c>
      <c r="L1238" s="96">
        <v>1.4150099364242949E-2</v>
      </c>
      <c r="M1238" s="96">
        <v>1.1686017375839849E-2</v>
      </c>
      <c r="N1238" s="96">
        <f>IFERROR(VLOOKUP(A1238,'[1]Biofuels Production - Ktoe'!$A$1:$AE$39,31,FALSE),"does not produce biofuels")</f>
        <v>4.9045284455305059E-4</v>
      </c>
      <c r="O1238" s="96">
        <v>3.6161769181489944E-2</v>
      </c>
    </row>
    <row r="1239" spans="1:15">
      <c r="A1239" t="s">
        <v>161</v>
      </c>
      <c r="B1239" t="s">
        <v>184</v>
      </c>
      <c r="C1239" s="93">
        <v>1.0826310451266693E-2</v>
      </c>
      <c r="D1239" s="93">
        <v>3.5444789471477237E-3</v>
      </c>
      <c r="E1239" s="91">
        <v>1.1549455904978597E-2</v>
      </c>
      <c r="F1239" s="91">
        <v>2.5534171165898612E-2</v>
      </c>
      <c r="G1239" s="92">
        <v>1.173810288310051E-2</v>
      </c>
      <c r="H1239" s="92">
        <v>8.1854008138179779E-2</v>
      </c>
      <c r="I1239" s="93">
        <v>0</v>
      </c>
      <c r="J1239" s="93">
        <v>4.4382739808539557E-3</v>
      </c>
      <c r="K1239" s="94">
        <v>1.2782134849679124E-2</v>
      </c>
      <c r="L1239" s="93">
        <v>2.1491747280304684E-2</v>
      </c>
      <c r="M1239" s="93">
        <v>1.3747244488151674E-2</v>
      </c>
      <c r="N1239" s="93">
        <f>IFERROR(VLOOKUP(A1239,'[1]Biofuels Production - Ktoe'!$A$1:$AE$39,31,FALSE),"does not produce biofuels")</f>
        <v>1.7494444805540598E-3</v>
      </c>
      <c r="O1239" s="92">
        <v>1.2229526415467262E-2</v>
      </c>
    </row>
    <row r="1240" spans="1:15">
      <c r="A1240" t="s">
        <v>162</v>
      </c>
      <c r="B1240" t="s">
        <v>184</v>
      </c>
      <c r="C1240" s="93">
        <v>1.4897469444504266E-3</v>
      </c>
      <c r="D1240" s="93" t="s">
        <v>105</v>
      </c>
      <c r="E1240" s="91">
        <v>7.7300538104011791E-3</v>
      </c>
      <c r="F1240" s="91">
        <v>7.7089519638687204E-3</v>
      </c>
      <c r="G1240" s="92">
        <v>2.17760622035712E-4</v>
      </c>
      <c r="H1240" s="92" t="s">
        <v>181</v>
      </c>
      <c r="I1240" s="93">
        <v>0</v>
      </c>
      <c r="J1240" s="93">
        <v>2.1989716117293309E-4</v>
      </c>
      <c r="K1240" s="94">
        <v>1.1556697708395152E-4</v>
      </c>
      <c r="L1240" s="93">
        <v>6.3136859562396854E-4</v>
      </c>
      <c r="M1240" s="93">
        <v>4.1801308648702647E-6</v>
      </c>
      <c r="N1240" s="93" t="str">
        <f>IFERROR(VLOOKUP(A1240,'[1]Biofuels Production - Ktoe'!$A$1:$AE$39,31,FALSE),"does not produce biofuels")</f>
        <v>does not produce biofuels</v>
      </c>
      <c r="O1240" s="92">
        <v>2.3481559474021196E-3</v>
      </c>
    </row>
    <row r="1241" spans="1:15">
      <c r="A1241" t="s">
        <v>57</v>
      </c>
      <c r="B1241" t="s">
        <v>184</v>
      </c>
      <c r="C1241" s="93">
        <v>0.13096964914470824</v>
      </c>
      <c r="D1241" s="93">
        <v>4.5565292137466351E-2</v>
      </c>
      <c r="E1241" s="91">
        <v>5.9081674041179755E-2</v>
      </c>
      <c r="F1241" s="91">
        <v>3.8765976690052245E-2</v>
      </c>
      <c r="G1241" s="92">
        <v>0.50577491521835327</v>
      </c>
      <c r="H1241" s="92">
        <v>0.46103155612945557</v>
      </c>
      <c r="I1241" s="93">
        <v>8.1481635553198234E-2</v>
      </c>
      <c r="J1241" s="93">
        <v>0.28903504521789786</v>
      </c>
      <c r="K1241" s="94">
        <v>0.20526241028575481</v>
      </c>
      <c r="L1241" s="93">
        <v>0.198767466059248</v>
      </c>
      <c r="M1241" s="93">
        <v>0.25116476197975368</v>
      </c>
      <c r="N1241" s="93">
        <f>IFERROR(VLOOKUP(A1241,'[1]Biofuels Production - Ktoe'!$A$1:$AE$39,31,FALSE),"does not produce biofuels")</f>
        <v>2.4946578107120712E-2</v>
      </c>
      <c r="O1241" s="92">
        <v>0.27288338541984558</v>
      </c>
    </row>
    <row r="1242" spans="1:15">
      <c r="A1242" t="s">
        <v>163</v>
      </c>
      <c r="B1242" t="s">
        <v>184</v>
      </c>
      <c r="C1242" s="93">
        <v>4.2759031297335669E-3</v>
      </c>
      <c r="D1242" s="93" t="s">
        <v>105</v>
      </c>
      <c r="E1242" s="91">
        <v>9.3589606182525376E-4</v>
      </c>
      <c r="F1242" s="91" t="s">
        <v>180</v>
      </c>
      <c r="G1242" s="92">
        <v>1.7946921288967133E-3</v>
      </c>
      <c r="H1242" s="92" t="s">
        <v>181</v>
      </c>
      <c r="I1242" s="93">
        <v>0</v>
      </c>
      <c r="J1242" s="93">
        <v>0</v>
      </c>
      <c r="K1242" s="94">
        <v>5.2708165464161338E-5</v>
      </c>
      <c r="L1242" s="93">
        <v>2.9394765751057976E-6</v>
      </c>
      <c r="M1242" s="93">
        <v>5.1275129831551377E-7</v>
      </c>
      <c r="N1242" s="93" t="str">
        <f>IFERROR(VLOOKUP(A1242,'[1]Biofuels Production - Ktoe'!$A$1:$AE$39,31,FALSE),"does not produce biofuels")</f>
        <v>does not produce biofuels</v>
      </c>
      <c r="O1242" s="92">
        <v>2.7848316822201014E-3</v>
      </c>
    </row>
    <row r="1243" spans="1:15">
      <c r="A1243" t="s">
        <v>58</v>
      </c>
      <c r="B1243" t="s">
        <v>184</v>
      </c>
      <c r="C1243" s="93">
        <v>4.8137641585658676E-2</v>
      </c>
      <c r="D1243" s="93">
        <v>9.1779558533171841E-3</v>
      </c>
      <c r="E1243" s="91">
        <v>1.407062938593672E-2</v>
      </c>
      <c r="F1243" s="91">
        <v>7.7393221326516361E-3</v>
      </c>
      <c r="G1243" s="92">
        <v>0.11038303375244141</v>
      </c>
      <c r="H1243" s="92">
        <v>7.8910231590270996E-2</v>
      </c>
      <c r="I1243" s="93">
        <v>1.4483842271460897E-2</v>
      </c>
      <c r="J1243" s="93">
        <v>3.2015311380605045E-2</v>
      </c>
      <c r="K1243" s="94">
        <v>3.9245266483088265E-2</v>
      </c>
      <c r="L1243" s="93">
        <v>3.5847634508122894E-2</v>
      </c>
      <c r="M1243" s="93">
        <v>4.669126957936675E-2</v>
      </c>
      <c r="N1243" s="93">
        <f>IFERROR(VLOOKUP(A1243,'[1]Biofuels Production - Ktoe'!$A$1:$AE$39,31,FALSE),"does not produce biofuels")</f>
        <v>6.1401797401295774E-3</v>
      </c>
      <c r="O1243" s="92">
        <v>6.7932143807411194E-2</v>
      </c>
    </row>
    <row r="1244" spans="1:15">
      <c r="A1244" t="s">
        <v>164</v>
      </c>
      <c r="B1244" t="s">
        <v>184</v>
      </c>
      <c r="C1244" s="93">
        <v>1.6429039827702836E-2</v>
      </c>
      <c r="D1244" s="93">
        <v>9.8086356156252552E-3</v>
      </c>
      <c r="E1244" s="91">
        <v>1.0589783702508742E-2</v>
      </c>
      <c r="F1244" s="91">
        <v>1.9522543431342018E-2</v>
      </c>
      <c r="G1244" s="92">
        <v>1.6800256446003914E-2</v>
      </c>
      <c r="H1244" s="92">
        <v>6.9942951202392578E-2</v>
      </c>
      <c r="I1244" s="93">
        <v>0</v>
      </c>
      <c r="J1244" s="93">
        <v>3.5905352826869686E-3</v>
      </c>
      <c r="K1244" s="94">
        <v>6.0957827667101191E-3</v>
      </c>
      <c r="L1244" s="93">
        <v>2.8033469021237708E-4</v>
      </c>
      <c r="M1244" s="93">
        <v>1.5466484205439301E-5</v>
      </c>
      <c r="N1244" s="93">
        <f>IFERROR(VLOOKUP(A1244,'[1]Biofuels Production - Ktoe'!$A$1:$AE$39,31,FALSE),"does not produce biofuels")</f>
        <v>3.0413259478925554E-2</v>
      </c>
      <c r="O1244" s="92">
        <v>1.5896039083600044E-2</v>
      </c>
    </row>
    <row r="1245" spans="1:15">
      <c r="A1245" t="s">
        <v>165</v>
      </c>
      <c r="B1245" t="s">
        <v>184</v>
      </c>
      <c r="C1245" s="93">
        <v>4.1713687027351197E-2</v>
      </c>
      <c r="D1245" s="93" t="s">
        <v>105</v>
      </c>
      <c r="E1245" s="91">
        <v>3.1241120284445627E-2</v>
      </c>
      <c r="F1245" s="91" t="s">
        <v>180</v>
      </c>
      <c r="G1245" s="92">
        <v>3.213798999786377E-2</v>
      </c>
      <c r="H1245" s="92">
        <v>2.0199520804453641E-4</v>
      </c>
      <c r="I1245" s="93">
        <v>6.7565244844607743E-3</v>
      </c>
      <c r="J1245" s="93">
        <v>1.9882570097574881E-2</v>
      </c>
      <c r="K1245" s="94">
        <v>4.4865378974032873E-2</v>
      </c>
      <c r="L1245" s="93">
        <v>0.14872749856191528</v>
      </c>
      <c r="M1245" s="93">
        <v>7.372423773901288E-3</v>
      </c>
      <c r="N1245" s="93" t="str">
        <f>IFERROR(VLOOKUP(A1245,'[1]Biofuels Production - Ktoe'!$A$1:$AE$39,31,FALSE),"does not produce biofuels")</f>
        <v>does not produce biofuels</v>
      </c>
      <c r="O1245" s="92">
        <v>3.5630311816930771E-2</v>
      </c>
    </row>
    <row r="1246" spans="1:15">
      <c r="A1246" t="s">
        <v>166</v>
      </c>
      <c r="B1246" t="s">
        <v>184</v>
      </c>
      <c r="C1246" s="93">
        <v>8.2136055530573123E-3</v>
      </c>
      <c r="D1246" s="93">
        <v>7.4505983643050914E-3</v>
      </c>
      <c r="E1246" s="91">
        <v>1.2091890359017346E-2</v>
      </c>
      <c r="F1246" s="91">
        <v>2.0684969222617453E-2</v>
      </c>
      <c r="G1246" s="92">
        <v>5.3319269791245461E-3</v>
      </c>
      <c r="H1246" s="92" t="s">
        <v>181</v>
      </c>
      <c r="I1246" s="93">
        <v>0</v>
      </c>
      <c r="J1246" s="93">
        <v>4.6035417797558598E-3</v>
      </c>
      <c r="K1246" s="94">
        <v>8.0170195857087528E-4</v>
      </c>
      <c r="L1246" s="93">
        <v>9.7719307268308905E-4</v>
      </c>
      <c r="M1246" s="93">
        <v>0</v>
      </c>
      <c r="N1246" s="93" t="str">
        <f>IFERROR(VLOOKUP(A1246,'[1]Biofuels Production - Ktoe'!$A$1:$AE$39,31,FALSE),"does not produce biofuels")</f>
        <v>does not produce biofuels</v>
      </c>
      <c r="O1246" s="92">
        <v>7.8920023515820503E-3</v>
      </c>
    </row>
    <row r="1247" spans="1:15">
      <c r="A1247" t="s">
        <v>167</v>
      </c>
      <c r="B1247" t="s">
        <v>184</v>
      </c>
      <c r="C1247" s="93">
        <v>1.7319349516321664E-3</v>
      </c>
      <c r="D1247" s="93" t="s">
        <v>105</v>
      </c>
      <c r="E1247" s="91">
        <v>1.3202355238401198E-3</v>
      </c>
      <c r="F1247" s="91" t="s">
        <v>180</v>
      </c>
      <c r="G1247" s="92">
        <v>3.2668907078914344E-4</v>
      </c>
      <c r="H1247" s="92">
        <v>4.7275898396037519E-4</v>
      </c>
      <c r="I1247" s="93">
        <v>0</v>
      </c>
      <c r="J1247" s="93">
        <v>6.4599264719510914E-3</v>
      </c>
      <c r="K1247" s="94">
        <v>5.8375579752699752E-3</v>
      </c>
      <c r="L1247" s="93">
        <v>1.5680285174633643E-4</v>
      </c>
      <c r="M1247" s="93">
        <v>2.424742343597506E-3</v>
      </c>
      <c r="N1247" s="93" t="str">
        <f>IFERROR(VLOOKUP(A1247,'[1]Biofuels Production - Ktoe'!$A$1:$AE$39,31,FALSE),"does not produce biofuels")</f>
        <v>does not produce biofuels</v>
      </c>
      <c r="O1247" s="92">
        <v>1.0541644878685474E-3</v>
      </c>
    </row>
    <row r="1248" spans="1:15">
      <c r="A1248" t="s">
        <v>168</v>
      </c>
      <c r="B1248" t="s">
        <v>184</v>
      </c>
      <c r="C1248" s="93">
        <v>6.2177443095037263E-3</v>
      </c>
      <c r="D1248" s="93" t="s">
        <v>105</v>
      </c>
      <c r="E1248" s="91">
        <v>1.2775581820738718E-2</v>
      </c>
      <c r="F1248" s="91">
        <v>1.1633751192196347E-2</v>
      </c>
      <c r="G1248" s="92">
        <v>1.4435298508033156E-3</v>
      </c>
      <c r="H1248" s="92">
        <v>4.895566962659359E-4</v>
      </c>
      <c r="I1248" s="93">
        <v>2.1211213757985473E-3</v>
      </c>
      <c r="J1248" s="93">
        <v>8.4635910258276346E-3</v>
      </c>
      <c r="K1248" s="94">
        <v>1.0542016991756016E-3</v>
      </c>
      <c r="L1248" s="93">
        <v>1.5633349530672026E-3</v>
      </c>
      <c r="M1248" s="93">
        <v>1.1726945475916326E-3</v>
      </c>
      <c r="N1248" s="93" t="str">
        <f>IFERROR(VLOOKUP(A1248,'[1]Biofuels Production - Ktoe'!$A$1:$AE$39,31,FALSE),"does not produce biofuels")</f>
        <v>does not produce biofuels</v>
      </c>
      <c r="O1248" s="92">
        <v>5.7651670649647713E-3</v>
      </c>
    </row>
    <row r="1249" spans="1:15">
      <c r="A1249" t="s">
        <v>169</v>
      </c>
      <c r="B1249" t="s">
        <v>184</v>
      </c>
      <c r="C1249" s="93">
        <v>4.5076478467552684E-3</v>
      </c>
      <c r="D1249" s="93" t="s">
        <v>105</v>
      </c>
      <c r="E1249" s="91">
        <v>1.0748154548939589E-3</v>
      </c>
      <c r="F1249" s="91" t="s">
        <v>180</v>
      </c>
      <c r="G1249" s="92">
        <v>3.6177898291498423E-3</v>
      </c>
      <c r="H1249" s="92" t="s">
        <v>181</v>
      </c>
      <c r="I1249" s="93">
        <v>0</v>
      </c>
      <c r="J1249" s="93">
        <v>2.305254725482419E-3</v>
      </c>
      <c r="K1249" s="94">
        <v>7.3656957443229334E-3</v>
      </c>
      <c r="L1249" s="93">
        <v>2.8594503830822677E-3</v>
      </c>
      <c r="M1249" s="93">
        <v>1.0382434058063994E-3</v>
      </c>
      <c r="N1249" s="93" t="str">
        <f>IFERROR(VLOOKUP(A1249,'[1]Biofuels Production - Ktoe'!$A$1:$AE$39,31,FALSE),"does not produce biofuels")</f>
        <v>does not produce biofuels</v>
      </c>
      <c r="O1249" s="92">
        <v>3.5878731869161129E-3</v>
      </c>
    </row>
    <row r="1250" spans="1:15">
      <c r="A1250" t="s">
        <v>170</v>
      </c>
      <c r="B1250" t="s">
        <v>184</v>
      </c>
      <c r="C1250" s="93">
        <v>1.6337194113904038E-2</v>
      </c>
      <c r="D1250" s="93" t="s">
        <v>105</v>
      </c>
      <c r="E1250" s="91">
        <v>3.5190955856402488E-3</v>
      </c>
      <c r="F1250" s="91" t="s">
        <v>180</v>
      </c>
      <c r="G1250" s="92">
        <v>1.0205443686572835E-4</v>
      </c>
      <c r="H1250" s="92" t="s">
        <v>181</v>
      </c>
      <c r="I1250" s="93">
        <v>0</v>
      </c>
      <c r="J1250" s="93">
        <v>0</v>
      </c>
      <c r="K1250" s="94">
        <v>5.4228030069281832E-4</v>
      </c>
      <c r="L1250" s="93">
        <v>2.6554895096179509E-4</v>
      </c>
      <c r="M1250" s="93">
        <v>0</v>
      </c>
      <c r="N1250" s="93" t="str">
        <f>IFERROR(VLOOKUP(A1250,'[1]Biofuels Production - Ktoe'!$A$1:$AE$39,31,FALSE),"does not produce biofuels")</f>
        <v>does not produce biofuels</v>
      </c>
      <c r="O1250" s="92">
        <v>6.6062500700354576E-3</v>
      </c>
    </row>
    <row r="1251" spans="1:15">
      <c r="A1251" t="s">
        <v>171</v>
      </c>
      <c r="B1251" t="s">
        <v>184</v>
      </c>
      <c r="C1251" s="93">
        <v>2.7646698347755603E-2</v>
      </c>
      <c r="D1251" s="93" t="s">
        <v>105</v>
      </c>
      <c r="E1251" s="91">
        <v>1.2770718181833623E-2</v>
      </c>
      <c r="F1251" s="91" t="s">
        <v>180</v>
      </c>
      <c r="G1251" s="92">
        <v>2.1860674023628235E-2</v>
      </c>
      <c r="H1251" s="92">
        <v>2.125045721186325E-4</v>
      </c>
      <c r="I1251" s="93">
        <v>6.1980695336960254E-2</v>
      </c>
      <c r="J1251" s="93">
        <v>6.1048319508433821E-4</v>
      </c>
      <c r="K1251" s="94">
        <v>1.0265616765766507E-2</v>
      </c>
      <c r="L1251" s="93">
        <v>1.5723198491442995E-2</v>
      </c>
      <c r="M1251" s="93">
        <v>1.8547358925035311E-3</v>
      </c>
      <c r="N1251" s="93">
        <f>IFERROR(VLOOKUP(A1251,'[1]Biofuels Production - Ktoe'!$A$1:$AE$39,31,FALSE),"does not produce biofuels")</f>
        <v>4.9129943229801413E-3</v>
      </c>
      <c r="O1251" s="92">
        <v>1.9803963601589203E-2</v>
      </c>
    </row>
    <row r="1252" spans="1:15">
      <c r="A1252" t="s">
        <v>172</v>
      </c>
      <c r="B1252" t="s">
        <v>184</v>
      </c>
      <c r="C1252" s="93">
        <v>1.0563019895707829E-2</v>
      </c>
      <c r="D1252" s="93" t="s">
        <v>105</v>
      </c>
      <c r="E1252" s="91">
        <v>5.3642285476267109E-3</v>
      </c>
      <c r="F1252" s="91" t="s">
        <v>180</v>
      </c>
      <c r="G1252" s="92">
        <v>1.0334261693060398E-2</v>
      </c>
      <c r="H1252" s="92" t="s">
        <v>181</v>
      </c>
      <c r="I1252" s="93">
        <v>1.2100467359678778E-2</v>
      </c>
      <c r="J1252" s="93">
        <v>1.6295275682253476E-3</v>
      </c>
      <c r="K1252" s="94">
        <v>2.4946017704599735E-3</v>
      </c>
      <c r="L1252" s="93">
        <v>3.3995542008498848E-3</v>
      </c>
      <c r="M1252" s="93">
        <v>1.5062361197700188E-3</v>
      </c>
      <c r="N1252" s="93" t="str">
        <f>IFERROR(VLOOKUP(A1252,'[1]Biofuels Production - Ktoe'!$A$1:$AE$39,31,FALSE),"does not produce biofuels")</f>
        <v>does not produce biofuels</v>
      </c>
      <c r="O1252" s="92">
        <v>8.2624461501836777E-3</v>
      </c>
    </row>
    <row r="1253" spans="1:15">
      <c r="A1253" t="s">
        <v>173</v>
      </c>
      <c r="B1253" t="s">
        <v>184</v>
      </c>
      <c r="C1253" s="93">
        <v>1.3344118198185241E-2</v>
      </c>
      <c r="D1253" s="93">
        <v>4.0130661053165628E-3</v>
      </c>
      <c r="E1253" s="91">
        <v>1.3569134503311283E-2</v>
      </c>
      <c r="F1253" s="91">
        <v>1.0810747085390052E-2</v>
      </c>
      <c r="G1253" s="92">
        <v>4.7533870674669743E-3</v>
      </c>
      <c r="H1253" s="92">
        <v>1.1812899028882384E-3</v>
      </c>
      <c r="I1253" s="93">
        <v>0</v>
      </c>
      <c r="J1253" s="93">
        <v>8.8071906734826268E-4</v>
      </c>
      <c r="K1253" s="94">
        <v>6.7143973550203373E-3</v>
      </c>
      <c r="L1253" s="93">
        <v>7.0100620140448877E-3</v>
      </c>
      <c r="M1253" s="93">
        <v>4.8547368059183543E-4</v>
      </c>
      <c r="N1253" s="93">
        <f>IFERROR(VLOOKUP(A1253,'[1]Biofuels Production - Ktoe'!$A$1:$AE$39,31,FALSE),"does not produce biofuels")</f>
        <v>1.9563037607964399E-2</v>
      </c>
      <c r="O1253" s="92">
        <v>8.7347086519002914E-3</v>
      </c>
    </row>
    <row r="1254" spans="1:15">
      <c r="A1254" t="s">
        <v>174</v>
      </c>
      <c r="B1254" t="s">
        <v>184</v>
      </c>
      <c r="C1254" s="93">
        <v>4.5419146768526627E-3</v>
      </c>
      <c r="D1254" s="93">
        <v>3.6494219906999872E-3</v>
      </c>
      <c r="E1254" s="91">
        <v>3.0082374840307196E-3</v>
      </c>
      <c r="F1254" s="91">
        <v>3.0000254628367931E-3</v>
      </c>
      <c r="G1254" s="92">
        <v>5.7148532941937447E-3</v>
      </c>
      <c r="H1254" s="92">
        <v>6.0284524224698544E-3</v>
      </c>
      <c r="I1254" s="93">
        <v>0</v>
      </c>
      <c r="J1254" s="93">
        <v>1.5045031120024553E-2</v>
      </c>
      <c r="K1254" s="94">
        <v>1.6603575434820888E-4</v>
      </c>
      <c r="L1254" s="93">
        <v>2.1526904023939333E-5</v>
      </c>
      <c r="M1254" s="93">
        <v>2.5172779099911076E-4</v>
      </c>
      <c r="N1254" s="93" t="str">
        <f>IFERROR(VLOOKUP(A1254,'[1]Biofuels Production - Ktoe'!$A$1:$AE$39,31,FALSE),"does not produce biofuels")</f>
        <v>does not produce biofuels</v>
      </c>
      <c r="O1254" s="92">
        <v>4.9946075305342674E-3</v>
      </c>
    </row>
    <row r="1255" spans="1:15">
      <c r="A1255" t="s">
        <v>175</v>
      </c>
      <c r="B1255" t="s">
        <v>184</v>
      </c>
      <c r="C1255" s="93">
        <v>5.5143484840193928E-3</v>
      </c>
      <c r="D1255" s="93">
        <v>2.834947693118533E-3</v>
      </c>
      <c r="E1255" s="91">
        <v>2.2481593271289442E-3</v>
      </c>
      <c r="F1255" s="91">
        <v>8.6168038267951438E-3</v>
      </c>
      <c r="G1255" s="99">
        <v>5.5121676996350288E-3</v>
      </c>
      <c r="H1255" s="99">
        <v>9.269416332244873E-3</v>
      </c>
      <c r="I1255" s="95">
        <v>0</v>
      </c>
      <c r="J1255" s="93">
        <v>1.5206128968026623E-2</v>
      </c>
      <c r="K1255" s="94">
        <v>7.4555554400530723E-4</v>
      </c>
      <c r="L1255" s="93">
        <v>6.3089354460629376E-4</v>
      </c>
      <c r="M1255" s="93">
        <v>5.8342572518275493E-4</v>
      </c>
      <c r="N1255" s="93">
        <f>IFERROR(VLOOKUP(A1255,'[1]Biofuels Production - Ktoe'!$A$1:$AE$39,31,FALSE),"does not produce biofuels")</f>
        <v>2.2956078273087554E-2</v>
      </c>
      <c r="O1255" s="99">
        <v>5.1840967498719692E-3</v>
      </c>
    </row>
    <row r="1256" spans="1:15">
      <c r="A1256" s="65" t="s">
        <v>176</v>
      </c>
      <c r="B1256" s="65" t="s">
        <v>184</v>
      </c>
      <c r="C1256" s="96">
        <v>0.35246020448824478</v>
      </c>
      <c r="D1256" s="96">
        <v>8.7396531380053821E-2</v>
      </c>
      <c r="E1256" s="97">
        <v>0.20294070997933758</v>
      </c>
      <c r="F1256" s="97">
        <v>0.16244029576816973</v>
      </c>
      <c r="G1256" s="96">
        <v>0.73784410953521729</v>
      </c>
      <c r="H1256" s="96">
        <v>0.71583998203277588</v>
      </c>
      <c r="I1256" s="96">
        <v>0.17892428638155747</v>
      </c>
      <c r="J1256" s="96">
        <v>0.40438583704251779</v>
      </c>
      <c r="K1256" s="98">
        <v>0.34440689336944591</v>
      </c>
      <c r="L1256" s="96">
        <v>0.43835655453851097</v>
      </c>
      <c r="M1256" s="96">
        <v>0.32831313869358469</v>
      </c>
      <c r="N1256" s="96">
        <f>IFERROR(VLOOKUP(A1256,'[1]Biofuels Production - Ktoe'!$A$1:$AE$39,31,FALSE),"does not produce biofuels")</f>
        <v>0.11068157201076197</v>
      </c>
      <c r="O1256" s="96">
        <v>0.481589674949646</v>
      </c>
    </row>
    <row r="1257" spans="1:15">
      <c r="A1257" s="69" t="s">
        <v>177</v>
      </c>
      <c r="B1257" s="69" t="s">
        <v>184</v>
      </c>
      <c r="C1257" s="100">
        <v>1</v>
      </c>
      <c r="D1257" s="100">
        <v>1</v>
      </c>
      <c r="E1257" s="101">
        <v>1</v>
      </c>
      <c r="F1257" s="101">
        <v>1</v>
      </c>
      <c r="G1257" s="102">
        <v>1</v>
      </c>
      <c r="H1257" s="102">
        <v>1</v>
      </c>
      <c r="I1257" s="103">
        <v>1</v>
      </c>
      <c r="J1257" s="104">
        <v>1</v>
      </c>
      <c r="K1257" s="105">
        <v>1</v>
      </c>
      <c r="L1257" s="106">
        <v>1</v>
      </c>
      <c r="M1257" s="106">
        <v>1</v>
      </c>
      <c r="N1257" s="106">
        <f>IFERROR(VLOOKUP(A1257,'[1]Biofuels Production - Ktoe'!$A$1:$AE$39,31,FALSE),"does not produce biofuels")</f>
        <v>1</v>
      </c>
      <c r="O1257" s="107">
        <v>1</v>
      </c>
    </row>
    <row r="1258" spans="1:15">
      <c r="A1258" s="78" t="s">
        <v>53</v>
      </c>
      <c r="B1258" s="78" t="s">
        <v>184</v>
      </c>
      <c r="C1258" s="93">
        <v>0.47231841471621078</v>
      </c>
      <c r="D1258" s="93">
        <v>0.24186993556702766</v>
      </c>
      <c r="E1258" s="91">
        <v>0.46664841259761536</v>
      </c>
      <c r="F1258" s="91">
        <v>0.36413024522951343</v>
      </c>
      <c r="G1258" s="92">
        <v>0.24472792446613312</v>
      </c>
      <c r="H1258" s="92">
        <v>0.23104102909564972</v>
      </c>
      <c r="I1258" s="93">
        <v>0.75472742875085375</v>
      </c>
      <c r="J1258" s="93">
        <v>0.34807013800907455</v>
      </c>
      <c r="K1258" s="108">
        <v>0.64368932069128271</v>
      </c>
      <c r="L1258" s="93">
        <v>0.71006050577800339</v>
      </c>
      <c r="M1258" s="93">
        <v>0.6273553789230929</v>
      </c>
      <c r="N1258" s="93">
        <f>IFERROR(VLOOKUP(A1258,'[1]Biofuels Production - Ktoe'!$A$1:$AE$39,31,FALSE),"does not produce biofuels")</f>
        <v>0.6184189318383374</v>
      </c>
      <c r="O1258" s="92">
        <v>0.37611731886863708</v>
      </c>
    </row>
    <row r="1259" spans="1:15">
      <c r="A1259" s="78" t="s">
        <v>54</v>
      </c>
      <c r="B1259" s="78" t="s">
        <v>184</v>
      </c>
      <c r="C1259" s="93">
        <v>0.5276815852837895</v>
      </c>
      <c r="D1259" s="93">
        <v>0.75813006443297182</v>
      </c>
      <c r="E1259" s="91">
        <v>0.53335158740238453</v>
      </c>
      <c r="F1259" s="91">
        <v>0.63586975477048646</v>
      </c>
      <c r="G1259" s="99">
        <v>0.75527209043502808</v>
      </c>
      <c r="H1259" s="99">
        <v>0.76895898580551147</v>
      </c>
      <c r="I1259" s="93">
        <v>0.2452725712491462</v>
      </c>
      <c r="J1259" s="93">
        <v>0.6519298619909264</v>
      </c>
      <c r="K1259" s="94">
        <v>0.35631067930871713</v>
      </c>
      <c r="L1259" s="93">
        <v>0.28993949422199694</v>
      </c>
      <c r="M1259" s="93">
        <v>0.37264462107690766</v>
      </c>
      <c r="N1259" s="93">
        <f>IFERROR(VLOOKUP(A1259,'[1]Biofuels Production - Ktoe'!$A$1:$AE$39,31,FALSE),"does not produce biofuels")</f>
        <v>0.38158106816166215</v>
      </c>
      <c r="O1259" s="99">
        <v>0.62388265132904053</v>
      </c>
    </row>
    <row r="1260" spans="1:15">
      <c r="A1260" s="44" t="s">
        <v>178</v>
      </c>
      <c r="B1260" s="44" t="s">
        <v>184</v>
      </c>
      <c r="C1260" s="95">
        <v>0.13880673540796631</v>
      </c>
      <c r="D1260" s="95">
        <v>1.615540708919215E-2</v>
      </c>
      <c r="E1260" s="91">
        <v>0.12044215839914388</v>
      </c>
      <c r="F1260" s="91" t="s">
        <v>180</v>
      </c>
      <c r="G1260" s="99">
        <v>6.3889533281326294E-2</v>
      </c>
      <c r="H1260" s="99">
        <v>3.6541227251291275E-2</v>
      </c>
      <c r="I1260" s="95">
        <v>0.32096894143678073</v>
      </c>
      <c r="J1260" s="95">
        <v>8.6453298914622223E-2</v>
      </c>
      <c r="K1260" s="94">
        <v>0.32327045300911772</v>
      </c>
      <c r="L1260" s="93">
        <v>0.33494754145372141</v>
      </c>
      <c r="M1260" s="95">
        <v>0.31321884388566473</v>
      </c>
      <c r="N1260" s="95">
        <f>IFERROR(VLOOKUP(A1260,'[1]Biofuels Production - Ktoe'!$A$1:$AE$39,31,FALSE),"does not produce biofuels")</f>
        <v>0.16499667015198224</v>
      </c>
      <c r="O1260" s="99">
        <v>0.10424451529979706</v>
      </c>
    </row>
    <row r="1261" spans="1:15">
      <c r="A1261" s="80" t="s">
        <v>179</v>
      </c>
      <c r="B1261" s="80" t="s">
        <v>184</v>
      </c>
      <c r="C1261" s="109">
        <v>4.4257419734688094E-2</v>
      </c>
      <c r="D1261" s="109">
        <v>0.15847162509877757</v>
      </c>
      <c r="E1261" s="110">
        <v>0.15355081335510967</v>
      </c>
      <c r="F1261" s="110">
        <v>0.21410676111658378</v>
      </c>
      <c r="G1261" s="111">
        <v>4.2299613356590271E-2</v>
      </c>
      <c r="H1261" s="111">
        <v>7.023167610168457E-2</v>
      </c>
      <c r="I1261" s="109">
        <v>0.10699228628530506</v>
      </c>
      <c r="J1261" s="109">
        <v>6.1719883862714757E-2</v>
      </c>
      <c r="K1261" s="112">
        <v>1.6653610600226628E-3</v>
      </c>
      <c r="L1261" s="109">
        <v>2.0615028843574421E-3</v>
      </c>
      <c r="M1261" s="109">
        <v>1.6100540598373019E-3</v>
      </c>
      <c r="N1261" s="109">
        <f>IFERROR(VLOOKUP(A1261,'[1]Biofuels Production - Ktoe'!$A$1:$AE$39,31,FALSE),"does not produce biofuels")</f>
        <v>3.0146138596030266E-4</v>
      </c>
      <c r="O1261" s="111">
        <v>6.6414304077625275E-2</v>
      </c>
    </row>
  </sheetData>
  <conditionalFormatting sqref="C1010:C1261">
    <cfRule type="cellIs" dxfId="73" priority="73" operator="lessThanOrEqual">
      <formula>0</formula>
    </cfRule>
    <cfRule type="cellIs" dxfId="72" priority="74" operator="greaterThan">
      <formula>0</formula>
    </cfRule>
  </conditionalFormatting>
  <conditionalFormatting sqref="D1010:D1261">
    <cfRule type="cellIs" dxfId="71" priority="71" operator="lessThanOrEqual">
      <formula>0</formula>
    </cfRule>
    <cfRule type="cellIs" dxfId="70" priority="72" operator="greaterThan">
      <formula>0</formula>
    </cfRule>
  </conditionalFormatting>
  <conditionalFormatting sqref="E1010:E1093">
    <cfRule type="cellIs" dxfId="69" priority="69" operator="lessThanOrEqual">
      <formula>0</formula>
    </cfRule>
    <cfRule type="cellIs" dxfId="68" priority="70" operator="greaterThan">
      <formula>0</formula>
    </cfRule>
  </conditionalFormatting>
  <conditionalFormatting sqref="E1094:E1177">
    <cfRule type="cellIs" dxfId="67" priority="67" operator="lessThanOrEqual">
      <formula>0</formula>
    </cfRule>
    <cfRule type="cellIs" dxfId="66" priority="68" operator="greaterThan">
      <formula>0</formula>
    </cfRule>
  </conditionalFormatting>
  <conditionalFormatting sqref="E1179:E1261">
    <cfRule type="cellIs" dxfId="65" priority="65" operator="lessThanOrEqual">
      <formula>0</formula>
    </cfRule>
    <cfRule type="cellIs" dxfId="64" priority="66" operator="greaterThan">
      <formula>0</formula>
    </cfRule>
  </conditionalFormatting>
  <conditionalFormatting sqref="E1178">
    <cfRule type="cellIs" dxfId="63" priority="63" operator="lessThanOrEqual">
      <formula>0</formula>
    </cfRule>
    <cfRule type="cellIs" dxfId="62" priority="64" operator="greaterThan">
      <formula>0</formula>
    </cfRule>
  </conditionalFormatting>
  <conditionalFormatting sqref="F1010:F1093">
    <cfRule type="cellIs" dxfId="61" priority="61" operator="lessThanOrEqual">
      <formula>0</formula>
    </cfRule>
    <cfRule type="cellIs" dxfId="60" priority="62" operator="greaterThan">
      <formula>0</formula>
    </cfRule>
  </conditionalFormatting>
  <conditionalFormatting sqref="F1094:F1177">
    <cfRule type="cellIs" dxfId="59" priority="59" operator="lessThanOrEqual">
      <formula>0</formula>
    </cfRule>
    <cfRule type="cellIs" dxfId="58" priority="60" operator="greaterThan">
      <formula>0</formula>
    </cfRule>
  </conditionalFormatting>
  <conditionalFormatting sqref="F1179:F1261">
    <cfRule type="cellIs" dxfId="57" priority="57" operator="lessThanOrEqual">
      <formula>0</formula>
    </cfRule>
    <cfRule type="cellIs" dxfId="56" priority="58" operator="greaterThan">
      <formula>0</formula>
    </cfRule>
  </conditionalFormatting>
  <conditionalFormatting sqref="F1178">
    <cfRule type="cellIs" dxfId="55" priority="55" operator="lessThanOrEqual">
      <formula>0</formula>
    </cfRule>
    <cfRule type="cellIs" dxfId="54" priority="56" operator="greaterThan">
      <formula>0</formula>
    </cfRule>
  </conditionalFormatting>
  <conditionalFormatting sqref="G1010:G1093">
    <cfRule type="cellIs" dxfId="53" priority="53" operator="lessThanOrEqual">
      <formula>0</formula>
    </cfRule>
    <cfRule type="cellIs" dxfId="52" priority="54" operator="greaterThan">
      <formula>0</formula>
    </cfRule>
  </conditionalFormatting>
  <conditionalFormatting sqref="G1094:G1177">
    <cfRule type="cellIs" dxfId="51" priority="51" operator="lessThanOrEqual">
      <formula>0</formula>
    </cfRule>
    <cfRule type="cellIs" dxfId="50" priority="52" operator="greaterThan">
      <formula>0</formula>
    </cfRule>
  </conditionalFormatting>
  <conditionalFormatting sqref="G1178:G1261">
    <cfRule type="cellIs" dxfId="49" priority="49" operator="lessThanOrEqual">
      <formula>0</formula>
    </cfRule>
    <cfRule type="cellIs" dxfId="48" priority="50" operator="greaterThan">
      <formula>0</formula>
    </cfRule>
  </conditionalFormatting>
  <conditionalFormatting sqref="H1010:H1093">
    <cfRule type="cellIs" dxfId="47" priority="47" operator="lessThanOrEqual">
      <formula>0</formula>
    </cfRule>
    <cfRule type="cellIs" dxfId="46" priority="48" operator="greaterThan">
      <formula>0</formula>
    </cfRule>
  </conditionalFormatting>
  <conditionalFormatting sqref="H1094:H1177">
    <cfRule type="cellIs" dxfId="45" priority="45" operator="lessThanOrEqual">
      <formula>0</formula>
    </cfRule>
    <cfRule type="cellIs" dxfId="44" priority="46" operator="greaterThan">
      <formula>0</formula>
    </cfRule>
  </conditionalFormatting>
  <conditionalFormatting sqref="H1178:H1261">
    <cfRule type="cellIs" dxfId="43" priority="43" operator="lessThanOrEqual">
      <formula>0</formula>
    </cfRule>
    <cfRule type="cellIs" dxfId="42" priority="44" operator="greaterThan">
      <formula>0</formula>
    </cfRule>
  </conditionalFormatting>
  <conditionalFormatting sqref="I1010:I1093">
    <cfRule type="cellIs" dxfId="41" priority="41" operator="lessThanOrEqual">
      <formula>0</formula>
    </cfRule>
    <cfRule type="cellIs" dxfId="40" priority="42" operator="greaterThan">
      <formula>0</formula>
    </cfRule>
  </conditionalFormatting>
  <conditionalFormatting sqref="I1094:I1177">
    <cfRule type="cellIs" dxfId="39" priority="39" operator="lessThanOrEqual">
      <formula>0</formula>
    </cfRule>
    <cfRule type="cellIs" dxfId="38" priority="40" operator="greaterThan">
      <formula>0</formula>
    </cfRule>
  </conditionalFormatting>
  <conditionalFormatting sqref="I1178:I1261">
    <cfRule type="cellIs" dxfId="37" priority="37" operator="lessThanOrEqual">
      <formula>0</formula>
    </cfRule>
    <cfRule type="cellIs" dxfId="36" priority="38" operator="greaterThan">
      <formula>0</formula>
    </cfRule>
  </conditionalFormatting>
  <conditionalFormatting sqref="J1010:J1093">
    <cfRule type="cellIs" dxfId="35" priority="35" operator="lessThanOrEqual">
      <formula>0</formula>
    </cfRule>
    <cfRule type="cellIs" dxfId="34" priority="36" operator="greaterThan">
      <formula>0</formula>
    </cfRule>
  </conditionalFormatting>
  <conditionalFormatting sqref="J1094:J1177">
    <cfRule type="cellIs" dxfId="33" priority="33" operator="lessThanOrEqual">
      <formula>0</formula>
    </cfRule>
    <cfRule type="cellIs" dxfId="32" priority="34" operator="greaterThan">
      <formula>0</formula>
    </cfRule>
  </conditionalFormatting>
  <conditionalFormatting sqref="J1178:J1261">
    <cfRule type="cellIs" dxfId="31" priority="31" operator="lessThanOrEqual">
      <formula>0</formula>
    </cfRule>
    <cfRule type="cellIs" dxfId="30" priority="32" operator="greaterThan">
      <formula>0</formula>
    </cfRule>
  </conditionalFormatting>
  <conditionalFormatting sqref="K1010:K1093">
    <cfRule type="cellIs" dxfId="29" priority="29" operator="lessThanOrEqual">
      <formula>0</formula>
    </cfRule>
    <cfRule type="cellIs" dxfId="28" priority="30" operator="greaterThan">
      <formula>0</formula>
    </cfRule>
  </conditionalFormatting>
  <conditionalFormatting sqref="K1094:K1177">
    <cfRule type="cellIs" dxfId="27" priority="27" operator="lessThanOrEqual">
      <formula>0</formula>
    </cfRule>
    <cfRule type="cellIs" dxfId="26" priority="28" operator="greaterThan">
      <formula>0</formula>
    </cfRule>
  </conditionalFormatting>
  <conditionalFormatting sqref="K1178:K1261">
    <cfRule type="cellIs" dxfId="25" priority="25" operator="lessThanOrEqual">
      <formula>0</formula>
    </cfRule>
    <cfRule type="cellIs" dxfId="24" priority="26" operator="greaterThan">
      <formula>0</formula>
    </cfRule>
  </conditionalFormatting>
  <conditionalFormatting sqref="L1010:L1093">
    <cfRule type="cellIs" dxfId="23" priority="23" operator="lessThanOrEqual">
      <formula>0</formula>
    </cfRule>
    <cfRule type="cellIs" dxfId="22" priority="24" operator="greaterThan">
      <formula>0</formula>
    </cfRule>
  </conditionalFormatting>
  <conditionalFormatting sqref="L1094:L1177">
    <cfRule type="cellIs" dxfId="21" priority="21" operator="lessThanOrEqual">
      <formula>0</formula>
    </cfRule>
    <cfRule type="cellIs" dxfId="20" priority="22" operator="greaterThan">
      <formula>0</formula>
    </cfRule>
  </conditionalFormatting>
  <conditionalFormatting sqref="L1178:L1261">
    <cfRule type="cellIs" dxfId="19" priority="19" operator="lessThanOrEqual">
      <formula>0</formula>
    </cfRule>
    <cfRule type="cellIs" dxfId="18" priority="20" operator="greaterThan">
      <formula>0</formula>
    </cfRule>
  </conditionalFormatting>
  <conditionalFormatting sqref="M1010:M1093">
    <cfRule type="cellIs" dxfId="17" priority="17" operator="lessThanOrEqual">
      <formula>0</formula>
    </cfRule>
    <cfRule type="cellIs" dxfId="16" priority="18" operator="greaterThan">
      <formula>0</formula>
    </cfRule>
  </conditionalFormatting>
  <conditionalFormatting sqref="M1094:M1177">
    <cfRule type="cellIs" dxfId="15" priority="15" operator="lessThanOrEqual">
      <formula>0</formula>
    </cfRule>
    <cfRule type="cellIs" dxfId="14" priority="16" operator="greaterThan">
      <formula>0</formula>
    </cfRule>
  </conditionalFormatting>
  <conditionalFormatting sqref="M1178:M1261">
    <cfRule type="cellIs" dxfId="13" priority="13" operator="lessThanOrEqual">
      <formula>0</formula>
    </cfRule>
    <cfRule type="cellIs" dxfId="12" priority="14" operator="greaterThan">
      <formula>0</formula>
    </cfRule>
  </conditionalFormatting>
  <conditionalFormatting sqref="N1010:N1093">
    <cfRule type="cellIs" dxfId="11" priority="11" operator="lessThanOrEqual">
      <formula>0</formula>
    </cfRule>
    <cfRule type="cellIs" dxfId="10" priority="12" operator="greaterThan">
      <formula>0</formula>
    </cfRule>
  </conditionalFormatting>
  <conditionalFormatting sqref="N1094:N1177">
    <cfRule type="cellIs" dxfId="9" priority="9" operator="lessThanOrEqual">
      <formula>0</formula>
    </cfRule>
    <cfRule type="cellIs" dxfId="8" priority="10" operator="greaterThan">
      <formula>0</formula>
    </cfRule>
  </conditionalFormatting>
  <conditionalFormatting sqref="N1178:N1261">
    <cfRule type="cellIs" dxfId="7" priority="7" operator="lessThanOrEqual">
      <formula>0</formula>
    </cfRule>
    <cfRule type="cellIs" dxfId="6" priority="8" operator="greaterThan">
      <formula>0</formula>
    </cfRule>
  </conditionalFormatting>
  <conditionalFormatting sqref="O1010:O1093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O1094:O1177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O1178:O1261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" top="0.25" bottom="0" header="0" footer="0"/>
  <pageSetup paperSize="8" scale="5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Q70"/>
  <sheetViews>
    <sheetView showGridLines="0" tabSelected="1" zoomScaleNormal="100" workbookViewId="0">
      <pane xSplit="1" ySplit="1" topLeftCell="C42" activePane="bottomRight" state="frozen"/>
      <selection pane="topRight" activeCell="B1" sqref="B1"/>
      <selection pane="bottomLeft" activeCell="A6" sqref="A6"/>
      <selection pane="bottomRight" activeCell="J50" sqref="J50"/>
    </sheetView>
  </sheetViews>
  <sheetFormatPr defaultColWidth="10.33203125" defaultRowHeight="11.25"/>
  <cols>
    <col min="1" max="1" width="32.5" style="118" bestFit="1" customWidth="1"/>
    <col min="2" max="2" width="16" style="118" customWidth="1"/>
    <col min="3" max="4" width="14.5" style="118" bestFit="1" customWidth="1"/>
    <col min="5" max="5" width="12.5" style="118" bestFit="1" customWidth="1"/>
    <col min="6" max="6" width="14.5" style="118" bestFit="1" customWidth="1"/>
    <col min="7" max="7" width="9.5" style="118" customWidth="1"/>
    <col min="8" max="8" width="10.33203125" style="118"/>
    <col min="9" max="9" width="16" style="118" customWidth="1"/>
    <col min="10" max="11" width="14.5" style="118" bestFit="1" customWidth="1"/>
    <col min="12" max="14" width="14.83203125" style="118" customWidth="1"/>
    <col min="15" max="15" width="14.83203125" style="173" customWidth="1"/>
    <col min="16" max="17" width="14.83203125" style="118" customWidth="1"/>
    <col min="18" max="16384" width="10.33203125" style="118"/>
  </cols>
  <sheetData>
    <row r="1" spans="1:17" ht="12.75">
      <c r="A1" s="114" t="s">
        <v>185</v>
      </c>
      <c r="B1" s="115" t="s">
        <v>186</v>
      </c>
      <c r="C1" s="115" t="s">
        <v>187</v>
      </c>
      <c r="D1" s="115" t="s">
        <v>188</v>
      </c>
      <c r="E1" s="115" t="s">
        <v>189</v>
      </c>
      <c r="F1" s="115" t="s">
        <v>190</v>
      </c>
      <c r="G1" s="116" t="s">
        <v>191</v>
      </c>
      <c r="H1" s="116" t="s">
        <v>192</v>
      </c>
      <c r="I1" s="115" t="s">
        <v>193</v>
      </c>
      <c r="J1" s="115" t="s">
        <v>194</v>
      </c>
      <c r="K1" s="115" t="s">
        <v>195</v>
      </c>
      <c r="L1" s="115" t="s">
        <v>196</v>
      </c>
      <c r="M1" s="116" t="s">
        <v>197</v>
      </c>
      <c r="N1" s="116" t="s">
        <v>198</v>
      </c>
      <c r="O1" s="117" t="s">
        <v>199</v>
      </c>
      <c r="P1" s="116" t="s">
        <v>200</v>
      </c>
      <c r="Q1" s="116" t="s">
        <v>201</v>
      </c>
    </row>
    <row r="2" spans="1:17">
      <c r="A2" s="119" t="s">
        <v>56</v>
      </c>
      <c r="B2" s="120">
        <v>29.840000152587891</v>
      </c>
      <c r="C2" s="121">
        <v>29.444000244140625</v>
      </c>
      <c r="D2" s="122">
        <v>47.987000465393066</v>
      </c>
      <c r="E2" s="123">
        <v>47.987000465393066</v>
      </c>
      <c r="F2" s="123">
        <v>5.7956414222717285</v>
      </c>
      <c r="G2" s="124">
        <v>2.8117327019572258E-2</v>
      </c>
      <c r="H2" s="125">
        <v>10.613080024719238</v>
      </c>
      <c r="I2" s="120">
        <v>4.7140192985534668</v>
      </c>
      <c r="J2" s="121">
        <v>5.9772624969482422</v>
      </c>
      <c r="K2" s="122">
        <v>8.7139444351196289</v>
      </c>
      <c r="L2" s="123">
        <v>8.7139444351196289</v>
      </c>
      <c r="M2" s="124">
        <v>4.6705066853491815E-2</v>
      </c>
      <c r="N2" s="126">
        <v>11.630310780213001</v>
      </c>
      <c r="O2" s="117">
        <v>251582</v>
      </c>
      <c r="P2" s="124">
        <v>0.22081555426120758</v>
      </c>
      <c r="Q2" s="125">
        <v>380.81509399414063</v>
      </c>
    </row>
    <row r="3" spans="1:17">
      <c r="A3" s="119" t="s">
        <v>99</v>
      </c>
      <c r="B3" s="120">
        <v>48.942625999450684</v>
      </c>
      <c r="C3" s="121">
        <v>179.36195492744446</v>
      </c>
      <c r="D3" s="122">
        <v>171.51183760166168</v>
      </c>
      <c r="E3" s="123">
        <v>171.51183760166168</v>
      </c>
      <c r="F3" s="123">
        <v>27.629510208964348</v>
      </c>
      <c r="G3" s="124">
        <v>0.10049501806497574</v>
      </c>
      <c r="H3" s="125">
        <v>105.06464385986328</v>
      </c>
      <c r="I3" s="120">
        <v>1.9420000314712524</v>
      </c>
      <c r="J3" s="121">
        <v>1.6397119760513306</v>
      </c>
      <c r="K3" s="122">
        <v>2.1712803840637207</v>
      </c>
      <c r="L3" s="123">
        <v>2.1712803840637207</v>
      </c>
      <c r="M3" s="124">
        <v>1.1637645414246811E-2</v>
      </c>
      <c r="N3" s="126">
        <v>14.285298605471215</v>
      </c>
      <c r="O3" s="117">
        <v>6582</v>
      </c>
      <c r="P3" s="124">
        <v>5.7770744897425175E-3</v>
      </c>
      <c r="Q3" s="125">
        <v>109.18543243408203</v>
      </c>
    </row>
    <row r="4" spans="1:17">
      <c r="A4" s="127" t="s">
        <v>100</v>
      </c>
      <c r="B4" s="128">
        <v>48.472000122070313</v>
      </c>
      <c r="C4" s="129">
        <v>12.849600076675415</v>
      </c>
      <c r="D4" s="122">
        <v>7.9765000939369202</v>
      </c>
      <c r="E4" s="130">
        <v>7.9765000939369202</v>
      </c>
      <c r="F4" s="130">
        <v>1.1020958498120308</v>
      </c>
      <c r="G4" s="131">
        <v>4.6737212687730789E-3</v>
      </c>
      <c r="H4" s="132">
        <v>8.8743877410888672</v>
      </c>
      <c r="I4" s="128">
        <v>1.809999942779541</v>
      </c>
      <c r="J4" s="129">
        <v>0.38796240091323853</v>
      </c>
      <c r="K4" s="122">
        <v>0.24380241334438324</v>
      </c>
      <c r="L4" s="130">
        <v>0.24380241334438324</v>
      </c>
      <c r="M4" s="131">
        <v>1.3067340627511978E-3</v>
      </c>
      <c r="N4" s="126">
        <v>5.1676642422797183</v>
      </c>
      <c r="O4" s="133">
        <v>1211</v>
      </c>
      <c r="P4" s="131">
        <v>1.0629044845700264E-3</v>
      </c>
      <c r="Q4" s="132">
        <v>151.25196838378906</v>
      </c>
    </row>
    <row r="5" spans="1:17">
      <c r="A5" s="134" t="s">
        <v>101</v>
      </c>
      <c r="B5" s="135">
        <v>127.25462627410889</v>
      </c>
      <c r="C5" s="136">
        <v>221.6555552482605</v>
      </c>
      <c r="D5" s="137">
        <v>227.47533816099167</v>
      </c>
      <c r="E5" s="136">
        <v>227.47533816099167</v>
      </c>
      <c r="F5" s="136">
        <v>34.527247481048107</v>
      </c>
      <c r="G5" s="138">
        <v>0.13328607380390167</v>
      </c>
      <c r="H5" s="139">
        <v>32.253379821777344</v>
      </c>
      <c r="I5" s="135">
        <v>8.4660192728042603</v>
      </c>
      <c r="J5" s="136">
        <v>8.0049368739128113</v>
      </c>
      <c r="K5" s="137">
        <v>11.129027232527733</v>
      </c>
      <c r="L5" s="136">
        <v>11.129027232527733</v>
      </c>
      <c r="M5" s="138">
        <v>5.9649446330489825E-2</v>
      </c>
      <c r="N5" s="140">
        <v>11.734320610435876</v>
      </c>
      <c r="O5" s="141">
        <v>259375</v>
      </c>
      <c r="P5" s="138">
        <v>0.22765552997589111</v>
      </c>
      <c r="Q5" s="139">
        <v>355.8297119140625</v>
      </c>
    </row>
    <row r="6" spans="1:17">
      <c r="A6" s="119" t="s">
        <v>102</v>
      </c>
      <c r="B6" s="142">
        <v>2.6004343032836914</v>
      </c>
      <c r="C6" s="121">
        <v>2.5867600440979004</v>
      </c>
      <c r="D6" s="122">
        <v>2.3947238922119141</v>
      </c>
      <c r="E6" s="123">
        <v>2.3947238922119141</v>
      </c>
      <c r="F6" s="123">
        <v>0.3303067684173584</v>
      </c>
      <c r="G6" s="124">
        <v>1.4031557366251945E-3</v>
      </c>
      <c r="H6" s="125">
        <v>10.562743186950684</v>
      </c>
      <c r="I6" s="142">
        <v>0.64200001955032349</v>
      </c>
      <c r="J6" s="121">
        <v>0.44600000977516174</v>
      </c>
      <c r="K6" s="122">
        <v>0.35048413276672363</v>
      </c>
      <c r="L6" s="123">
        <v>0.35048413276672363</v>
      </c>
      <c r="M6" s="124">
        <v>1.8785275685239324E-3</v>
      </c>
      <c r="N6" s="126">
        <v>9.1581399047822725</v>
      </c>
      <c r="O6" s="117" t="s">
        <v>222</v>
      </c>
      <c r="P6" s="124" t="s">
        <v>222</v>
      </c>
      <c r="Q6" s="125" t="s">
        <v>222</v>
      </c>
    </row>
    <row r="7" spans="1:17">
      <c r="A7" s="119" t="s">
        <v>103</v>
      </c>
      <c r="B7" s="142">
        <v>6.6806783676147461</v>
      </c>
      <c r="C7" s="121">
        <v>12.182000160217285</v>
      </c>
      <c r="D7" s="122">
        <v>12.999781608581543</v>
      </c>
      <c r="E7" s="123">
        <v>12.633719444274902</v>
      </c>
      <c r="F7" s="123">
        <v>1.8362964391708374</v>
      </c>
      <c r="G7" s="124">
        <v>7.4025555513799191E-3</v>
      </c>
      <c r="H7" s="125">
        <v>13.251668930053711</v>
      </c>
      <c r="I7" s="142">
        <v>0.15563000738620758</v>
      </c>
      <c r="J7" s="121">
        <v>0.34268444776535034</v>
      </c>
      <c r="K7" s="122">
        <v>0.42350831627845764</v>
      </c>
      <c r="L7" s="123">
        <v>0.37174516916275024</v>
      </c>
      <c r="M7" s="124">
        <v>1.9924826360188416E-3</v>
      </c>
      <c r="N7" s="126">
        <v>15.832876226343007</v>
      </c>
      <c r="O7" s="117">
        <v>6596</v>
      </c>
      <c r="P7" s="124">
        <v>5.7893623597919941E-3</v>
      </c>
      <c r="Q7" s="125">
        <v>819.25140380859375</v>
      </c>
    </row>
    <row r="8" spans="1:17">
      <c r="A8" s="143" t="s">
        <v>106</v>
      </c>
      <c r="B8" s="142">
        <v>2.7980000972747803</v>
      </c>
      <c r="C8" s="121">
        <v>1.5094000101089478</v>
      </c>
      <c r="D8" s="122">
        <v>2.3080000877380371</v>
      </c>
      <c r="E8" s="123">
        <v>2.002000093460083</v>
      </c>
      <c r="F8" s="123">
        <v>0.28888890147209167</v>
      </c>
      <c r="G8" s="124">
        <v>1.1730446713045239E-3</v>
      </c>
      <c r="H8" s="125">
        <v>5.9200534820556641</v>
      </c>
      <c r="I8" s="142">
        <v>0.21699999272823334</v>
      </c>
      <c r="J8" s="121">
        <v>0.12300000339746475</v>
      </c>
      <c r="K8" s="122">
        <v>0.12348978221416473</v>
      </c>
      <c r="L8" s="123">
        <v>0.12348978221416473</v>
      </c>
      <c r="M8" s="124">
        <v>6.618814908654542E-4</v>
      </c>
      <c r="N8" s="126">
        <v>11.883012551371326</v>
      </c>
      <c r="O8" s="117">
        <v>4881</v>
      </c>
      <c r="P8" s="124">
        <v>4.2840931564569473E-3</v>
      </c>
      <c r="Q8" s="125">
        <v>53.926559448242188</v>
      </c>
    </row>
    <row r="9" spans="1:17">
      <c r="A9" s="143" t="s">
        <v>107</v>
      </c>
      <c r="B9" s="142">
        <v>3.4530000686645508</v>
      </c>
      <c r="C9" s="121">
        <v>4.4649300575256348</v>
      </c>
      <c r="D9" s="122">
        <v>7.9995603561401367</v>
      </c>
      <c r="E9" s="123">
        <v>7.9995603561401367</v>
      </c>
      <c r="F9" s="123">
        <v>1.1746784448623657</v>
      </c>
      <c r="G9" s="124">
        <v>4.6872333623468876E-3</v>
      </c>
      <c r="H9" s="125">
        <v>40.083385467529297</v>
      </c>
      <c r="I9" s="142" t="s">
        <v>223</v>
      </c>
      <c r="J9" s="121" t="s">
        <v>223</v>
      </c>
      <c r="K9" s="122" t="s">
        <v>223</v>
      </c>
      <c r="L9" s="123" t="s">
        <v>223</v>
      </c>
      <c r="M9" s="124" t="s">
        <v>223</v>
      </c>
      <c r="N9" s="126" t="s">
        <v>223</v>
      </c>
      <c r="O9" s="117" t="s">
        <v>222</v>
      </c>
      <c r="P9" s="124" t="s">
        <v>222</v>
      </c>
      <c r="Q9" s="125" t="s">
        <v>222</v>
      </c>
    </row>
    <row r="10" spans="1:17">
      <c r="A10" s="143" t="s">
        <v>108</v>
      </c>
      <c r="B10" s="142">
        <v>0.77352100610733032</v>
      </c>
      <c r="C10" s="121">
        <v>1.0972880125045776</v>
      </c>
      <c r="D10" s="122">
        <v>1.1872850060462952</v>
      </c>
      <c r="E10" s="123">
        <v>1.1872850060462952</v>
      </c>
      <c r="F10" s="123">
        <v>0.13910090178251266</v>
      </c>
      <c r="G10" s="124">
        <v>6.9567345781251788E-4</v>
      </c>
      <c r="H10" s="125">
        <v>24.013607025146484</v>
      </c>
      <c r="I10" s="142">
        <v>0.20100000500679016</v>
      </c>
      <c r="J10" s="121">
        <v>0.33158004283905029</v>
      </c>
      <c r="K10" s="122">
        <v>0.3987012505531311</v>
      </c>
      <c r="L10" s="123">
        <v>0.3987012505531311</v>
      </c>
      <c r="M10" s="124">
        <v>2.1369620497699599E-3</v>
      </c>
      <c r="N10" s="126">
        <v>28.477178462982653</v>
      </c>
      <c r="O10" s="117" t="s">
        <v>222</v>
      </c>
      <c r="P10" s="124" t="s">
        <v>222</v>
      </c>
      <c r="Q10" s="125" t="s">
        <v>222</v>
      </c>
    </row>
    <row r="11" spans="1:17">
      <c r="A11" s="143" t="s">
        <v>109</v>
      </c>
      <c r="B11" s="142">
        <v>0.72269999980926514</v>
      </c>
      <c r="C11" s="121">
        <v>0.79379997402429581</v>
      </c>
      <c r="D11" s="122">
        <v>0.72829997539520264</v>
      </c>
      <c r="E11" s="123">
        <v>0.24298200011253357</v>
      </c>
      <c r="F11" s="123">
        <v>3.2969065010547638E-2</v>
      </c>
      <c r="G11" s="124">
        <v>1.4237198047339916E-4</v>
      </c>
      <c r="H11" s="125">
        <v>6.8806066513061523</v>
      </c>
      <c r="I11" s="142">
        <v>0.45600000023841858</v>
      </c>
      <c r="J11" s="121">
        <v>0.47999998927116394</v>
      </c>
      <c r="K11" s="122">
        <v>0.32572871446609497</v>
      </c>
      <c r="L11" s="123">
        <v>0.30015861988067627</v>
      </c>
      <c r="M11" s="124">
        <v>1.6087924948980196E-3</v>
      </c>
      <c r="N11" s="126">
        <v>8.7050655257727509</v>
      </c>
      <c r="O11" s="117" t="s">
        <v>222</v>
      </c>
      <c r="P11" s="124" t="s">
        <v>222</v>
      </c>
      <c r="Q11" s="125" t="s">
        <v>222</v>
      </c>
    </row>
    <row r="12" spans="1:17">
      <c r="A12" s="143" t="s">
        <v>110</v>
      </c>
      <c r="B12" s="142">
        <v>72.666999816894531</v>
      </c>
      <c r="C12" s="121">
        <v>87.323998928070068</v>
      </c>
      <c r="D12" s="122">
        <v>300.87800598144531</v>
      </c>
      <c r="E12" s="123">
        <v>300.87800598144531</v>
      </c>
      <c r="F12" s="123">
        <v>46.970903396606445</v>
      </c>
      <c r="G12" s="124">
        <v>0.17629535496234894</v>
      </c>
      <c r="H12" s="125">
        <v>341.0811767578125</v>
      </c>
      <c r="I12" s="142">
        <v>4.0514998435974121</v>
      </c>
      <c r="J12" s="121">
        <v>4.7076478004455566</v>
      </c>
      <c r="K12" s="122">
        <v>5.7015695571899414</v>
      </c>
      <c r="L12" s="123">
        <v>5.7015695571899414</v>
      </c>
      <c r="M12" s="124">
        <v>3.0559316658614218E-2</v>
      </c>
      <c r="N12" s="126">
        <v>166.25196180677949</v>
      </c>
      <c r="O12" s="117">
        <v>731</v>
      </c>
      <c r="P12" s="124">
        <v>6.4160459442064166E-4</v>
      </c>
      <c r="Q12" s="125">
        <v>2707.407470703125</v>
      </c>
    </row>
    <row r="13" spans="1:17">
      <c r="A13" s="144" t="s">
        <v>111</v>
      </c>
      <c r="B13" s="145">
        <v>1.0450310255400836</v>
      </c>
      <c r="C13" s="129">
        <v>0.84415199956856668</v>
      </c>
      <c r="D13" s="122">
        <v>0.53637499758042395</v>
      </c>
      <c r="E13" s="130">
        <v>0.52018199721351266</v>
      </c>
      <c r="F13" s="130">
        <v>7.2759967530146241E-2</v>
      </c>
      <c r="G13" s="131">
        <v>3.0479353154078126E-4</v>
      </c>
      <c r="H13" s="132">
        <v>10.272845268249512</v>
      </c>
      <c r="I13" s="145">
        <v>0.14656310342252254</v>
      </c>
      <c r="J13" s="129">
        <v>6.4760000444948673E-2</v>
      </c>
      <c r="K13" s="122">
        <v>6.2986937118694186E-2</v>
      </c>
      <c r="L13" s="130">
        <v>6.2901986530050635E-2</v>
      </c>
      <c r="M13" s="131">
        <v>3.3714255443988546E-4</v>
      </c>
      <c r="N13" s="126">
        <v>26.668895248576966</v>
      </c>
      <c r="O13" s="133">
        <v>1808</v>
      </c>
      <c r="P13" s="131">
        <v>1.5868961345404387E-3</v>
      </c>
      <c r="Q13" s="132">
        <v>643.96636962890625</v>
      </c>
    </row>
    <row r="14" spans="1:17">
      <c r="A14" s="146" t="s">
        <v>112</v>
      </c>
      <c r="B14" s="147">
        <v>90.740364685188979</v>
      </c>
      <c r="C14" s="136">
        <v>110.80232918611728</v>
      </c>
      <c r="D14" s="137">
        <v>329.03203190513887</v>
      </c>
      <c r="E14" s="136">
        <v>327.85845877090469</v>
      </c>
      <c r="F14" s="136">
        <v>50.845903884852305</v>
      </c>
      <c r="G14" s="138">
        <v>0.19210419058799744</v>
      </c>
      <c r="H14" s="139">
        <v>119.8597412109375</v>
      </c>
      <c r="I14" s="147">
        <v>5.9776929747313261</v>
      </c>
      <c r="J14" s="136">
        <v>7.2356723034754395</v>
      </c>
      <c r="K14" s="137">
        <v>7.6668055176269263</v>
      </c>
      <c r="L14" s="136">
        <v>7.5893873253371567</v>
      </c>
      <c r="M14" s="138">
        <v>4.0677656949283623E-2</v>
      </c>
      <c r="N14" s="140">
        <v>42.877906672540703</v>
      </c>
      <c r="O14" s="141">
        <v>14016</v>
      </c>
      <c r="P14" s="138">
        <v>1.2301956303417683E-2</v>
      </c>
      <c r="Q14" s="139">
        <v>137.89732360839844</v>
      </c>
    </row>
    <row r="15" spans="1:17">
      <c r="A15" s="143" t="s">
        <v>114</v>
      </c>
      <c r="B15" s="142">
        <v>1.156999945640564</v>
      </c>
      <c r="C15" s="121">
        <v>7</v>
      </c>
      <c r="D15" s="122">
        <v>7</v>
      </c>
      <c r="E15" s="123">
        <v>7</v>
      </c>
      <c r="F15" s="123">
        <v>0.95890408754348755</v>
      </c>
      <c r="G15" s="124">
        <v>4.1015543974936008E-3</v>
      </c>
      <c r="H15" s="125">
        <v>23.143512725830078</v>
      </c>
      <c r="I15" s="142" t="s">
        <v>115</v>
      </c>
      <c r="J15" s="121">
        <v>0.86224669218063354</v>
      </c>
      <c r="K15" s="122">
        <v>1.1483373641967773</v>
      </c>
      <c r="L15" s="123">
        <v>1.1483373641967773</v>
      </c>
      <c r="M15" s="124">
        <v>6.1548674959432149E-3</v>
      </c>
      <c r="N15" s="126">
        <v>65.761843173768867</v>
      </c>
      <c r="O15" s="117" t="s">
        <v>222</v>
      </c>
      <c r="P15" s="124" t="s">
        <v>222</v>
      </c>
      <c r="Q15" s="125" t="s">
        <v>222</v>
      </c>
    </row>
    <row r="16" spans="1:17">
      <c r="A16" s="143" t="s">
        <v>120</v>
      </c>
      <c r="B16" s="142">
        <v>0.86170405149459839</v>
      </c>
      <c r="C16" s="121">
        <v>1.1573251485824585</v>
      </c>
      <c r="D16" s="122">
        <v>0.49060523509979248</v>
      </c>
      <c r="E16" s="123">
        <v>0.44028675556182861</v>
      </c>
      <c r="F16" s="123">
        <v>5.8783277869224548E-2</v>
      </c>
      <c r="G16" s="124">
        <v>2.579800202511251E-4</v>
      </c>
      <c r="H16" s="125">
        <v>8.4896488189697266</v>
      </c>
      <c r="I16" s="142">
        <v>0.11400000005960464</v>
      </c>
      <c r="J16" s="121">
        <v>0.11999999731779099</v>
      </c>
      <c r="K16" s="122">
        <v>1.7000000923871994E-2</v>
      </c>
      <c r="L16" s="123">
        <v>1.3000000268220901E-2</v>
      </c>
      <c r="M16" s="124">
        <v>6.9677502093727005E-5</v>
      </c>
      <c r="N16" s="126">
        <v>2.894845212874229</v>
      </c>
      <c r="O16" s="117" t="s">
        <v>222</v>
      </c>
      <c r="P16" s="124" t="s">
        <v>222</v>
      </c>
      <c r="Q16" s="125" t="s">
        <v>222</v>
      </c>
    </row>
    <row r="17" spans="1:17">
      <c r="A17" s="143" t="s">
        <v>127</v>
      </c>
      <c r="B17" s="142">
        <v>0.75690001249313354</v>
      </c>
      <c r="C17" s="121">
        <v>0.45048418641090393</v>
      </c>
      <c r="D17" s="122">
        <v>0.61695677042007446</v>
      </c>
      <c r="E17" s="123">
        <v>0.54057043790817261</v>
      </c>
      <c r="F17" s="123">
        <v>7.1419000625610352E-2</v>
      </c>
      <c r="G17" s="124">
        <v>3.1673986813984811E-4</v>
      </c>
      <c r="H17" s="125">
        <v>18.753471374511719</v>
      </c>
      <c r="I17" s="142">
        <v>0.25483334064483643</v>
      </c>
      <c r="J17" s="121">
        <v>8.6301416158676147E-2</v>
      </c>
      <c r="K17" s="122">
        <v>4.5028500258922577E-2</v>
      </c>
      <c r="L17" s="123">
        <v>3.493783250451088E-2</v>
      </c>
      <c r="M17" s="124">
        <v>1.8726006517355974E-4</v>
      </c>
      <c r="N17" s="126">
        <v>6.6372048668550327</v>
      </c>
      <c r="O17" s="117" t="s">
        <v>222</v>
      </c>
      <c r="P17" s="124" t="s">
        <v>222</v>
      </c>
      <c r="Q17" s="125" t="s">
        <v>222</v>
      </c>
    </row>
    <row r="18" spans="1:17">
      <c r="A18" s="143" t="s">
        <v>128</v>
      </c>
      <c r="B18" s="142">
        <v>5.3179998397827148</v>
      </c>
      <c r="C18" s="121">
        <v>9</v>
      </c>
      <c r="D18" s="122">
        <v>30</v>
      </c>
      <c r="E18" s="123">
        <v>30</v>
      </c>
      <c r="F18" s="123">
        <v>3.9318480491638184</v>
      </c>
      <c r="G18" s="124">
        <v>1.7578089609742165E-2</v>
      </c>
      <c r="H18" s="125">
        <v>49.035884857177734</v>
      </c>
      <c r="I18" s="142" t="s">
        <v>115</v>
      </c>
      <c r="J18" s="121">
        <v>1.2916793823242188</v>
      </c>
      <c r="K18" s="122">
        <v>0.96249997615814209</v>
      </c>
      <c r="L18" s="123">
        <v>0.96249997615814209</v>
      </c>
      <c r="M18" s="124">
        <v>5.1588148246360906E-3</v>
      </c>
      <c r="N18" s="126">
        <v>48.299360218704109</v>
      </c>
      <c r="O18" s="117">
        <v>25605</v>
      </c>
      <c r="P18" s="124">
        <v>2.2473715245723724E-2</v>
      </c>
      <c r="Q18" s="125">
        <v>250.08792114257813</v>
      </c>
    </row>
    <row r="19" spans="1:17">
      <c r="A19" s="143" t="s">
        <v>131</v>
      </c>
      <c r="B19" s="142">
        <v>11.68221640586853</v>
      </c>
      <c r="C19" s="121">
        <v>8.5457472801208496</v>
      </c>
      <c r="D19" s="122">
        <v>8.0050410032272339</v>
      </c>
      <c r="E19" s="123">
        <v>7.6012194454669952</v>
      </c>
      <c r="F19" s="123">
        <v>0.94414862990379333</v>
      </c>
      <c r="G19" s="124">
        <v>4.4538308866322041E-3</v>
      </c>
      <c r="H19" s="125">
        <v>10.412355422973633</v>
      </c>
      <c r="I19" s="142">
        <v>1.4800000190734863</v>
      </c>
      <c r="J19" s="121">
        <v>2.3020000457763672</v>
      </c>
      <c r="K19" s="122">
        <v>1.8568999767303467</v>
      </c>
      <c r="L19" s="123">
        <v>1.7633999586105347</v>
      </c>
      <c r="M19" s="124">
        <v>9.4514847517752215E-3</v>
      </c>
      <c r="N19" s="126">
        <v>15.117105164493051</v>
      </c>
      <c r="O19" s="117" t="s">
        <v>222</v>
      </c>
      <c r="P19" s="124" t="s">
        <v>222</v>
      </c>
      <c r="Q19" s="125" t="s">
        <v>222</v>
      </c>
    </row>
    <row r="20" spans="1:17">
      <c r="A20" s="143" t="s">
        <v>134</v>
      </c>
      <c r="B20" s="142">
        <v>0.98040002584457397</v>
      </c>
      <c r="C20" s="121">
        <v>0.47769999504089355</v>
      </c>
      <c r="D20" s="122">
        <v>0.60000002384185791</v>
      </c>
      <c r="E20" s="123">
        <v>0.60000002384185791</v>
      </c>
      <c r="F20" s="123">
        <v>7.9893477261066437E-2</v>
      </c>
      <c r="G20" s="124">
        <v>3.5156181547790766E-4</v>
      </c>
      <c r="H20" s="125">
        <v>20.670083999633789</v>
      </c>
      <c r="I20" s="142">
        <v>0.38899999856948853</v>
      </c>
      <c r="J20" s="121">
        <v>0.62800002098083496</v>
      </c>
      <c r="K20" s="122">
        <v>0.10999999940395355</v>
      </c>
      <c r="L20" s="123">
        <v>0.10999999940395355</v>
      </c>
      <c r="M20" s="124">
        <v>5.8957884851089024E-4</v>
      </c>
      <c r="N20" s="126">
        <v>12.020860301705156</v>
      </c>
      <c r="O20" s="117">
        <v>291</v>
      </c>
      <c r="P20" s="124">
        <v>2.5541303330101073E-4</v>
      </c>
      <c r="Q20" s="125">
        <v>12.538061141967773</v>
      </c>
    </row>
    <row r="21" spans="1:17">
      <c r="A21" s="143" t="s">
        <v>135</v>
      </c>
      <c r="B21" s="142">
        <v>113.60723304748535</v>
      </c>
      <c r="C21" s="121">
        <v>104.03372669219971</v>
      </c>
      <c r="D21" s="122">
        <v>102.37519836425781</v>
      </c>
      <c r="E21" s="123">
        <v>109.5</v>
      </c>
      <c r="F21" s="123">
        <v>15</v>
      </c>
      <c r="G21" s="124">
        <v>6.4160026609897614E-2</v>
      </c>
      <c r="H21" s="125">
        <v>26.647294998168945</v>
      </c>
      <c r="I21" s="142">
        <v>30.856697082519531</v>
      </c>
      <c r="J21" s="121">
        <v>31.177936553955078</v>
      </c>
      <c r="K21" s="122">
        <v>32.271034240722656</v>
      </c>
      <c r="L21" s="123">
        <v>32.271034240722656</v>
      </c>
      <c r="M21" s="124">
        <v>0.17296653919088059</v>
      </c>
      <c r="N21" s="126">
        <v>55.698139760824922</v>
      </c>
      <c r="O21" s="117">
        <v>160364</v>
      </c>
      <c r="P21" s="124">
        <v>0.14075277745723724</v>
      </c>
      <c r="Q21" s="125">
        <v>417.23312377929688</v>
      </c>
    </row>
    <row r="22" spans="1:17">
      <c r="A22" s="143" t="s">
        <v>141</v>
      </c>
      <c r="B22" s="142">
        <v>0.54579997062683105</v>
      </c>
      <c r="C22" s="121">
        <v>0.60000002384185791</v>
      </c>
      <c r="D22" s="122">
        <v>0.60000002384185791</v>
      </c>
      <c r="E22" s="123">
        <v>0.60000002384185791</v>
      </c>
      <c r="F22" s="123">
        <v>8.2191780209541321E-2</v>
      </c>
      <c r="G22" s="124">
        <v>3.5156181547790766E-4</v>
      </c>
      <c r="H22" s="125">
        <v>6.2834224700927734</v>
      </c>
      <c r="I22" s="142" t="s">
        <v>115</v>
      </c>
      <c r="J22" s="121">
        <v>2.3327846527099609</v>
      </c>
      <c r="K22" s="122">
        <v>17.479000091552734</v>
      </c>
      <c r="L22" s="123">
        <v>17.479000091552734</v>
      </c>
      <c r="M22" s="124">
        <v>9.3684080026722447E-2</v>
      </c>
      <c r="N22" s="126">
        <v>261.69466750046348</v>
      </c>
      <c r="O22" s="117" t="s">
        <v>222</v>
      </c>
      <c r="P22" s="124" t="s">
        <v>222</v>
      </c>
      <c r="Q22" s="125" t="s">
        <v>222</v>
      </c>
    </row>
    <row r="23" spans="1:17">
      <c r="A23" s="143" t="s">
        <v>143</v>
      </c>
      <c r="B23" s="142">
        <v>4.9875001907348633</v>
      </c>
      <c r="C23" s="121">
        <v>3.5924999713897705</v>
      </c>
      <c r="D23" s="122">
        <v>2.5423574447631836</v>
      </c>
      <c r="E23" s="123">
        <v>2.5423574447631836</v>
      </c>
      <c r="F23" s="123">
        <v>0.33898100256919861</v>
      </c>
      <c r="G23" s="124">
        <v>1.4896596549078822E-3</v>
      </c>
      <c r="H23" s="125">
        <v>6.8598361015319824</v>
      </c>
      <c r="I23" s="142">
        <v>0.75999999046325684</v>
      </c>
      <c r="J23" s="121">
        <v>0.41200000047683716</v>
      </c>
      <c r="K23" s="122">
        <v>0.2070000022649765</v>
      </c>
      <c r="L23" s="123">
        <v>0.2070000022649765</v>
      </c>
      <c r="M23" s="124">
        <v>1.1094802148948933E-3</v>
      </c>
      <c r="N23" s="126">
        <v>5.0487868259033384</v>
      </c>
      <c r="O23" s="117">
        <v>70</v>
      </c>
      <c r="P23" s="124">
        <v>6.1439561250153929E-5</v>
      </c>
      <c r="Q23" s="125">
        <v>16.755245208740234</v>
      </c>
    </row>
    <row r="24" spans="1:17">
      <c r="A24" s="143" t="s">
        <v>145</v>
      </c>
      <c r="B24" s="142">
        <v>0.5942000150680542</v>
      </c>
      <c r="C24" s="121">
        <v>0.59399998188018799</v>
      </c>
      <c r="D24" s="122">
        <v>0.59399998188018799</v>
      </c>
      <c r="E24" s="123">
        <v>0.59399998188018799</v>
      </c>
      <c r="F24" s="123">
        <v>8.1369861960411072E-2</v>
      </c>
      <c r="G24" s="124">
        <v>3.4804618917405605E-4</v>
      </c>
      <c r="H24" s="125">
        <v>29.259172439575195</v>
      </c>
      <c r="I24" s="142" t="s">
        <v>115</v>
      </c>
      <c r="J24" s="121">
        <v>1.1868572235107422</v>
      </c>
      <c r="K24" s="122">
        <v>1.0858728885650635</v>
      </c>
      <c r="L24" s="123">
        <v>1.0858728885650635</v>
      </c>
      <c r="M24" s="124">
        <v>5.820069915803785E-3</v>
      </c>
      <c r="N24" s="126">
        <v>17.300506266034855</v>
      </c>
      <c r="O24" s="117">
        <v>1375</v>
      </c>
      <c r="P24" s="124">
        <v>1.2068485375493765E-3</v>
      </c>
      <c r="Q24" s="125">
        <v>354.61907958984375</v>
      </c>
    </row>
    <row r="25" spans="1:17">
      <c r="A25" s="143" t="s">
        <v>146</v>
      </c>
      <c r="B25" s="142">
        <v>2.3535422500572167</v>
      </c>
      <c r="C25" s="121">
        <v>2.1598081425763667</v>
      </c>
      <c r="D25" s="122">
        <v>2.0678963902173564</v>
      </c>
      <c r="E25" s="123">
        <v>2.0913162211654708</v>
      </c>
      <c r="F25" s="123">
        <v>0.29139685408154037</v>
      </c>
      <c r="G25" s="124">
        <v>1.2253782479092479E-3</v>
      </c>
      <c r="H25" s="125">
        <v>15.551959991455078</v>
      </c>
      <c r="I25" s="142">
        <v>0.21925199963152409</v>
      </c>
      <c r="J25" s="121">
        <v>0.21431073744315654</v>
      </c>
      <c r="K25" s="122">
        <v>0.1917756765615195</v>
      </c>
      <c r="L25" s="123">
        <v>0.20283174590440467</v>
      </c>
      <c r="M25" s="124">
        <v>1.0871391621796165E-3</v>
      </c>
      <c r="N25" s="126">
        <v>23.188788610995736</v>
      </c>
      <c r="O25" s="117">
        <v>7790</v>
      </c>
      <c r="P25" s="124">
        <v>6.8373456597328186E-3</v>
      </c>
      <c r="Q25" s="125">
        <v>201.47088623046875</v>
      </c>
    </row>
    <row r="26" spans="1:17">
      <c r="A26" s="146" t="s">
        <v>147</v>
      </c>
      <c r="B26" s="147">
        <v>142.84449575509643</v>
      </c>
      <c r="C26" s="136">
        <v>137.611291422043</v>
      </c>
      <c r="D26" s="137">
        <v>154.89205523754936</v>
      </c>
      <c r="E26" s="136">
        <v>161.50975033442955</v>
      </c>
      <c r="F26" s="136">
        <v>21.838936021187692</v>
      </c>
      <c r="G26" s="138">
        <v>9.4634436070919037E-2</v>
      </c>
      <c r="H26" s="139">
        <v>24.908567428588867</v>
      </c>
      <c r="I26" s="147">
        <v>39.807801829650998</v>
      </c>
      <c r="J26" s="136">
        <v>42.764930861187167</v>
      </c>
      <c r="K26" s="137">
        <v>56.804411397082731</v>
      </c>
      <c r="L26" s="136">
        <v>56.691531796765048</v>
      </c>
      <c r="M26" s="138">
        <v>0.30385571107424886</v>
      </c>
      <c r="N26" s="140">
        <v>56.683944272792331</v>
      </c>
      <c r="O26" s="141">
        <v>322124</v>
      </c>
      <c r="P26" s="138">
        <v>0.2827308177947998</v>
      </c>
      <c r="Q26" s="139">
        <v>283.87893676757813</v>
      </c>
    </row>
    <row r="27" spans="1:17">
      <c r="A27" s="143" t="s">
        <v>148</v>
      </c>
      <c r="B27" s="142">
        <v>92.599998474121094</v>
      </c>
      <c r="C27" s="121">
        <v>138.39999389648438</v>
      </c>
      <c r="D27" s="122">
        <v>158.39999389648438</v>
      </c>
      <c r="E27" s="123">
        <v>158.39999389648438</v>
      </c>
      <c r="F27" s="123">
        <v>21.758241653442383</v>
      </c>
      <c r="G27" s="124">
        <v>9.2812314629554749E-2</v>
      </c>
      <c r="H27" s="125">
        <v>94.086570739746094</v>
      </c>
      <c r="I27" s="142">
        <v>23</v>
      </c>
      <c r="J27" s="121">
        <v>26.850000381469727</v>
      </c>
      <c r="K27" s="122">
        <v>33.5</v>
      </c>
      <c r="L27" s="123">
        <v>33.5</v>
      </c>
      <c r="M27" s="124">
        <v>0.17955355938306439</v>
      </c>
      <c r="N27" s="126">
        <v>165.48096489706845</v>
      </c>
      <c r="O27" s="117" t="s">
        <v>222</v>
      </c>
      <c r="P27" s="124" t="s">
        <v>222</v>
      </c>
      <c r="Q27" s="125" t="s">
        <v>222</v>
      </c>
    </row>
    <row r="28" spans="1:17">
      <c r="A28" s="143" t="s">
        <v>202</v>
      </c>
      <c r="B28" s="142">
        <v>112</v>
      </c>
      <c r="C28" s="121">
        <v>115</v>
      </c>
      <c r="D28" s="122">
        <v>142.50300598144531</v>
      </c>
      <c r="E28" s="123">
        <v>153</v>
      </c>
      <c r="F28" s="123">
        <v>20.647773742675781</v>
      </c>
      <c r="G28" s="124">
        <v>8.9648261666297913E-2</v>
      </c>
      <c r="H28" s="125">
        <v>93.621498107910156</v>
      </c>
      <c r="I28" s="142">
        <v>3.3599998950958252</v>
      </c>
      <c r="J28" s="121">
        <v>3.1700000762939453</v>
      </c>
      <c r="K28" s="122">
        <v>3.6940000057220459</v>
      </c>
      <c r="L28" s="123">
        <v>3.6940000057220459</v>
      </c>
      <c r="M28" s="124">
        <v>1.9799129832491151E-2</v>
      </c>
      <c r="N28" s="126">
        <v>3265.8870795743537</v>
      </c>
      <c r="O28" s="117" t="s">
        <v>222</v>
      </c>
      <c r="P28" s="124" t="s">
        <v>222</v>
      </c>
      <c r="Q28" s="125" t="s">
        <v>222</v>
      </c>
    </row>
    <row r="29" spans="1:17">
      <c r="A29" s="143" t="s">
        <v>150</v>
      </c>
      <c r="B29" s="142">
        <v>96.5</v>
      </c>
      <c r="C29" s="121">
        <v>101.5</v>
      </c>
      <c r="D29" s="122">
        <v>101.5</v>
      </c>
      <c r="E29" s="123">
        <v>101.5</v>
      </c>
      <c r="F29" s="123">
        <v>13.980716705322266</v>
      </c>
      <c r="G29" s="124">
        <v>5.9472538530826569E-2</v>
      </c>
      <c r="H29" s="125">
        <v>87.998725891113281</v>
      </c>
      <c r="I29" s="142">
        <v>1.4889999628067017</v>
      </c>
      <c r="J29" s="121">
        <v>1.7799999713897705</v>
      </c>
      <c r="K29" s="122">
        <v>1.784000039100647</v>
      </c>
      <c r="L29" s="123">
        <v>1.784000039100647</v>
      </c>
      <c r="M29" s="124">
        <v>9.5618972226879772E-3</v>
      </c>
      <c r="N29" s="126">
        <v>104.18683838785775</v>
      </c>
      <c r="O29" s="117" t="s">
        <v>222</v>
      </c>
      <c r="P29" s="124" t="s">
        <v>222</v>
      </c>
      <c r="Q29" s="125" t="s">
        <v>222</v>
      </c>
    </row>
    <row r="30" spans="1:17">
      <c r="A30" s="143" t="s">
        <v>203</v>
      </c>
      <c r="B30" s="142">
        <v>5.3000001907348633</v>
      </c>
      <c r="C30" s="121">
        <v>5.5720000267028809</v>
      </c>
      <c r="D30" s="122">
        <v>5.3060002326965332</v>
      </c>
      <c r="E30" s="123">
        <v>5.3730001449584961</v>
      </c>
      <c r="F30" s="123">
        <v>0.72903662919998169</v>
      </c>
      <c r="G30" s="124">
        <v>3.1482360791414976E-3</v>
      </c>
      <c r="H30" s="125">
        <v>14.61801815032959</v>
      </c>
      <c r="I30" s="142">
        <v>0.61699998378753662</v>
      </c>
      <c r="J30" s="121">
        <v>0.98000001907348633</v>
      </c>
      <c r="K30" s="122">
        <v>0.70499998331069946</v>
      </c>
      <c r="L30" s="123">
        <v>0.70499998331069946</v>
      </c>
      <c r="M30" s="124">
        <v>3.778664369207077E-3</v>
      </c>
      <c r="N30" s="126">
        <v>19.903348853459487</v>
      </c>
      <c r="O30" s="117" t="s">
        <v>222</v>
      </c>
      <c r="P30" s="124" t="s">
        <v>222</v>
      </c>
      <c r="Q30" s="125" t="s">
        <v>222</v>
      </c>
    </row>
    <row r="31" spans="1:17">
      <c r="A31" s="143" t="s">
        <v>151</v>
      </c>
      <c r="B31" s="142">
        <v>3.7000000476837158</v>
      </c>
      <c r="C31" s="121">
        <v>27.436199188232422</v>
      </c>
      <c r="D31" s="122">
        <v>25.244000673294067</v>
      </c>
      <c r="E31" s="123">
        <v>25.244000673294067</v>
      </c>
      <c r="F31" s="123">
        <v>2.6461734771728516</v>
      </c>
      <c r="G31" s="124">
        <v>1.4791377820074558E-2</v>
      </c>
      <c r="H31" s="125">
        <v>36.318122863769531</v>
      </c>
      <c r="I31" s="142">
        <v>8.5</v>
      </c>
      <c r="J31" s="121">
        <v>25.542760848999023</v>
      </c>
      <c r="K31" s="122">
        <v>24.299064636230469</v>
      </c>
      <c r="L31" s="123">
        <v>24.299064636230469</v>
      </c>
      <c r="M31" s="124">
        <v>0.13023831477953215</v>
      </c>
      <c r="N31" s="126">
        <v>134.06512311316558</v>
      </c>
      <c r="O31" s="117" t="s">
        <v>222</v>
      </c>
      <c r="P31" s="124" t="s">
        <v>222</v>
      </c>
      <c r="Q31" s="125" t="s">
        <v>222</v>
      </c>
    </row>
    <row r="32" spans="1:17">
      <c r="A32" s="143" t="s">
        <v>152</v>
      </c>
      <c r="B32" s="142">
        <v>261.44400024414063</v>
      </c>
      <c r="C32" s="121">
        <v>264.25100708007813</v>
      </c>
      <c r="D32" s="122">
        <v>266.5780029296875</v>
      </c>
      <c r="E32" s="123">
        <v>266.45498657226563</v>
      </c>
      <c r="F32" s="123">
        <v>36.600959777832031</v>
      </c>
      <c r="G32" s="124">
        <v>0.15612566471099854</v>
      </c>
      <c r="H32" s="125">
        <v>58.952445983886719</v>
      </c>
      <c r="I32" s="142">
        <v>5.6932997703552246</v>
      </c>
      <c r="J32" s="121">
        <v>7.0729999542236328</v>
      </c>
      <c r="K32" s="122">
        <v>8.4270944595336914</v>
      </c>
      <c r="L32" s="123">
        <v>8.4270944595336914</v>
      </c>
      <c r="M32" s="124">
        <v>4.5167606133330616E-2</v>
      </c>
      <c r="N32" s="126">
        <v>77.046162011955971</v>
      </c>
      <c r="O32" s="117" t="s">
        <v>222</v>
      </c>
      <c r="P32" s="124" t="s">
        <v>222</v>
      </c>
      <c r="Q32" s="125" t="s">
        <v>222</v>
      </c>
    </row>
    <row r="33" spans="1:17">
      <c r="A33" s="143" t="s">
        <v>204</v>
      </c>
      <c r="B33" s="142">
        <v>2.4500000476837158</v>
      </c>
      <c r="C33" s="121">
        <v>3</v>
      </c>
      <c r="D33" s="122">
        <v>2.5</v>
      </c>
      <c r="E33" s="123">
        <v>2.5</v>
      </c>
      <c r="F33" s="123">
        <v>0.34106412529945374</v>
      </c>
      <c r="G33" s="124">
        <v>1.4648408396169543E-3</v>
      </c>
      <c r="H33" s="125">
        <v>273.22406005859375</v>
      </c>
      <c r="I33" s="142">
        <v>0.23499999940395355</v>
      </c>
      <c r="J33" s="121">
        <v>0.28999999165534973</v>
      </c>
      <c r="K33" s="122">
        <v>0.28499999642372131</v>
      </c>
      <c r="L33" s="123">
        <v>0.28499999642372131</v>
      </c>
      <c r="M33" s="124">
        <v>1.5275451875235756E-3</v>
      </c>
      <c r="N33" s="126">
        <v>79.114706357023323</v>
      </c>
      <c r="O33" s="117" t="s">
        <v>222</v>
      </c>
      <c r="P33" s="124" t="s">
        <v>222</v>
      </c>
      <c r="Q33" s="125" t="s">
        <v>222</v>
      </c>
    </row>
    <row r="34" spans="1:17">
      <c r="A34" s="143" t="s">
        <v>153</v>
      </c>
      <c r="B34" s="142">
        <v>97.800003051757813</v>
      </c>
      <c r="C34" s="121">
        <v>97.800003051757813</v>
      </c>
      <c r="D34" s="122">
        <v>97.800003051757813</v>
      </c>
      <c r="E34" s="123">
        <v>97.800003051757813</v>
      </c>
      <c r="F34" s="123">
        <v>12.975985527038574</v>
      </c>
      <c r="G34" s="124">
        <v>5.730457603931427E-2</v>
      </c>
      <c r="H34" s="125">
        <v>65.601547241210938</v>
      </c>
      <c r="I34" s="142">
        <v>5.7839999198913574</v>
      </c>
      <c r="J34" s="121">
        <v>6.4409999847412109</v>
      </c>
      <c r="K34" s="122">
        <v>6.0910000801086426</v>
      </c>
      <c r="L34" s="123">
        <v>6.0910000801086426</v>
      </c>
      <c r="M34" s="124">
        <v>3.2646589390627971E-2</v>
      </c>
      <c r="N34" s="126">
        <v>98.461359989386906</v>
      </c>
      <c r="O34" s="117" t="s">
        <v>222</v>
      </c>
      <c r="P34" s="124" t="s">
        <v>222</v>
      </c>
      <c r="Q34" s="125" t="s">
        <v>222</v>
      </c>
    </row>
    <row r="35" spans="1:17">
      <c r="A35" s="143" t="s">
        <v>205</v>
      </c>
      <c r="B35" s="142">
        <v>1.9859999418258667</v>
      </c>
      <c r="C35" s="121">
        <v>2.7799999713897705</v>
      </c>
      <c r="D35" s="122">
        <v>3</v>
      </c>
      <c r="E35" s="123">
        <v>3</v>
      </c>
      <c r="F35" s="123">
        <v>0.39318481087684631</v>
      </c>
      <c r="G35" s="124">
        <v>1.7578090773895383E-3</v>
      </c>
      <c r="H35" s="125">
        <v>503.778076171875</v>
      </c>
      <c r="I35" s="142">
        <v>0.32387399673461914</v>
      </c>
      <c r="J35" s="121">
        <v>0.32387399673461914</v>
      </c>
      <c r="K35" s="122">
        <v>0.26627185940742493</v>
      </c>
      <c r="L35" s="123">
        <v>0.26627185940742493</v>
      </c>
      <c r="M35" s="124">
        <v>1.4271659737358222E-3</v>
      </c>
      <c r="N35" s="126">
        <v>365.78579682897708</v>
      </c>
      <c r="O35" s="117" t="s">
        <v>222</v>
      </c>
      <c r="P35" s="124" t="s">
        <v>222</v>
      </c>
      <c r="Q35" s="125" t="s">
        <v>222</v>
      </c>
    </row>
    <row r="36" spans="1:17">
      <c r="A36" s="143" t="s">
        <v>154</v>
      </c>
      <c r="B36" s="142">
        <v>0.21528999373549595</v>
      </c>
      <c r="C36" s="121">
        <v>0.12751999858301133</v>
      </c>
      <c r="D36" s="122">
        <v>0.21705299604218453</v>
      </c>
      <c r="E36" s="123">
        <v>0.19442999444436282</v>
      </c>
      <c r="F36" s="123">
        <v>2.5617939347284846E-2</v>
      </c>
      <c r="G36" s="124">
        <v>1.1392360465833917E-4</v>
      </c>
      <c r="H36" s="125">
        <v>2.5919430255889893</v>
      </c>
      <c r="I36" s="142">
        <v>4.999999888241291E-3</v>
      </c>
      <c r="J36" s="121">
        <v>4.999999888241291E-3</v>
      </c>
      <c r="K36" s="122">
        <v>6.0314889997243881E-3</v>
      </c>
      <c r="L36" s="123">
        <v>6.0314889997243881E-3</v>
      </c>
      <c r="M36" s="124">
        <v>3.2327621441203358E-5</v>
      </c>
      <c r="N36" s="126">
        <v>52.578824706623188</v>
      </c>
      <c r="O36" s="117" t="s">
        <v>222</v>
      </c>
      <c r="P36" s="124" t="s">
        <v>222</v>
      </c>
      <c r="Q36" s="125" t="s">
        <v>222</v>
      </c>
    </row>
    <row r="37" spans="1:17">
      <c r="A37" s="146" t="s">
        <v>155</v>
      </c>
      <c r="B37" s="147">
        <v>673.99529199168319</v>
      </c>
      <c r="C37" s="136">
        <v>755.8667232132284</v>
      </c>
      <c r="D37" s="137">
        <v>803.04805976140779</v>
      </c>
      <c r="E37" s="136">
        <v>813.46641433320474</v>
      </c>
      <c r="F37" s="136">
        <v>110.09875438820745</v>
      </c>
      <c r="G37" s="138">
        <v>0.47663953900337219</v>
      </c>
      <c r="H37" s="139">
        <v>69.917701721191406</v>
      </c>
      <c r="I37" s="147">
        <v>49.150173532660119</v>
      </c>
      <c r="J37" s="136">
        <v>72.590635229833424</v>
      </c>
      <c r="K37" s="137">
        <v>79.410754939541221</v>
      </c>
      <c r="L37" s="136">
        <v>79.376555284485221</v>
      </c>
      <c r="M37" s="138">
        <v>0.42544307560883315</v>
      </c>
      <c r="N37" s="140">
        <v>124.45323069330206</v>
      </c>
      <c r="O37" s="141" t="s">
        <v>222</v>
      </c>
      <c r="P37" s="138" t="s">
        <v>222</v>
      </c>
      <c r="Q37" s="139" t="s">
        <v>222</v>
      </c>
    </row>
    <row r="38" spans="1:17">
      <c r="A38" s="143" t="s">
        <v>156</v>
      </c>
      <c r="B38" s="142">
        <v>10.800000190734863</v>
      </c>
      <c r="C38" s="121">
        <v>12.270000457763672</v>
      </c>
      <c r="D38" s="122">
        <v>12.199999809265137</v>
      </c>
      <c r="E38" s="123">
        <v>12.199999809265137</v>
      </c>
      <c r="F38" s="123">
        <v>1.5365239381790161</v>
      </c>
      <c r="G38" s="124">
        <v>7.1484232321381569E-3</v>
      </c>
      <c r="H38" s="125">
        <v>21.108957290649414</v>
      </c>
      <c r="I38" s="142">
        <v>3.7000000476837158</v>
      </c>
      <c r="J38" s="121">
        <v>4.5041999816894531</v>
      </c>
      <c r="K38" s="122">
        <v>4.504000186920166</v>
      </c>
      <c r="L38" s="123">
        <v>4.504000186920166</v>
      </c>
      <c r="M38" s="124">
        <v>2.4140575075328453E-2</v>
      </c>
      <c r="N38" s="126">
        <v>49.331873248083355</v>
      </c>
      <c r="O38" s="117" t="s">
        <v>222</v>
      </c>
      <c r="P38" s="124" t="s">
        <v>222</v>
      </c>
      <c r="Q38" s="125" t="s">
        <v>222</v>
      </c>
    </row>
    <row r="39" spans="1:17">
      <c r="A39" s="143" t="s">
        <v>206</v>
      </c>
      <c r="B39" s="142">
        <v>3.6949999332427979</v>
      </c>
      <c r="C39" s="121">
        <v>9.0349998474121094</v>
      </c>
      <c r="D39" s="122">
        <v>11.776394844055176</v>
      </c>
      <c r="E39" s="123">
        <v>11.566677093505859</v>
      </c>
      <c r="F39" s="123">
        <v>1.5609550476074219</v>
      </c>
      <c r="G39" s="124">
        <v>6.7773363552987576E-3</v>
      </c>
      <c r="H39" s="125">
        <v>17.493434906005859</v>
      </c>
      <c r="I39" s="142" t="s">
        <v>223</v>
      </c>
      <c r="J39" s="121" t="s">
        <v>223</v>
      </c>
      <c r="K39" s="122" t="s">
        <v>223</v>
      </c>
      <c r="L39" s="123" t="s">
        <v>223</v>
      </c>
      <c r="M39" s="124" t="s">
        <v>223</v>
      </c>
      <c r="N39" s="126" t="s">
        <v>223</v>
      </c>
      <c r="O39" s="117" t="s">
        <v>222</v>
      </c>
      <c r="P39" s="124" t="s">
        <v>222</v>
      </c>
      <c r="Q39" s="125" t="s">
        <v>222</v>
      </c>
    </row>
    <row r="40" spans="1:17">
      <c r="A40" s="143" t="s">
        <v>207</v>
      </c>
      <c r="B40" s="142">
        <v>0</v>
      </c>
      <c r="C40" s="121">
        <v>1.5</v>
      </c>
      <c r="D40" s="122">
        <v>1.5</v>
      </c>
      <c r="E40" s="123">
        <v>1.5</v>
      </c>
      <c r="F40" s="123">
        <v>0.2158273309469223</v>
      </c>
      <c r="G40" s="124">
        <v>8.7890453869476914E-4</v>
      </c>
      <c r="H40" s="125">
        <v>56.087093353271484</v>
      </c>
      <c r="I40" s="142" t="s">
        <v>223</v>
      </c>
      <c r="J40" s="121" t="s">
        <v>223</v>
      </c>
      <c r="K40" s="122" t="s">
        <v>223</v>
      </c>
      <c r="L40" s="123" t="s">
        <v>223</v>
      </c>
      <c r="M40" s="124" t="s">
        <v>223</v>
      </c>
      <c r="N40" s="126" t="s">
        <v>223</v>
      </c>
      <c r="O40" s="117" t="s">
        <v>222</v>
      </c>
      <c r="P40" s="124" t="s">
        <v>222</v>
      </c>
      <c r="Q40" s="125" t="s">
        <v>222</v>
      </c>
    </row>
    <row r="41" spans="1:17">
      <c r="A41" s="143" t="s">
        <v>208</v>
      </c>
      <c r="B41" s="142">
        <v>1.6000000238418579</v>
      </c>
      <c r="C41" s="121">
        <v>1.6000000238418579</v>
      </c>
      <c r="D41" s="122">
        <v>1.6000000238418579</v>
      </c>
      <c r="E41" s="123">
        <v>1.6000000238418579</v>
      </c>
      <c r="F41" s="123">
        <v>0.22598870098590851</v>
      </c>
      <c r="G41" s="124">
        <v>9.3749817460775375E-4</v>
      </c>
      <c r="H41" s="125">
        <v>18.387975692749023</v>
      </c>
      <c r="I41" s="142" t="s">
        <v>223</v>
      </c>
      <c r="J41" s="121" t="s">
        <v>223</v>
      </c>
      <c r="K41" s="122" t="s">
        <v>223</v>
      </c>
      <c r="L41" s="123" t="s">
        <v>223</v>
      </c>
      <c r="M41" s="124" t="s">
        <v>223</v>
      </c>
      <c r="N41" s="126" t="s">
        <v>223</v>
      </c>
      <c r="O41" s="117" t="s">
        <v>222</v>
      </c>
      <c r="P41" s="124" t="s">
        <v>222</v>
      </c>
      <c r="Q41" s="125" t="s">
        <v>222</v>
      </c>
    </row>
    <row r="42" spans="1:17">
      <c r="A42" s="143" t="s">
        <v>157</v>
      </c>
      <c r="B42" s="142">
        <v>3.8434998989105225</v>
      </c>
      <c r="C42" s="121">
        <v>3.7200000286102295</v>
      </c>
      <c r="D42" s="122">
        <v>3.4729999303817749</v>
      </c>
      <c r="E42" s="123">
        <v>3.4729999303817749</v>
      </c>
      <c r="F42" s="123">
        <v>0.45751799643039703</v>
      </c>
      <c r="G42" s="124">
        <v>2.0349568221718073E-3</v>
      </c>
      <c r="H42" s="125">
        <v>13.724681854248047</v>
      </c>
      <c r="I42" s="142">
        <v>0.84899997711181641</v>
      </c>
      <c r="J42" s="121">
        <v>2.0469999313354492</v>
      </c>
      <c r="K42" s="122">
        <v>1.8462586402893066</v>
      </c>
      <c r="L42" s="123">
        <v>1.8462586402893066</v>
      </c>
      <c r="M42" s="124">
        <v>9.8955913553934842E-3</v>
      </c>
      <c r="N42" s="126">
        <v>44.147742765414236</v>
      </c>
      <c r="O42" s="117" t="s">
        <v>222</v>
      </c>
      <c r="P42" s="124" t="s">
        <v>222</v>
      </c>
      <c r="Q42" s="125" t="s">
        <v>222</v>
      </c>
    </row>
    <row r="43" spans="1:17">
      <c r="A43" s="143" t="s">
        <v>209</v>
      </c>
      <c r="B43" s="142">
        <v>0.55500000715255737</v>
      </c>
      <c r="C43" s="121">
        <v>1.7549999952316284</v>
      </c>
      <c r="D43" s="122">
        <v>1.1000000238418579</v>
      </c>
      <c r="E43" s="123">
        <v>1.1000000238418579</v>
      </c>
      <c r="F43" s="123">
        <v>0.1492537260055542</v>
      </c>
      <c r="G43" s="124">
        <v>6.4452999504283071E-4</v>
      </c>
      <c r="H43" s="125">
        <v>10.723759651184082</v>
      </c>
      <c r="I43" s="142" t="s">
        <v>223</v>
      </c>
      <c r="J43" s="121" t="s">
        <v>223</v>
      </c>
      <c r="K43" s="122" t="s">
        <v>223</v>
      </c>
      <c r="L43" s="123" t="s">
        <v>223</v>
      </c>
      <c r="M43" s="124" t="s">
        <v>223</v>
      </c>
      <c r="N43" s="126" t="s">
        <v>223</v>
      </c>
      <c r="O43" s="117" t="s">
        <v>222</v>
      </c>
      <c r="P43" s="124" t="s">
        <v>222</v>
      </c>
      <c r="Q43" s="125" t="s">
        <v>222</v>
      </c>
    </row>
    <row r="44" spans="1:17">
      <c r="A44" s="143" t="s">
        <v>210</v>
      </c>
      <c r="B44" s="142">
        <v>2.7999999523162842</v>
      </c>
      <c r="C44" s="121">
        <v>2.1500000953674316</v>
      </c>
      <c r="D44" s="122">
        <v>2</v>
      </c>
      <c r="E44" s="123">
        <v>2</v>
      </c>
      <c r="F44" s="123">
        <v>0.27359780669212341</v>
      </c>
      <c r="G44" s="124">
        <v>1.1718727182596922E-3</v>
      </c>
      <c r="H44" s="125">
        <v>24.067970275878906</v>
      </c>
      <c r="I44" s="142" t="s">
        <v>223</v>
      </c>
      <c r="J44" s="121" t="s">
        <v>223</v>
      </c>
      <c r="K44" s="122" t="s">
        <v>223</v>
      </c>
      <c r="L44" s="123" t="s">
        <v>223</v>
      </c>
      <c r="M44" s="124" t="s">
        <v>223</v>
      </c>
      <c r="N44" s="126" t="s">
        <v>223</v>
      </c>
      <c r="O44" s="117" t="s">
        <v>222</v>
      </c>
      <c r="P44" s="124" t="s">
        <v>222</v>
      </c>
      <c r="Q44" s="125" t="s">
        <v>222</v>
      </c>
    </row>
    <row r="45" spans="1:17">
      <c r="A45" s="143" t="s">
        <v>211</v>
      </c>
      <c r="B45" s="142">
        <v>29.5</v>
      </c>
      <c r="C45" s="121">
        <v>41.464000701904297</v>
      </c>
      <c r="D45" s="122">
        <v>48.362998962402344</v>
      </c>
      <c r="E45" s="123">
        <v>48.362998962402344</v>
      </c>
      <c r="F45" s="123">
        <v>6.2972655296325684</v>
      </c>
      <c r="G45" s="124">
        <v>2.8337638825178146E-2</v>
      </c>
      <c r="H45" s="125">
        <v>310.126708984375</v>
      </c>
      <c r="I45" s="142">
        <v>1.3109999895095825</v>
      </c>
      <c r="J45" s="121">
        <v>1.4199999570846558</v>
      </c>
      <c r="K45" s="122">
        <v>1.5048995018005371</v>
      </c>
      <c r="L45" s="123">
        <v>1.5048999786376953</v>
      </c>
      <c r="M45" s="124">
        <v>8.065974557608829E-3</v>
      </c>
      <c r="N45" s="126">
        <v>149.15130336186104</v>
      </c>
      <c r="O45" s="117" t="s">
        <v>222</v>
      </c>
      <c r="P45" s="124" t="s">
        <v>222</v>
      </c>
      <c r="Q45" s="125" t="s">
        <v>222</v>
      </c>
    </row>
    <row r="46" spans="1:17">
      <c r="A46" s="143" t="s">
        <v>212</v>
      </c>
      <c r="B46" s="142">
        <v>20.827999114990234</v>
      </c>
      <c r="C46" s="121">
        <v>37.200000762939453</v>
      </c>
      <c r="D46" s="122">
        <v>37.069999694824219</v>
      </c>
      <c r="E46" s="123">
        <v>37.062000274658203</v>
      </c>
      <c r="F46" s="123">
        <v>5.0016193389892578</v>
      </c>
      <c r="G46" s="124">
        <v>2.1715972572565079E-2</v>
      </c>
      <c r="H46" s="125">
        <v>49.334484100341797</v>
      </c>
      <c r="I46" s="142">
        <v>3.4749999046325684</v>
      </c>
      <c r="J46" s="121">
        <v>5.2069997787475586</v>
      </c>
      <c r="K46" s="122">
        <v>5.2842779159545898</v>
      </c>
      <c r="L46" s="123">
        <v>5.2842779159545898</v>
      </c>
      <c r="M46" s="124">
        <v>2.8322713688924424E-2</v>
      </c>
      <c r="N46" s="126">
        <v>117.74104147575601</v>
      </c>
      <c r="O46" s="117" t="s">
        <v>222</v>
      </c>
      <c r="P46" s="124" t="s">
        <v>222</v>
      </c>
      <c r="Q46" s="125" t="s">
        <v>222</v>
      </c>
    </row>
    <row r="47" spans="1:17">
      <c r="A47" s="143" t="s">
        <v>213</v>
      </c>
      <c r="B47" s="142" t="s">
        <v>115</v>
      </c>
      <c r="C47" s="121" t="s">
        <v>115</v>
      </c>
      <c r="D47" s="122">
        <v>3.5</v>
      </c>
      <c r="E47" s="123">
        <v>3.5</v>
      </c>
      <c r="F47" s="123">
        <v>0.47233468294143677</v>
      </c>
      <c r="G47" s="124">
        <v>2.0507771987468004E-3</v>
      </c>
      <c r="H47" s="125">
        <v>80.878585815429688</v>
      </c>
      <c r="I47" s="142" t="s">
        <v>223</v>
      </c>
      <c r="J47" s="121" t="s">
        <v>223</v>
      </c>
      <c r="K47" s="122" t="s">
        <v>223</v>
      </c>
      <c r="L47" s="123" t="s">
        <v>223</v>
      </c>
      <c r="M47" s="124" t="s">
        <v>223</v>
      </c>
      <c r="N47" s="126" t="s">
        <v>223</v>
      </c>
      <c r="O47" s="117" t="s">
        <v>222</v>
      </c>
      <c r="P47" s="124" t="s">
        <v>222</v>
      </c>
      <c r="Q47" s="125" t="s">
        <v>222</v>
      </c>
    </row>
    <row r="48" spans="1:17">
      <c r="A48" s="143" t="s">
        <v>214</v>
      </c>
      <c r="B48" s="142">
        <v>0.30000001192092896</v>
      </c>
      <c r="C48" s="121">
        <v>5</v>
      </c>
      <c r="D48" s="122">
        <v>1.5</v>
      </c>
      <c r="E48" s="123">
        <v>1.5</v>
      </c>
      <c r="F48" s="123">
        <v>0.2024291455745697</v>
      </c>
      <c r="G48" s="124">
        <v>8.7890453869476914E-4</v>
      </c>
      <c r="H48" s="125">
        <v>39.554279327392578</v>
      </c>
      <c r="I48" s="142" t="s">
        <v>223</v>
      </c>
      <c r="J48" s="121" t="s">
        <v>223</v>
      </c>
      <c r="K48" s="122" t="s">
        <v>223</v>
      </c>
      <c r="L48" s="123" t="s">
        <v>223</v>
      </c>
      <c r="M48" s="124" t="s">
        <v>223</v>
      </c>
      <c r="N48" s="126" t="s">
        <v>223</v>
      </c>
      <c r="O48" s="117" t="s">
        <v>222</v>
      </c>
      <c r="P48" s="124" t="s">
        <v>222</v>
      </c>
      <c r="Q48" s="125" t="s">
        <v>222</v>
      </c>
    </row>
    <row r="49" spans="1:17">
      <c r="A49" s="143" t="s">
        <v>215</v>
      </c>
      <c r="B49" s="142">
        <v>0.34000000357627869</v>
      </c>
      <c r="C49" s="121">
        <v>0.59600001573562622</v>
      </c>
      <c r="D49" s="122">
        <v>0.42500001192092896</v>
      </c>
      <c r="E49" s="123">
        <v>0.42500001192092896</v>
      </c>
      <c r="F49" s="123">
        <v>5.5266581475734711E-2</v>
      </c>
      <c r="G49" s="124">
        <v>2.4902296718209982E-4</v>
      </c>
      <c r="H49" s="125">
        <v>18.386928558349609</v>
      </c>
      <c r="I49" s="142" t="s">
        <v>223</v>
      </c>
      <c r="J49" s="121" t="s">
        <v>223</v>
      </c>
      <c r="K49" s="122" t="s">
        <v>223</v>
      </c>
      <c r="L49" s="123" t="s">
        <v>223</v>
      </c>
      <c r="M49" s="124" t="s">
        <v>223</v>
      </c>
      <c r="N49" s="126" t="s">
        <v>223</v>
      </c>
      <c r="O49" s="117" t="s">
        <v>222</v>
      </c>
      <c r="P49" s="124" t="s">
        <v>222</v>
      </c>
      <c r="Q49" s="125" t="s">
        <v>222</v>
      </c>
    </row>
    <row r="50" spans="1:17">
      <c r="A50" s="143" t="s">
        <v>159</v>
      </c>
      <c r="B50" s="145">
        <v>0.67073800942671369</v>
      </c>
      <c r="C50" s="129">
        <v>0.65452600321077625</v>
      </c>
      <c r="D50" s="122">
        <v>3.6841120374738239</v>
      </c>
      <c r="E50" s="130">
        <v>3.6841120374738239</v>
      </c>
      <c r="F50" s="130">
        <v>0.50118961638872861</v>
      </c>
      <c r="G50" s="131">
        <v>2.1586550865322351E-3</v>
      </c>
      <c r="H50" s="132">
        <v>43.245494842529297</v>
      </c>
      <c r="I50" s="145">
        <v>0.83300001011230052</v>
      </c>
      <c r="J50" s="129">
        <v>1.1928571558091789</v>
      </c>
      <c r="K50" s="122">
        <v>1.0978723329026252</v>
      </c>
      <c r="L50" s="130">
        <v>1.1120493665803224</v>
      </c>
      <c r="M50" s="131">
        <v>5.9603708053486285E-3</v>
      </c>
      <c r="N50" s="126">
        <v>54.925660640600256</v>
      </c>
      <c r="O50" s="133">
        <v>2822</v>
      </c>
      <c r="P50" s="131">
        <v>2.4768922012299299E-3</v>
      </c>
      <c r="Q50" s="132">
        <v>276.1356201171875</v>
      </c>
    </row>
    <row r="51" spans="1:17">
      <c r="A51" s="146" t="s">
        <v>160</v>
      </c>
      <c r="B51" s="147">
        <v>74.932237146113039</v>
      </c>
      <c r="C51" s="136">
        <v>116.94452793201708</v>
      </c>
      <c r="D51" s="137">
        <v>128.19150533800712</v>
      </c>
      <c r="E51" s="136">
        <v>127.97378816729179</v>
      </c>
      <c r="F51" s="136">
        <v>16.949769441849639</v>
      </c>
      <c r="G51" s="138">
        <v>7.4984490871429443E-2</v>
      </c>
      <c r="H51" s="139">
        <v>44.307323455810547</v>
      </c>
      <c r="I51" s="147">
        <v>10.167999929049984</v>
      </c>
      <c r="J51" s="136">
        <v>14.371056804666296</v>
      </c>
      <c r="K51" s="137">
        <v>14.237308577867225</v>
      </c>
      <c r="L51" s="136">
        <v>14.25148608838208</v>
      </c>
      <c r="M51" s="138">
        <v>7.6385225482603819E-2</v>
      </c>
      <c r="N51" s="140">
        <v>68.406023652586882</v>
      </c>
      <c r="O51" s="141" t="s">
        <v>222</v>
      </c>
      <c r="P51" s="138" t="s">
        <v>222</v>
      </c>
      <c r="Q51" s="139" t="s">
        <v>222</v>
      </c>
    </row>
    <row r="52" spans="1:17">
      <c r="A52" s="143" t="s">
        <v>161</v>
      </c>
      <c r="B52" s="142">
        <v>3.8179152011871338</v>
      </c>
      <c r="C52" s="121">
        <v>3.5145196914672852</v>
      </c>
      <c r="D52" s="122">
        <v>3.9845507740974426</v>
      </c>
      <c r="E52" s="123">
        <v>3.9845507740974426</v>
      </c>
      <c r="F52" s="123">
        <v>0.44177663326263428</v>
      </c>
      <c r="G52" s="124">
        <v>2.3346932139247656E-3</v>
      </c>
      <c r="H52" s="125">
        <v>30.328639984130859</v>
      </c>
      <c r="I52" s="142">
        <v>1.2921510934829712</v>
      </c>
      <c r="J52" s="121">
        <v>2.2558848857879639</v>
      </c>
      <c r="K52" s="122">
        <v>3.4714100360870361</v>
      </c>
      <c r="L52" s="123">
        <v>3.4714100360870361</v>
      </c>
      <c r="M52" s="124">
        <v>1.8606090389776696E-2</v>
      </c>
      <c r="N52" s="126">
        <v>38.082699554507592</v>
      </c>
      <c r="O52" s="117">
        <v>144818</v>
      </c>
      <c r="P52" s="124">
        <v>0.12710791826248169</v>
      </c>
      <c r="Q52" s="125">
        <v>293.87905883789063</v>
      </c>
    </row>
    <row r="53" spans="1:17">
      <c r="A53" s="143" t="s">
        <v>216</v>
      </c>
      <c r="B53" s="142">
        <v>1.0900000333786011</v>
      </c>
      <c r="C53" s="121">
        <v>1.2000000476837158</v>
      </c>
      <c r="D53" s="122">
        <v>1.1000000238418579</v>
      </c>
      <c r="E53" s="123">
        <v>1.1000000238418579</v>
      </c>
      <c r="F53" s="123">
        <v>0.14986376464366913</v>
      </c>
      <c r="G53" s="124">
        <v>6.4452999504283071E-4</v>
      </c>
      <c r="H53" s="125">
        <v>24.857244491577148</v>
      </c>
      <c r="I53" s="142">
        <v>0.40000000596046448</v>
      </c>
      <c r="J53" s="121">
        <v>0.33100000023841858</v>
      </c>
      <c r="K53" s="122">
        <v>0.27599999308586121</v>
      </c>
      <c r="L53" s="123">
        <v>0.27599999308586121</v>
      </c>
      <c r="M53" s="124">
        <v>1.4793068999482848E-3</v>
      </c>
      <c r="N53" s="126">
        <v>24.615177909985945</v>
      </c>
      <c r="O53" s="117" t="s">
        <v>222</v>
      </c>
      <c r="P53" s="124" t="s">
        <v>222</v>
      </c>
      <c r="Q53" s="125" t="s">
        <v>222</v>
      </c>
    </row>
    <row r="54" spans="1:17">
      <c r="A54" s="143" t="s">
        <v>57</v>
      </c>
      <c r="B54" s="142">
        <v>16.444488525390625</v>
      </c>
      <c r="C54" s="121">
        <v>20.230800628662109</v>
      </c>
      <c r="D54" s="122">
        <v>25.655000686645508</v>
      </c>
      <c r="E54" s="123">
        <v>25.655000686645508</v>
      </c>
      <c r="F54" s="123">
        <v>3.5</v>
      </c>
      <c r="G54" s="124">
        <v>1.5032197348773479E-2</v>
      </c>
      <c r="H54" s="125">
        <v>17.527606964111328</v>
      </c>
      <c r="I54" s="142">
        <v>1.2092194557189941</v>
      </c>
      <c r="J54" s="121">
        <v>1.7393436431884766</v>
      </c>
      <c r="K54" s="122">
        <v>4.7968735694885254</v>
      </c>
      <c r="L54" s="123">
        <v>5.3662214279174805</v>
      </c>
      <c r="M54" s="124">
        <v>2.8761915158813552E-2</v>
      </c>
      <c r="N54" s="126">
        <v>38.775859544183596</v>
      </c>
      <c r="O54" s="117">
        <v>244010</v>
      </c>
      <c r="P54" s="124">
        <v>0.21416954696178436</v>
      </c>
      <c r="Q54" s="125">
        <v>71.536209106445313</v>
      </c>
    </row>
    <row r="55" spans="1:17">
      <c r="A55" s="143" t="s">
        <v>58</v>
      </c>
      <c r="B55" s="142">
        <v>5.4869604110717773</v>
      </c>
      <c r="C55" s="121">
        <v>5.6926798820495605</v>
      </c>
      <c r="D55" s="122">
        <v>4.7860679626464844</v>
      </c>
      <c r="E55" s="123">
        <v>4.6769580841064453</v>
      </c>
      <c r="F55" s="123">
        <v>0.62111002206802368</v>
      </c>
      <c r="G55" s="124">
        <v>2.7403996791690588E-3</v>
      </c>
      <c r="H55" s="125">
        <v>14.932950973510742</v>
      </c>
      <c r="I55" s="142">
        <v>0.64130997657775879</v>
      </c>
      <c r="J55" s="121">
        <v>1.0750000476837158</v>
      </c>
      <c r="K55" s="122">
        <v>1.2518899440765381</v>
      </c>
      <c r="L55" s="123">
        <v>1.2272000312805176</v>
      </c>
      <c r="M55" s="124">
        <v>6.5775562295947729E-3</v>
      </c>
      <c r="N55" s="126">
        <v>44.41769329592487</v>
      </c>
      <c r="O55" s="117">
        <v>94769</v>
      </c>
      <c r="P55" s="124">
        <v>8.3179518580436707E-2</v>
      </c>
      <c r="Q55" s="125">
        <v>136.86299133300781</v>
      </c>
    </row>
    <row r="56" spans="1:17">
      <c r="A56" s="143" t="s">
        <v>164</v>
      </c>
      <c r="B56" s="142">
        <v>4.7300000190734863</v>
      </c>
      <c r="C56" s="121">
        <v>4.369999885559082</v>
      </c>
      <c r="D56" s="122">
        <v>3.6025300025939941</v>
      </c>
      <c r="E56" s="123">
        <v>3.3069000244140625</v>
      </c>
      <c r="F56" s="123">
        <v>0.45738589763641357</v>
      </c>
      <c r="G56" s="124">
        <v>1.9376329146325588E-3</v>
      </c>
      <c r="H56" s="125">
        <v>10.253382682800293</v>
      </c>
      <c r="I56" s="142">
        <v>2.0499999523162842</v>
      </c>
      <c r="J56" s="121">
        <v>2.6319999694824219</v>
      </c>
      <c r="K56" s="122">
        <v>2.7747681140899658</v>
      </c>
      <c r="L56" s="123">
        <v>2.8662314414978027</v>
      </c>
      <c r="M56" s="124">
        <v>1.536244947273379E-2</v>
      </c>
      <c r="N56" s="126">
        <v>41.126185855102271</v>
      </c>
      <c r="O56" s="117">
        <v>25573</v>
      </c>
      <c r="P56" s="124">
        <v>2.2445628419518471E-2</v>
      </c>
      <c r="Q56" s="125">
        <v>58.923961639404297</v>
      </c>
    </row>
    <row r="57" spans="1:17">
      <c r="A57" s="143" t="s">
        <v>166</v>
      </c>
      <c r="B57" s="142">
        <v>4.9609999656677246</v>
      </c>
      <c r="C57" s="121">
        <v>5.3569998741149902</v>
      </c>
      <c r="D57" s="122">
        <v>3.5999999046325684</v>
      </c>
      <c r="E57" s="123">
        <v>3.5999999046325684</v>
      </c>
      <c r="F57" s="123">
        <v>0.47120419144630432</v>
      </c>
      <c r="G57" s="124">
        <v>2.1093708928674459E-3</v>
      </c>
      <c r="H57" s="125">
        <v>13.9580078125</v>
      </c>
      <c r="I57" s="142">
        <v>2.4000000953674316</v>
      </c>
      <c r="J57" s="121">
        <v>2.4800000190734863</v>
      </c>
      <c r="K57" s="122">
        <v>1.1692603826522827</v>
      </c>
      <c r="L57" s="123">
        <v>1.1692603826522827</v>
      </c>
      <c r="M57" s="124">
        <v>6.2670108522633206E-3</v>
      </c>
      <c r="N57" s="126">
        <v>15.834338218267728</v>
      </c>
      <c r="O57" s="117" t="s">
        <v>222</v>
      </c>
      <c r="P57" s="124" t="s">
        <v>222</v>
      </c>
      <c r="Q57" s="125" t="s">
        <v>222</v>
      </c>
    </row>
    <row r="58" spans="1:17">
      <c r="A58" s="143" t="s">
        <v>173</v>
      </c>
      <c r="B58" s="142">
        <v>0.24120000004768372</v>
      </c>
      <c r="C58" s="121">
        <v>0.460999995470047</v>
      </c>
      <c r="D58" s="122">
        <v>0.39635999500751495</v>
      </c>
      <c r="E58" s="123">
        <v>0.39635999500751495</v>
      </c>
      <c r="F58" s="123">
        <v>4.8181235790252686E-2</v>
      </c>
      <c r="G58" s="124">
        <v>2.3224172764457762E-4</v>
      </c>
      <c r="H58" s="125">
        <v>2.2594497203826904</v>
      </c>
      <c r="I58" s="142">
        <v>0.19599999487400055</v>
      </c>
      <c r="J58" s="121">
        <v>0.33100000023841858</v>
      </c>
      <c r="K58" s="122">
        <v>0.20683079957962036</v>
      </c>
      <c r="L58" s="123">
        <v>0.20683079957962036</v>
      </c>
      <c r="M58" s="124">
        <v>1.1085733210318225E-3</v>
      </c>
      <c r="N58" s="126">
        <v>5.3592385578313895</v>
      </c>
      <c r="O58" s="117">
        <v>1063</v>
      </c>
      <c r="P58" s="124">
        <v>9.3300367007032037E-4</v>
      </c>
      <c r="Q58" s="125">
        <v>62.608219146728516</v>
      </c>
    </row>
    <row r="59" spans="1:17">
      <c r="A59" s="143" t="s">
        <v>174</v>
      </c>
      <c r="B59" s="142">
        <v>0.88999998569488525</v>
      </c>
      <c r="C59" s="121">
        <v>3.25</v>
      </c>
      <c r="D59" s="122">
        <v>4.4000000953674316</v>
      </c>
      <c r="E59" s="123">
        <v>4.4000000953674316</v>
      </c>
      <c r="F59" s="123">
        <v>0.59459459781646729</v>
      </c>
      <c r="G59" s="124">
        <v>2.5781199801713228E-3</v>
      </c>
      <c r="H59" s="125">
        <v>36.150356292724609</v>
      </c>
      <c r="I59" s="142">
        <v>0.17100000381469727</v>
      </c>
      <c r="J59" s="121">
        <v>0.2199999988079071</v>
      </c>
      <c r="K59" s="122">
        <v>0.61710959672927856</v>
      </c>
      <c r="L59" s="123">
        <v>0.61710959672927856</v>
      </c>
      <c r="M59" s="124">
        <v>3.3075887946922219E-3</v>
      </c>
      <c r="N59" s="126">
        <v>57.62102063035455</v>
      </c>
      <c r="O59" s="117">
        <v>3360</v>
      </c>
      <c r="P59" s="124">
        <v>2.9490990564227104E-3</v>
      </c>
      <c r="Q59" s="125">
        <v>85.362815856933594</v>
      </c>
    </row>
    <row r="60" spans="1:17" s="148" customFormat="1">
      <c r="A60" s="143" t="s">
        <v>175</v>
      </c>
      <c r="B60" s="142">
        <v>1.3314090236090124</v>
      </c>
      <c r="C60" s="121">
        <v>1.3907910971902311</v>
      </c>
      <c r="D60" s="122">
        <v>1.2897351532756147</v>
      </c>
      <c r="E60" s="123">
        <v>1.2664988005807913</v>
      </c>
      <c r="F60" s="123">
        <v>0.16488946433567264</v>
      </c>
      <c r="G60" s="124">
        <v>7.4208766454830766E-4</v>
      </c>
      <c r="H60" s="125">
        <v>12.456855773925781</v>
      </c>
      <c r="I60" s="142">
        <v>0.39999999850988388</v>
      </c>
      <c r="J60" s="121">
        <v>0.41224465053528547</v>
      </c>
      <c r="K60" s="122">
        <v>0.27846721412788611</v>
      </c>
      <c r="L60" s="123">
        <v>0.27810901706834557</v>
      </c>
      <c r="M60" s="124">
        <v>1.4906108630193091E-3</v>
      </c>
      <c r="N60" s="126">
        <v>13.714814062333605</v>
      </c>
      <c r="O60" s="117">
        <v>1968</v>
      </c>
      <c r="P60" s="124">
        <v>1.7273294506594539E-3</v>
      </c>
      <c r="Q60" s="125">
        <v>29.164913177490234</v>
      </c>
    </row>
    <row r="61" spans="1:17">
      <c r="A61" s="146" t="s">
        <v>176</v>
      </c>
      <c r="B61" s="147">
        <v>38.992973165120929</v>
      </c>
      <c r="C61" s="149">
        <v>45.466791102197021</v>
      </c>
      <c r="D61" s="150">
        <v>48.814244598108417</v>
      </c>
      <c r="E61" s="149">
        <v>48.386268388693622</v>
      </c>
      <c r="F61" s="149">
        <v>6.4490058069994376</v>
      </c>
      <c r="G61" s="151">
        <v>2.8351273387670517E-2</v>
      </c>
      <c r="H61" s="152">
        <v>16.504158020019531</v>
      </c>
      <c r="I61" s="147">
        <v>9.9337095965165645</v>
      </c>
      <c r="J61" s="149">
        <v>13.246752698440105</v>
      </c>
      <c r="K61" s="150">
        <v>16.170499926825869</v>
      </c>
      <c r="L61" s="149">
        <v>17.53586864774843</v>
      </c>
      <c r="M61" s="151">
        <v>9.3988884554540741E-2</v>
      </c>
      <c r="N61" s="153">
        <v>30.239672636484382</v>
      </c>
      <c r="O61" s="154">
        <v>529396</v>
      </c>
      <c r="P61" s="151">
        <v>0.46465513110160828</v>
      </c>
      <c r="Q61" s="152">
        <v>101.76634216308594</v>
      </c>
    </row>
    <row r="62" spans="1:17">
      <c r="A62" s="155" t="s">
        <v>177</v>
      </c>
      <c r="B62" s="156">
        <v>1148.7599890173115</v>
      </c>
      <c r="C62" s="156">
        <v>1388.3472181038633</v>
      </c>
      <c r="D62" s="157">
        <v>1691.4532350012032</v>
      </c>
      <c r="E62" s="156">
        <v>1706.6700181555161</v>
      </c>
      <c r="F62" s="156">
        <v>240.70961702414462</v>
      </c>
      <c r="G62" s="158">
        <v>1</v>
      </c>
      <c r="H62" s="159">
        <v>50.602596282958984</v>
      </c>
      <c r="I62" s="160">
        <v>123.50339713541325</v>
      </c>
      <c r="J62" s="160">
        <v>158.21398477151524</v>
      </c>
      <c r="K62" s="160">
        <v>185.4188075914717</v>
      </c>
      <c r="L62" s="160">
        <v>186.57385637524567</v>
      </c>
      <c r="M62" s="161">
        <v>1</v>
      </c>
      <c r="N62" s="162">
        <v>52.532549998171078</v>
      </c>
      <c r="O62" s="163">
        <v>1139331</v>
      </c>
      <c r="P62" s="164">
        <v>1</v>
      </c>
      <c r="Q62" s="165">
        <v>153.28633117675781</v>
      </c>
    </row>
    <row r="63" spans="1:17">
      <c r="A63" s="143" t="s">
        <v>53</v>
      </c>
      <c r="B63" s="142">
        <v>150.9768817112199</v>
      </c>
      <c r="C63" s="121">
        <v>240.21539138327353</v>
      </c>
      <c r="D63" s="122">
        <v>244.47842293430585</v>
      </c>
      <c r="E63" s="123">
        <v>243.97003554174444</v>
      </c>
      <c r="F63" s="123">
        <v>36.574143860276763</v>
      </c>
      <c r="G63" s="124">
        <v>0.14295090734958649</v>
      </c>
      <c r="H63" s="125">
        <v>28.829475402832031</v>
      </c>
      <c r="I63" s="142">
        <v>14.652690262417309</v>
      </c>
      <c r="J63" s="121">
        <v>14.920786922681145</v>
      </c>
      <c r="K63" s="122">
        <v>17.938340320411953</v>
      </c>
      <c r="L63" s="123">
        <v>17.813124176820565</v>
      </c>
      <c r="M63" s="124">
        <v>9.5474920885989592E-2</v>
      </c>
      <c r="N63" s="126">
        <v>13.899212005993993</v>
      </c>
      <c r="O63" s="117">
        <v>497142</v>
      </c>
      <c r="P63" s="124">
        <v>0.43634554743766785</v>
      </c>
      <c r="Q63" s="125">
        <v>291.1116943359375</v>
      </c>
    </row>
    <row r="64" spans="1:17">
      <c r="A64" s="143" t="s">
        <v>54</v>
      </c>
      <c r="B64" s="142">
        <v>997.78310730609155</v>
      </c>
      <c r="C64" s="121">
        <v>1148.1318267205897</v>
      </c>
      <c r="D64" s="122">
        <v>1446.9748120668974</v>
      </c>
      <c r="E64" s="123">
        <v>1462.6999826137717</v>
      </c>
      <c r="F64" s="123">
        <v>204.13547316386786</v>
      </c>
      <c r="G64" s="124">
        <v>0.85704910755157471</v>
      </c>
      <c r="H64" s="125">
        <v>57.895683288574219</v>
      </c>
      <c r="I64" s="142">
        <v>108.85070687299594</v>
      </c>
      <c r="J64" s="121">
        <v>143.2931978488341</v>
      </c>
      <c r="K64" s="122">
        <v>167.48046727105975</v>
      </c>
      <c r="L64" s="123">
        <v>168.7607321984251</v>
      </c>
      <c r="M64" s="124">
        <v>0.90452507911401037</v>
      </c>
      <c r="N64" s="126">
        <v>74.344151740428543</v>
      </c>
      <c r="O64" s="117">
        <v>642189</v>
      </c>
      <c r="P64" s="124">
        <v>0.56365448236465454</v>
      </c>
      <c r="Q64" s="125">
        <v>112.17350006103516</v>
      </c>
    </row>
    <row r="65" spans="1:17">
      <c r="A65" s="143" t="s">
        <v>217</v>
      </c>
      <c r="B65" s="142">
        <v>804.98700094223022</v>
      </c>
      <c r="C65" s="121">
        <v>936.14513397216797</v>
      </c>
      <c r="D65" s="122">
        <v>1210.3119661808014</v>
      </c>
      <c r="E65" s="123">
        <v>1220.4682266712189</v>
      </c>
      <c r="F65" s="123">
        <v>171.15179657936096</v>
      </c>
      <c r="G65" s="124">
        <v>0.71511667966842651</v>
      </c>
      <c r="H65" s="125">
        <v>84.725364685058594</v>
      </c>
      <c r="I65" s="142" t="s">
        <v>223</v>
      </c>
      <c r="J65" s="121" t="s">
        <v>223</v>
      </c>
      <c r="K65" s="122" t="s">
        <v>223</v>
      </c>
      <c r="L65" s="123" t="s">
        <v>223</v>
      </c>
      <c r="M65" s="124" t="s">
        <v>223</v>
      </c>
      <c r="N65" s="126" t="s">
        <v>223</v>
      </c>
      <c r="O65" s="117" t="s">
        <v>222</v>
      </c>
      <c r="P65" s="124" t="s">
        <v>222</v>
      </c>
      <c r="Q65" s="125" t="s">
        <v>222</v>
      </c>
    </row>
    <row r="66" spans="1:17">
      <c r="A66" s="143" t="s">
        <v>218</v>
      </c>
      <c r="B66" s="142">
        <v>343.77298807508123</v>
      </c>
      <c r="C66" s="121">
        <v>452.2020841316953</v>
      </c>
      <c r="D66" s="122">
        <v>481.14126882040182</v>
      </c>
      <c r="E66" s="123">
        <v>486.20179148429719</v>
      </c>
      <c r="F66" s="123">
        <v>69.557820444783673</v>
      </c>
      <c r="G66" s="124">
        <v>0.2848832905292511</v>
      </c>
      <c r="H66" s="125">
        <v>25.163204193115234</v>
      </c>
      <c r="I66" s="142" t="s">
        <v>223</v>
      </c>
      <c r="J66" s="121" t="s">
        <v>223</v>
      </c>
      <c r="K66" s="122" t="s">
        <v>223</v>
      </c>
      <c r="L66" s="123" t="s">
        <v>223</v>
      </c>
      <c r="M66" s="124" t="s">
        <v>223</v>
      </c>
      <c r="N66" s="126" t="s">
        <v>223</v>
      </c>
      <c r="O66" s="117" t="s">
        <v>222</v>
      </c>
      <c r="P66" s="124" t="s">
        <v>222</v>
      </c>
      <c r="Q66" s="125" t="s">
        <v>222</v>
      </c>
    </row>
    <row r="67" spans="1:17">
      <c r="A67" s="143" t="s">
        <v>219</v>
      </c>
      <c r="B67" s="142">
        <v>8.7166465143091045</v>
      </c>
      <c r="C67" s="121">
        <v>6.6116174128837883</v>
      </c>
      <c r="D67" s="122">
        <v>5.2319838627008721</v>
      </c>
      <c r="E67" s="123">
        <v>5.0521988830296323</v>
      </c>
      <c r="F67" s="123">
        <v>0.67677442786225583</v>
      </c>
      <c r="G67" s="124">
        <v>2.9602670110762119E-3</v>
      </c>
      <c r="H67" s="125">
        <v>9.2792692184448242</v>
      </c>
      <c r="I67" s="142" t="s">
        <v>223</v>
      </c>
      <c r="J67" s="121" t="s">
        <v>223</v>
      </c>
      <c r="K67" s="122" t="s">
        <v>223</v>
      </c>
      <c r="L67" s="123" t="s">
        <v>223</v>
      </c>
      <c r="M67" s="124" t="s">
        <v>223</v>
      </c>
      <c r="N67" s="126" t="s">
        <v>223</v>
      </c>
      <c r="O67" s="117" t="s">
        <v>222</v>
      </c>
      <c r="P67" s="124" t="s">
        <v>222</v>
      </c>
      <c r="Q67" s="125" t="s">
        <v>222</v>
      </c>
    </row>
    <row r="68" spans="1:17">
      <c r="A68" s="143" t="s">
        <v>179</v>
      </c>
      <c r="B68" s="142">
        <v>121.86663283128291</v>
      </c>
      <c r="C68" s="121">
        <v>121.87272670678794</v>
      </c>
      <c r="D68" s="122">
        <v>141.06219836883247</v>
      </c>
      <c r="E68" s="123">
        <v>148.18700000457466</v>
      </c>
      <c r="F68" s="123">
        <v>20.121848024427891</v>
      </c>
      <c r="G68" s="124">
        <v>8.6828149855136871E-2</v>
      </c>
      <c r="H68" s="125">
        <v>28.632114410400391</v>
      </c>
      <c r="I68" s="142">
        <v>30.856697082519531</v>
      </c>
      <c r="J68" s="121">
        <v>37.587242961395532</v>
      </c>
      <c r="K68" s="122">
        <v>53.583165673771873</v>
      </c>
      <c r="L68" s="123">
        <v>53.570237940002698</v>
      </c>
      <c r="M68" s="124">
        <v>0.28712617609328844</v>
      </c>
      <c r="N68" s="126">
        <v>70.086886633317121</v>
      </c>
      <c r="O68" s="117">
        <v>223228</v>
      </c>
      <c r="P68" s="124">
        <v>0.19592902064323425</v>
      </c>
      <c r="Q68" s="125">
        <v>417.18634033203125</v>
      </c>
    </row>
    <row r="69" spans="1:17">
      <c r="A69" s="166" t="s">
        <v>220</v>
      </c>
      <c r="B69" s="167">
        <v>0</v>
      </c>
      <c r="C69" s="168">
        <v>7.5999999046325684</v>
      </c>
      <c r="D69" s="169">
        <v>222.3353271484375</v>
      </c>
      <c r="E69" s="136">
        <v>222.3353271484375</v>
      </c>
      <c r="F69" s="136">
        <v>35.653514862060547</v>
      </c>
      <c r="G69" s="170" t="s">
        <v>221</v>
      </c>
      <c r="H69" s="171" t="s">
        <v>221</v>
      </c>
      <c r="I69" s="167" t="s">
        <v>223</v>
      </c>
      <c r="J69" s="168" t="s">
        <v>223</v>
      </c>
      <c r="K69" s="169" t="s">
        <v>223</v>
      </c>
      <c r="L69" s="136" t="s">
        <v>223</v>
      </c>
      <c r="M69" s="170" t="s">
        <v>223</v>
      </c>
      <c r="N69" s="172" t="s">
        <v>223</v>
      </c>
      <c r="O69" s="141" t="s">
        <v>222</v>
      </c>
      <c r="P69" s="170" t="s">
        <v>222</v>
      </c>
      <c r="Q69" s="171" t="s">
        <v>222</v>
      </c>
    </row>
    <row r="70" spans="1:17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</row>
  </sheetData>
  <pageMargins left="0.23622047244094491" right="0" top="0.23622047244094491" bottom="0" header="0" footer="0"/>
  <pageSetup paperSize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Consumption by fuel</vt:lpstr>
      <vt:lpstr>Production</vt:lpstr>
      <vt:lpstr>Oil - Crude prices since 1861</vt:lpstr>
      <vt:lpstr>Cons Prod History (Tonnes)</vt:lpstr>
      <vt:lpstr>Reserves - Oil, Gas, Coal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Herve, Florence (GE Healthcare)</dc:creator>
  <cp:lastModifiedBy>Herve, Florence (GE Healthcare)</cp:lastModifiedBy>
  <dcterms:created xsi:type="dcterms:W3CDTF">2017-06-16T13:07:15Z</dcterms:created>
  <dcterms:modified xsi:type="dcterms:W3CDTF">2017-06-20T14:29:20Z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