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hidePivotFieldList="1" autoCompressPictures="0"/>
  <bookViews>
    <workbookView xWindow="0" yWindow="0" windowWidth="20540" windowHeight="16060" tabRatio="500" activeTab="1"/>
  </bookViews>
  <sheets>
    <sheet name="Strings" sheetId="1" r:id="rId1"/>
    <sheet name="Graph Theory &amp; Greedy" sheetId="2" r:id="rId2"/>
    <sheet name="Sheet1" sheetId="3" r:id="rId3"/>
  </sheets>
  <definedNames>
    <definedName name="_xlnm._FilterDatabase" localSheetId="0" hidden="1">Strings!$A$2:$E$22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2" l="1"/>
  <c r="I15" i="2"/>
  <c r="I12" i="2"/>
  <c r="I7" i="2"/>
  <c r="I5" i="2"/>
  <c r="I4" i="2"/>
  <c r="K3" i="2"/>
  <c r="K1" i="2"/>
  <c r="L1" i="2"/>
  <c r="K2" i="2"/>
  <c r="K1" i="1"/>
  <c r="L1" i="1"/>
  <c r="K2" i="1"/>
  <c r="I18" i="1"/>
  <c r="I2" i="1"/>
  <c r="I3" i="1"/>
  <c r="I4" i="1"/>
  <c r="I5" i="1"/>
  <c r="I6" i="1"/>
  <c r="I7" i="1"/>
  <c r="I10" i="1"/>
  <c r="I11" i="1"/>
  <c r="I14" i="1"/>
  <c r="I17" i="1"/>
  <c r="K3" i="1"/>
</calcChain>
</file>

<file path=xl/sharedStrings.xml><?xml version="1.0" encoding="utf-8"?>
<sst xmlns="http://schemas.openxmlformats.org/spreadsheetml/2006/main" count="242" uniqueCount="143">
  <si>
    <t>String Manipulation</t>
  </si>
  <si>
    <t>HuffmanDecoding</t>
  </si>
  <si>
    <t>SRM 308</t>
  </si>
  <si>
    <t>PalindromeDecoding</t>
  </si>
  <si>
    <t>SRM 324</t>
  </si>
  <si>
    <t>Simple Math, String Manipulation</t>
  </si>
  <si>
    <t>MineField</t>
  </si>
  <si>
    <t>SRM 169</t>
  </si>
  <si>
    <t>Stitch</t>
  </si>
  <si>
    <t>SRM 231</t>
  </si>
  <si>
    <t>DancingSentence</t>
  </si>
  <si>
    <t>SRM 279</t>
  </si>
  <si>
    <t>ClientsList</t>
  </si>
  <si>
    <t>SRM 227</t>
  </si>
  <si>
    <t>Sorting, String Manipulation, String Parsing</t>
  </si>
  <si>
    <t>BusinessTasks</t>
  </si>
  <si>
    <t>SRM 236</t>
  </si>
  <si>
    <t>String Manipulation, String Parsing</t>
  </si>
  <si>
    <t>Library</t>
  </si>
  <si>
    <t>SRM 384</t>
  </si>
  <si>
    <t>Brute Force, String Manipulation, String Parsing</t>
  </si>
  <si>
    <t>Sorting, String Manipulation</t>
  </si>
  <si>
    <t>TagalogDictionary</t>
  </si>
  <si>
    <t>SRM 342</t>
  </si>
  <si>
    <t>Decipherability</t>
  </si>
  <si>
    <t>SRM 649</t>
  </si>
  <si>
    <t>PatternOptimizer</t>
  </si>
  <si>
    <t>SRM 269</t>
  </si>
  <si>
    <t>Decipher</t>
  </si>
  <si>
    <t>SRM 253</t>
  </si>
  <si>
    <t>WordForm</t>
  </si>
  <si>
    <t>SRM 173</t>
  </si>
  <si>
    <t>Brute Force, String Parsing</t>
  </si>
  <si>
    <t>IsHomomorphism</t>
  </si>
  <si>
    <t>SRM 161</t>
  </si>
  <si>
    <t>String Parsing</t>
  </si>
  <si>
    <t>Paintball</t>
  </si>
  <si>
    <t>SRM 364</t>
  </si>
  <si>
    <t>Sorting, String Parsing</t>
  </si>
  <si>
    <t>ScheduleStrength</t>
  </si>
  <si>
    <t>SRM 265</t>
  </si>
  <si>
    <t>Math, Sorting, String Parsing</t>
  </si>
  <si>
    <t>Iditarod</t>
  </si>
  <si>
    <t>SRM 160</t>
  </si>
  <si>
    <t>Name</t>
  </si>
  <si>
    <t>Source</t>
  </si>
  <si>
    <t>Topic</t>
  </si>
  <si>
    <t>Div 1 Level</t>
  </si>
  <si>
    <t>Div 1 Success Rate</t>
  </si>
  <si>
    <t>N</t>
  </si>
  <si>
    <t>Completed</t>
  </si>
  <si>
    <t>Percentage</t>
  </si>
  <si>
    <t>Time</t>
  </si>
  <si>
    <t>Y</t>
  </si>
  <si>
    <t>Start</t>
  </si>
  <si>
    <t>End</t>
  </si>
  <si>
    <t>Average Time</t>
  </si>
  <si>
    <t>Done</t>
  </si>
  <si>
    <t>Circuits</t>
  </si>
  <si>
    <t>TCCC '03 Semifinals 4</t>
  </si>
  <si>
    <t>Graph Theory</t>
  </si>
  <si>
    <t>LakeDepth</t>
  </si>
  <si>
    <t>TCO04 Finals</t>
  </si>
  <si>
    <t>Shouting</t>
  </si>
  <si>
    <t>TCCC05 Semi 2</t>
  </si>
  <si>
    <t>Brute Force, Graph Theory</t>
  </si>
  <si>
    <t>Travel</t>
  </si>
  <si>
    <t>TCI '02 Semifinals 3</t>
  </si>
  <si>
    <t>Brute Force, Geometry, Graph Theory</t>
  </si>
  <si>
    <t>CellRemoval</t>
  </si>
  <si>
    <t>SRM 435</t>
  </si>
  <si>
    <t>Graph Theory, Simple Search, Iteration</t>
  </si>
  <si>
    <t>PenguinSledding</t>
  </si>
  <si>
    <t>SRM 566</t>
  </si>
  <si>
    <t>GreedyTravelingSalesman</t>
  </si>
  <si>
    <t>TCO12 Parallel Round 2C</t>
  </si>
  <si>
    <t>CostMatrix</t>
  </si>
  <si>
    <t>TCO07 Semi 1</t>
  </si>
  <si>
    <t>Graph Theory, Greedy</t>
  </si>
  <si>
    <t>CarolsSinging</t>
  </si>
  <si>
    <t>SRM 331</t>
  </si>
  <si>
    <t>TrafficMonitor</t>
  </si>
  <si>
    <t>TCO06 Wildcard</t>
  </si>
  <si>
    <t>ChristmasTreeDecoration</t>
  </si>
  <si>
    <t>SRM 640</t>
  </si>
  <si>
    <t>DivisorInc</t>
  </si>
  <si>
    <t>SRM 302</t>
  </si>
  <si>
    <t>Graph Theory, Math</t>
  </si>
  <si>
    <t>SongsList</t>
  </si>
  <si>
    <t>TCCC07 Semi 2</t>
  </si>
  <si>
    <t>Greedy, Simple Search, Iteration</t>
  </si>
  <si>
    <t>LargestSubsequence</t>
  </si>
  <si>
    <t>SRM 518</t>
  </si>
  <si>
    <t>Greedy, String Manipulation</t>
  </si>
  <si>
    <t>PlayGame</t>
  </si>
  <si>
    <t>SRM 217</t>
  </si>
  <si>
    <t>Brute Force, Greedy, Simple Math</t>
  </si>
  <si>
    <t>RowAndCoins</t>
  </si>
  <si>
    <t>SRM 522</t>
  </si>
  <si>
    <t>Dynamic Programming, Greedy</t>
  </si>
  <si>
    <t>StandInLine</t>
  </si>
  <si>
    <t>SRM 314</t>
  </si>
  <si>
    <t>Greedy, Simple Math</t>
  </si>
  <si>
    <t>FanFailure</t>
  </si>
  <si>
    <t>SRM 195</t>
  </si>
  <si>
    <t>Greedy</t>
  </si>
  <si>
    <t>EqualizeStrings</t>
  </si>
  <si>
    <t>TCO10 Round 1</t>
  </si>
  <si>
    <t>GroceryBagger</t>
  </si>
  <si>
    <t>SRM 222</t>
  </si>
  <si>
    <t>Greedy, Simple Search, Iteration, Sorting</t>
  </si>
  <si>
    <t>TomekPhone</t>
  </si>
  <si>
    <t>SRM 560</t>
  </si>
  <si>
    <t>Greedy, Sorting</t>
  </si>
  <si>
    <t>MergersDivOne</t>
  </si>
  <si>
    <t>SRM 536</t>
  </si>
  <si>
    <t>MagicalStringDiv1</t>
  </si>
  <si>
    <t>SRM 609</t>
  </si>
  <si>
    <t>SixteenBricks</t>
  </si>
  <si>
    <t>TCO14 Round 2A</t>
  </si>
  <si>
    <t>UnderscoreJustification</t>
  </si>
  <si>
    <t>SRM 385</t>
  </si>
  <si>
    <t>SwitchingGame</t>
  </si>
  <si>
    <t>TCO14 Parallel Round 2B</t>
  </si>
  <si>
    <t>JingleRingle</t>
  </si>
  <si>
    <t>TCO10 Qual 2</t>
  </si>
  <si>
    <t>GirlsAndBoys</t>
  </si>
  <si>
    <t>TCO10 Qual 1</t>
  </si>
  <si>
    <t>ORSolitaire</t>
  </si>
  <si>
    <t>SRM 600</t>
  </si>
  <si>
    <t>PerfectPermutation</t>
  </si>
  <si>
    <t>SRM 441</t>
  </si>
  <si>
    <t>JumpFurther</t>
  </si>
  <si>
    <t>SRM 587</t>
  </si>
  <si>
    <t>BlackWhiteMagic</t>
  </si>
  <si>
    <t>TCO11 Qual 2</t>
  </si>
  <si>
    <t>ColorfulCards</t>
  </si>
  <si>
    <t>SRM 495</t>
  </si>
  <si>
    <t>BuildingHeights</t>
  </si>
  <si>
    <t>SRM 624</t>
  </si>
  <si>
    <t>Greedy, Search, Simple Math, Sorting</t>
  </si>
  <si>
    <t>MissingParentheses</t>
  </si>
  <si>
    <t>SRM 521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</si>
</sst>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h:mm;@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</font>
    <font>
      <sz val="1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theme="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0"/>
      <name val="Calibri"/>
      <scheme val="minor"/>
    </font>
    <font>
      <sz val="12"/>
      <color theme="1"/>
      <name val="Arial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57">
    <xf numFmtId="0" fontId="0" fillId="0" borderId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4" fillId="0" borderId="0" xfId="0" applyFont="1"/>
    <xf numFmtId="10" fontId="3" fillId="0" borderId="0" xfId="0" applyNumberFormat="1" applyFont="1"/>
    <xf numFmtId="9" fontId="0" fillId="0" borderId="0" xfId="1" applyFont="1"/>
    <xf numFmtId="0" fontId="5" fillId="2" borderId="0" xfId="0" applyFont="1" applyFill="1"/>
    <xf numFmtId="0" fontId="6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4" fillId="0" borderId="0" xfId="0" applyFont="1" applyAlignment="1"/>
    <xf numFmtId="0" fontId="10" fillId="0" borderId="0" xfId="0" applyFont="1"/>
    <xf numFmtId="164" fontId="0" fillId="0" borderId="0" xfId="37" applyNumberFormat="1" applyFont="1"/>
    <xf numFmtId="0" fontId="4" fillId="0" borderId="0" xfId="0" applyFont="1" applyBorder="1"/>
    <xf numFmtId="0" fontId="3" fillId="0" borderId="0" xfId="0" applyFont="1" applyBorder="1"/>
    <xf numFmtId="10" fontId="3" fillId="0" borderId="0" xfId="0" applyNumberFormat="1" applyFont="1" applyBorder="1"/>
    <xf numFmtId="0" fontId="0" fillId="0" borderId="0" xfId="0" applyAlignme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3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9" fontId="0" fillId="0" borderId="0" xfId="1" applyFont="1" applyAlignment="1">
      <alignment horizontal="center"/>
    </xf>
    <xf numFmtId="164" fontId="0" fillId="0" borderId="0" xfId="37" applyNumberFormat="1" applyFont="1" applyAlignment="1"/>
    <xf numFmtId="0" fontId="3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0" fontId="4" fillId="0" borderId="0" xfId="0" applyNumberFormat="1" applyFont="1" applyBorder="1" applyAlignment="1">
      <alignment horizontal="center"/>
    </xf>
  </cellXfs>
  <cellStyles count="57">
    <cellStyle name="Comma" xfId="37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6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  <cellStyle name="Percent" xfId="1" builtinId="5"/>
  </cellStyles>
  <dxfs count="21">
    <dxf>
      <font>
        <strike val="0"/>
        <outline val="0"/>
        <shadow val="0"/>
        <u val="none"/>
        <vertAlign val="baseline"/>
        <sz val="12"/>
        <color auto="1"/>
      </font>
      <numFmt numFmtId="0" formatCode="General"/>
      <alignment horizont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auto="1"/>
      </font>
      <numFmt numFmtId="165" formatCode="h:mm;@"/>
      <alignment horizont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auto="1"/>
      </font>
      <numFmt numFmtId="165" formatCode="h:mm;@"/>
      <alignment horizont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alignment horizont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h:mm;@"/>
      <alignment horizont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h:mm;@"/>
      <alignment horizont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4" formatCode="0.00%"/>
      <alignment horizont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alignment horizontal="center" vertical="center" textRotation="0" wrapText="1" indent="0" justifyLastLine="0" shrinkToFit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11</xdr:row>
      <xdr:rowOff>0</xdr:rowOff>
    </xdr:from>
    <xdr:to>
      <xdr:col>5</xdr:col>
      <xdr:colOff>127000</xdr:colOff>
      <xdr:row>11</xdr:row>
      <xdr:rowOff>12700</xdr:rowOff>
    </xdr:to>
    <xdr:pic>
      <xdr:nvPicPr>
        <xdr:cNvPr id="1025" name="Picture 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3810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26" name="Picture 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127000</xdr:colOff>
      <xdr:row>16</xdr:row>
      <xdr:rowOff>12700</xdr:rowOff>
    </xdr:to>
    <xdr:pic>
      <xdr:nvPicPr>
        <xdr:cNvPr id="1027" name="Picture 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4953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28" name="Picture 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127000</xdr:colOff>
      <xdr:row>16</xdr:row>
      <xdr:rowOff>12700</xdr:rowOff>
    </xdr:to>
    <xdr:pic>
      <xdr:nvPicPr>
        <xdr:cNvPr id="1029" name="Picture 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4953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30" name="Picture 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31" name="Picture 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32" name="Picture 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33" name="Picture 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34" name="Picture 1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35" name="Picture 1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127000</xdr:colOff>
      <xdr:row>1</xdr:row>
      <xdr:rowOff>12700</xdr:rowOff>
    </xdr:to>
    <xdr:pic>
      <xdr:nvPicPr>
        <xdr:cNvPr id="1036" name="Picture 1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037" name="Picture 1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2476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38" name="Picture 1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39" name="Picture 1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40" name="Picture 1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41" name="Picture 1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42" name="Picture 1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43" name="Picture 1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127000</xdr:colOff>
      <xdr:row>2</xdr:row>
      <xdr:rowOff>12700</xdr:rowOff>
    </xdr:to>
    <xdr:pic>
      <xdr:nvPicPr>
        <xdr:cNvPr id="1044" name="Picture 2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127000</xdr:colOff>
      <xdr:row>8</xdr:row>
      <xdr:rowOff>12700</xdr:rowOff>
    </xdr:to>
    <xdr:pic>
      <xdr:nvPicPr>
        <xdr:cNvPr id="1045" name="Picture 2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2667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46" name="Picture 2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47" name="Picture 2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48" name="Picture 2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49" name="Picture 2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50" name="Picture 2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51" name="Picture 2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127000</xdr:colOff>
      <xdr:row>4</xdr:row>
      <xdr:rowOff>12700</xdr:rowOff>
    </xdr:to>
    <xdr:pic>
      <xdr:nvPicPr>
        <xdr:cNvPr id="1052" name="Picture 2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25400</xdr:rowOff>
    </xdr:from>
    <xdr:to>
      <xdr:col>5</xdr:col>
      <xdr:colOff>127000</xdr:colOff>
      <xdr:row>3</xdr:row>
      <xdr:rowOff>38100</xdr:rowOff>
    </xdr:to>
    <xdr:pic>
      <xdr:nvPicPr>
        <xdr:cNvPr id="1053" name="Picture 2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1016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54" name="Picture 3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55" name="Picture 3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127000</xdr:colOff>
      <xdr:row>5</xdr:row>
      <xdr:rowOff>12700</xdr:rowOff>
    </xdr:to>
    <xdr:pic>
      <xdr:nvPicPr>
        <xdr:cNvPr id="1056" name="Picture 3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57" name="Picture 3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58" name="Picture 3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59" name="Picture 3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60" name="Picture 3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61" name="Picture 3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143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127000</xdr:colOff>
      <xdr:row>6</xdr:row>
      <xdr:rowOff>12700</xdr:rowOff>
    </xdr:to>
    <xdr:pic>
      <xdr:nvPicPr>
        <xdr:cNvPr id="1062" name="Picture 3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127000</xdr:colOff>
      <xdr:row>7</xdr:row>
      <xdr:rowOff>12700</xdr:rowOff>
    </xdr:to>
    <xdr:pic>
      <xdr:nvPicPr>
        <xdr:cNvPr id="1063" name="Picture 3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2286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64" name="Picture 4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65" name="Picture 4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66" name="Picture 4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067" name="Picture 4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52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127000</xdr:colOff>
      <xdr:row>8</xdr:row>
      <xdr:rowOff>12700</xdr:rowOff>
    </xdr:to>
    <xdr:pic>
      <xdr:nvPicPr>
        <xdr:cNvPr id="1068" name="Picture 4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69" name="Picture 4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1333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127000</xdr:colOff>
      <xdr:row>9</xdr:row>
      <xdr:rowOff>12700</xdr:rowOff>
    </xdr:to>
    <xdr:pic>
      <xdr:nvPicPr>
        <xdr:cNvPr id="1070" name="Picture 4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127000</xdr:colOff>
      <xdr:row>5</xdr:row>
      <xdr:rowOff>12700</xdr:rowOff>
    </xdr:to>
    <xdr:pic>
      <xdr:nvPicPr>
        <xdr:cNvPr id="1071" name="Picture 4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171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127000</xdr:colOff>
      <xdr:row>10</xdr:row>
      <xdr:rowOff>12700</xdr:rowOff>
    </xdr:to>
    <xdr:pic>
      <xdr:nvPicPr>
        <xdr:cNvPr id="1072" name="Picture 4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127000</xdr:colOff>
      <xdr:row>9</xdr:row>
      <xdr:rowOff>12700</xdr:rowOff>
    </xdr:to>
    <xdr:pic>
      <xdr:nvPicPr>
        <xdr:cNvPr id="1073" name="Picture 4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3048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74" name="Picture 5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075" name="Picture 5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52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76" name="Picture 5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127000</xdr:colOff>
      <xdr:row>16</xdr:row>
      <xdr:rowOff>12700</xdr:rowOff>
    </xdr:to>
    <xdr:pic>
      <xdr:nvPicPr>
        <xdr:cNvPr id="1077" name="Picture 5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4762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78" name="Picture 5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079" name="Picture 5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52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127000</xdr:colOff>
      <xdr:row>11</xdr:row>
      <xdr:rowOff>12700</xdr:rowOff>
    </xdr:to>
    <xdr:pic>
      <xdr:nvPicPr>
        <xdr:cNvPr id="1080" name="Picture 5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127000</xdr:colOff>
      <xdr:row>9</xdr:row>
      <xdr:rowOff>12700</xdr:rowOff>
    </xdr:to>
    <xdr:pic>
      <xdr:nvPicPr>
        <xdr:cNvPr id="1081" name="Picture 5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2857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127000</xdr:colOff>
      <xdr:row>12</xdr:row>
      <xdr:rowOff>12700</xdr:rowOff>
    </xdr:to>
    <xdr:pic>
      <xdr:nvPicPr>
        <xdr:cNvPr id="1082" name="Picture 5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127000</xdr:colOff>
      <xdr:row>6</xdr:row>
      <xdr:rowOff>12700</xdr:rowOff>
    </xdr:to>
    <xdr:pic>
      <xdr:nvPicPr>
        <xdr:cNvPr id="1083" name="Picture 5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190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127000</xdr:colOff>
      <xdr:row>13</xdr:row>
      <xdr:rowOff>12700</xdr:rowOff>
    </xdr:to>
    <xdr:pic>
      <xdr:nvPicPr>
        <xdr:cNvPr id="1084" name="Picture 6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127000</xdr:colOff>
      <xdr:row>10</xdr:row>
      <xdr:rowOff>12700</xdr:rowOff>
    </xdr:to>
    <xdr:pic>
      <xdr:nvPicPr>
        <xdr:cNvPr id="1085" name="Picture 6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3429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127000</xdr:colOff>
      <xdr:row>14</xdr:row>
      <xdr:rowOff>12700</xdr:rowOff>
    </xdr:to>
    <xdr:pic>
      <xdr:nvPicPr>
        <xdr:cNvPr id="1086" name="Picture 6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087" name="Picture 6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2095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88" name="Picture 6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89" name="Picture 6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334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90" name="Picture 6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127000</xdr:colOff>
      <xdr:row>11</xdr:row>
      <xdr:rowOff>12700</xdr:rowOff>
    </xdr:to>
    <xdr:pic>
      <xdr:nvPicPr>
        <xdr:cNvPr id="1091" name="Picture 6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3619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92" name="Picture 6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93" name="Picture 6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127000</xdr:colOff>
      <xdr:row>15</xdr:row>
      <xdr:rowOff>12700</xdr:rowOff>
    </xdr:to>
    <xdr:pic>
      <xdr:nvPicPr>
        <xdr:cNvPr id="1094" name="Picture 7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95" name="Picture 7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127000</xdr:colOff>
      <xdr:row>16</xdr:row>
      <xdr:rowOff>12700</xdr:rowOff>
    </xdr:to>
    <xdr:pic>
      <xdr:nvPicPr>
        <xdr:cNvPr id="1096" name="Picture 7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97" name="Picture 7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127000</xdr:colOff>
      <xdr:row>16</xdr:row>
      <xdr:rowOff>12700</xdr:rowOff>
    </xdr:to>
    <xdr:pic>
      <xdr:nvPicPr>
        <xdr:cNvPr id="1098" name="Picture 7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099" name="Picture 7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1143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00" name="Picture 7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127000</xdr:colOff>
      <xdr:row>13</xdr:row>
      <xdr:rowOff>12700</xdr:rowOff>
    </xdr:to>
    <xdr:pic>
      <xdr:nvPicPr>
        <xdr:cNvPr id="1101" name="Picture 7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4191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02" name="Picture 7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103" name="Picture 7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52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04" name="Picture 8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105" name="Picture 8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52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06" name="Picture 8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107" name="Picture 8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52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08" name="Picture 8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127000</xdr:colOff>
      <xdr:row>16</xdr:row>
      <xdr:rowOff>12700</xdr:rowOff>
    </xdr:to>
    <xdr:pic>
      <xdr:nvPicPr>
        <xdr:cNvPr id="1109" name="Picture 8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4953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10" name="Picture 8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127000</xdr:colOff>
      <xdr:row>12</xdr:row>
      <xdr:rowOff>12700</xdr:rowOff>
    </xdr:to>
    <xdr:pic>
      <xdr:nvPicPr>
        <xdr:cNvPr id="1111" name="Picture 8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4000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12" name="Picture 8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13" name="Picture 8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127000</xdr:colOff>
      <xdr:row>17</xdr:row>
      <xdr:rowOff>12700</xdr:rowOff>
    </xdr:to>
    <xdr:pic>
      <xdr:nvPicPr>
        <xdr:cNvPr id="1114" name="Picture 9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15" name="Picture 9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16" name="Picture 9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127000</xdr:colOff>
      <xdr:row>1</xdr:row>
      <xdr:rowOff>12700</xdr:rowOff>
    </xdr:to>
    <xdr:pic>
      <xdr:nvPicPr>
        <xdr:cNvPr id="1117" name="Picture 9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33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18" name="Picture 9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119" name="Picture 9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52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20" name="Picture 9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121" name="Picture 9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52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22" name="Picture 9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123" name="Picture 9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52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24" name="Picture 10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125" name="Picture 10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52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127000</xdr:colOff>
      <xdr:row>3</xdr:row>
      <xdr:rowOff>12700</xdr:rowOff>
    </xdr:to>
    <xdr:pic>
      <xdr:nvPicPr>
        <xdr:cNvPr id="1126" name="Picture 10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127000</xdr:colOff>
      <xdr:row>2</xdr:row>
      <xdr:rowOff>12700</xdr:rowOff>
    </xdr:to>
    <xdr:pic>
      <xdr:nvPicPr>
        <xdr:cNvPr id="1127" name="Picture 10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76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127000</xdr:colOff>
      <xdr:row>17</xdr:row>
      <xdr:rowOff>12700</xdr:rowOff>
    </xdr:to>
    <xdr:pic>
      <xdr:nvPicPr>
        <xdr:cNvPr id="1128" name="Picture 10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29" name="Picture 10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127000</xdr:colOff>
      <xdr:row>17</xdr:row>
      <xdr:rowOff>12700</xdr:rowOff>
    </xdr:to>
    <xdr:pic>
      <xdr:nvPicPr>
        <xdr:cNvPr id="1130" name="Picture 10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31" name="Picture 10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127000</xdr:colOff>
      <xdr:row>7</xdr:row>
      <xdr:rowOff>12700</xdr:rowOff>
    </xdr:to>
    <xdr:pic>
      <xdr:nvPicPr>
        <xdr:cNvPr id="1132" name="Picture 10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33" name="Picture 10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127000</xdr:colOff>
      <xdr:row>17</xdr:row>
      <xdr:rowOff>12700</xdr:rowOff>
    </xdr:to>
    <xdr:pic>
      <xdr:nvPicPr>
        <xdr:cNvPr id="1134" name="Picture 11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35" name="Picture 11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127000</xdr:colOff>
      <xdr:row>9</xdr:row>
      <xdr:rowOff>12700</xdr:rowOff>
    </xdr:to>
    <xdr:pic>
      <xdr:nvPicPr>
        <xdr:cNvPr id="1136" name="Picture 11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127000</xdr:colOff>
      <xdr:row>4</xdr:row>
      <xdr:rowOff>12700</xdr:rowOff>
    </xdr:to>
    <xdr:pic>
      <xdr:nvPicPr>
        <xdr:cNvPr id="1137" name="Picture 11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1524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38" name="Picture 11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39" name="Picture 11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127000</xdr:colOff>
      <xdr:row>10</xdr:row>
      <xdr:rowOff>12700</xdr:rowOff>
    </xdr:to>
    <xdr:pic>
      <xdr:nvPicPr>
        <xdr:cNvPr id="1140" name="Picture 11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41" name="Picture 11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127000</xdr:colOff>
      <xdr:row>11</xdr:row>
      <xdr:rowOff>12700</xdr:rowOff>
    </xdr:to>
    <xdr:pic>
      <xdr:nvPicPr>
        <xdr:cNvPr id="1142" name="Picture 11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127000</xdr:colOff>
      <xdr:row>10</xdr:row>
      <xdr:rowOff>12700</xdr:rowOff>
    </xdr:to>
    <xdr:pic>
      <xdr:nvPicPr>
        <xdr:cNvPr id="1143" name="Picture 11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3238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127000</xdr:colOff>
      <xdr:row>12</xdr:row>
      <xdr:rowOff>12700</xdr:rowOff>
    </xdr:to>
    <xdr:pic>
      <xdr:nvPicPr>
        <xdr:cNvPr id="1144" name="Picture 12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127000</xdr:colOff>
      <xdr:row>6</xdr:row>
      <xdr:rowOff>12700</xdr:rowOff>
    </xdr:to>
    <xdr:pic>
      <xdr:nvPicPr>
        <xdr:cNvPr id="1145" name="Picture 12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190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46" name="Picture 12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47" name="Picture 12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48" name="Picture 12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149" name="Picture 12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52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50" name="Picture 12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51" name="Picture 12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52" name="Picture 12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127000</xdr:colOff>
      <xdr:row>14</xdr:row>
      <xdr:rowOff>12700</xdr:rowOff>
    </xdr:to>
    <xdr:pic>
      <xdr:nvPicPr>
        <xdr:cNvPr id="1153" name="Picture 12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4381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127000</xdr:colOff>
      <xdr:row>17</xdr:row>
      <xdr:rowOff>12700</xdr:rowOff>
    </xdr:to>
    <xdr:pic>
      <xdr:nvPicPr>
        <xdr:cNvPr id="1154" name="Picture 13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</xdr:rowOff>
    </xdr:to>
    <xdr:pic>
      <xdr:nvPicPr>
        <xdr:cNvPr id="1167" name="Picture 14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68" name="Picture 14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69" name="Picture 14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70" name="Picture 14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127000</xdr:colOff>
      <xdr:row>1</xdr:row>
      <xdr:rowOff>12700</xdr:rowOff>
    </xdr:to>
    <xdr:pic>
      <xdr:nvPicPr>
        <xdr:cNvPr id="1171" name="Picture 14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33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72" name="Picture 14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127000</xdr:colOff>
      <xdr:row>2</xdr:row>
      <xdr:rowOff>12700</xdr:rowOff>
    </xdr:to>
    <xdr:pic>
      <xdr:nvPicPr>
        <xdr:cNvPr id="1173" name="Picture 14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76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127000</xdr:colOff>
      <xdr:row>3</xdr:row>
      <xdr:rowOff>12700</xdr:rowOff>
    </xdr:to>
    <xdr:pic>
      <xdr:nvPicPr>
        <xdr:cNvPr id="1174" name="Picture 15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952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175" name="Picture 15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1143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76" name="Picture 15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1333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127000</xdr:colOff>
      <xdr:row>4</xdr:row>
      <xdr:rowOff>12700</xdr:rowOff>
    </xdr:to>
    <xdr:pic>
      <xdr:nvPicPr>
        <xdr:cNvPr id="1177" name="Picture 15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1524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78" name="Picture 15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127000</xdr:colOff>
      <xdr:row>5</xdr:row>
      <xdr:rowOff>12700</xdr:rowOff>
    </xdr:to>
    <xdr:pic>
      <xdr:nvPicPr>
        <xdr:cNvPr id="1179" name="Picture 15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171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80" name="Picture 15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81" name="Picture 15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127000</xdr:colOff>
      <xdr:row>6</xdr:row>
      <xdr:rowOff>12700</xdr:rowOff>
    </xdr:to>
    <xdr:pic>
      <xdr:nvPicPr>
        <xdr:cNvPr id="1182" name="Picture 15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190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183" name="Picture 15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2095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127000</xdr:colOff>
      <xdr:row>7</xdr:row>
      <xdr:rowOff>12700</xdr:rowOff>
    </xdr:to>
    <xdr:pic>
      <xdr:nvPicPr>
        <xdr:cNvPr id="1184" name="Picture 16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2286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85" name="Picture 16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186" name="Picture 16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2476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127000</xdr:colOff>
      <xdr:row>8</xdr:row>
      <xdr:rowOff>12700</xdr:rowOff>
    </xdr:to>
    <xdr:pic>
      <xdr:nvPicPr>
        <xdr:cNvPr id="1187" name="Picture 16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2667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127000</xdr:colOff>
      <xdr:row>9</xdr:row>
      <xdr:rowOff>12700</xdr:rowOff>
    </xdr:to>
    <xdr:pic>
      <xdr:nvPicPr>
        <xdr:cNvPr id="1188" name="Picture 16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2857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89" name="Picture 16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127000</xdr:colOff>
      <xdr:row>9</xdr:row>
      <xdr:rowOff>12700</xdr:rowOff>
    </xdr:to>
    <xdr:pic>
      <xdr:nvPicPr>
        <xdr:cNvPr id="1190" name="Picture 16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3048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127000</xdr:colOff>
      <xdr:row>10</xdr:row>
      <xdr:rowOff>12700</xdr:rowOff>
    </xdr:to>
    <xdr:pic>
      <xdr:nvPicPr>
        <xdr:cNvPr id="1191" name="Picture 16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3238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127000</xdr:colOff>
      <xdr:row>10</xdr:row>
      <xdr:rowOff>12700</xdr:rowOff>
    </xdr:to>
    <xdr:pic>
      <xdr:nvPicPr>
        <xdr:cNvPr id="1192" name="Picture 16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3429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127000</xdr:colOff>
      <xdr:row>11</xdr:row>
      <xdr:rowOff>12700</xdr:rowOff>
    </xdr:to>
    <xdr:pic>
      <xdr:nvPicPr>
        <xdr:cNvPr id="1193" name="Picture 16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3619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94" name="Picture 17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95" name="Picture 17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127000</xdr:colOff>
      <xdr:row>11</xdr:row>
      <xdr:rowOff>12700</xdr:rowOff>
    </xdr:to>
    <xdr:pic>
      <xdr:nvPicPr>
        <xdr:cNvPr id="1196" name="Picture 17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3810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127000</xdr:colOff>
      <xdr:row>12</xdr:row>
      <xdr:rowOff>12700</xdr:rowOff>
    </xdr:to>
    <xdr:pic>
      <xdr:nvPicPr>
        <xdr:cNvPr id="1197" name="Picture 17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4000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127000</xdr:colOff>
      <xdr:row>13</xdr:row>
      <xdr:rowOff>12700</xdr:rowOff>
    </xdr:to>
    <xdr:pic>
      <xdr:nvPicPr>
        <xdr:cNvPr id="1198" name="Picture 17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4191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127000</xdr:colOff>
      <xdr:row>14</xdr:row>
      <xdr:rowOff>12700</xdr:rowOff>
    </xdr:to>
    <xdr:pic>
      <xdr:nvPicPr>
        <xdr:cNvPr id="1199" name="Picture 17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4381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200" name="Picture 17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201" name="Picture 17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202" name="Picture 17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203" name="Picture 17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127000</xdr:colOff>
      <xdr:row>15</xdr:row>
      <xdr:rowOff>12700</xdr:rowOff>
    </xdr:to>
    <xdr:pic>
      <xdr:nvPicPr>
        <xdr:cNvPr id="1204" name="Picture 18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457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127000</xdr:colOff>
      <xdr:row>16</xdr:row>
      <xdr:rowOff>12700</xdr:rowOff>
    </xdr:to>
    <xdr:pic>
      <xdr:nvPicPr>
        <xdr:cNvPr id="1205" name="Picture 18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4762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127000</xdr:colOff>
      <xdr:row>16</xdr:row>
      <xdr:rowOff>12700</xdr:rowOff>
    </xdr:to>
    <xdr:pic>
      <xdr:nvPicPr>
        <xdr:cNvPr id="1206" name="Picture 18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4953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207" name="Picture 18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143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208" name="Picture 18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209" name="Picture 18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334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210" name="Picture 18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211" name="Picture 18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212" name="Picture 18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52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213" name="Picture 18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52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214" name="Picture 19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127000</xdr:colOff>
      <xdr:row>3</xdr:row>
      <xdr:rowOff>12700</xdr:rowOff>
    </xdr:to>
    <xdr:pic>
      <xdr:nvPicPr>
        <xdr:cNvPr id="180" name="Picture 2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9906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127000</xdr:colOff>
      <xdr:row>1</xdr:row>
      <xdr:rowOff>12700</xdr:rowOff>
    </xdr:to>
    <xdr:pic>
      <xdr:nvPicPr>
        <xdr:cNvPr id="181" name="Picture 9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533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127000</xdr:colOff>
      <xdr:row>2</xdr:row>
      <xdr:rowOff>12700</xdr:rowOff>
    </xdr:to>
    <xdr:pic>
      <xdr:nvPicPr>
        <xdr:cNvPr id="182" name="Picture 10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76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127000</xdr:colOff>
      <xdr:row>1</xdr:row>
      <xdr:rowOff>12700</xdr:rowOff>
    </xdr:to>
    <xdr:pic>
      <xdr:nvPicPr>
        <xdr:cNvPr id="183" name="Picture 14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533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127000</xdr:colOff>
      <xdr:row>2</xdr:row>
      <xdr:rowOff>12700</xdr:rowOff>
    </xdr:to>
    <xdr:pic>
      <xdr:nvPicPr>
        <xdr:cNvPr id="184" name="Picture 14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76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127000</xdr:colOff>
      <xdr:row>3</xdr:row>
      <xdr:rowOff>12700</xdr:rowOff>
    </xdr:to>
    <xdr:pic>
      <xdr:nvPicPr>
        <xdr:cNvPr id="185" name="Picture 15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9906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127000</xdr:colOff>
      <xdr:row>6</xdr:row>
      <xdr:rowOff>12700</xdr:rowOff>
    </xdr:to>
    <xdr:pic>
      <xdr:nvPicPr>
        <xdr:cNvPr id="186" name="Picture 2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9906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127000</xdr:colOff>
      <xdr:row>4</xdr:row>
      <xdr:rowOff>12700</xdr:rowOff>
    </xdr:to>
    <xdr:pic>
      <xdr:nvPicPr>
        <xdr:cNvPr id="187" name="Picture 9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533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127000</xdr:colOff>
      <xdr:row>5</xdr:row>
      <xdr:rowOff>12700</xdr:rowOff>
    </xdr:to>
    <xdr:pic>
      <xdr:nvPicPr>
        <xdr:cNvPr id="188" name="Picture 10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76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127000</xdr:colOff>
      <xdr:row>4</xdr:row>
      <xdr:rowOff>12700</xdr:rowOff>
    </xdr:to>
    <xdr:pic>
      <xdr:nvPicPr>
        <xdr:cNvPr id="189" name="Picture 14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533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127000</xdr:colOff>
      <xdr:row>5</xdr:row>
      <xdr:rowOff>12700</xdr:rowOff>
    </xdr:to>
    <xdr:pic>
      <xdr:nvPicPr>
        <xdr:cNvPr id="190" name="Picture 14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76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127000</xdr:colOff>
      <xdr:row>6</xdr:row>
      <xdr:rowOff>12700</xdr:rowOff>
    </xdr:to>
    <xdr:pic>
      <xdr:nvPicPr>
        <xdr:cNvPr id="191" name="Picture 15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9906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127000</xdr:colOff>
      <xdr:row>6</xdr:row>
      <xdr:rowOff>12700</xdr:rowOff>
    </xdr:to>
    <xdr:pic>
      <xdr:nvPicPr>
        <xdr:cNvPr id="192" name="Picture 2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9906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127000</xdr:colOff>
      <xdr:row>4</xdr:row>
      <xdr:rowOff>12700</xdr:rowOff>
    </xdr:to>
    <xdr:pic>
      <xdr:nvPicPr>
        <xdr:cNvPr id="193" name="Picture 9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533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127000</xdr:colOff>
      <xdr:row>5</xdr:row>
      <xdr:rowOff>12700</xdr:rowOff>
    </xdr:to>
    <xdr:pic>
      <xdr:nvPicPr>
        <xdr:cNvPr id="194" name="Picture 10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76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127000</xdr:colOff>
      <xdr:row>4</xdr:row>
      <xdr:rowOff>12700</xdr:rowOff>
    </xdr:to>
    <xdr:pic>
      <xdr:nvPicPr>
        <xdr:cNvPr id="195" name="Picture 14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533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127000</xdr:colOff>
      <xdr:row>5</xdr:row>
      <xdr:rowOff>12700</xdr:rowOff>
    </xdr:to>
    <xdr:pic>
      <xdr:nvPicPr>
        <xdr:cNvPr id="196" name="Picture 14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76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127000</xdr:colOff>
      <xdr:row>6</xdr:row>
      <xdr:rowOff>12700</xdr:rowOff>
    </xdr:to>
    <xdr:pic>
      <xdr:nvPicPr>
        <xdr:cNvPr id="197" name="Picture 15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9906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</xdr:row>
      <xdr:rowOff>0</xdr:rowOff>
    </xdr:from>
    <xdr:to>
      <xdr:col>5</xdr:col>
      <xdr:colOff>127000</xdr:colOff>
      <xdr:row>3</xdr:row>
      <xdr:rowOff>12700</xdr:rowOff>
    </xdr:to>
    <xdr:pic>
      <xdr:nvPicPr>
        <xdr:cNvPr id="2049" name="Picture 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127000</xdr:colOff>
      <xdr:row>4</xdr:row>
      <xdr:rowOff>12700</xdr:rowOff>
    </xdr:to>
    <xdr:pic>
      <xdr:nvPicPr>
        <xdr:cNvPr id="2050" name="Picture 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127000</xdr:colOff>
      <xdr:row>4</xdr:row>
      <xdr:rowOff>12700</xdr:rowOff>
    </xdr:to>
    <xdr:pic>
      <xdr:nvPicPr>
        <xdr:cNvPr id="2051" name="Picture 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90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127000</xdr:colOff>
      <xdr:row>2</xdr:row>
      <xdr:rowOff>12700</xdr:rowOff>
    </xdr:to>
    <xdr:pic>
      <xdr:nvPicPr>
        <xdr:cNvPr id="2052" name="Picture 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127000</xdr:colOff>
      <xdr:row>2</xdr:row>
      <xdr:rowOff>12700</xdr:rowOff>
    </xdr:to>
    <xdr:pic>
      <xdr:nvPicPr>
        <xdr:cNvPr id="2053" name="Picture 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381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127000</xdr:colOff>
      <xdr:row>1</xdr:row>
      <xdr:rowOff>12700</xdr:rowOff>
    </xdr:to>
    <xdr:pic>
      <xdr:nvPicPr>
        <xdr:cNvPr id="2054" name="Picture 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127000</xdr:colOff>
      <xdr:row>1</xdr:row>
      <xdr:rowOff>12700</xdr:rowOff>
    </xdr:to>
    <xdr:pic>
      <xdr:nvPicPr>
        <xdr:cNvPr id="2055" name="Picture 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571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127000</xdr:colOff>
      <xdr:row>7</xdr:row>
      <xdr:rowOff>12700</xdr:rowOff>
    </xdr:to>
    <xdr:pic>
      <xdr:nvPicPr>
        <xdr:cNvPr id="2056" name="Picture 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127000</xdr:colOff>
      <xdr:row>7</xdr:row>
      <xdr:rowOff>12700</xdr:rowOff>
    </xdr:to>
    <xdr:pic>
      <xdr:nvPicPr>
        <xdr:cNvPr id="2057" name="Picture 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76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127000</xdr:colOff>
      <xdr:row>8</xdr:row>
      <xdr:rowOff>12700</xdr:rowOff>
    </xdr:to>
    <xdr:pic>
      <xdr:nvPicPr>
        <xdr:cNvPr id="2058" name="Picture 1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127000</xdr:colOff>
      <xdr:row>3</xdr:row>
      <xdr:rowOff>12700</xdr:rowOff>
    </xdr:to>
    <xdr:pic>
      <xdr:nvPicPr>
        <xdr:cNvPr id="2059" name="Picture 1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127000</xdr:colOff>
      <xdr:row>10</xdr:row>
      <xdr:rowOff>12700</xdr:rowOff>
    </xdr:to>
    <xdr:pic>
      <xdr:nvPicPr>
        <xdr:cNvPr id="2060" name="Picture 1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127000</xdr:colOff>
      <xdr:row>10</xdr:row>
      <xdr:rowOff>12700</xdr:rowOff>
    </xdr:to>
    <xdr:pic>
      <xdr:nvPicPr>
        <xdr:cNvPr id="2061" name="Picture 1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143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127000</xdr:colOff>
      <xdr:row>12</xdr:row>
      <xdr:rowOff>12700</xdr:rowOff>
    </xdr:to>
    <xdr:pic>
      <xdr:nvPicPr>
        <xdr:cNvPr id="2062" name="Picture 1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127000</xdr:colOff>
      <xdr:row>12</xdr:row>
      <xdr:rowOff>12700</xdr:rowOff>
    </xdr:to>
    <xdr:pic>
      <xdr:nvPicPr>
        <xdr:cNvPr id="2063" name="Picture 1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333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127000</xdr:colOff>
      <xdr:row>15</xdr:row>
      <xdr:rowOff>12700</xdr:rowOff>
    </xdr:to>
    <xdr:pic>
      <xdr:nvPicPr>
        <xdr:cNvPr id="2064" name="Picture 1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127000</xdr:colOff>
      <xdr:row>15</xdr:row>
      <xdr:rowOff>12700</xdr:rowOff>
    </xdr:to>
    <xdr:pic>
      <xdr:nvPicPr>
        <xdr:cNvPr id="2065" name="Picture 1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524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127000</xdr:colOff>
      <xdr:row>21</xdr:row>
      <xdr:rowOff>12700</xdr:rowOff>
    </xdr:to>
    <xdr:pic>
      <xdr:nvPicPr>
        <xdr:cNvPr id="2066" name="Picture 1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127000</xdr:colOff>
      <xdr:row>21</xdr:row>
      <xdr:rowOff>12700</xdr:rowOff>
    </xdr:to>
    <xdr:pic>
      <xdr:nvPicPr>
        <xdr:cNvPr id="2067" name="Picture 1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71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127000</xdr:colOff>
      <xdr:row>20</xdr:row>
      <xdr:rowOff>12700</xdr:rowOff>
    </xdr:to>
    <xdr:pic>
      <xdr:nvPicPr>
        <xdr:cNvPr id="2068" name="Picture 2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127000</xdr:colOff>
      <xdr:row>20</xdr:row>
      <xdr:rowOff>12700</xdr:rowOff>
    </xdr:to>
    <xdr:pic>
      <xdr:nvPicPr>
        <xdr:cNvPr id="2069" name="Picture 2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90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127000</xdr:colOff>
      <xdr:row>22</xdr:row>
      <xdr:rowOff>12700</xdr:rowOff>
    </xdr:to>
    <xdr:pic>
      <xdr:nvPicPr>
        <xdr:cNvPr id="2070" name="Picture 2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127000</xdr:colOff>
      <xdr:row>22</xdr:row>
      <xdr:rowOff>12700</xdr:rowOff>
    </xdr:to>
    <xdr:pic>
      <xdr:nvPicPr>
        <xdr:cNvPr id="2071" name="Picture 2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2095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127000</xdr:colOff>
      <xdr:row>23</xdr:row>
      <xdr:rowOff>12700</xdr:rowOff>
    </xdr:to>
    <xdr:pic>
      <xdr:nvPicPr>
        <xdr:cNvPr id="2072" name="Picture 2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127000</xdr:colOff>
      <xdr:row>23</xdr:row>
      <xdr:rowOff>12700</xdr:rowOff>
    </xdr:to>
    <xdr:pic>
      <xdr:nvPicPr>
        <xdr:cNvPr id="2073" name="Picture 2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2286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</xdr:rowOff>
    </xdr:to>
    <xdr:pic>
      <xdr:nvPicPr>
        <xdr:cNvPr id="27" name="Picture 14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127000</xdr:colOff>
      <xdr:row>14</xdr:row>
      <xdr:rowOff>12700</xdr:rowOff>
    </xdr:to>
    <xdr:pic>
      <xdr:nvPicPr>
        <xdr:cNvPr id="28" name="Picture 14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127000</xdr:colOff>
      <xdr:row>6</xdr:row>
      <xdr:rowOff>12700</xdr:rowOff>
    </xdr:to>
    <xdr:pic>
      <xdr:nvPicPr>
        <xdr:cNvPr id="2" name="Picture 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3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3" name="Picture 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80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127000</xdr:colOff>
      <xdr:row>25</xdr:row>
      <xdr:rowOff>12700</xdr:rowOff>
    </xdr:to>
    <xdr:pic>
      <xdr:nvPicPr>
        <xdr:cNvPr id="4" name="Picture 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94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127000</xdr:colOff>
      <xdr:row>25</xdr:row>
      <xdr:rowOff>12700</xdr:rowOff>
    </xdr:to>
    <xdr:pic>
      <xdr:nvPicPr>
        <xdr:cNvPr id="5" name="Picture 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32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127000</xdr:colOff>
      <xdr:row>25</xdr:row>
      <xdr:rowOff>12700</xdr:rowOff>
    </xdr:to>
    <xdr:pic>
      <xdr:nvPicPr>
        <xdr:cNvPr id="6" name="Picture 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84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127000</xdr:colOff>
      <xdr:row>26</xdr:row>
      <xdr:rowOff>12700</xdr:rowOff>
    </xdr:to>
    <xdr:pic>
      <xdr:nvPicPr>
        <xdr:cNvPr id="7" name="Picture 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23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127000</xdr:colOff>
      <xdr:row>25</xdr:row>
      <xdr:rowOff>12700</xdr:rowOff>
    </xdr:to>
    <xdr:pic>
      <xdr:nvPicPr>
        <xdr:cNvPr id="8" name="Picture 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5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127000</xdr:colOff>
      <xdr:row>25</xdr:row>
      <xdr:rowOff>12700</xdr:rowOff>
    </xdr:to>
    <xdr:pic>
      <xdr:nvPicPr>
        <xdr:cNvPr id="9" name="Picture 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94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127000</xdr:colOff>
      <xdr:row>9</xdr:row>
      <xdr:rowOff>12700</xdr:rowOff>
    </xdr:to>
    <xdr:pic>
      <xdr:nvPicPr>
        <xdr:cNvPr id="10" name="Picture 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5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127000</xdr:colOff>
      <xdr:row>27</xdr:row>
      <xdr:rowOff>12700</xdr:rowOff>
    </xdr:to>
    <xdr:pic>
      <xdr:nvPicPr>
        <xdr:cNvPr id="11" name="Picture 1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13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127000</xdr:colOff>
      <xdr:row>10</xdr:row>
      <xdr:rowOff>12700</xdr:rowOff>
    </xdr:to>
    <xdr:pic>
      <xdr:nvPicPr>
        <xdr:cNvPr id="12" name="Picture 1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56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127000</xdr:colOff>
      <xdr:row>28</xdr:row>
      <xdr:rowOff>12700</xdr:rowOff>
    </xdr:to>
    <xdr:pic>
      <xdr:nvPicPr>
        <xdr:cNvPr id="13" name="Picture 1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04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127000</xdr:colOff>
      <xdr:row>25</xdr:row>
      <xdr:rowOff>12700</xdr:rowOff>
    </xdr:to>
    <xdr:pic>
      <xdr:nvPicPr>
        <xdr:cNvPr id="14" name="Picture 1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46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127000</xdr:colOff>
      <xdr:row>29</xdr:row>
      <xdr:rowOff>12700</xdr:rowOff>
    </xdr:to>
    <xdr:pic>
      <xdr:nvPicPr>
        <xdr:cNvPr id="15" name="Picture 1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94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127000</xdr:colOff>
      <xdr:row>11</xdr:row>
      <xdr:rowOff>12700</xdr:rowOff>
    </xdr:to>
    <xdr:pic>
      <xdr:nvPicPr>
        <xdr:cNvPr id="16" name="Picture 1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37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127000</xdr:colOff>
      <xdr:row>25</xdr:row>
      <xdr:rowOff>12700</xdr:rowOff>
    </xdr:to>
    <xdr:pic>
      <xdr:nvPicPr>
        <xdr:cNvPr id="17" name="Picture 1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84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127000</xdr:colOff>
      <xdr:row>23</xdr:row>
      <xdr:rowOff>12700</xdr:rowOff>
    </xdr:to>
    <xdr:pic>
      <xdr:nvPicPr>
        <xdr:cNvPr id="18" name="Picture 1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27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127000</xdr:colOff>
      <xdr:row>30</xdr:row>
      <xdr:rowOff>12700</xdr:rowOff>
    </xdr:to>
    <xdr:pic>
      <xdr:nvPicPr>
        <xdr:cNvPr id="19" name="Picture 1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85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127000</xdr:colOff>
      <xdr:row>13</xdr:row>
      <xdr:rowOff>12700</xdr:rowOff>
    </xdr:to>
    <xdr:pic>
      <xdr:nvPicPr>
        <xdr:cNvPr id="20" name="Picture 1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18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127000</xdr:colOff>
      <xdr:row>19</xdr:row>
      <xdr:rowOff>12700</xdr:rowOff>
    </xdr:to>
    <xdr:pic>
      <xdr:nvPicPr>
        <xdr:cNvPr id="21" name="Picture 2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0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127000</xdr:colOff>
      <xdr:row>6</xdr:row>
      <xdr:rowOff>12700</xdr:rowOff>
    </xdr:to>
    <xdr:pic>
      <xdr:nvPicPr>
        <xdr:cNvPr id="22" name="Picture 2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3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127000</xdr:colOff>
      <xdr:row>25</xdr:row>
      <xdr:rowOff>12700</xdr:rowOff>
    </xdr:to>
    <xdr:pic>
      <xdr:nvPicPr>
        <xdr:cNvPr id="23" name="Picture 2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5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127000</xdr:colOff>
      <xdr:row>16</xdr:row>
      <xdr:rowOff>12700</xdr:rowOff>
    </xdr:to>
    <xdr:pic>
      <xdr:nvPicPr>
        <xdr:cNvPr id="24" name="Picture 2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99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127000</xdr:colOff>
      <xdr:row>31</xdr:row>
      <xdr:rowOff>12700</xdr:rowOff>
    </xdr:to>
    <xdr:pic>
      <xdr:nvPicPr>
        <xdr:cNvPr id="25" name="Picture 2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75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127000</xdr:colOff>
      <xdr:row>17</xdr:row>
      <xdr:rowOff>12700</xdr:rowOff>
    </xdr:to>
    <xdr:pic>
      <xdr:nvPicPr>
        <xdr:cNvPr id="26" name="Picture 2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89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127000</xdr:colOff>
      <xdr:row>32</xdr:row>
      <xdr:rowOff>12700</xdr:rowOff>
    </xdr:to>
    <xdr:pic>
      <xdr:nvPicPr>
        <xdr:cNvPr id="2074" name="Picture 2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66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2075" name="Picture 2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80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127000</xdr:colOff>
      <xdr:row>9</xdr:row>
      <xdr:rowOff>12700</xdr:rowOff>
    </xdr:to>
    <xdr:pic>
      <xdr:nvPicPr>
        <xdr:cNvPr id="2076" name="Picture 2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5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127000</xdr:colOff>
      <xdr:row>19</xdr:row>
      <xdr:rowOff>12700</xdr:rowOff>
    </xdr:to>
    <xdr:pic>
      <xdr:nvPicPr>
        <xdr:cNvPr id="2077" name="Picture 2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0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127000</xdr:colOff>
      <xdr:row>21</xdr:row>
      <xdr:rowOff>12700</xdr:rowOff>
    </xdr:to>
    <xdr:pic>
      <xdr:nvPicPr>
        <xdr:cNvPr id="2078" name="Picture 3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61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127000</xdr:colOff>
      <xdr:row>21</xdr:row>
      <xdr:rowOff>12700</xdr:rowOff>
    </xdr:to>
    <xdr:pic>
      <xdr:nvPicPr>
        <xdr:cNvPr id="2079" name="Picture 3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61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127000</xdr:colOff>
      <xdr:row>10</xdr:row>
      <xdr:rowOff>12700</xdr:rowOff>
    </xdr:to>
    <xdr:pic>
      <xdr:nvPicPr>
        <xdr:cNvPr id="2080" name="Picture 3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56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127000</xdr:colOff>
      <xdr:row>13</xdr:row>
      <xdr:rowOff>12700</xdr:rowOff>
    </xdr:to>
    <xdr:pic>
      <xdr:nvPicPr>
        <xdr:cNvPr id="2081" name="Picture 3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51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127000</xdr:colOff>
      <xdr:row>13</xdr:row>
      <xdr:rowOff>12700</xdr:rowOff>
    </xdr:to>
    <xdr:pic>
      <xdr:nvPicPr>
        <xdr:cNvPr id="2082" name="Picture 3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51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127000</xdr:colOff>
      <xdr:row>24</xdr:row>
      <xdr:rowOff>12700</xdr:rowOff>
    </xdr:to>
    <xdr:pic>
      <xdr:nvPicPr>
        <xdr:cNvPr id="2083" name="Picture 3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42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127000</xdr:colOff>
      <xdr:row>25</xdr:row>
      <xdr:rowOff>12700</xdr:rowOff>
    </xdr:to>
    <xdr:pic>
      <xdr:nvPicPr>
        <xdr:cNvPr id="2084" name="Picture 3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46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127000</xdr:colOff>
      <xdr:row>25</xdr:row>
      <xdr:rowOff>12700</xdr:rowOff>
    </xdr:to>
    <xdr:pic>
      <xdr:nvPicPr>
        <xdr:cNvPr id="2085" name="Picture 3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32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127000</xdr:colOff>
      <xdr:row>11</xdr:row>
      <xdr:rowOff>12700</xdr:rowOff>
    </xdr:to>
    <xdr:pic>
      <xdr:nvPicPr>
        <xdr:cNvPr id="2086" name="Picture 3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37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127000</xdr:colOff>
      <xdr:row>26</xdr:row>
      <xdr:rowOff>12700</xdr:rowOff>
    </xdr:to>
    <xdr:pic>
      <xdr:nvPicPr>
        <xdr:cNvPr id="2087" name="Picture 3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23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127000</xdr:colOff>
      <xdr:row>23</xdr:row>
      <xdr:rowOff>12700</xdr:rowOff>
    </xdr:to>
    <xdr:pic>
      <xdr:nvPicPr>
        <xdr:cNvPr id="2088" name="Picture 4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27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127000</xdr:colOff>
      <xdr:row>27</xdr:row>
      <xdr:rowOff>12700</xdr:rowOff>
    </xdr:to>
    <xdr:pic>
      <xdr:nvPicPr>
        <xdr:cNvPr id="2089" name="Picture 4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13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127000</xdr:colOff>
      <xdr:row>24</xdr:row>
      <xdr:rowOff>12700</xdr:rowOff>
    </xdr:to>
    <xdr:pic>
      <xdr:nvPicPr>
        <xdr:cNvPr id="2090" name="Picture 4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42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127000</xdr:colOff>
      <xdr:row>28</xdr:row>
      <xdr:rowOff>12700</xdr:rowOff>
    </xdr:to>
    <xdr:pic>
      <xdr:nvPicPr>
        <xdr:cNvPr id="2091" name="Picture 4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04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127000</xdr:colOff>
      <xdr:row>13</xdr:row>
      <xdr:rowOff>12700</xdr:rowOff>
    </xdr:to>
    <xdr:pic>
      <xdr:nvPicPr>
        <xdr:cNvPr id="2092" name="Picture 4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18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127000</xdr:colOff>
      <xdr:row>29</xdr:row>
      <xdr:rowOff>12700</xdr:rowOff>
    </xdr:to>
    <xdr:pic>
      <xdr:nvPicPr>
        <xdr:cNvPr id="2093" name="Picture 4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94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127000</xdr:colOff>
      <xdr:row>33</xdr:row>
      <xdr:rowOff>12700</xdr:rowOff>
    </xdr:to>
    <xdr:pic>
      <xdr:nvPicPr>
        <xdr:cNvPr id="2094" name="Picture 4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56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127000</xdr:colOff>
      <xdr:row>30</xdr:row>
      <xdr:rowOff>12700</xdr:rowOff>
    </xdr:to>
    <xdr:pic>
      <xdr:nvPicPr>
        <xdr:cNvPr id="2095" name="Picture 4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85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127000</xdr:colOff>
      <xdr:row>14</xdr:row>
      <xdr:rowOff>12700</xdr:rowOff>
    </xdr:to>
    <xdr:pic>
      <xdr:nvPicPr>
        <xdr:cNvPr id="2096" name="Picture 4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08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127000</xdr:colOff>
      <xdr:row>31</xdr:row>
      <xdr:rowOff>12700</xdr:rowOff>
    </xdr:to>
    <xdr:pic>
      <xdr:nvPicPr>
        <xdr:cNvPr id="2097" name="Picture 4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75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127000</xdr:colOff>
      <xdr:row>16</xdr:row>
      <xdr:rowOff>12700</xdr:rowOff>
    </xdr:to>
    <xdr:pic>
      <xdr:nvPicPr>
        <xdr:cNvPr id="2098" name="Picture 5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99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127000</xdr:colOff>
      <xdr:row>32</xdr:row>
      <xdr:rowOff>12700</xdr:rowOff>
    </xdr:to>
    <xdr:pic>
      <xdr:nvPicPr>
        <xdr:cNvPr id="2099" name="Picture 5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66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127000</xdr:colOff>
      <xdr:row>17</xdr:row>
      <xdr:rowOff>12700</xdr:rowOff>
    </xdr:to>
    <xdr:pic>
      <xdr:nvPicPr>
        <xdr:cNvPr id="2100" name="Picture 5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89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127000</xdr:colOff>
      <xdr:row>33</xdr:row>
      <xdr:rowOff>12700</xdr:rowOff>
    </xdr:to>
    <xdr:pic>
      <xdr:nvPicPr>
        <xdr:cNvPr id="2101" name="Picture 5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56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7</xdr:col>
      <xdr:colOff>127000</xdr:colOff>
      <xdr:row>1</xdr:row>
      <xdr:rowOff>12700</xdr:rowOff>
    </xdr:to>
    <xdr:pic>
      <xdr:nvPicPr>
        <xdr:cNvPr id="3073" name="Picture 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190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127000</xdr:colOff>
      <xdr:row>2</xdr:row>
      <xdr:rowOff>12700</xdr:rowOff>
    </xdr:to>
    <xdr:pic>
      <xdr:nvPicPr>
        <xdr:cNvPr id="3074" name="Picture 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127000</xdr:colOff>
      <xdr:row>2</xdr:row>
      <xdr:rowOff>12700</xdr:rowOff>
    </xdr:to>
    <xdr:pic>
      <xdr:nvPicPr>
        <xdr:cNvPr id="3075" name="Picture 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381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127000</xdr:colOff>
      <xdr:row>3</xdr:row>
      <xdr:rowOff>12700</xdr:rowOff>
    </xdr:to>
    <xdr:pic>
      <xdr:nvPicPr>
        <xdr:cNvPr id="3076" name="Picture 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127000</xdr:colOff>
      <xdr:row>3</xdr:row>
      <xdr:rowOff>12700</xdr:rowOff>
    </xdr:to>
    <xdr:pic>
      <xdr:nvPicPr>
        <xdr:cNvPr id="3077" name="Picture 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571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127000</xdr:colOff>
      <xdr:row>4</xdr:row>
      <xdr:rowOff>12700</xdr:rowOff>
    </xdr:to>
    <xdr:pic>
      <xdr:nvPicPr>
        <xdr:cNvPr id="3078" name="Picture 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127000</xdr:colOff>
      <xdr:row>4</xdr:row>
      <xdr:rowOff>12700</xdr:rowOff>
    </xdr:to>
    <xdr:pic>
      <xdr:nvPicPr>
        <xdr:cNvPr id="3079" name="Picture 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76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127000</xdr:colOff>
      <xdr:row>5</xdr:row>
      <xdr:rowOff>12700</xdr:rowOff>
    </xdr:to>
    <xdr:pic>
      <xdr:nvPicPr>
        <xdr:cNvPr id="3080" name="Picture 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127000</xdr:colOff>
      <xdr:row>5</xdr:row>
      <xdr:rowOff>12700</xdr:rowOff>
    </xdr:to>
    <xdr:pic>
      <xdr:nvPicPr>
        <xdr:cNvPr id="3081" name="Picture 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952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127000</xdr:colOff>
      <xdr:row>6</xdr:row>
      <xdr:rowOff>12700</xdr:rowOff>
    </xdr:to>
    <xdr:pic>
      <xdr:nvPicPr>
        <xdr:cNvPr id="3082" name="Picture 1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127000</xdr:colOff>
      <xdr:row>6</xdr:row>
      <xdr:rowOff>12700</xdr:rowOff>
    </xdr:to>
    <xdr:pic>
      <xdr:nvPicPr>
        <xdr:cNvPr id="3083" name="Picture 1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1143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127000</xdr:colOff>
      <xdr:row>7</xdr:row>
      <xdr:rowOff>12700</xdr:rowOff>
    </xdr:to>
    <xdr:pic>
      <xdr:nvPicPr>
        <xdr:cNvPr id="3084" name="Picture 1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127000</xdr:colOff>
      <xdr:row>7</xdr:row>
      <xdr:rowOff>12700</xdr:rowOff>
    </xdr:to>
    <xdr:pic>
      <xdr:nvPicPr>
        <xdr:cNvPr id="3085" name="Picture 1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1333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127000</xdr:colOff>
      <xdr:row>8</xdr:row>
      <xdr:rowOff>12700</xdr:rowOff>
    </xdr:to>
    <xdr:pic>
      <xdr:nvPicPr>
        <xdr:cNvPr id="3086" name="Picture 1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127000</xdr:colOff>
      <xdr:row>8</xdr:row>
      <xdr:rowOff>12700</xdr:rowOff>
    </xdr:to>
    <xdr:pic>
      <xdr:nvPicPr>
        <xdr:cNvPr id="3087" name="Picture 1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1524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127000</xdr:colOff>
      <xdr:row>9</xdr:row>
      <xdr:rowOff>12700</xdr:rowOff>
    </xdr:to>
    <xdr:pic>
      <xdr:nvPicPr>
        <xdr:cNvPr id="3088" name="Picture 1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127000</xdr:colOff>
      <xdr:row>9</xdr:row>
      <xdr:rowOff>12700</xdr:rowOff>
    </xdr:to>
    <xdr:pic>
      <xdr:nvPicPr>
        <xdr:cNvPr id="3089" name="Picture 1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171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127000</xdr:colOff>
      <xdr:row>10</xdr:row>
      <xdr:rowOff>12700</xdr:rowOff>
    </xdr:to>
    <xdr:pic>
      <xdr:nvPicPr>
        <xdr:cNvPr id="3090" name="Picture 1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127000</xdr:colOff>
      <xdr:row>10</xdr:row>
      <xdr:rowOff>12700</xdr:rowOff>
    </xdr:to>
    <xdr:pic>
      <xdr:nvPicPr>
        <xdr:cNvPr id="3091" name="Picture 1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190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127000</xdr:colOff>
      <xdr:row>11</xdr:row>
      <xdr:rowOff>12700</xdr:rowOff>
    </xdr:to>
    <xdr:pic>
      <xdr:nvPicPr>
        <xdr:cNvPr id="3092" name="Picture 2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127000</xdr:colOff>
      <xdr:row>11</xdr:row>
      <xdr:rowOff>12700</xdr:rowOff>
    </xdr:to>
    <xdr:pic>
      <xdr:nvPicPr>
        <xdr:cNvPr id="3093" name="Picture 2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2095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127000</xdr:colOff>
      <xdr:row>12</xdr:row>
      <xdr:rowOff>12700</xdr:rowOff>
    </xdr:to>
    <xdr:pic>
      <xdr:nvPicPr>
        <xdr:cNvPr id="3094" name="Picture 2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127000</xdr:colOff>
      <xdr:row>12</xdr:row>
      <xdr:rowOff>12700</xdr:rowOff>
    </xdr:to>
    <xdr:pic>
      <xdr:nvPicPr>
        <xdr:cNvPr id="3095" name="Picture 2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2286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127000</xdr:colOff>
      <xdr:row>13</xdr:row>
      <xdr:rowOff>12700</xdr:rowOff>
    </xdr:to>
    <xdr:pic>
      <xdr:nvPicPr>
        <xdr:cNvPr id="3096" name="Picture 2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127000</xdr:colOff>
      <xdr:row>13</xdr:row>
      <xdr:rowOff>12700</xdr:rowOff>
    </xdr:to>
    <xdr:pic>
      <xdr:nvPicPr>
        <xdr:cNvPr id="3097" name="Picture 2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2476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127000</xdr:colOff>
      <xdr:row>14</xdr:row>
      <xdr:rowOff>12700</xdr:rowOff>
    </xdr:to>
    <xdr:pic>
      <xdr:nvPicPr>
        <xdr:cNvPr id="3098" name="Picture 2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127000</xdr:colOff>
      <xdr:row>14</xdr:row>
      <xdr:rowOff>12700</xdr:rowOff>
    </xdr:to>
    <xdr:pic>
      <xdr:nvPicPr>
        <xdr:cNvPr id="3099" name="Picture 2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2667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127000</xdr:colOff>
      <xdr:row>15</xdr:row>
      <xdr:rowOff>12700</xdr:rowOff>
    </xdr:to>
    <xdr:pic>
      <xdr:nvPicPr>
        <xdr:cNvPr id="3100" name="Picture 2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127000</xdr:colOff>
      <xdr:row>15</xdr:row>
      <xdr:rowOff>12700</xdr:rowOff>
    </xdr:to>
    <xdr:pic>
      <xdr:nvPicPr>
        <xdr:cNvPr id="3101" name="Picture 2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2857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127000</xdr:colOff>
      <xdr:row>16</xdr:row>
      <xdr:rowOff>12700</xdr:rowOff>
    </xdr:to>
    <xdr:pic>
      <xdr:nvPicPr>
        <xdr:cNvPr id="3102" name="Picture 3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127000</xdr:colOff>
      <xdr:row>16</xdr:row>
      <xdr:rowOff>12700</xdr:rowOff>
    </xdr:to>
    <xdr:pic>
      <xdr:nvPicPr>
        <xdr:cNvPr id="3103" name="Picture 3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3048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127000</xdr:colOff>
      <xdr:row>17</xdr:row>
      <xdr:rowOff>12700</xdr:rowOff>
    </xdr:to>
    <xdr:pic>
      <xdr:nvPicPr>
        <xdr:cNvPr id="3104" name="Picture 3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127000</xdr:colOff>
      <xdr:row>17</xdr:row>
      <xdr:rowOff>12700</xdr:rowOff>
    </xdr:to>
    <xdr:pic>
      <xdr:nvPicPr>
        <xdr:cNvPr id="3105" name="Picture 3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3238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3106" name="Picture 3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127000</xdr:colOff>
      <xdr:row>18</xdr:row>
      <xdr:rowOff>12700</xdr:rowOff>
    </xdr:to>
    <xdr:pic>
      <xdr:nvPicPr>
        <xdr:cNvPr id="3107" name="Picture 3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3429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127000</xdr:colOff>
      <xdr:row>19</xdr:row>
      <xdr:rowOff>12700</xdr:rowOff>
    </xdr:to>
    <xdr:pic>
      <xdr:nvPicPr>
        <xdr:cNvPr id="3108" name="Picture 3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127000</xdr:colOff>
      <xdr:row>19</xdr:row>
      <xdr:rowOff>12700</xdr:rowOff>
    </xdr:to>
    <xdr:pic>
      <xdr:nvPicPr>
        <xdr:cNvPr id="3109" name="Picture 3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3619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127000</xdr:colOff>
      <xdr:row>20</xdr:row>
      <xdr:rowOff>12700</xdr:rowOff>
    </xdr:to>
    <xdr:pic>
      <xdr:nvPicPr>
        <xdr:cNvPr id="3110" name="Picture 3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127000</xdr:colOff>
      <xdr:row>20</xdr:row>
      <xdr:rowOff>12700</xdr:rowOff>
    </xdr:to>
    <xdr:pic>
      <xdr:nvPicPr>
        <xdr:cNvPr id="3111" name="Picture 3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3810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127000</xdr:colOff>
      <xdr:row>21</xdr:row>
      <xdr:rowOff>12700</xdr:rowOff>
    </xdr:to>
    <xdr:pic>
      <xdr:nvPicPr>
        <xdr:cNvPr id="3112" name="Picture 4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127000</xdr:colOff>
      <xdr:row>21</xdr:row>
      <xdr:rowOff>12700</xdr:rowOff>
    </xdr:to>
    <xdr:pic>
      <xdr:nvPicPr>
        <xdr:cNvPr id="3113" name="Picture 4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4000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127000</xdr:colOff>
      <xdr:row>22</xdr:row>
      <xdr:rowOff>12700</xdr:rowOff>
    </xdr:to>
    <xdr:pic>
      <xdr:nvPicPr>
        <xdr:cNvPr id="3114" name="Picture 4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127000</xdr:colOff>
      <xdr:row>22</xdr:row>
      <xdr:rowOff>12700</xdr:rowOff>
    </xdr:to>
    <xdr:pic>
      <xdr:nvPicPr>
        <xdr:cNvPr id="3115" name="Picture 4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4191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127000</xdr:colOff>
      <xdr:row>23</xdr:row>
      <xdr:rowOff>12700</xdr:rowOff>
    </xdr:to>
    <xdr:pic>
      <xdr:nvPicPr>
        <xdr:cNvPr id="3116" name="Picture 4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127000</xdr:colOff>
      <xdr:row>23</xdr:row>
      <xdr:rowOff>12700</xdr:rowOff>
    </xdr:to>
    <xdr:pic>
      <xdr:nvPicPr>
        <xdr:cNvPr id="3117" name="Picture 4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4381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127000</xdr:colOff>
      <xdr:row>24</xdr:row>
      <xdr:rowOff>12700</xdr:rowOff>
    </xdr:to>
    <xdr:pic>
      <xdr:nvPicPr>
        <xdr:cNvPr id="3118" name="Picture 4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I18" totalsRowShown="0" headerRowDxfId="20" dataDxfId="19">
  <autoFilter ref="A1:I18"/>
  <sortState ref="A2:K22">
    <sortCondition descending="1" ref="E1:E22"/>
  </sortState>
  <tableColumns count="9">
    <tableColumn id="1" name="Name" dataDxfId="18"/>
    <tableColumn id="2" name="Source" dataDxfId="17"/>
    <tableColumn id="5" name="Topic" dataDxfId="16"/>
    <tableColumn id="6" name="Div 1 Level" dataDxfId="15"/>
    <tableColumn id="7" name="Div 1 Success Rate" dataDxfId="14"/>
    <tableColumn id="16385" name="Done" dataDxfId="13"/>
    <tableColumn id="3" name="Start" dataDxfId="12"/>
    <tableColumn id="4" name="End" dataDxfId="11"/>
    <tableColumn id="16388" name="Time" dataDxfId="10">
      <calculatedColumnFormula>(HOUR(Table1[[#This Row],[End]])-HOUR(Table1[[#This Row],[Start]]))*60 + MINUTE(Table1[[#This Row],[End]]) - MINUTE(Table1[[#This Row],[Start]])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I25" totalsRowShown="0" headerRowDxfId="9">
  <autoFilter ref="A1:I25"/>
  <sortState ref="A2:K26">
    <sortCondition descending="1" ref="E1:E26"/>
  </sortState>
  <tableColumns count="9">
    <tableColumn id="1" name="Name" dataDxfId="8"/>
    <tableColumn id="2" name="Source" dataDxfId="7"/>
    <tableColumn id="3" name="Topic" dataDxfId="6"/>
    <tableColumn id="4" name="Div 1 Level" dataDxfId="5"/>
    <tableColumn id="5" name="Div 1 Success Rate" dataDxfId="4"/>
    <tableColumn id="8" name="Done" dataDxfId="3"/>
    <tableColumn id="9" name="Start" dataDxfId="2"/>
    <tableColumn id="10" name="End" dataDxfId="1"/>
    <tableColumn id="11" name="Time" dataDxfId="0">
      <calculatedColumnFormula>(HOUR(Table2[[#This Row],[End]])-HOUR(Table2[[#This Row],[Start]]))*60 + MINUTE(Table2[[#This Row],[End]]) - MINUTE(Table2[[#This Row],[Start]])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showRuler="0" workbookViewId="0">
      <selection activeCell="K3" sqref="K3"/>
    </sheetView>
  </sheetViews>
  <sheetFormatPr baseColWidth="10" defaultRowHeight="15" x14ac:dyDescent="0"/>
  <cols>
    <col min="1" max="1" width="19.33203125" style="2" customWidth="1"/>
    <col min="2" max="2" width="9" style="2" customWidth="1"/>
    <col min="3" max="3" width="43.6640625" style="2" bestFit="1" customWidth="1"/>
    <col min="4" max="4" width="8.5" style="21" customWidth="1"/>
    <col min="5" max="5" width="13.5" style="21" customWidth="1"/>
    <col min="6" max="9" width="8" style="21" customWidth="1"/>
    <col min="10" max="10" width="14.5" style="2" bestFit="1" customWidth="1"/>
    <col min="11" max="12" width="6.33203125" style="2" customWidth="1"/>
    <col min="13" max="16384" width="10.83203125" style="2"/>
  </cols>
  <sheetData>
    <row r="1" spans="1:14" s="9" customFormat="1" ht="42" customHeight="1">
      <c r="A1" s="6" t="s">
        <v>44</v>
      </c>
      <c r="B1" s="6" t="s">
        <v>45</v>
      </c>
      <c r="C1" s="6" t="s">
        <v>46</v>
      </c>
      <c r="D1" s="6" t="s">
        <v>47</v>
      </c>
      <c r="E1" s="10" t="s">
        <v>48</v>
      </c>
      <c r="F1" s="6" t="s">
        <v>57</v>
      </c>
      <c r="G1" s="6" t="s">
        <v>54</v>
      </c>
      <c r="H1" s="6" t="s">
        <v>55</v>
      </c>
      <c r="I1" s="6" t="s">
        <v>52</v>
      </c>
      <c r="J1" s="7" t="s">
        <v>50</v>
      </c>
      <c r="K1" s="8">
        <f>COUNTIF(Table1[Done], "Y")</f>
        <v>11</v>
      </c>
      <c r="L1" s="8">
        <f>COUNTIF(Table1[Div 1 Level], 1)</f>
        <v>17</v>
      </c>
    </row>
    <row r="2" spans="1:14" ht="18">
      <c r="A2" t="s">
        <v>1</v>
      </c>
      <c r="B2" t="s">
        <v>2</v>
      </c>
      <c r="C2" s="1" t="s">
        <v>0</v>
      </c>
      <c r="D2" s="19">
        <v>1</v>
      </c>
      <c r="E2" s="23">
        <v>0.99680000000000002</v>
      </c>
      <c r="F2" s="21" t="s">
        <v>53</v>
      </c>
      <c r="G2" s="24">
        <v>0.1875</v>
      </c>
      <c r="H2" s="24">
        <v>0.21180555555555555</v>
      </c>
      <c r="I2" s="21">
        <f>(HOUR(Table1[[#This Row],[End]])-HOUR(Table1[[#This Row],[Start]]))*60 + MINUTE(Table1[[#This Row],[End]]) - MINUTE(Table1[[#This Row],[Start]])</f>
        <v>35</v>
      </c>
      <c r="J2" s="5" t="s">
        <v>51</v>
      </c>
      <c r="K2" s="25">
        <f>K1/L1</f>
        <v>0.6470588235294118</v>
      </c>
      <c r="L2" s="22"/>
    </row>
    <row r="3" spans="1:14" ht="18">
      <c r="A3" t="s">
        <v>3</v>
      </c>
      <c r="B3" t="s">
        <v>4</v>
      </c>
      <c r="C3" s="1" t="s">
        <v>0</v>
      </c>
      <c r="D3" s="19">
        <v>1</v>
      </c>
      <c r="E3" s="23">
        <v>0.98550000000000004</v>
      </c>
      <c r="F3" s="21" t="s">
        <v>53</v>
      </c>
      <c r="G3" s="24">
        <v>0.97916666666666663</v>
      </c>
      <c r="H3" s="24">
        <v>0.98611111111111116</v>
      </c>
      <c r="I3" s="21">
        <f>(HOUR(Table1[[#This Row],[End]])-HOUR(Table1[[#This Row],[Start]]))*60 + MINUTE(Table1[[#This Row],[End]]) - MINUTE(Table1[[#This Row],[Start]])</f>
        <v>10</v>
      </c>
      <c r="J3" s="5" t="s">
        <v>56</v>
      </c>
      <c r="K3" s="26">
        <f>AVERAGE(Table1[Time])</f>
        <v>25.636363636363637</v>
      </c>
      <c r="L3" s="22"/>
    </row>
    <row r="4" spans="1:14">
      <c r="A4" t="s">
        <v>33</v>
      </c>
      <c r="B4" t="s">
        <v>34</v>
      </c>
      <c r="C4" s="1" t="s">
        <v>32</v>
      </c>
      <c r="D4" s="19">
        <v>1</v>
      </c>
      <c r="E4" s="23">
        <v>0.98329999999999995</v>
      </c>
      <c r="F4" s="21" t="s">
        <v>53</v>
      </c>
      <c r="G4" s="24">
        <v>0</v>
      </c>
      <c r="H4" s="24">
        <v>2.0833333333333332E-2</v>
      </c>
      <c r="I4" s="21">
        <f>(HOUR(Table1[[#This Row],[End]])-HOUR(Table1[[#This Row],[Start]]))*60 + MINUTE(Table1[[#This Row],[End]]) - MINUTE(Table1[[#This Row],[Start]])</f>
        <v>30</v>
      </c>
      <c r="J4"/>
      <c r="K4"/>
      <c r="L4"/>
      <c r="M4"/>
      <c r="N4"/>
    </row>
    <row r="5" spans="1:14">
      <c r="A5" t="s">
        <v>6</v>
      </c>
      <c r="B5" t="s">
        <v>7</v>
      </c>
      <c r="C5" s="1" t="s">
        <v>0</v>
      </c>
      <c r="D5" s="19">
        <v>1</v>
      </c>
      <c r="E5" s="23">
        <v>0.97789999999999999</v>
      </c>
      <c r="F5" s="21" t="s">
        <v>53</v>
      </c>
      <c r="G5" s="24">
        <v>0.89374999999999993</v>
      </c>
      <c r="H5" s="24">
        <v>0.92569444444444438</v>
      </c>
      <c r="I5" s="21">
        <f>(HOUR(Table1[[#This Row],[End]])-HOUR(Table1[[#This Row],[Start]]))*60 + MINUTE(Table1[[#This Row],[End]]) - MINUTE(Table1[[#This Row],[Start]])</f>
        <v>46</v>
      </c>
      <c r="J5"/>
      <c r="K5"/>
      <c r="L5"/>
      <c r="M5"/>
      <c r="N5"/>
    </row>
    <row r="6" spans="1:14">
      <c r="A6" t="s">
        <v>8</v>
      </c>
      <c r="B6" t="s">
        <v>9</v>
      </c>
      <c r="C6" s="1" t="s">
        <v>5</v>
      </c>
      <c r="D6" s="19">
        <v>1</v>
      </c>
      <c r="E6" s="23">
        <v>0.97499999999999998</v>
      </c>
      <c r="F6" s="21" t="s">
        <v>53</v>
      </c>
      <c r="G6" s="24">
        <v>0.92847222222222225</v>
      </c>
      <c r="H6" s="24">
        <v>0.94861111111111107</v>
      </c>
      <c r="I6" s="21">
        <f>(HOUR(Table1[[#This Row],[End]])-HOUR(Table1[[#This Row],[Start]]))*60 + MINUTE(Table1[[#This Row],[End]]) - MINUTE(Table1[[#This Row],[Start]])</f>
        <v>29</v>
      </c>
      <c r="J6"/>
      <c r="K6"/>
      <c r="L6"/>
      <c r="M6"/>
      <c r="N6"/>
    </row>
    <row r="7" spans="1:14">
      <c r="A7" t="s">
        <v>10</v>
      </c>
      <c r="B7" t="s">
        <v>11</v>
      </c>
      <c r="C7" s="1" t="s">
        <v>0</v>
      </c>
      <c r="D7" s="19">
        <v>1</v>
      </c>
      <c r="E7" s="23">
        <v>0.97109999999999996</v>
      </c>
      <c r="F7" s="21" t="s">
        <v>53</v>
      </c>
      <c r="G7" s="24">
        <v>0.92291666666666661</v>
      </c>
      <c r="H7" s="24">
        <v>0.93055555555555547</v>
      </c>
      <c r="I7" s="21">
        <f>(HOUR(Table1[[#This Row],[End]])-HOUR(Table1[[#This Row],[Start]]))*60 + MINUTE(Table1[[#This Row],[End]]) - MINUTE(Table1[[#This Row],[Start]])</f>
        <v>11</v>
      </c>
      <c r="J7"/>
      <c r="K7"/>
      <c r="L7"/>
      <c r="M7"/>
      <c r="N7"/>
    </row>
    <row r="8" spans="1:14">
      <c r="A8" t="s">
        <v>36</v>
      </c>
      <c r="B8" t="s">
        <v>37</v>
      </c>
      <c r="C8" s="1" t="s">
        <v>38</v>
      </c>
      <c r="D8" s="19">
        <v>1</v>
      </c>
      <c r="E8" s="23">
        <v>0.96799999999999997</v>
      </c>
      <c r="F8" s="21" t="s">
        <v>49</v>
      </c>
      <c r="G8" s="24"/>
      <c r="H8" s="24"/>
      <c r="J8"/>
      <c r="K8"/>
      <c r="L8"/>
      <c r="M8"/>
      <c r="N8"/>
    </row>
    <row r="9" spans="1:14">
      <c r="A9" t="s">
        <v>12</v>
      </c>
      <c r="B9" t="s">
        <v>13</v>
      </c>
      <c r="C9" s="1" t="s">
        <v>14</v>
      </c>
      <c r="D9" s="19">
        <v>1</v>
      </c>
      <c r="E9" s="23">
        <v>0.9627</v>
      </c>
      <c r="F9" s="21" t="s">
        <v>49</v>
      </c>
      <c r="G9" s="24"/>
      <c r="H9" s="24"/>
      <c r="J9"/>
      <c r="K9"/>
      <c r="L9"/>
      <c r="M9"/>
      <c r="N9"/>
    </row>
    <row r="10" spans="1:14">
      <c r="A10" t="s">
        <v>15</v>
      </c>
      <c r="B10" t="s">
        <v>16</v>
      </c>
      <c r="C10" s="1" t="s">
        <v>17</v>
      </c>
      <c r="D10" s="19">
        <v>1</v>
      </c>
      <c r="E10" s="23">
        <v>0.9536</v>
      </c>
      <c r="F10" s="21" t="s">
        <v>53</v>
      </c>
      <c r="G10" s="24">
        <v>0.91875000000000007</v>
      </c>
      <c r="H10" s="24">
        <v>0.93263888888888891</v>
      </c>
      <c r="I10" s="21">
        <f>(HOUR(Table1[[#This Row],[End]])-HOUR(Table1[[#This Row],[Start]]))*60 + MINUTE(Table1[[#This Row],[End]]) - MINUTE(Table1[[#This Row],[Start]])</f>
        <v>20</v>
      </c>
      <c r="J10"/>
      <c r="K10"/>
      <c r="L10"/>
      <c r="M10"/>
      <c r="N10"/>
    </row>
    <row r="11" spans="1:14">
      <c r="A11" t="s">
        <v>18</v>
      </c>
      <c r="B11" t="s">
        <v>19</v>
      </c>
      <c r="C11" s="1" t="s">
        <v>20</v>
      </c>
      <c r="D11" s="19">
        <v>1</v>
      </c>
      <c r="E11" s="23">
        <v>0.95340000000000003</v>
      </c>
      <c r="F11" s="21" t="s">
        <v>53</v>
      </c>
      <c r="G11" s="24">
        <v>0.89236111111111116</v>
      </c>
      <c r="H11" s="24">
        <v>0.9159722222222223</v>
      </c>
      <c r="I11" s="21">
        <f>(HOUR(Table1[[#This Row],[End]])-HOUR(Table1[[#This Row],[Start]]))*60 + MINUTE(Table1[[#This Row],[End]]) - MINUTE(Table1[[#This Row],[Start]])</f>
        <v>34</v>
      </c>
    </row>
    <row r="12" spans="1:14">
      <c r="A12" t="s">
        <v>22</v>
      </c>
      <c r="B12" t="s">
        <v>23</v>
      </c>
      <c r="C12" s="1" t="s">
        <v>21</v>
      </c>
      <c r="D12" s="19">
        <v>1</v>
      </c>
      <c r="E12" s="23">
        <v>0.94259999999999999</v>
      </c>
      <c r="F12" s="21" t="s">
        <v>49</v>
      </c>
      <c r="G12" s="24"/>
      <c r="H12" s="24"/>
    </row>
    <row r="13" spans="1:14">
      <c r="A13" t="s">
        <v>39</v>
      </c>
      <c r="B13" t="s">
        <v>40</v>
      </c>
      <c r="C13" s="1" t="s">
        <v>41</v>
      </c>
      <c r="D13" s="19">
        <v>1</v>
      </c>
      <c r="E13" s="23">
        <v>0.94020000000000004</v>
      </c>
      <c r="F13" s="21" t="s">
        <v>49</v>
      </c>
      <c r="G13" s="24"/>
      <c r="H13" s="24"/>
    </row>
    <row r="14" spans="1:14">
      <c r="A14" t="s">
        <v>24</v>
      </c>
      <c r="B14" t="s">
        <v>25</v>
      </c>
      <c r="C14" s="1" t="s">
        <v>0</v>
      </c>
      <c r="D14" s="19">
        <v>1</v>
      </c>
      <c r="E14" s="23">
        <v>0.93789999999999996</v>
      </c>
      <c r="F14" s="21" t="s">
        <v>53</v>
      </c>
      <c r="G14" s="24">
        <v>0.92361111111111116</v>
      </c>
      <c r="H14" s="24">
        <v>0.94027777777777777</v>
      </c>
      <c r="I14" s="21">
        <f>(HOUR(Table1[[#This Row],[End]])-HOUR(Table1[[#This Row],[Start]]))*60 + MINUTE(Table1[[#This Row],[End]]) - MINUTE(Table1[[#This Row],[Start]])</f>
        <v>24</v>
      </c>
    </row>
    <row r="15" spans="1:14">
      <c r="A15" t="s">
        <v>26</v>
      </c>
      <c r="B15" t="s">
        <v>27</v>
      </c>
      <c r="C15" s="1" t="s">
        <v>0</v>
      </c>
      <c r="D15" s="19">
        <v>1</v>
      </c>
      <c r="E15" s="23">
        <v>0.93459999999999999</v>
      </c>
      <c r="F15" s="21" t="s">
        <v>49</v>
      </c>
      <c r="G15" s="24"/>
      <c r="H15" s="24"/>
    </row>
    <row r="16" spans="1:14">
      <c r="A16" t="s">
        <v>28</v>
      </c>
      <c r="B16" t="s">
        <v>29</v>
      </c>
      <c r="C16" s="1" t="s">
        <v>21</v>
      </c>
      <c r="D16" s="19">
        <v>1</v>
      </c>
      <c r="E16" s="23">
        <v>0.93310000000000004</v>
      </c>
      <c r="F16" s="21" t="s">
        <v>49</v>
      </c>
      <c r="G16" s="24"/>
      <c r="H16" s="24"/>
    </row>
    <row r="17" spans="1:9">
      <c r="A17" t="s">
        <v>30</v>
      </c>
      <c r="B17" t="s">
        <v>31</v>
      </c>
      <c r="C17" s="1" t="s">
        <v>0</v>
      </c>
      <c r="D17" s="19">
        <v>1</v>
      </c>
      <c r="E17" s="23">
        <v>0.93189999999999995</v>
      </c>
      <c r="F17" s="21" t="s">
        <v>53</v>
      </c>
      <c r="G17" s="24">
        <v>0.9375</v>
      </c>
      <c r="H17" s="24">
        <v>0.94652777777777775</v>
      </c>
      <c r="I17" s="21">
        <f>(HOUR(Table1[[#This Row],[End]])-HOUR(Table1[[#This Row],[Start]]))*60 + MINUTE(Table1[[#This Row],[End]]) - MINUTE(Table1[[#This Row],[Start]])</f>
        <v>13</v>
      </c>
    </row>
    <row r="18" spans="1:9">
      <c r="A18" t="s">
        <v>42</v>
      </c>
      <c r="B18" t="s">
        <v>43</v>
      </c>
      <c r="C18" s="1" t="s">
        <v>35</v>
      </c>
      <c r="D18" s="19">
        <v>1</v>
      </c>
      <c r="E18" s="23">
        <v>0.9032</v>
      </c>
      <c r="F18" s="21" t="s">
        <v>53</v>
      </c>
      <c r="G18" s="24">
        <v>0.94791666666666663</v>
      </c>
      <c r="H18" s="24">
        <v>0.96875</v>
      </c>
      <c r="I18" s="21">
        <f>(HOUR(Table1[[#This Row],[End]])-HOUR(Table1[[#This Row],[Start]]))*60 + MINUTE(Table1[[#This Row],[End]]) - MINUTE(Table1[[#This Row],[Start]])</f>
        <v>30</v>
      </c>
    </row>
  </sheetData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showRuler="0" workbookViewId="0">
      <selection activeCell="I11" sqref="I11"/>
    </sheetView>
  </sheetViews>
  <sheetFormatPr baseColWidth="10" defaultRowHeight="15" x14ac:dyDescent="0"/>
  <cols>
    <col min="1" max="1" width="22.33203125" style="2" bestFit="1" customWidth="1"/>
    <col min="2" max="2" width="21.33203125" style="2" bestFit="1" customWidth="1"/>
    <col min="3" max="3" width="35.83203125" style="2" bestFit="1" customWidth="1"/>
    <col min="4" max="4" width="8.6640625" style="12" customWidth="1"/>
    <col min="5" max="5" width="13.83203125" style="2" bestFit="1" customWidth="1"/>
    <col min="6" max="6" width="7.6640625" style="8" customWidth="1"/>
    <col min="7" max="9" width="8.6640625" style="22" customWidth="1"/>
    <col min="10" max="10" width="14.5" bestFit="1" customWidth="1"/>
    <col min="11" max="12" width="7.5" customWidth="1"/>
  </cols>
  <sheetData>
    <row r="1" spans="1:12" ht="40">
      <c r="A1" s="6" t="s">
        <v>44</v>
      </c>
      <c r="B1" s="6" t="s">
        <v>45</v>
      </c>
      <c r="C1" s="6" t="s">
        <v>46</v>
      </c>
      <c r="D1" s="11" t="s">
        <v>47</v>
      </c>
      <c r="E1" s="10" t="s">
        <v>48</v>
      </c>
      <c r="F1" s="6" t="s">
        <v>57</v>
      </c>
      <c r="G1" s="6" t="s">
        <v>54</v>
      </c>
      <c r="H1" s="6" t="s">
        <v>55</v>
      </c>
      <c r="I1" s="6" t="s">
        <v>52</v>
      </c>
      <c r="J1" s="7" t="s">
        <v>50</v>
      </c>
      <c r="K1" s="8">
        <f>COUNTIF(Table2[Done], "Y")</f>
        <v>6</v>
      </c>
      <c r="L1" s="8">
        <f>COUNTIF(Table2[Div 1 Level], 1)</f>
        <v>24</v>
      </c>
    </row>
    <row r="2" spans="1:12" ht="18">
      <c r="A2" t="s">
        <v>66</v>
      </c>
      <c r="B2" t="s">
        <v>67</v>
      </c>
      <c r="C2" s="1" t="s">
        <v>68</v>
      </c>
      <c r="D2" s="19">
        <v>1</v>
      </c>
      <c r="E2" s="3">
        <v>1</v>
      </c>
      <c r="F2" s="27"/>
      <c r="G2" s="24"/>
      <c r="H2" s="24"/>
      <c r="I2" s="21"/>
      <c r="J2" s="5" t="s">
        <v>51</v>
      </c>
      <c r="K2" s="4">
        <f>K1/L1</f>
        <v>0.25</v>
      </c>
    </row>
    <row r="3" spans="1:12" ht="18">
      <c r="A3" t="s">
        <v>63</v>
      </c>
      <c r="B3" t="s">
        <v>64</v>
      </c>
      <c r="C3" s="1" t="s">
        <v>65</v>
      </c>
      <c r="D3" s="19">
        <v>1</v>
      </c>
      <c r="E3" s="3">
        <v>1</v>
      </c>
      <c r="F3" s="27"/>
      <c r="G3" s="24"/>
      <c r="H3" s="24"/>
      <c r="I3" s="21"/>
      <c r="J3" s="5" t="s">
        <v>56</v>
      </c>
      <c r="K3" s="14">
        <f>AVERAGE(Table2[Time])</f>
        <v>50</v>
      </c>
    </row>
    <row r="4" spans="1:12">
      <c r="A4" t="s">
        <v>58</v>
      </c>
      <c r="B4" t="s">
        <v>59</v>
      </c>
      <c r="C4" s="1" t="s">
        <v>60</v>
      </c>
      <c r="D4" s="19">
        <v>1</v>
      </c>
      <c r="E4" s="3">
        <v>1</v>
      </c>
      <c r="F4" s="27" t="s">
        <v>53</v>
      </c>
      <c r="G4" s="24">
        <v>0.74722222222222223</v>
      </c>
      <c r="H4" s="24">
        <v>0.79861111111111116</v>
      </c>
      <c r="I4" s="21">
        <f>(HOUR(Table2[[#This Row],[End]])-HOUR(Table2[[#This Row],[Start]]))*60 + MINUTE(Table2[[#This Row],[End]]) - MINUTE(Table2[[#This Row],[Start]])</f>
        <v>74</v>
      </c>
    </row>
    <row r="5" spans="1:12">
      <c r="A5" t="s">
        <v>61</v>
      </c>
      <c r="B5" t="s">
        <v>62</v>
      </c>
      <c r="C5" s="1" t="s">
        <v>60</v>
      </c>
      <c r="D5" s="19">
        <v>1</v>
      </c>
      <c r="E5" s="3">
        <v>1</v>
      </c>
      <c r="F5" s="27" t="s">
        <v>53</v>
      </c>
      <c r="G5" s="24">
        <v>0.86319444444444438</v>
      </c>
      <c r="H5" s="24">
        <v>0.93125000000000002</v>
      </c>
      <c r="I5" s="21">
        <f>(HOUR(Table2[[#This Row],[End]])-HOUR(Table2[[#This Row],[Start]]))*60 + MINUTE(Table2[[#This Row],[End]]) - MINUTE(Table2[[#This Row],[Start]])</f>
        <v>98</v>
      </c>
    </row>
    <row r="6" spans="1:12">
      <c r="A6" s="2" t="s">
        <v>88</v>
      </c>
      <c r="B6" s="2" t="s">
        <v>89</v>
      </c>
      <c r="C6" s="1" t="s">
        <v>90</v>
      </c>
      <c r="D6" s="19">
        <v>1</v>
      </c>
      <c r="E6" s="3">
        <v>1</v>
      </c>
      <c r="F6" s="27"/>
      <c r="G6" s="28"/>
      <c r="H6" s="24"/>
      <c r="I6" s="29"/>
    </row>
    <row r="7" spans="1:12">
      <c r="A7" s="2" t="s">
        <v>106</v>
      </c>
      <c r="B7" s="2" t="s">
        <v>107</v>
      </c>
      <c r="C7" s="1" t="s">
        <v>105</v>
      </c>
      <c r="D7" s="19">
        <v>1</v>
      </c>
      <c r="E7" s="3">
        <v>0.96640000000000004</v>
      </c>
      <c r="F7" s="27" t="s">
        <v>53</v>
      </c>
      <c r="G7" s="28">
        <v>0.59375</v>
      </c>
      <c r="H7" s="24">
        <v>0.60833333333333328</v>
      </c>
      <c r="I7" s="21">
        <f>(HOUR(Table2[[#This Row],[End]])-HOUR(Table2[[#This Row],[Start]]))*60 + MINUTE(Table2[[#This Row],[End]]) - MINUTE(Table2[[#This Row],[Start]])</f>
        <v>21</v>
      </c>
    </row>
    <row r="8" spans="1:12">
      <c r="A8" t="s">
        <v>69</v>
      </c>
      <c r="B8" t="s">
        <v>70</v>
      </c>
      <c r="C8" s="1" t="s">
        <v>71</v>
      </c>
      <c r="D8" s="19">
        <v>1</v>
      </c>
      <c r="E8" s="3">
        <v>0.96460000000000001</v>
      </c>
      <c r="F8" s="27"/>
      <c r="G8" s="24"/>
      <c r="H8" s="24"/>
      <c r="I8" s="21"/>
    </row>
    <row r="9" spans="1:12">
      <c r="A9" t="s">
        <v>72</v>
      </c>
      <c r="B9" t="s">
        <v>73</v>
      </c>
      <c r="C9" s="1" t="s">
        <v>60</v>
      </c>
      <c r="D9" s="19">
        <v>1</v>
      </c>
      <c r="E9" s="3">
        <v>0.94820000000000004</v>
      </c>
      <c r="F9" s="9"/>
      <c r="G9" s="24"/>
      <c r="H9" s="24"/>
      <c r="I9" s="21"/>
    </row>
    <row r="10" spans="1:12">
      <c r="A10" s="2" t="s">
        <v>116</v>
      </c>
      <c r="B10" s="2" t="s">
        <v>117</v>
      </c>
      <c r="C10" s="1" t="s">
        <v>90</v>
      </c>
      <c r="D10" s="19">
        <v>1</v>
      </c>
      <c r="E10" s="3">
        <v>0.94679999999999997</v>
      </c>
      <c r="F10" s="27" t="s">
        <v>53</v>
      </c>
      <c r="G10" s="28">
        <v>0.87916666666666676</v>
      </c>
      <c r="H10" s="24">
        <v>0.8930555555555556</v>
      </c>
      <c r="I10" s="21">
        <f>(HOUR(Table2[[#This Row],[End]])-HOUR(Table2[[#This Row],[Start]]))*60 + MINUTE(Table2[[#This Row],[End]]) - MINUTE(Table2[[#This Row],[Start]])</f>
        <v>20</v>
      </c>
    </row>
    <row r="11" spans="1:12">
      <c r="A11" t="s">
        <v>74</v>
      </c>
      <c r="B11" t="s">
        <v>75</v>
      </c>
      <c r="C11" s="1" t="s">
        <v>65</v>
      </c>
      <c r="D11" s="19">
        <v>1</v>
      </c>
      <c r="E11" s="3">
        <v>0.94120000000000004</v>
      </c>
      <c r="F11" s="27"/>
      <c r="G11" s="24"/>
      <c r="H11" s="24"/>
      <c r="I11" s="21"/>
    </row>
    <row r="12" spans="1:12">
      <c r="A12" s="2" t="s">
        <v>122</v>
      </c>
      <c r="B12" s="2" t="s">
        <v>123</v>
      </c>
      <c r="C12" s="1" t="s">
        <v>105</v>
      </c>
      <c r="D12" s="19">
        <v>1</v>
      </c>
      <c r="E12" s="3">
        <v>0.94120000000000004</v>
      </c>
      <c r="F12" s="27" t="s">
        <v>53</v>
      </c>
      <c r="G12" s="28">
        <v>0.62847222222222221</v>
      </c>
      <c r="H12" s="24">
        <v>0.65208333333333335</v>
      </c>
      <c r="I12" s="21">
        <f>(HOUR(Table2[[#This Row],[End]])-HOUR(Table2[[#This Row],[Start]]))*60 + MINUTE(Table2[[#This Row],[End]]) - MINUTE(Table2[[#This Row],[Start]])</f>
        <v>34</v>
      </c>
    </row>
    <row r="13" spans="1:12">
      <c r="A13" t="s">
        <v>76</v>
      </c>
      <c r="B13" t="s">
        <v>77</v>
      </c>
      <c r="C13" s="1" t="s">
        <v>78</v>
      </c>
      <c r="D13" s="19">
        <v>1</v>
      </c>
      <c r="E13" s="3">
        <v>0.9375</v>
      </c>
      <c r="F13" s="27"/>
      <c r="G13" s="24"/>
      <c r="H13" s="24"/>
      <c r="I13" s="21"/>
    </row>
    <row r="14" spans="1:12">
      <c r="A14" s="2" t="s">
        <v>124</v>
      </c>
      <c r="B14" s="2" t="s">
        <v>125</v>
      </c>
      <c r="C14" s="1" t="s">
        <v>102</v>
      </c>
      <c r="D14" s="19">
        <v>1</v>
      </c>
      <c r="E14" s="3">
        <v>0.93589999999999995</v>
      </c>
      <c r="F14" s="27"/>
      <c r="G14" s="28"/>
      <c r="H14" s="24"/>
      <c r="I14" s="29"/>
    </row>
    <row r="15" spans="1:12">
      <c r="A15" s="2" t="s">
        <v>126</v>
      </c>
      <c r="B15" s="2" t="s">
        <v>127</v>
      </c>
      <c r="C15" s="1" t="s">
        <v>105</v>
      </c>
      <c r="D15" s="19">
        <v>1</v>
      </c>
      <c r="E15" s="3">
        <v>0.93079999999999996</v>
      </c>
      <c r="F15" s="27" t="s">
        <v>53</v>
      </c>
      <c r="G15" s="28">
        <v>0.78125</v>
      </c>
      <c r="H15" s="24">
        <v>0.81805555555555554</v>
      </c>
      <c r="I15" s="21">
        <f>(HOUR(Table2[[#This Row],[End]])-HOUR(Table2[[#This Row],[Start]]))*60 + MINUTE(Table2[[#This Row],[End]]) - MINUTE(Table2[[#This Row],[Start]])</f>
        <v>53</v>
      </c>
    </row>
    <row r="16" spans="1:12">
      <c r="A16" t="s">
        <v>79</v>
      </c>
      <c r="B16" t="s">
        <v>80</v>
      </c>
      <c r="C16" s="1" t="s">
        <v>65</v>
      </c>
      <c r="D16" s="19">
        <v>1</v>
      </c>
      <c r="E16" s="3">
        <v>0.92859999999999998</v>
      </c>
      <c r="F16" s="27"/>
      <c r="G16" s="24"/>
      <c r="H16" s="24"/>
      <c r="I16" s="21"/>
    </row>
    <row r="17" spans="1:9">
      <c r="A17" s="2" t="s">
        <v>128</v>
      </c>
      <c r="B17" s="2" t="s">
        <v>129</v>
      </c>
      <c r="C17" s="1" t="s">
        <v>105</v>
      </c>
      <c r="D17" s="19">
        <v>1</v>
      </c>
      <c r="E17" s="3">
        <v>0.92859999999999998</v>
      </c>
      <c r="F17" s="27"/>
      <c r="G17" s="28"/>
      <c r="H17" s="24"/>
      <c r="I17" s="29"/>
    </row>
    <row r="18" spans="1:9">
      <c r="A18" s="2" t="s">
        <v>130</v>
      </c>
      <c r="B18" s="2" t="s">
        <v>131</v>
      </c>
      <c r="C18" s="1" t="s">
        <v>96</v>
      </c>
      <c r="D18" s="19">
        <v>1</v>
      </c>
      <c r="E18" s="3">
        <v>0.92390000000000005</v>
      </c>
      <c r="F18" s="27"/>
      <c r="G18" s="28"/>
      <c r="H18" s="24"/>
      <c r="I18" s="29"/>
    </row>
    <row r="19" spans="1:9">
      <c r="A19" s="2" t="s">
        <v>132</v>
      </c>
      <c r="B19" s="2" t="s">
        <v>133</v>
      </c>
      <c r="C19" s="1" t="s">
        <v>102</v>
      </c>
      <c r="D19" s="19">
        <v>1</v>
      </c>
      <c r="E19" s="3">
        <v>0.92200000000000004</v>
      </c>
      <c r="F19" s="27"/>
      <c r="G19" s="28"/>
      <c r="H19" s="24"/>
      <c r="I19" s="29"/>
    </row>
    <row r="20" spans="1:9">
      <c r="A20" s="2" t="s">
        <v>134</v>
      </c>
      <c r="B20" s="2" t="s">
        <v>135</v>
      </c>
      <c r="C20" s="1" t="s">
        <v>90</v>
      </c>
      <c r="D20" s="19">
        <v>1</v>
      </c>
      <c r="E20" s="3">
        <v>0.91890000000000005</v>
      </c>
      <c r="F20" s="27"/>
      <c r="G20" s="28"/>
      <c r="H20" s="24"/>
      <c r="I20" s="29"/>
    </row>
    <row r="21" spans="1:9">
      <c r="A21" t="s">
        <v>81</v>
      </c>
      <c r="B21" t="s">
        <v>82</v>
      </c>
      <c r="C21" s="1" t="s">
        <v>60</v>
      </c>
      <c r="D21" s="19">
        <v>1</v>
      </c>
      <c r="E21" s="3">
        <v>0.91669999999999996</v>
      </c>
      <c r="F21" s="27"/>
      <c r="G21" s="24"/>
      <c r="H21" s="24"/>
      <c r="I21" s="21"/>
    </row>
    <row r="22" spans="1:9">
      <c r="A22" s="2" t="s">
        <v>136</v>
      </c>
      <c r="B22" s="2" t="s">
        <v>137</v>
      </c>
      <c r="C22" s="1" t="s">
        <v>105</v>
      </c>
      <c r="D22" s="19">
        <v>1</v>
      </c>
      <c r="E22" s="3">
        <v>0.91200000000000003</v>
      </c>
      <c r="F22" s="27"/>
      <c r="G22" s="28"/>
      <c r="H22" s="24"/>
      <c r="I22" s="29"/>
    </row>
    <row r="23" spans="1:9">
      <c r="A23" t="s">
        <v>83</v>
      </c>
      <c r="B23" t="s">
        <v>84</v>
      </c>
      <c r="C23" s="1" t="s">
        <v>60</v>
      </c>
      <c r="D23" s="19">
        <v>1</v>
      </c>
      <c r="E23" s="3">
        <v>0.91020000000000001</v>
      </c>
      <c r="F23" s="27"/>
      <c r="G23" s="24"/>
      <c r="H23" s="24"/>
      <c r="I23" s="21"/>
    </row>
    <row r="24" spans="1:9">
      <c r="A24" t="s">
        <v>85</v>
      </c>
      <c r="B24" t="s">
        <v>86</v>
      </c>
      <c r="C24" s="1" t="s">
        <v>87</v>
      </c>
      <c r="D24" s="19">
        <v>1</v>
      </c>
      <c r="E24" s="3">
        <v>0.90400000000000003</v>
      </c>
      <c r="F24" s="27"/>
      <c r="G24" s="24"/>
      <c r="H24" s="24"/>
      <c r="I24" s="21"/>
    </row>
    <row r="25" spans="1:9">
      <c r="A25" s="15" t="s">
        <v>141</v>
      </c>
      <c r="B25" s="15" t="s">
        <v>142</v>
      </c>
      <c r="C25" s="16" t="s">
        <v>105</v>
      </c>
      <c r="D25" s="20">
        <v>1</v>
      </c>
      <c r="E25" s="17">
        <v>0.90339999999999998</v>
      </c>
      <c r="F25" s="30"/>
      <c r="G25" s="31"/>
      <c r="H25" s="32"/>
      <c r="I25" s="33"/>
    </row>
    <row r="26" spans="1:9">
      <c r="A26" s="13"/>
      <c r="B26"/>
      <c r="C26"/>
      <c r="D26" s="18"/>
      <c r="E26"/>
    </row>
    <row r="27" spans="1:9">
      <c r="A27" s="13"/>
      <c r="B27"/>
      <c r="C27"/>
      <c r="D27" s="18"/>
      <c r="E27"/>
    </row>
    <row r="28" spans="1:9">
      <c r="A28" s="13"/>
      <c r="B28"/>
      <c r="C28"/>
      <c r="D28" s="18"/>
      <c r="E28"/>
    </row>
    <row r="29" spans="1:9">
      <c r="A29" s="13"/>
      <c r="B29"/>
      <c r="C29"/>
      <c r="D29" s="18"/>
      <c r="E29"/>
    </row>
    <row r="30" spans="1:9">
      <c r="A30" s="13"/>
      <c r="B30"/>
      <c r="C30"/>
      <c r="D30" s="18"/>
      <c r="E30"/>
    </row>
    <row r="31" spans="1:9">
      <c r="A31" s="13"/>
      <c r="B31"/>
      <c r="C31"/>
      <c r="D31" s="18"/>
      <c r="E31"/>
    </row>
    <row r="32" spans="1:9">
      <c r="A32" s="13"/>
      <c r="B32"/>
      <c r="C32"/>
      <c r="D32" s="18"/>
      <c r="E32"/>
    </row>
    <row r="33" spans="1:5">
      <c r="A33" s="13"/>
      <c r="B33"/>
      <c r="C33"/>
      <c r="D33" s="18"/>
      <c r="E33"/>
    </row>
    <row r="34" spans="1:5">
      <c r="A34" s="13"/>
      <c r="B34"/>
      <c r="C34"/>
      <c r="D34" s="18"/>
      <c r="E34"/>
    </row>
  </sheetData>
  <phoneticPr fontId="11" type="noConversion"/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showRuler="0" workbookViewId="0">
      <selection activeCell="A2" sqref="A2:G25"/>
    </sheetView>
  </sheetViews>
  <sheetFormatPr baseColWidth="10" defaultRowHeight="15" x14ac:dyDescent="0"/>
  <cols>
    <col min="1" max="1" width="20.33203125" bestFit="1" customWidth="1"/>
  </cols>
  <sheetData>
    <row r="2" spans="1:8">
      <c r="A2" s="2" t="s">
        <v>88</v>
      </c>
      <c r="B2" s="2" t="s">
        <v>89</v>
      </c>
      <c r="C2" s="1" t="s">
        <v>90</v>
      </c>
      <c r="D2" s="1">
        <v>1</v>
      </c>
      <c r="E2" s="3">
        <v>1</v>
      </c>
      <c r="F2" s="1"/>
      <c r="G2" s="1"/>
      <c r="H2" s="13"/>
    </row>
    <row r="3" spans="1:8">
      <c r="A3" s="2" t="s">
        <v>91</v>
      </c>
      <c r="B3" s="2" t="s">
        <v>92</v>
      </c>
      <c r="C3" s="1" t="s">
        <v>93</v>
      </c>
      <c r="D3" s="1">
        <v>1</v>
      </c>
      <c r="E3" s="3">
        <v>0.99139999999999995</v>
      </c>
      <c r="F3" s="1">
        <v>2</v>
      </c>
      <c r="G3" s="3">
        <v>0.93200000000000005</v>
      </c>
      <c r="H3" s="13"/>
    </row>
    <row r="4" spans="1:8">
      <c r="A4" s="2" t="s">
        <v>94</v>
      </c>
      <c r="B4" s="2" t="s">
        <v>95</v>
      </c>
      <c r="C4" s="1" t="s">
        <v>96</v>
      </c>
      <c r="D4" s="1">
        <v>1</v>
      </c>
      <c r="E4" s="3">
        <v>0.97740000000000005</v>
      </c>
      <c r="F4" s="1">
        <v>2</v>
      </c>
      <c r="G4" s="3">
        <v>0.84509999999999996</v>
      </c>
      <c r="H4" s="13"/>
    </row>
    <row r="5" spans="1:8">
      <c r="A5" s="2" t="s">
        <v>97</v>
      </c>
      <c r="B5" s="2" t="s">
        <v>98</v>
      </c>
      <c r="C5" s="1" t="s">
        <v>99</v>
      </c>
      <c r="D5" s="1">
        <v>1</v>
      </c>
      <c r="E5" s="3">
        <v>0.97709999999999997</v>
      </c>
      <c r="F5" s="1"/>
      <c r="G5" s="1"/>
      <c r="H5" s="13"/>
    </row>
    <row r="6" spans="1:8">
      <c r="A6" s="2" t="s">
        <v>100</v>
      </c>
      <c r="B6" s="2" t="s">
        <v>101</v>
      </c>
      <c r="C6" s="1" t="s">
        <v>102</v>
      </c>
      <c r="D6" s="1">
        <v>1</v>
      </c>
      <c r="E6" s="3">
        <v>0.97650000000000003</v>
      </c>
      <c r="F6" s="1">
        <v>2</v>
      </c>
      <c r="G6" s="3">
        <v>0.87790000000000001</v>
      </c>
      <c r="H6" s="13"/>
    </row>
    <row r="7" spans="1:8">
      <c r="A7" s="2" t="s">
        <v>103</v>
      </c>
      <c r="B7" s="2" t="s">
        <v>104</v>
      </c>
      <c r="C7" s="1" t="s">
        <v>105</v>
      </c>
      <c r="D7" s="1">
        <v>1</v>
      </c>
      <c r="E7" s="3">
        <v>0.9677</v>
      </c>
      <c r="F7" s="1">
        <v>2</v>
      </c>
      <c r="G7" s="3">
        <v>0.88790000000000002</v>
      </c>
      <c r="H7" s="13"/>
    </row>
    <row r="8" spans="1:8">
      <c r="A8" s="2" t="s">
        <v>106</v>
      </c>
      <c r="B8" s="2" t="s">
        <v>107</v>
      </c>
      <c r="C8" s="1" t="s">
        <v>105</v>
      </c>
      <c r="D8" s="1">
        <v>1</v>
      </c>
      <c r="E8" s="3">
        <v>0.96640000000000004</v>
      </c>
      <c r="F8" s="1"/>
      <c r="G8" s="1"/>
      <c r="H8" s="13"/>
    </row>
    <row r="9" spans="1:8">
      <c r="A9" s="2" t="s">
        <v>108</v>
      </c>
      <c r="B9" s="2" t="s">
        <v>109</v>
      </c>
      <c r="C9" s="1" t="s">
        <v>110</v>
      </c>
      <c r="D9" s="1">
        <v>1</v>
      </c>
      <c r="E9" s="3">
        <v>0.9647</v>
      </c>
      <c r="F9" s="1">
        <v>2</v>
      </c>
      <c r="G9" s="3">
        <v>0.82279999999999998</v>
      </c>
      <c r="H9" s="13"/>
    </row>
    <row r="10" spans="1:8">
      <c r="A10" s="2" t="s">
        <v>111</v>
      </c>
      <c r="B10" s="2" t="s">
        <v>112</v>
      </c>
      <c r="C10" s="1" t="s">
        <v>113</v>
      </c>
      <c r="D10" s="1">
        <v>1</v>
      </c>
      <c r="E10" s="3">
        <v>0.95909999999999995</v>
      </c>
      <c r="F10" s="1">
        <v>2</v>
      </c>
      <c r="G10" s="3">
        <v>0.84140000000000004</v>
      </c>
      <c r="H10" s="13"/>
    </row>
    <row r="11" spans="1:8">
      <c r="A11" s="2" t="s">
        <v>114</v>
      </c>
      <c r="B11" s="2" t="s">
        <v>115</v>
      </c>
      <c r="C11" s="1" t="s">
        <v>113</v>
      </c>
      <c r="D11" s="1">
        <v>1</v>
      </c>
      <c r="E11" s="3">
        <v>0.95079999999999998</v>
      </c>
      <c r="F11" s="1"/>
      <c r="G11" s="1"/>
      <c r="H11" s="13"/>
    </row>
    <row r="12" spans="1:8">
      <c r="A12" s="2" t="s">
        <v>116</v>
      </c>
      <c r="B12" s="2" t="s">
        <v>117</v>
      </c>
      <c r="C12" s="1" t="s">
        <v>90</v>
      </c>
      <c r="D12" s="1">
        <v>1</v>
      </c>
      <c r="E12" s="3">
        <v>0.94679999999999997</v>
      </c>
      <c r="F12" s="1"/>
      <c r="G12" s="1"/>
      <c r="H12" s="13"/>
    </row>
    <row r="13" spans="1:8">
      <c r="A13" s="2" t="s">
        <v>118</v>
      </c>
      <c r="B13" s="2" t="s">
        <v>119</v>
      </c>
      <c r="C13" s="1" t="s">
        <v>99</v>
      </c>
      <c r="D13" s="1">
        <v>1</v>
      </c>
      <c r="E13" s="3">
        <v>0.94359999999999999</v>
      </c>
      <c r="F13" s="1"/>
      <c r="G13" s="1"/>
      <c r="H13" s="13"/>
    </row>
    <row r="14" spans="1:8">
      <c r="A14" s="2" t="s">
        <v>120</v>
      </c>
      <c r="B14" s="2" t="s">
        <v>121</v>
      </c>
      <c r="C14" s="1" t="s">
        <v>93</v>
      </c>
      <c r="D14" s="1">
        <v>1</v>
      </c>
      <c r="E14" s="3">
        <v>0.94220000000000004</v>
      </c>
      <c r="F14" s="1">
        <v>2</v>
      </c>
      <c r="G14" s="3">
        <v>0.78720000000000001</v>
      </c>
      <c r="H14" s="13"/>
    </row>
    <row r="15" spans="1:8">
      <c r="A15" s="2" t="s">
        <v>122</v>
      </c>
      <c r="B15" s="2" t="s">
        <v>123</v>
      </c>
      <c r="C15" s="1" t="s">
        <v>105</v>
      </c>
      <c r="D15" s="1">
        <v>1</v>
      </c>
      <c r="E15" s="3">
        <v>0.94120000000000004</v>
      </c>
      <c r="F15" s="1"/>
      <c r="G15" s="1"/>
      <c r="H15" s="13"/>
    </row>
    <row r="16" spans="1:8">
      <c r="A16" s="2" t="s">
        <v>76</v>
      </c>
      <c r="B16" s="2" t="s">
        <v>77</v>
      </c>
      <c r="C16" s="1" t="s">
        <v>78</v>
      </c>
      <c r="D16" s="1">
        <v>1</v>
      </c>
      <c r="E16" s="3">
        <v>0.9375</v>
      </c>
      <c r="F16" s="1"/>
      <c r="G16" s="1"/>
      <c r="H16" s="13"/>
    </row>
    <row r="17" spans="1:8">
      <c r="A17" s="2" t="s">
        <v>124</v>
      </c>
      <c r="B17" s="2" t="s">
        <v>125</v>
      </c>
      <c r="C17" s="1" t="s">
        <v>102</v>
      </c>
      <c r="D17" s="1">
        <v>1</v>
      </c>
      <c r="E17" s="3">
        <v>0.93589999999999995</v>
      </c>
      <c r="F17" s="1"/>
      <c r="G17" s="1"/>
      <c r="H17" s="13"/>
    </row>
    <row r="18" spans="1:8">
      <c r="A18" s="2" t="s">
        <v>126</v>
      </c>
      <c r="B18" s="2" t="s">
        <v>127</v>
      </c>
      <c r="C18" s="1" t="s">
        <v>105</v>
      </c>
      <c r="D18" s="1">
        <v>1</v>
      </c>
      <c r="E18" s="3">
        <v>0.93079999999999996</v>
      </c>
      <c r="F18" s="1"/>
      <c r="G18" s="1"/>
      <c r="H18" s="13"/>
    </row>
    <row r="19" spans="1:8">
      <c r="A19" s="2" t="s">
        <v>128</v>
      </c>
      <c r="B19" s="2" t="s">
        <v>129</v>
      </c>
      <c r="C19" s="1" t="s">
        <v>105</v>
      </c>
      <c r="D19" s="1">
        <v>1</v>
      </c>
      <c r="E19" s="3">
        <v>0.92859999999999998</v>
      </c>
      <c r="F19" s="1"/>
      <c r="G19" s="1"/>
      <c r="H19" s="13"/>
    </row>
    <row r="20" spans="1:8">
      <c r="A20" s="2" t="s">
        <v>130</v>
      </c>
      <c r="B20" s="2" t="s">
        <v>131</v>
      </c>
      <c r="C20" s="1" t="s">
        <v>96</v>
      </c>
      <c r="D20" s="1">
        <v>1</v>
      </c>
      <c r="E20" s="3">
        <v>0.92390000000000005</v>
      </c>
      <c r="F20" s="1"/>
      <c r="G20" s="1"/>
      <c r="H20" s="13"/>
    </row>
    <row r="21" spans="1:8">
      <c r="A21" s="2" t="s">
        <v>132</v>
      </c>
      <c r="B21" s="2" t="s">
        <v>133</v>
      </c>
      <c r="C21" s="1" t="s">
        <v>102</v>
      </c>
      <c r="D21" s="1">
        <v>1</v>
      </c>
      <c r="E21" s="3">
        <v>0.92200000000000004</v>
      </c>
      <c r="F21" s="1">
        <v>2</v>
      </c>
      <c r="G21" s="3">
        <v>0.78029999999999999</v>
      </c>
      <c r="H21" s="13"/>
    </row>
    <row r="22" spans="1:8">
      <c r="A22" s="2" t="s">
        <v>134</v>
      </c>
      <c r="B22" s="2" t="s">
        <v>135</v>
      </c>
      <c r="C22" s="1" t="s">
        <v>90</v>
      </c>
      <c r="D22" s="1">
        <v>1</v>
      </c>
      <c r="E22" s="3">
        <v>0.91890000000000005</v>
      </c>
      <c r="F22" s="1"/>
      <c r="G22" s="1"/>
      <c r="H22" s="13"/>
    </row>
    <row r="23" spans="1:8">
      <c r="A23" s="2" t="s">
        <v>136</v>
      </c>
      <c r="B23" s="2" t="s">
        <v>137</v>
      </c>
      <c r="C23" s="1" t="s">
        <v>105</v>
      </c>
      <c r="D23" s="1">
        <v>1</v>
      </c>
      <c r="E23" s="3">
        <v>0.91200000000000003</v>
      </c>
      <c r="F23" s="1">
        <v>2</v>
      </c>
      <c r="G23" s="3">
        <v>0.66210000000000002</v>
      </c>
      <c r="H23" s="13"/>
    </row>
    <row r="24" spans="1:8">
      <c r="A24" s="2" t="s">
        <v>138</v>
      </c>
      <c r="B24" s="2" t="s">
        <v>139</v>
      </c>
      <c r="C24" s="1" t="s">
        <v>140</v>
      </c>
      <c r="D24" s="1">
        <v>1</v>
      </c>
      <c r="E24" s="3">
        <v>0.90900000000000003</v>
      </c>
      <c r="F24" s="1"/>
      <c r="G24" s="1"/>
      <c r="H24" s="13"/>
    </row>
    <row r="25" spans="1:8">
      <c r="A25" s="2" t="s">
        <v>141</v>
      </c>
      <c r="B25" s="2" t="s">
        <v>142</v>
      </c>
      <c r="C25" s="1" t="s">
        <v>105</v>
      </c>
      <c r="D25" s="1">
        <v>1</v>
      </c>
      <c r="E25" s="3">
        <v>0.90339999999999998</v>
      </c>
      <c r="F25" s="1">
        <v>2</v>
      </c>
      <c r="G25" s="3">
        <v>0.67669999999999997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Strings</vt:lpstr>
      <vt:lpstr>Graph Theory &amp; Greedy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 Pham</dc:creator>
  <cp:lastModifiedBy>Nga Pham</cp:lastModifiedBy>
  <dcterms:created xsi:type="dcterms:W3CDTF">2015-07-11T20:06:56Z</dcterms:created>
  <dcterms:modified xsi:type="dcterms:W3CDTF">2015-07-22T03:30:33Z</dcterms:modified>
</cp:coreProperties>
</file>