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e\Documents\HKU\FTDA\STAT6013\"/>
    </mc:Choice>
  </mc:AlternateContent>
  <xr:revisionPtr revIDLastSave="0" documentId="13_ncr:40009_{CD33D022-A0F4-4BAE-B56E-B040685368C1}" xr6:coauthVersionLast="47" xr6:coauthVersionMax="47" xr10:uidLastSave="{00000000-0000-0000-0000-000000000000}"/>
  <bookViews>
    <workbookView xWindow="-120" yWindow="-120" windowWidth="29040" windowHeight="15840" activeTab="1"/>
  </bookViews>
  <sheets>
    <sheet name="Q6a" sheetId="5" r:id="rId1"/>
    <sheet name="Q6bce" sheetId="1" r:id="rId2"/>
    <sheet name="Q6d" sheetId="2" r:id="rId3"/>
    <sheet name="Sheet2" sheetId="3" r:id="rId4"/>
    <sheet name="Sheet3" sheetId="4" r:id="rId5"/>
  </sheets>
  <calcPr calcId="0"/>
</workbook>
</file>

<file path=xl/calcChain.xml><?xml version="1.0" encoding="utf-8"?>
<calcChain xmlns="http://schemas.openxmlformats.org/spreadsheetml/2006/main">
  <c r="L53" i="1" l="1"/>
  <c r="L50" i="1"/>
  <c r="L51" i="1"/>
  <c r="L52" i="1"/>
  <c r="L49" i="1"/>
  <c r="A61" i="1" a="1"/>
  <c r="A61" i="1"/>
  <c r="I49" i="1"/>
  <c r="I50" i="1"/>
  <c r="I51" i="1"/>
  <c r="I52" i="1"/>
  <c r="A52" i="1"/>
  <c r="A51" i="1"/>
  <c r="A50" i="1"/>
  <c r="A49" i="1"/>
  <c r="C49" i="1" a="1"/>
  <c r="C49" i="1" s="1"/>
  <c r="E49" i="1" s="1" a="1"/>
  <c r="E49" i="1" s="1"/>
  <c r="B2" i="4"/>
  <c r="B3" i="4"/>
  <c r="B4" i="4"/>
  <c r="B1" i="4"/>
  <c r="F52" i="1" l="1"/>
  <c r="F49" i="1"/>
  <c r="F50" i="1"/>
  <c r="F51" i="1"/>
  <c r="G49" i="1" l="1" a="1"/>
  <c r="G49" i="1" s="1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2" i="2"/>
  <c r="J2" i="2"/>
  <c r="K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P45" i="1"/>
  <c r="P46" i="1"/>
  <c r="P47" i="1"/>
  <c r="P44" i="1"/>
  <c r="O44" i="1" a="1"/>
  <c r="O44" i="1" s="1"/>
  <c r="M45" i="1"/>
  <c r="M46" i="1"/>
  <c r="M47" i="1"/>
  <c r="M44" i="1"/>
  <c r="K47" i="1"/>
  <c r="K46" i="1"/>
  <c r="K45" i="1"/>
  <c r="K44" i="1"/>
  <c r="F44" i="1" a="1"/>
  <c r="F44" i="1" s="1"/>
  <c r="D44" i="1"/>
  <c r="D45" i="1"/>
  <c r="D46" i="1"/>
  <c r="C45" i="1"/>
  <c r="C44" i="1"/>
  <c r="B44" i="1"/>
  <c r="D47" i="1"/>
  <c r="C47" i="1"/>
  <c r="B47" i="1"/>
  <c r="C46" i="1"/>
  <c r="B46" i="1"/>
  <c r="B45" i="1"/>
  <c r="A47" i="1"/>
  <c r="A46" i="1"/>
  <c r="A45" i="1"/>
  <c r="A44" i="1"/>
  <c r="I3" i="1" l="1"/>
  <c r="I4" i="1"/>
  <c r="I5" i="1"/>
  <c r="I6" i="1"/>
  <c r="I7" i="1"/>
  <c r="I8" i="1"/>
  <c r="I9" i="1"/>
  <c r="R9" i="1" s="1"/>
  <c r="I10" i="1"/>
  <c r="R10" i="1" s="1"/>
  <c r="I11" i="1"/>
  <c r="I12" i="1"/>
  <c r="I13" i="1"/>
  <c r="R13" i="1" s="1"/>
  <c r="I14" i="1"/>
  <c r="R14" i="1" s="1"/>
  <c r="I15" i="1"/>
  <c r="I16" i="1"/>
  <c r="I17" i="1"/>
  <c r="R17" i="1" s="1"/>
  <c r="I18" i="1"/>
  <c r="R18" i="1" s="1"/>
  <c r="I19" i="1"/>
  <c r="I20" i="1"/>
  <c r="I21" i="1"/>
  <c r="R21" i="1" s="1"/>
  <c r="I22" i="1"/>
  <c r="R22" i="1" s="1"/>
  <c r="I23" i="1"/>
  <c r="I24" i="1"/>
  <c r="I25" i="1"/>
  <c r="R25" i="1" s="1"/>
  <c r="I26" i="1"/>
  <c r="R26" i="1" s="1"/>
  <c r="I27" i="1"/>
  <c r="I28" i="1"/>
  <c r="I29" i="1"/>
  <c r="R29" i="1" s="1"/>
  <c r="I30" i="1"/>
  <c r="R30" i="1" s="1"/>
  <c r="I31" i="1"/>
  <c r="I32" i="1"/>
  <c r="I33" i="1"/>
  <c r="R33" i="1" s="1"/>
  <c r="I34" i="1"/>
  <c r="R34" i="1" s="1"/>
  <c r="I35" i="1"/>
  <c r="I36" i="1"/>
  <c r="I37" i="1"/>
  <c r="R37" i="1" s="1"/>
  <c r="I38" i="1"/>
  <c r="R38" i="1" s="1"/>
  <c r="I39" i="1"/>
  <c r="I40" i="1"/>
  <c r="I41" i="1"/>
  <c r="R41" i="1" s="1"/>
  <c r="H3" i="1"/>
  <c r="H4" i="1"/>
  <c r="H5" i="1"/>
  <c r="O5" i="1" s="1"/>
  <c r="H6" i="1"/>
  <c r="H7" i="1"/>
  <c r="H8" i="1"/>
  <c r="H9" i="1"/>
  <c r="L9" i="1" s="1"/>
  <c r="H10" i="1"/>
  <c r="L10" i="1" s="1"/>
  <c r="H11" i="1"/>
  <c r="H12" i="1"/>
  <c r="H13" i="1"/>
  <c r="L13" i="1" s="1"/>
  <c r="H14" i="1"/>
  <c r="Q14" i="1" s="1"/>
  <c r="H15" i="1"/>
  <c r="H16" i="1"/>
  <c r="H17" i="1"/>
  <c r="L17" i="1" s="1"/>
  <c r="H18" i="1"/>
  <c r="L18" i="1" s="1"/>
  <c r="H19" i="1"/>
  <c r="H20" i="1"/>
  <c r="H21" i="1"/>
  <c r="L21" i="1" s="1"/>
  <c r="H22" i="1"/>
  <c r="Q22" i="1" s="1"/>
  <c r="H23" i="1"/>
  <c r="H24" i="1"/>
  <c r="H25" i="1"/>
  <c r="L25" i="1" s="1"/>
  <c r="H26" i="1"/>
  <c r="L26" i="1" s="1"/>
  <c r="H27" i="1"/>
  <c r="H28" i="1"/>
  <c r="H29" i="1"/>
  <c r="L29" i="1" s="1"/>
  <c r="H30" i="1"/>
  <c r="Q30" i="1" s="1"/>
  <c r="H31" i="1"/>
  <c r="H32" i="1"/>
  <c r="H33" i="1"/>
  <c r="L33" i="1" s="1"/>
  <c r="H34" i="1"/>
  <c r="L34" i="1" s="1"/>
  <c r="H35" i="1"/>
  <c r="H36" i="1"/>
  <c r="H37" i="1"/>
  <c r="L37" i="1" s="1"/>
  <c r="H38" i="1"/>
  <c r="Q38" i="1" s="1"/>
  <c r="H39" i="1"/>
  <c r="H40" i="1"/>
  <c r="H41" i="1"/>
  <c r="L41" i="1" s="1"/>
  <c r="G3" i="1"/>
  <c r="G4" i="1"/>
  <c r="G5" i="1"/>
  <c r="N5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O2" i="1" s="1"/>
  <c r="H2" i="1"/>
  <c r="Q2" i="1" s="1"/>
  <c r="I2" i="1"/>
  <c r="F3" i="1"/>
  <c r="F4" i="1"/>
  <c r="F5" i="1"/>
  <c r="F6" i="1"/>
  <c r="F7" i="1"/>
  <c r="F8" i="1"/>
  <c r="F9" i="1"/>
  <c r="F10" i="1"/>
  <c r="J10" i="1" s="1"/>
  <c r="F11" i="1"/>
  <c r="F12" i="1"/>
  <c r="F13" i="1"/>
  <c r="F14" i="1"/>
  <c r="J14" i="1" s="1"/>
  <c r="F15" i="1"/>
  <c r="F16" i="1"/>
  <c r="F17" i="1"/>
  <c r="F18" i="1"/>
  <c r="J18" i="1" s="1"/>
  <c r="F19" i="1"/>
  <c r="F20" i="1"/>
  <c r="F21" i="1"/>
  <c r="F22" i="1"/>
  <c r="J22" i="1" s="1"/>
  <c r="F23" i="1"/>
  <c r="F24" i="1"/>
  <c r="F25" i="1"/>
  <c r="F26" i="1"/>
  <c r="J26" i="1" s="1"/>
  <c r="F27" i="1"/>
  <c r="F28" i="1"/>
  <c r="F29" i="1"/>
  <c r="F30" i="1"/>
  <c r="J30" i="1" s="1"/>
  <c r="F31" i="1"/>
  <c r="F32" i="1"/>
  <c r="F33" i="1"/>
  <c r="F34" i="1"/>
  <c r="J34" i="1" s="1"/>
  <c r="F35" i="1"/>
  <c r="F36" i="1"/>
  <c r="F37" i="1"/>
  <c r="F38" i="1"/>
  <c r="J38" i="1" s="1"/>
  <c r="F39" i="1"/>
  <c r="F40" i="1"/>
  <c r="F41" i="1"/>
  <c r="F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2" i="1"/>
  <c r="S42" i="1" s="1"/>
  <c r="R3" i="1"/>
  <c r="R4" i="1"/>
  <c r="R5" i="1"/>
  <c r="R8" i="1"/>
  <c r="R11" i="1"/>
  <c r="R12" i="1"/>
  <c r="R15" i="1"/>
  <c r="R16" i="1"/>
  <c r="R19" i="1"/>
  <c r="R20" i="1"/>
  <c r="R23" i="1"/>
  <c r="R24" i="1"/>
  <c r="R27" i="1"/>
  <c r="R28" i="1"/>
  <c r="R31" i="1"/>
  <c r="R32" i="1"/>
  <c r="R35" i="1"/>
  <c r="R36" i="1"/>
  <c r="R39" i="1"/>
  <c r="R40" i="1"/>
  <c r="R2" i="1"/>
  <c r="Q3" i="1"/>
  <c r="Q4" i="1"/>
  <c r="Q5" i="1"/>
  <c r="Q6" i="1"/>
  <c r="Q8" i="1"/>
  <c r="Q11" i="1"/>
  <c r="Q12" i="1"/>
  <c r="Q15" i="1"/>
  <c r="Q16" i="1"/>
  <c r="Q19" i="1"/>
  <c r="Q20" i="1"/>
  <c r="Q23" i="1"/>
  <c r="Q24" i="1"/>
  <c r="Q27" i="1"/>
  <c r="Q28" i="1"/>
  <c r="Q31" i="1"/>
  <c r="Q32" i="1"/>
  <c r="Q35" i="1"/>
  <c r="Q36" i="1"/>
  <c r="Q39" i="1"/>
  <c r="Q40" i="1"/>
  <c r="P3" i="1"/>
  <c r="P4" i="1"/>
  <c r="P8" i="1"/>
  <c r="P9" i="1"/>
  <c r="P11" i="1"/>
  <c r="P12" i="1"/>
  <c r="P15" i="1"/>
  <c r="P16" i="1"/>
  <c r="P19" i="1"/>
  <c r="P20" i="1"/>
  <c r="P21" i="1"/>
  <c r="P23" i="1"/>
  <c r="P24" i="1"/>
  <c r="P25" i="1"/>
  <c r="P27" i="1"/>
  <c r="P28" i="1"/>
  <c r="P31" i="1"/>
  <c r="P32" i="1"/>
  <c r="P35" i="1"/>
  <c r="P36" i="1"/>
  <c r="P37" i="1"/>
  <c r="P39" i="1"/>
  <c r="P40" i="1"/>
  <c r="P41" i="1"/>
  <c r="O3" i="1"/>
  <c r="O4" i="1"/>
  <c r="O8" i="1"/>
  <c r="O11" i="1"/>
  <c r="O12" i="1"/>
  <c r="O15" i="1"/>
  <c r="O16" i="1"/>
  <c r="O19" i="1"/>
  <c r="O20" i="1"/>
  <c r="O23" i="1"/>
  <c r="O24" i="1"/>
  <c r="O27" i="1"/>
  <c r="O28" i="1"/>
  <c r="O31" i="1"/>
  <c r="O32" i="1"/>
  <c r="O35" i="1"/>
  <c r="O36" i="1"/>
  <c r="O39" i="1"/>
  <c r="O40" i="1"/>
  <c r="P2" i="1"/>
  <c r="N3" i="1"/>
  <c r="N4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  <c r="M3" i="1"/>
  <c r="M4" i="1"/>
  <c r="M8" i="1"/>
  <c r="M9" i="1"/>
  <c r="M11" i="1"/>
  <c r="M12" i="1"/>
  <c r="M13" i="1"/>
  <c r="M15" i="1"/>
  <c r="M16" i="1"/>
  <c r="M19" i="1"/>
  <c r="M20" i="1"/>
  <c r="M23" i="1"/>
  <c r="M24" i="1"/>
  <c r="M25" i="1"/>
  <c r="M27" i="1"/>
  <c r="M28" i="1"/>
  <c r="M29" i="1"/>
  <c r="M31" i="1"/>
  <c r="M32" i="1"/>
  <c r="M35" i="1"/>
  <c r="M36" i="1"/>
  <c r="M39" i="1"/>
  <c r="M40" i="1"/>
  <c r="M41" i="1"/>
  <c r="M2" i="1"/>
  <c r="L3" i="1"/>
  <c r="L4" i="1"/>
  <c r="L8" i="1"/>
  <c r="L11" i="1"/>
  <c r="L12" i="1"/>
  <c r="L15" i="1"/>
  <c r="L16" i="1"/>
  <c r="L19" i="1"/>
  <c r="L20" i="1"/>
  <c r="L23" i="1"/>
  <c r="L24" i="1"/>
  <c r="L27" i="1"/>
  <c r="L28" i="1"/>
  <c r="L31" i="1"/>
  <c r="L32" i="1"/>
  <c r="L35" i="1"/>
  <c r="L36" i="1"/>
  <c r="L39" i="1"/>
  <c r="L40" i="1"/>
  <c r="L2" i="1"/>
  <c r="K3" i="1"/>
  <c r="K4" i="1"/>
  <c r="K8" i="1"/>
  <c r="K11" i="1"/>
  <c r="K12" i="1"/>
  <c r="K15" i="1"/>
  <c r="K16" i="1"/>
  <c r="K19" i="1"/>
  <c r="K20" i="1"/>
  <c r="K23" i="1"/>
  <c r="K24" i="1"/>
  <c r="K27" i="1"/>
  <c r="K28" i="1"/>
  <c r="K31" i="1"/>
  <c r="K32" i="1"/>
  <c r="K35" i="1"/>
  <c r="K36" i="1"/>
  <c r="K39" i="1"/>
  <c r="K40" i="1"/>
  <c r="K2" i="1"/>
  <c r="J3" i="1"/>
  <c r="J4" i="1"/>
  <c r="J8" i="1"/>
  <c r="J9" i="1"/>
  <c r="J11" i="1"/>
  <c r="J12" i="1"/>
  <c r="J13" i="1"/>
  <c r="J15" i="1"/>
  <c r="J16" i="1"/>
  <c r="J17" i="1"/>
  <c r="J19" i="1"/>
  <c r="J20" i="1"/>
  <c r="J21" i="1"/>
  <c r="J23" i="1"/>
  <c r="J24" i="1"/>
  <c r="J25" i="1"/>
  <c r="J27" i="1"/>
  <c r="J28" i="1"/>
  <c r="J29" i="1"/>
  <c r="J31" i="1"/>
  <c r="J32" i="1"/>
  <c r="J33" i="1"/>
  <c r="J35" i="1"/>
  <c r="J36" i="1"/>
  <c r="J37" i="1"/>
  <c r="J39" i="1"/>
  <c r="J40" i="1"/>
  <c r="J41" i="1"/>
  <c r="J2" i="1"/>
  <c r="R7" i="1"/>
  <c r="C42" i="1"/>
  <c r="D42" i="1"/>
  <c r="E42" i="1"/>
  <c r="B42" i="1"/>
  <c r="M33" i="1" l="1"/>
  <c r="M17" i="1"/>
  <c r="P29" i="1"/>
  <c r="P13" i="1"/>
  <c r="P38" i="1"/>
  <c r="P34" i="1"/>
  <c r="P30" i="1"/>
  <c r="P26" i="1"/>
  <c r="P22" i="1"/>
  <c r="P18" i="1"/>
  <c r="P14" i="1"/>
  <c r="P10" i="1"/>
  <c r="R6" i="1"/>
  <c r="M37" i="1"/>
  <c r="M21" i="1"/>
  <c r="P33" i="1"/>
  <c r="P17" i="1"/>
  <c r="Q34" i="1"/>
  <c r="Q26" i="1"/>
  <c r="Q18" i="1"/>
  <c r="Q10" i="1"/>
  <c r="L38" i="1"/>
  <c r="L30" i="1"/>
  <c r="L22" i="1"/>
  <c r="L14" i="1"/>
  <c r="Q41" i="1"/>
  <c r="Q37" i="1"/>
  <c r="Q33" i="1"/>
  <c r="Q29" i="1"/>
  <c r="Q25" i="1"/>
  <c r="Q21" i="1"/>
  <c r="Q17" i="1"/>
  <c r="Q13" i="1"/>
  <c r="Q9" i="1"/>
  <c r="O41" i="1"/>
  <c r="O37" i="1"/>
  <c r="O33" i="1"/>
  <c r="O29" i="1"/>
  <c r="O25" i="1"/>
  <c r="O21" i="1"/>
  <c r="O17" i="1"/>
  <c r="O13" i="1"/>
  <c r="O9" i="1"/>
  <c r="K38" i="1"/>
  <c r="K30" i="1"/>
  <c r="K22" i="1"/>
  <c r="K14" i="1"/>
  <c r="K41" i="1"/>
  <c r="K37" i="1"/>
  <c r="K33" i="1"/>
  <c r="K29" i="1"/>
  <c r="K25" i="1"/>
  <c r="K21" i="1"/>
  <c r="K17" i="1"/>
  <c r="K13" i="1"/>
  <c r="K9" i="1"/>
  <c r="O38" i="1"/>
  <c r="O34" i="1"/>
  <c r="O30" i="1"/>
  <c r="O26" i="1"/>
  <c r="O22" i="1"/>
  <c r="O18" i="1"/>
  <c r="O14" i="1"/>
  <c r="O10" i="1"/>
  <c r="P5" i="1"/>
  <c r="K34" i="1"/>
  <c r="K26" i="1"/>
  <c r="K18" i="1"/>
  <c r="K10" i="1"/>
  <c r="R42" i="1"/>
  <c r="M38" i="1"/>
  <c r="M34" i="1"/>
  <c r="M30" i="1"/>
  <c r="M26" i="1"/>
  <c r="M22" i="1"/>
  <c r="M18" i="1"/>
  <c r="M14" i="1"/>
  <c r="M10" i="1"/>
  <c r="Q7" i="1"/>
  <c r="Q42" i="1" l="1"/>
  <c r="O6" i="1" s="1"/>
  <c r="P7" i="1"/>
  <c r="O7" i="1"/>
  <c r="N7" i="1"/>
  <c r="P6" i="1"/>
  <c r="N6" i="1"/>
  <c r="J6" i="1"/>
  <c r="M6" i="1"/>
  <c r="P42" i="1" l="1"/>
  <c r="L7" i="1" s="1"/>
  <c r="O42" i="1"/>
  <c r="K6" i="1" s="1"/>
  <c r="L6" i="1"/>
  <c r="N42" i="1"/>
  <c r="M7" i="1"/>
  <c r="J7" i="1"/>
  <c r="K7" i="1"/>
  <c r="M5" i="1" l="1"/>
  <c r="M42" i="1" s="1"/>
  <c r="J5" i="1"/>
  <c r="J42" i="1" s="1"/>
  <c r="L5" i="1"/>
  <c r="L42" i="1" s="1"/>
  <c r="K5" i="1"/>
  <c r="K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<sst xmlns="http://schemas.openxmlformats.org/spreadsheetml/2006/main" count="72" uniqueCount="62">
  <si>
    <t>x1</t>
  </si>
  <si>
    <t>x2</t>
  </si>
  <si>
    <t>x3</t>
  </si>
  <si>
    <t>x4</t>
  </si>
  <si>
    <t>Mean</t>
  </si>
  <si>
    <t>x1-mean(x1)</t>
  </si>
  <si>
    <t>x2-mean(x2)</t>
  </si>
  <si>
    <t>x3-mean(x3)</t>
  </si>
  <si>
    <t>x4-mean(x4)</t>
  </si>
  <si>
    <t>(x1-mean(x1))
*(x1-mean(x1))</t>
  </si>
  <si>
    <t>(x1-mean(x1))
*(x2-mean(x2))</t>
  </si>
  <si>
    <t>(x1-mean(x1))
*(x3-mean(x3))</t>
  </si>
  <si>
    <t>(x1-mean(x1))
*(x4-mean(x4))</t>
  </si>
  <si>
    <t>(x2-mean(x2))
*(x2-mean(x2))</t>
  </si>
  <si>
    <t>(x2-mean(x2))
*(x3-mean(x3))</t>
  </si>
  <si>
    <t>(x2-mean(x2))
*(x4-mean(x4))</t>
  </si>
  <si>
    <t>(x3-mean(x3))
*(x3-mean(x3))</t>
  </si>
  <si>
    <t>(x3-mean(x3))
*(x4-mean(x4))</t>
  </si>
  <si>
    <t>(x4-mean(x4))
*(x4-mean(x4))</t>
  </si>
  <si>
    <t>Cov</t>
  </si>
  <si>
    <t>Rf</t>
  </si>
  <si>
    <t>x1-Rf</t>
  </si>
  <si>
    <t>x2-Rf</t>
  </si>
  <si>
    <t>x3-Rf</t>
  </si>
  <si>
    <t>x4-Rf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</si>
  <si>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</si>
  <si>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</si>
  <si>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</si>
  <si>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</si>
  <si>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</si>
  <si>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</si>
  <si>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</si>
  <si>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</si>
  <si>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</si>
  <si>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</si>
  <si>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</si>
  <si>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</si>
  <si>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</si>
  <si>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</si>
  <si>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</si>
  <si>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</si>
  <si>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</si>
  <si>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</si>
  <si>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</si>
  <si>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</si>
  <si>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</si>
  <si>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</si>
  <si>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</si>
  <si>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</si>
  <si>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</si>
  <si>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</si>
  <si>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</si>
  <si>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</si>
  <si>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x1^2</t>
  </si>
  <si>
    <t>Z(x1)</t>
  </si>
  <si>
    <t>Z^3</t>
  </si>
  <si>
    <t>Z^4</t>
  </si>
  <si>
    <t>E(Z)</t>
  </si>
  <si>
    <t>Variance</t>
  </si>
  <si>
    <t>E(Z^3)</t>
  </si>
  <si>
    <t>SD</t>
  </si>
  <si>
    <t>E(Z^4)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</si>
</sst>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0" workbookViewId="0">
      <selection activeCell="M34" sqref="M34"/>
    </sheetView>
  </sheetViews>
  <sheetFormatPr defaultRowHeight="15" x14ac:dyDescent="0.25"/>
  <sheetData>
    <row r="1" spans="1:10" x14ac:dyDescent="0.25">
      <c r="A1" s="6"/>
      <c r="B1" s="6" t="s">
        <v>0</v>
      </c>
      <c r="C1" s="6" t="s">
        <v>53</v>
      </c>
      <c r="D1" s="6"/>
      <c r="E1" s="6" t="s">
        <v>54</v>
      </c>
      <c r="F1" s="6" t="s">
        <v>55</v>
      </c>
      <c r="G1" s="6" t="s">
        <v>56</v>
      </c>
      <c r="H1" s="6" t="s">
        <v>1</v>
      </c>
      <c r="I1" s="6" t="s">
        <v>2</v>
      </c>
      <c r="J1" s="6" t="s">
        <v>3</v>
      </c>
    </row>
    <row r="2" spans="1:10" x14ac:dyDescent="0.25">
      <c r="A2" s="6">
        <v>1</v>
      </c>
      <c r="B2" s="6">
        <v>-7.5898087000000003E-2</v>
      </c>
      <c r="C2" s="6">
        <v>5.7605199999999999E-3</v>
      </c>
      <c r="D2" s="6"/>
      <c r="E2" s="6">
        <v>-0.50877691000000003</v>
      </c>
      <c r="F2" s="6">
        <v>-0.13169891</v>
      </c>
      <c r="G2" s="6">
        <v>6.7005364999999997E-2</v>
      </c>
      <c r="H2" s="6">
        <v>-1.5224059999999999E-2</v>
      </c>
      <c r="I2" s="6">
        <v>0.24076726500000001</v>
      </c>
      <c r="J2" s="6">
        <v>0.56803030899999996</v>
      </c>
    </row>
    <row r="3" spans="1:10" x14ac:dyDescent="0.25">
      <c r="A3" s="6">
        <v>2</v>
      </c>
      <c r="B3" s="6">
        <v>3.6230830999999998E-2</v>
      </c>
      <c r="C3" s="6">
        <v>1.3126730000000001E-3</v>
      </c>
      <c r="D3" s="6"/>
      <c r="E3" s="6">
        <v>7.5063281999999995E-2</v>
      </c>
      <c r="F3" s="6">
        <v>4.2294400000000002E-4</v>
      </c>
      <c r="G3" s="7">
        <v>3.1747500000000001E-5</v>
      </c>
      <c r="H3" s="6">
        <v>0.21078464199999999</v>
      </c>
      <c r="I3" s="6">
        <v>-0.22511213899999999</v>
      </c>
      <c r="J3" s="6">
        <v>-0.75674227900000002</v>
      </c>
    </row>
    <row r="4" spans="1:10" x14ac:dyDescent="0.25">
      <c r="A4" s="6">
        <v>3</v>
      </c>
      <c r="B4" s="6">
        <v>-3.2497251999999997E-2</v>
      </c>
      <c r="C4" s="6">
        <v>1.056071E-3</v>
      </c>
      <c r="D4" s="6"/>
      <c r="E4" s="6">
        <v>-0.28279459899999998</v>
      </c>
      <c r="F4" s="6">
        <v>-2.2615871999999999E-2</v>
      </c>
      <c r="G4" s="6">
        <v>6.3956459999999996E-3</v>
      </c>
      <c r="H4" s="6">
        <v>-0.22281378600000001</v>
      </c>
      <c r="I4" s="6">
        <v>0.23855654800000001</v>
      </c>
      <c r="J4" s="6">
        <v>0.60761138100000001</v>
      </c>
    </row>
    <row r="5" spans="1:10" x14ac:dyDescent="0.25">
      <c r="A5" s="6">
        <v>4</v>
      </c>
      <c r="B5" s="6">
        <v>0.385993321</v>
      </c>
      <c r="C5" s="6">
        <v>0.14899084400000001</v>
      </c>
      <c r="D5" s="6"/>
      <c r="E5" s="6">
        <v>1.89622951</v>
      </c>
      <c r="F5" s="6">
        <v>6.818246577</v>
      </c>
      <c r="G5" s="6">
        <v>12.92896037</v>
      </c>
      <c r="H5" s="6">
        <v>0.45056575799999998</v>
      </c>
      <c r="I5" s="6">
        <v>0.570860331</v>
      </c>
      <c r="J5" s="6">
        <v>1.8012663369999999</v>
      </c>
    </row>
    <row r="6" spans="1:10" x14ac:dyDescent="0.25">
      <c r="A6" s="6">
        <v>5</v>
      </c>
      <c r="B6" s="6">
        <v>-5.8195647000000003E-2</v>
      </c>
      <c r="C6" s="6">
        <v>3.3867329999999998E-3</v>
      </c>
      <c r="D6" s="6"/>
      <c r="E6" s="6">
        <v>-0.416602688</v>
      </c>
      <c r="F6" s="6">
        <v>-7.2304646E-2</v>
      </c>
      <c r="G6" s="6">
        <v>3.0122309999999999E-2</v>
      </c>
      <c r="H6" s="6">
        <v>1.1382756460000001</v>
      </c>
      <c r="I6" s="6">
        <v>-0.134864026</v>
      </c>
      <c r="J6" s="6">
        <v>-1.6292631580000001</v>
      </c>
    </row>
    <row r="7" spans="1:10" x14ac:dyDescent="0.25">
      <c r="A7" s="6">
        <v>6</v>
      </c>
      <c r="B7" s="6">
        <v>8.5008666999999996E-2</v>
      </c>
      <c r="C7" s="6">
        <v>7.2264729999999998E-3</v>
      </c>
      <c r="D7" s="6"/>
      <c r="E7" s="6">
        <v>0.32904290899999999</v>
      </c>
      <c r="F7" s="6">
        <v>3.5625223999999997E-2</v>
      </c>
      <c r="G7" s="6">
        <v>1.1722227E-2</v>
      </c>
      <c r="H7" s="6">
        <v>-0.83531596299999999</v>
      </c>
      <c r="I7" s="6">
        <v>-0.52835236799999996</v>
      </c>
      <c r="J7" s="6">
        <v>-0.187605413</v>
      </c>
    </row>
    <row r="8" spans="1:10" x14ac:dyDescent="0.25">
      <c r="A8" s="6">
        <v>7</v>
      </c>
      <c r="B8" s="6">
        <v>-7.3825342000000002E-2</v>
      </c>
      <c r="C8" s="6">
        <v>5.4501810000000001E-3</v>
      </c>
      <c r="D8" s="6"/>
      <c r="E8" s="6">
        <v>-0.49798440599999999</v>
      </c>
      <c r="F8" s="6">
        <v>-0.12349439</v>
      </c>
      <c r="G8" s="6">
        <v>6.1498281000000002E-2</v>
      </c>
      <c r="H8" s="6">
        <v>-0.31931030300000002</v>
      </c>
      <c r="I8" s="6">
        <v>0.25177199500000003</v>
      </c>
      <c r="J8" s="6">
        <v>0.79979267899999995</v>
      </c>
    </row>
    <row r="9" spans="1:10" x14ac:dyDescent="0.25">
      <c r="A9" s="6">
        <v>8</v>
      </c>
      <c r="B9" s="6">
        <v>0.310161829</v>
      </c>
      <c r="C9" s="6">
        <v>9.6200359999999999E-2</v>
      </c>
      <c r="D9" s="6"/>
      <c r="E9" s="6">
        <v>1.501385134</v>
      </c>
      <c r="F9" s="6">
        <v>3.3843582900000002</v>
      </c>
      <c r="G9" s="6">
        <v>5.0812252249999998</v>
      </c>
      <c r="H9" s="6">
        <v>7.8121876000000007E-2</v>
      </c>
      <c r="I9" s="6">
        <v>-0.222123713</v>
      </c>
      <c r="J9" s="6">
        <v>6.6652686000000003E-2</v>
      </c>
    </row>
    <row r="10" spans="1:10" x14ac:dyDescent="0.25">
      <c r="A10" s="6">
        <v>9</v>
      </c>
      <c r="B10" s="6">
        <v>-0.15583060800000001</v>
      </c>
      <c r="C10" s="6">
        <v>2.4283177999999999E-2</v>
      </c>
      <c r="D10" s="6"/>
      <c r="E10" s="6">
        <v>-0.92497479100000002</v>
      </c>
      <c r="F10" s="6">
        <v>-0.79138841900000001</v>
      </c>
      <c r="G10" s="6">
        <v>0.73201433800000004</v>
      </c>
      <c r="H10" s="6">
        <v>-0.43744696700000002</v>
      </c>
      <c r="I10" s="6">
        <v>0.37495973700000002</v>
      </c>
      <c r="J10" s="6">
        <v>1.022063511</v>
      </c>
    </row>
    <row r="11" spans="1:10" x14ac:dyDescent="0.25">
      <c r="A11" s="6">
        <v>10</v>
      </c>
      <c r="B11" s="6">
        <v>-0.13107888600000001</v>
      </c>
      <c r="C11" s="6">
        <v>1.7181674000000001E-2</v>
      </c>
      <c r="D11" s="6"/>
      <c r="E11" s="6">
        <v>-0.79609590600000002</v>
      </c>
      <c r="F11" s="6">
        <v>-0.50454066099999995</v>
      </c>
      <c r="G11" s="6">
        <v>0.40166275499999998</v>
      </c>
      <c r="H11" s="6">
        <v>-0.32751197900000001</v>
      </c>
      <c r="I11" s="6">
        <v>-0.81482760799999998</v>
      </c>
      <c r="J11" s="6">
        <v>-2.0574820759999999</v>
      </c>
    </row>
    <row r="12" spans="1:10" x14ac:dyDescent="0.25">
      <c r="A12" s="6">
        <v>11</v>
      </c>
      <c r="B12" s="6">
        <v>8.6457571999999996E-2</v>
      </c>
      <c r="C12" s="6">
        <v>7.4749120000000002E-3</v>
      </c>
      <c r="D12" s="6"/>
      <c r="E12" s="6">
        <v>0.33658716300000002</v>
      </c>
      <c r="F12" s="6">
        <v>3.8132269000000003E-2</v>
      </c>
      <c r="G12" s="6">
        <v>1.2834831999999999E-2</v>
      </c>
      <c r="H12" s="6">
        <v>-0.52844011400000002</v>
      </c>
      <c r="I12" s="6">
        <v>-0.195087023</v>
      </c>
      <c r="J12" s="6">
        <v>0.33154199600000001</v>
      </c>
    </row>
    <row r="13" spans="1:10" x14ac:dyDescent="0.25">
      <c r="A13" s="6">
        <v>12</v>
      </c>
      <c r="B13" s="6">
        <v>8.1172603999999995E-2</v>
      </c>
      <c r="C13" s="6">
        <v>6.5889920000000001E-3</v>
      </c>
      <c r="D13" s="6"/>
      <c r="E13" s="6">
        <v>0.30906904699999999</v>
      </c>
      <c r="F13" s="6">
        <v>2.9523411999999999E-2</v>
      </c>
      <c r="G13" s="6">
        <v>9.1247729999999992E-3</v>
      </c>
      <c r="H13" s="6">
        <v>-0.33420637600000003</v>
      </c>
      <c r="I13" s="6">
        <v>-6.4394428000000004E-2</v>
      </c>
      <c r="J13" s="6">
        <v>0.36713386100000001</v>
      </c>
    </row>
    <row r="14" spans="1:10" x14ac:dyDescent="0.25">
      <c r="A14" s="6">
        <v>13</v>
      </c>
      <c r="B14" s="6">
        <v>0.149410922</v>
      </c>
      <c r="C14" s="6">
        <v>2.2323623000000001E-2</v>
      </c>
      <c r="D14" s="6"/>
      <c r="E14" s="6">
        <v>0.66437678600000005</v>
      </c>
      <c r="F14" s="6">
        <v>0.29325359699999998</v>
      </c>
      <c r="G14" s="6">
        <v>0.19483088200000001</v>
      </c>
      <c r="H14" s="6">
        <v>-5.0555734999999997E-2</v>
      </c>
      <c r="I14" s="6">
        <v>0.37649007699999998</v>
      </c>
      <c r="J14" s="6">
        <v>1.364147107</v>
      </c>
    </row>
    <row r="15" spans="1:10" x14ac:dyDescent="0.25">
      <c r="A15" s="6">
        <v>14</v>
      </c>
      <c r="B15" s="6">
        <v>0.16314925999999999</v>
      </c>
      <c r="C15" s="6">
        <v>2.6617681000000001E-2</v>
      </c>
      <c r="D15" s="6"/>
      <c r="E15" s="6">
        <v>0.73591046400000004</v>
      </c>
      <c r="F15" s="6">
        <v>0.39854277100000002</v>
      </c>
      <c r="G15" s="6">
        <v>0.29329179500000002</v>
      </c>
      <c r="H15" s="6">
        <v>-0.141307557</v>
      </c>
      <c r="I15" s="6">
        <v>0.13473914300000001</v>
      </c>
      <c r="J15" s="6">
        <v>0.97569366999999996</v>
      </c>
    </row>
    <row r="16" spans="1:10" x14ac:dyDescent="0.25">
      <c r="A16" s="6">
        <v>15</v>
      </c>
      <c r="B16" s="6">
        <v>0.40709403300000002</v>
      </c>
      <c r="C16" s="6">
        <v>0.165725552</v>
      </c>
      <c r="D16" s="6"/>
      <c r="E16" s="6">
        <v>2.0060980810000002</v>
      </c>
      <c r="F16" s="6">
        <v>8.0734003209999994</v>
      </c>
      <c r="G16" s="6">
        <v>16.196032890000001</v>
      </c>
      <c r="H16" s="6">
        <v>0.37145757499999998</v>
      </c>
      <c r="I16" s="6">
        <v>0.18551947599999999</v>
      </c>
      <c r="J16" s="6">
        <v>0.94296610599999997</v>
      </c>
    </row>
    <row r="17" spans="1:10" x14ac:dyDescent="0.25">
      <c r="A17" s="6">
        <v>16</v>
      </c>
      <c r="B17" s="6">
        <v>-0.25031634699999999</v>
      </c>
      <c r="C17" s="6">
        <v>6.2658274E-2</v>
      </c>
      <c r="D17" s="6"/>
      <c r="E17" s="6">
        <v>-1.4169493230000001</v>
      </c>
      <c r="F17" s="6">
        <v>-2.844873464</v>
      </c>
      <c r="G17" s="6">
        <v>4.0310415300000004</v>
      </c>
      <c r="H17" s="6">
        <v>-0.44941574200000001</v>
      </c>
      <c r="I17" s="6">
        <v>-0.48913052899999998</v>
      </c>
      <c r="J17" s="6">
        <v>-1.394732611</v>
      </c>
    </row>
    <row r="18" spans="1:10" x14ac:dyDescent="0.25">
      <c r="A18" s="6">
        <v>17</v>
      </c>
      <c r="B18" s="6">
        <v>-7.0426906999999997E-2</v>
      </c>
      <c r="C18" s="6">
        <v>4.959949E-3</v>
      </c>
      <c r="D18" s="6"/>
      <c r="E18" s="6">
        <v>-0.48028920899999999</v>
      </c>
      <c r="F18" s="6">
        <v>-0.110792022</v>
      </c>
      <c r="G18" s="6">
        <v>5.3212212000000002E-2</v>
      </c>
      <c r="H18" s="6">
        <v>0.75526202799999997</v>
      </c>
      <c r="I18" s="6">
        <v>-0.33470297999999998</v>
      </c>
      <c r="J18" s="6">
        <v>-1.639013812</v>
      </c>
    </row>
    <row r="19" spans="1:10" x14ac:dyDescent="0.25">
      <c r="A19" s="6">
        <v>18</v>
      </c>
      <c r="B19" s="6">
        <v>0.180039331</v>
      </c>
      <c r="C19" s="6">
        <v>3.2414160999999997E-2</v>
      </c>
      <c r="D19" s="6"/>
      <c r="E19" s="6">
        <v>0.82385479299999997</v>
      </c>
      <c r="F19" s="6">
        <v>0.559180499</v>
      </c>
      <c r="G19" s="6">
        <v>0.46068353400000001</v>
      </c>
      <c r="H19" s="6">
        <v>-1.3457055000000001E-2</v>
      </c>
      <c r="I19" s="6">
        <v>0.57638542800000003</v>
      </c>
      <c r="J19" s="6">
        <v>1.73330552</v>
      </c>
    </row>
    <row r="20" spans="1:10" x14ac:dyDescent="0.25">
      <c r="A20" s="6">
        <v>19</v>
      </c>
      <c r="B20" s="6">
        <v>-3.0980890000000001E-2</v>
      </c>
      <c r="C20" s="6">
        <v>9.5981599999999995E-4</v>
      </c>
      <c r="D20" s="6"/>
      <c r="E20" s="6">
        <v>-0.27489910499999998</v>
      </c>
      <c r="F20" s="6">
        <v>-2.0773993000000001E-2</v>
      </c>
      <c r="G20" s="6">
        <v>5.7107520000000004E-3</v>
      </c>
      <c r="H20" s="6">
        <v>-0.17212424700000001</v>
      </c>
      <c r="I20" s="6">
        <v>1.4704185E-2</v>
      </c>
      <c r="J20" s="6">
        <v>7.8370232999999997E-2</v>
      </c>
    </row>
    <row r="21" spans="1:10" x14ac:dyDescent="0.25">
      <c r="A21" s="6">
        <v>20</v>
      </c>
      <c r="B21" s="6">
        <v>-2.3244372999999999E-2</v>
      </c>
      <c r="C21" s="6">
        <v>5.4030099999999998E-4</v>
      </c>
      <c r="D21" s="6"/>
      <c r="E21" s="6">
        <v>-0.23461610499999999</v>
      </c>
      <c r="F21" s="6">
        <v>-1.2914376999999999E-2</v>
      </c>
      <c r="G21" s="6">
        <v>3.0299210000000001E-3</v>
      </c>
      <c r="H21" s="6">
        <v>-0.96651354099999998</v>
      </c>
      <c r="I21" s="6">
        <v>-0.63627823500000003</v>
      </c>
      <c r="J21" s="6">
        <v>-0.69316235999999998</v>
      </c>
    </row>
    <row r="22" spans="1:10" x14ac:dyDescent="0.25">
      <c r="A22" s="6">
        <v>21</v>
      </c>
      <c r="B22" s="6">
        <v>9.5856789999999997E-3</v>
      </c>
      <c r="C22" s="7">
        <v>9.1885200000000006E-5</v>
      </c>
      <c r="D22" s="6"/>
      <c r="E22" s="6">
        <v>-6.3674441999999998E-2</v>
      </c>
      <c r="F22" s="6">
        <v>-2.5816400000000002E-4</v>
      </c>
      <c r="G22" s="7">
        <v>1.6438399999999998E-5</v>
      </c>
      <c r="H22" s="6">
        <v>6.5199515999999999E-2</v>
      </c>
      <c r="I22" s="6">
        <v>0.35888986899999997</v>
      </c>
      <c r="J22" s="6">
        <v>0.75744832399999995</v>
      </c>
    </row>
    <row r="23" spans="1:10" x14ac:dyDescent="0.25">
      <c r="A23" s="6">
        <v>22</v>
      </c>
      <c r="B23" s="6">
        <v>-0.22181847599999999</v>
      </c>
      <c r="C23" s="6">
        <v>4.9203436000000003E-2</v>
      </c>
      <c r="D23" s="6"/>
      <c r="E23" s="6">
        <v>-1.268564743</v>
      </c>
      <c r="F23" s="6">
        <v>-2.041446069</v>
      </c>
      <c r="G23" s="6">
        <v>2.589706509</v>
      </c>
      <c r="H23" s="6">
        <v>0.36291442899999998</v>
      </c>
      <c r="I23" s="6">
        <v>2.071721E-2</v>
      </c>
      <c r="J23" s="6">
        <v>-0.88883467199999999</v>
      </c>
    </row>
    <row r="24" spans="1:10" x14ac:dyDescent="0.25">
      <c r="A24" s="6">
        <v>23</v>
      </c>
      <c r="B24" s="6">
        <v>0.102603377</v>
      </c>
      <c r="C24" s="6">
        <v>1.0527453000000001E-2</v>
      </c>
      <c r="D24" s="6"/>
      <c r="E24" s="6">
        <v>0.42065619799999998</v>
      </c>
      <c r="F24" s="6">
        <v>7.4435802999999995E-2</v>
      </c>
      <c r="G24" s="6">
        <v>3.1311881999999999E-2</v>
      </c>
      <c r="H24" s="6">
        <v>-0.430864674</v>
      </c>
      <c r="I24" s="6">
        <v>0.316037705</v>
      </c>
      <c r="J24" s="6">
        <v>1.2801445119999999</v>
      </c>
    </row>
    <row r="25" spans="1:10" x14ac:dyDescent="0.25">
      <c r="A25" s="6">
        <v>24</v>
      </c>
      <c r="B25" s="6">
        <v>0.12823337500000001</v>
      </c>
      <c r="C25" s="6">
        <v>1.6443797999999999E-2</v>
      </c>
      <c r="D25" s="6"/>
      <c r="E25" s="6">
        <v>0.55410814799999997</v>
      </c>
      <c r="F25" s="6">
        <v>0.17013106</v>
      </c>
      <c r="G25" s="6">
        <v>9.4271007000000004E-2</v>
      </c>
      <c r="H25" s="6">
        <v>-1.9178723000000002E-2</v>
      </c>
      <c r="I25" s="6">
        <v>-7.6533492999999994E-2</v>
      </c>
      <c r="J25" s="6">
        <v>7.8787588000000006E-2</v>
      </c>
    </row>
    <row r="26" spans="1:10" x14ac:dyDescent="0.25">
      <c r="A26" s="6">
        <v>25</v>
      </c>
      <c r="B26" s="6">
        <v>-0.160840862</v>
      </c>
      <c r="C26" s="6">
        <v>2.5869783E-2</v>
      </c>
      <c r="D26" s="6"/>
      <c r="E26" s="6">
        <v>-0.951062509</v>
      </c>
      <c r="F26" s="6">
        <v>-0.86025496300000004</v>
      </c>
      <c r="G26" s="6">
        <v>0.81815624399999998</v>
      </c>
      <c r="H26" s="6">
        <v>0.44505302000000002</v>
      </c>
      <c r="I26" s="6">
        <v>0.161634419</v>
      </c>
      <c r="J26" s="6">
        <v>-0.454939013</v>
      </c>
    </row>
    <row r="27" spans="1:10" x14ac:dyDescent="0.25">
      <c r="A27" s="6">
        <v>26</v>
      </c>
      <c r="B27" s="6">
        <v>-0.17635009500000001</v>
      </c>
      <c r="C27" s="6">
        <v>3.1099356000000002E-2</v>
      </c>
      <c r="D27" s="6"/>
      <c r="E27" s="6">
        <v>-1.031817</v>
      </c>
      <c r="F27" s="6">
        <v>-1.098520172</v>
      </c>
      <c r="G27" s="6">
        <v>1.133471788</v>
      </c>
      <c r="H27" s="6">
        <v>-3.5768701999999999E-2</v>
      </c>
      <c r="I27" s="6">
        <v>0.13444605400000001</v>
      </c>
      <c r="J27" s="6">
        <v>-7.3740100000000003E-2</v>
      </c>
    </row>
    <row r="28" spans="1:10" x14ac:dyDescent="0.25">
      <c r="A28" s="6">
        <v>27</v>
      </c>
      <c r="B28" s="6">
        <v>-5.4800964000000001E-2</v>
      </c>
      <c r="C28" s="6">
        <v>3.0031459999999999E-3</v>
      </c>
      <c r="D28" s="6"/>
      <c r="E28" s="6">
        <v>-0.39892702800000002</v>
      </c>
      <c r="F28" s="6">
        <v>-6.3486353999999995E-2</v>
      </c>
      <c r="G28" s="6">
        <v>2.5326422000000001E-2</v>
      </c>
      <c r="H28" s="6">
        <v>0.26905707800000001</v>
      </c>
      <c r="I28" s="6">
        <v>-7.0143294999999994E-2</v>
      </c>
      <c r="J28" s="6">
        <v>-0.62811155399999996</v>
      </c>
    </row>
    <row r="29" spans="1:10" x14ac:dyDescent="0.25">
      <c r="A29" s="6">
        <v>28</v>
      </c>
      <c r="B29" s="6">
        <v>-0.10832486099999999</v>
      </c>
      <c r="C29" s="6">
        <v>1.1734276E-2</v>
      </c>
      <c r="D29" s="6"/>
      <c r="E29" s="6">
        <v>-0.67761875900000001</v>
      </c>
      <c r="F29" s="6">
        <v>-0.31114029700000001</v>
      </c>
      <c r="G29" s="6">
        <v>0.21083450200000001</v>
      </c>
      <c r="H29" s="6">
        <v>-0.133056652</v>
      </c>
      <c r="I29" s="6">
        <v>0.41237405799999999</v>
      </c>
      <c r="J29" s="6">
        <v>0.76365560799999999</v>
      </c>
    </row>
    <row r="30" spans="1:10" x14ac:dyDescent="0.25">
      <c r="A30" s="6">
        <v>29</v>
      </c>
      <c r="B30" s="6">
        <v>-0.22578494700000001</v>
      </c>
      <c r="C30" s="6">
        <v>5.0978842000000003E-2</v>
      </c>
      <c r="D30" s="6"/>
      <c r="E30" s="6">
        <v>-1.2892176230000001</v>
      </c>
      <c r="F30" s="6">
        <v>-2.1427855060000001</v>
      </c>
      <c r="G30" s="6">
        <v>2.7625168360000001</v>
      </c>
      <c r="H30" s="6">
        <v>0.376376086</v>
      </c>
      <c r="I30" s="6">
        <v>0.57347514099999997</v>
      </c>
      <c r="J30" s="6">
        <v>0.44016096399999999</v>
      </c>
    </row>
    <row r="31" spans="1:10" x14ac:dyDescent="0.25">
      <c r="A31" s="6">
        <v>30</v>
      </c>
      <c r="B31" s="6">
        <v>5.2907188000000001E-2</v>
      </c>
      <c r="C31" s="6">
        <v>2.799171E-3</v>
      </c>
      <c r="D31" s="6"/>
      <c r="E31" s="6">
        <v>0.16189482899999999</v>
      </c>
      <c r="F31" s="6">
        <v>4.2432529999999998E-3</v>
      </c>
      <c r="G31" s="6">
        <v>6.8696100000000004E-4</v>
      </c>
      <c r="H31" s="6">
        <v>0.21908607099999999</v>
      </c>
      <c r="I31" s="6">
        <v>0.23652467299999999</v>
      </c>
      <c r="J31" s="6">
        <v>0.65665328599999995</v>
      </c>
    </row>
    <row r="32" spans="1:10" x14ac:dyDescent="0.25">
      <c r="A32" s="6">
        <v>31</v>
      </c>
      <c r="B32" s="6">
        <v>0.15401440699999999</v>
      </c>
      <c r="C32" s="6">
        <v>2.3720438E-2</v>
      </c>
      <c r="D32" s="6"/>
      <c r="E32" s="6">
        <v>0.68834651499999999</v>
      </c>
      <c r="F32" s="6">
        <v>0.32615298300000001</v>
      </c>
      <c r="G32" s="6">
        <v>0.22450626900000001</v>
      </c>
      <c r="H32" s="6">
        <v>-0.41252630600000001</v>
      </c>
      <c r="I32" s="6">
        <v>-0.259077632</v>
      </c>
      <c r="J32" s="6">
        <v>0.196824574</v>
      </c>
    </row>
    <row r="33" spans="1:10" x14ac:dyDescent="0.25">
      <c r="A33" s="6">
        <v>32</v>
      </c>
      <c r="B33" s="6">
        <v>-0.43952391499999999</v>
      </c>
      <c r="C33" s="6">
        <v>0.19318127199999999</v>
      </c>
      <c r="D33" s="6"/>
      <c r="E33" s="6">
        <v>-2.402127675</v>
      </c>
      <c r="F33" s="6">
        <v>-13.860798819999999</v>
      </c>
      <c r="G33" s="6">
        <v>33.295408449999996</v>
      </c>
      <c r="H33" s="6">
        <v>-0.84587111400000004</v>
      </c>
      <c r="I33" s="6">
        <v>-0.41174092600000001</v>
      </c>
      <c r="J33" s="6">
        <v>-1.2025648529999999</v>
      </c>
    </row>
    <row r="34" spans="1:10" x14ac:dyDescent="0.25">
      <c r="A34" s="6">
        <v>33</v>
      </c>
      <c r="B34" s="6">
        <v>5.4058894000000003E-2</v>
      </c>
      <c r="C34" s="6">
        <v>2.9223640000000002E-3</v>
      </c>
      <c r="D34" s="6"/>
      <c r="E34" s="6">
        <v>0.167891607</v>
      </c>
      <c r="F34" s="6">
        <v>4.73246E-3</v>
      </c>
      <c r="G34" s="6">
        <v>7.9454000000000005E-4</v>
      </c>
      <c r="H34" s="6">
        <v>-0.71324349600000003</v>
      </c>
      <c r="I34" s="6">
        <v>-0.22544483800000001</v>
      </c>
      <c r="J34" s="6">
        <v>0.34147968499999998</v>
      </c>
    </row>
    <row r="35" spans="1:10" x14ac:dyDescent="0.25">
      <c r="A35" s="6">
        <v>34</v>
      </c>
      <c r="B35" s="6">
        <v>0.268730566</v>
      </c>
      <c r="C35" s="6">
        <v>7.2216116999999996E-2</v>
      </c>
      <c r="D35" s="6"/>
      <c r="E35" s="6">
        <v>1.285658119</v>
      </c>
      <c r="F35" s="6">
        <v>2.125085903</v>
      </c>
      <c r="G35" s="6">
        <v>2.7321339440000001</v>
      </c>
      <c r="H35" s="6">
        <v>0.87717661899999999</v>
      </c>
      <c r="I35" s="6">
        <v>3.6127933000000001E-2</v>
      </c>
      <c r="J35" s="6">
        <v>-9.7015817000000004E-2</v>
      </c>
    </row>
    <row r="36" spans="1:10" x14ac:dyDescent="0.25">
      <c r="A36" s="6">
        <v>35</v>
      </c>
      <c r="B36" s="6">
        <v>6.1333269000000003E-2</v>
      </c>
      <c r="C36" s="6">
        <v>3.7617699999999998E-3</v>
      </c>
      <c r="D36" s="6"/>
      <c r="E36" s="6">
        <v>0.20576829899999999</v>
      </c>
      <c r="F36" s="6">
        <v>8.7123519999999996E-3</v>
      </c>
      <c r="G36" s="6">
        <v>1.7927259999999999E-3</v>
      </c>
      <c r="H36" s="6">
        <v>-0.42673081299999999</v>
      </c>
      <c r="I36" s="6">
        <v>-3.3421631E-2</v>
      </c>
      <c r="J36" s="6">
        <v>0.32602035299999998</v>
      </c>
    </row>
    <row r="37" spans="1:10" x14ac:dyDescent="0.25">
      <c r="A37" s="6">
        <v>36</v>
      </c>
      <c r="B37" s="6">
        <v>-0.30976182600000002</v>
      </c>
      <c r="C37" s="6">
        <v>9.5952388999999999E-2</v>
      </c>
      <c r="D37" s="6"/>
      <c r="E37" s="6">
        <v>-1.726473932</v>
      </c>
      <c r="F37" s="6">
        <v>-5.146121977</v>
      </c>
      <c r="G37" s="6">
        <v>8.8846454450000003</v>
      </c>
      <c r="H37" s="6">
        <v>-0.33233892599999998</v>
      </c>
      <c r="I37" s="6">
        <v>0.26450414799999999</v>
      </c>
      <c r="J37" s="6">
        <v>0.154581142</v>
      </c>
    </row>
    <row r="38" spans="1:10" x14ac:dyDescent="0.25">
      <c r="A38" s="6">
        <v>37</v>
      </c>
      <c r="B38" s="6">
        <v>0.16378056999999999</v>
      </c>
      <c r="C38" s="6">
        <v>2.6824074999999999E-2</v>
      </c>
      <c r="D38" s="6"/>
      <c r="E38" s="6">
        <v>0.73919761500000003</v>
      </c>
      <c r="F38" s="6">
        <v>0.40390726999999998</v>
      </c>
      <c r="G38" s="6">
        <v>0.29856729100000001</v>
      </c>
      <c r="H38" s="6">
        <v>-0.49621612300000001</v>
      </c>
      <c r="I38" s="6">
        <v>0.27925487999999998</v>
      </c>
      <c r="J38" s="6">
        <v>1.5732270779999999</v>
      </c>
    </row>
    <row r="39" spans="1:10" x14ac:dyDescent="0.25">
      <c r="A39" s="6">
        <v>38</v>
      </c>
      <c r="B39" s="6">
        <v>0.130918958</v>
      </c>
      <c r="C39" s="6">
        <v>1.7139774E-2</v>
      </c>
      <c r="D39" s="6"/>
      <c r="E39" s="6">
        <v>0.56809162099999999</v>
      </c>
      <c r="F39" s="6">
        <v>0.18333912399999999</v>
      </c>
      <c r="G39" s="6">
        <v>0.10415342</v>
      </c>
      <c r="H39" s="6">
        <v>-0.39508310299999999</v>
      </c>
      <c r="I39" s="6">
        <v>-0.32678229199999997</v>
      </c>
      <c r="J39" s="6">
        <v>-2.6504368E-2</v>
      </c>
    </row>
    <row r="40" spans="1:10" x14ac:dyDescent="0.25">
      <c r="A40" s="6">
        <v>39</v>
      </c>
      <c r="B40" s="6">
        <v>0.43938573600000003</v>
      </c>
      <c r="C40" s="6">
        <v>0.19305982499999999</v>
      </c>
      <c r="D40" s="6"/>
      <c r="E40" s="6">
        <v>2.1742366319999999</v>
      </c>
      <c r="F40" s="6">
        <v>10.278279550000001</v>
      </c>
      <c r="G40" s="6">
        <v>22.347411910000002</v>
      </c>
      <c r="H40" s="6">
        <v>0.245168992</v>
      </c>
      <c r="I40" s="6">
        <v>-0.32127167600000001</v>
      </c>
      <c r="J40" s="6">
        <v>0.220991832</v>
      </c>
    </row>
    <row r="41" spans="1:10" x14ac:dyDescent="0.25">
      <c r="A41" s="6">
        <v>40</v>
      </c>
      <c r="B41" s="6">
        <v>0.150948572</v>
      </c>
      <c r="C41" s="6">
        <v>2.2785471000000002E-2</v>
      </c>
      <c r="D41" s="6"/>
      <c r="E41" s="6">
        <v>0.67238312300000003</v>
      </c>
      <c r="F41" s="6">
        <v>0.30398378100000001</v>
      </c>
      <c r="G41" s="6">
        <v>0.204393564</v>
      </c>
      <c r="H41" s="6">
        <v>0.30078441099999997</v>
      </c>
      <c r="I41" s="6">
        <v>-0.112298434</v>
      </c>
      <c r="J41" s="6">
        <v>-8.8879752000000006E-2</v>
      </c>
    </row>
    <row r="42" spans="1:10" x14ac:dyDescent="0.25">
      <c r="A42" s="6" t="s">
        <v>4</v>
      </c>
      <c r="B42" s="6">
        <v>2.1814618000000001E-2</v>
      </c>
      <c r="C42" s="6">
        <v>3.7360665000000001E-2</v>
      </c>
      <c r="D42" s="6" t="s">
        <v>57</v>
      </c>
      <c r="E42" s="6">
        <v>1.6809577999999999E-2</v>
      </c>
      <c r="F42" s="6">
        <v>8.3837009000000004E-2</v>
      </c>
      <c r="G42" s="6">
        <v>2.908513438</v>
      </c>
      <c r="H42" s="6"/>
      <c r="I42" s="6"/>
      <c r="J42" s="6"/>
    </row>
    <row r="43" spans="1:10" x14ac:dyDescent="0.25">
      <c r="A43" s="6"/>
      <c r="B43" s="6" t="s">
        <v>58</v>
      </c>
      <c r="C43" s="6">
        <v>3.6884788000000002E-2</v>
      </c>
      <c r="D43" s="6" t="s">
        <v>59</v>
      </c>
      <c r="E43" s="6"/>
      <c r="F43" s="6"/>
      <c r="G43" s="6"/>
      <c r="H43" s="6"/>
      <c r="I43" s="6"/>
      <c r="J43" s="6"/>
    </row>
    <row r="44" spans="1:10" x14ac:dyDescent="0.25">
      <c r="A44" s="6"/>
      <c r="B44" s="6" t="s">
        <v>60</v>
      </c>
      <c r="C44" s="6">
        <v>0.19205412699999999</v>
      </c>
      <c r="D44" s="6" t="s">
        <v>61</v>
      </c>
      <c r="E44" s="6"/>
      <c r="F44" s="6"/>
      <c r="G44" s="6"/>
      <c r="H44" s="6"/>
      <c r="I44" s="6"/>
      <c r="J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33" workbookViewId="0">
      <selection activeCell="J63" sqref="J63"/>
    </sheetView>
  </sheetViews>
  <sheetFormatPr defaultRowHeight="15" x14ac:dyDescent="0.25"/>
  <cols>
    <col min="6" max="9" width="12.7109375" bestFit="1" customWidth="1"/>
    <col min="10" max="10" width="15.42578125" customWidth="1"/>
    <col min="11" max="19" width="14.85546875" customWidth="1"/>
  </cols>
  <sheetData>
    <row r="1" spans="1:19" ht="27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-7.5898087307126993E-2</v>
      </c>
      <c r="C2">
        <v>-1.52240596406998E-2</v>
      </c>
      <c r="D2">
        <v>0.240767265479187</v>
      </c>
      <c r="E2">
        <v>0.56803030868640603</v>
      </c>
      <c r="F2">
        <f>B2-B$42</f>
        <v>-0.10094105413099608</v>
      </c>
      <c r="G2">
        <f t="shared" ref="G2:I17" si="0">C2-C$42</f>
        <v>5.7006898253831359E-2</v>
      </c>
      <c r="H2">
        <f t="shared" si="0"/>
        <v>0.23383844028513584</v>
      </c>
      <c r="I2">
        <f t="shared" si="0"/>
        <v>0.4272813461305483</v>
      </c>
      <c r="J2">
        <f>F2*F2</f>
        <v>1.018909640907668E-2</v>
      </c>
      <c r="K2">
        <f>F2*G2</f>
        <v>-5.7543364024801773E-3</v>
      </c>
      <c r="L2">
        <f>F2*H2</f>
        <v>-2.360389865872959E-2</v>
      </c>
      <c r="M2">
        <f>F2*I2</f>
        <v>-4.313022948892855E-2</v>
      </c>
      <c r="N2">
        <f>G2*G2</f>
        <v>3.249786448522681E-3</v>
      </c>
      <c r="O2">
        <f>G2*H2</f>
        <v>1.333040417316936E-2</v>
      </c>
      <c r="P2">
        <f>G2*I2</f>
        <v>2.4357984224624266E-2</v>
      </c>
      <c r="Q2">
        <f>H2*H2</f>
        <v>5.4680416154985041E-2</v>
      </c>
      <c r="R2">
        <f>H2*I2</f>
        <v>9.991480354210068E-2</v>
      </c>
      <c r="S2">
        <f>I2*I2</f>
        <v>0.18256934875113343</v>
      </c>
    </row>
    <row r="3" spans="1:19" x14ac:dyDescent="0.25">
      <c r="A3">
        <v>2</v>
      </c>
      <c r="B3">
        <v>3.62308311390045E-2</v>
      </c>
      <c r="C3">
        <v>0.21078464186297299</v>
      </c>
      <c r="D3">
        <v>-0.22511213917258599</v>
      </c>
      <c r="E3">
        <v>-0.75674227882784895</v>
      </c>
      <c r="F3">
        <f t="shared" ref="F3:I41" si="1">B3-B$42</f>
        <v>1.1187864315135417E-2</v>
      </c>
      <c r="G3">
        <f t="shared" si="0"/>
        <v>0.28301559975750412</v>
      </c>
      <c r="H3">
        <f t="shared" si="0"/>
        <v>-0.23204096436663713</v>
      </c>
      <c r="I3">
        <f t="shared" si="0"/>
        <v>-0.89749124138370662</v>
      </c>
      <c r="J3">
        <f t="shared" ref="J3:J41" si="2">F3*F3</f>
        <v>1.2516830793388045E-4</v>
      </c>
      <c r="K3">
        <f t="shared" ref="K3:K41" si="3">F3*G3</f>
        <v>3.166340129153628E-3</v>
      </c>
      <c r="L3">
        <f t="shared" ref="L3:L41" si="4">F3*H3</f>
        <v>-2.5960428248871081E-3</v>
      </c>
      <c r="M3">
        <f t="shared" ref="M3:M41" si="5">F3*I3</f>
        <v>-1.0041010232623358E-2</v>
      </c>
      <c r="N3">
        <f t="shared" ref="N3:N41" si="6">G3*G3</f>
        <v>8.0097829706099771E-2</v>
      </c>
      <c r="O3">
        <f t="shared" ref="O3:O41" si="7">G3*H3</f>
        <v>-6.5671212698533446E-2</v>
      </c>
      <c r="P3">
        <f t="shared" ref="P3:P41" si="8">G3*I3</f>
        <v>-0.25400402195731664</v>
      </c>
      <c r="Q3">
        <f t="shared" ref="Q3:Q41" si="9">H3*H3</f>
        <v>5.3843009144198963E-2</v>
      </c>
      <c r="R3">
        <f t="shared" ref="R3:R41" si="10">H3*I3</f>
        <v>0.20825473316128559</v>
      </c>
      <c r="S3">
        <f t="shared" ref="S3:S41" si="11">I3*I3</f>
        <v>0.80549052836046675</v>
      </c>
    </row>
    <row r="4" spans="1:19" x14ac:dyDescent="0.25">
      <c r="A4">
        <v>3</v>
      </c>
      <c r="B4">
        <v>-3.2497251805989398E-2</v>
      </c>
      <c r="C4">
        <v>-0.22281378635605301</v>
      </c>
      <c r="D4">
        <v>0.23855654773423299</v>
      </c>
      <c r="E4">
        <v>0.60761138115261504</v>
      </c>
      <c r="F4">
        <f t="shared" si="1"/>
        <v>-5.7540218629858482E-2</v>
      </c>
      <c r="G4">
        <f t="shared" si="0"/>
        <v>-0.15058282846152185</v>
      </c>
      <c r="H4">
        <f t="shared" si="0"/>
        <v>0.23162772254018182</v>
      </c>
      <c r="I4">
        <f t="shared" si="0"/>
        <v>0.46686241859675731</v>
      </c>
      <c r="J4">
        <f t="shared" si="2"/>
        <v>3.310876759971913E-3</v>
      </c>
      <c r="K4">
        <f t="shared" si="3"/>
        <v>8.6645688715784441E-3</v>
      </c>
      <c r="L4">
        <f t="shared" si="4"/>
        <v>-1.3327909795698261E-2</v>
      </c>
      <c r="M4">
        <f t="shared" si="5"/>
        <v>-2.6863365636121923E-2</v>
      </c>
      <c r="N4">
        <f t="shared" si="6"/>
        <v>2.2675188227472116E-2</v>
      </c>
      <c r="O4">
        <f t="shared" si="7"/>
        <v>-3.4879157610201175E-2</v>
      </c>
      <c r="P4">
        <f t="shared" si="8"/>
        <v>-7.0301463494686717E-2</v>
      </c>
      <c r="Q4">
        <f t="shared" si="9"/>
        <v>5.3651401849151452E-2</v>
      </c>
      <c r="R4">
        <f t="shared" si="10"/>
        <v>0.10813827875916793</v>
      </c>
      <c r="S4">
        <f t="shared" si="11"/>
        <v>0.21796051789801385</v>
      </c>
    </row>
    <row r="5" spans="1:19" x14ac:dyDescent="0.25">
      <c r="A5">
        <v>4</v>
      </c>
      <c r="B5">
        <v>0.38599332100205502</v>
      </c>
      <c r="C5">
        <v>0.45056575773630703</v>
      </c>
      <c r="D5">
        <v>0.57086033072159403</v>
      </c>
      <c r="E5">
        <v>1.8012663366833299</v>
      </c>
      <c r="F5">
        <f t="shared" si="1"/>
        <v>0.36095035417818594</v>
      </c>
      <c r="G5">
        <f t="shared" si="0"/>
        <v>0.52279671563083818</v>
      </c>
      <c r="H5">
        <f t="shared" si="0"/>
        <v>0.5639315055275429</v>
      </c>
      <c r="I5">
        <f t="shared" si="0"/>
        <v>1.6605173741274721</v>
      </c>
      <c r="J5">
        <f t="shared" si="2"/>
        <v>0.13028515818135789</v>
      </c>
      <c r="K5">
        <f t="shared" si="3"/>
        <v>0.18870365967014341</v>
      </c>
      <c r="L5">
        <f t="shared" si="4"/>
        <v>0.20355127665240422</v>
      </c>
      <c r="M5">
        <f t="shared" si="5"/>
        <v>0.59936433431034231</v>
      </c>
      <c r="N5">
        <f t="shared" si="6"/>
        <v>0.27331640587439149</v>
      </c>
      <c r="O5">
        <f t="shared" si="7"/>
        <v>0.2948215389305533</v>
      </c>
      <c r="P5">
        <f t="shared" si="8"/>
        <v>0.86811302944178614</v>
      </c>
      <c r="Q5">
        <f t="shared" si="9"/>
        <v>0.31801874292656113</v>
      </c>
      <c r="R5">
        <f t="shared" si="10"/>
        <v>0.93641806274634753</v>
      </c>
      <c r="S5">
        <f t="shared" si="11"/>
        <v>2.7573179497791953</v>
      </c>
    </row>
    <row r="6" spans="1:19" x14ac:dyDescent="0.25">
      <c r="A6">
        <v>5</v>
      </c>
      <c r="B6">
        <v>-5.8195647486731603E-2</v>
      </c>
      <c r="C6">
        <v>1.1382756460341901</v>
      </c>
      <c r="D6">
        <v>-0.13486402632240099</v>
      </c>
      <c r="E6">
        <v>-1.6292631579313299</v>
      </c>
      <c r="F6">
        <f t="shared" si="1"/>
        <v>-8.3238614310600686E-2</v>
      </c>
      <c r="G6">
        <f t="shared" si="0"/>
        <v>1.2105066039287213</v>
      </c>
      <c r="H6">
        <f t="shared" si="0"/>
        <v>-0.14179285151645216</v>
      </c>
      <c r="I6">
        <f t="shared" si="0"/>
        <v>-1.7700121204871877</v>
      </c>
      <c r="J6">
        <f t="shared" si="2"/>
        <v>6.9286669123489377E-3</v>
      </c>
      <c r="K6">
        <f t="shared" si="3"/>
        <v>-0.1007608923248579</v>
      </c>
      <c r="L6">
        <f t="shared" si="4"/>
        <v>1.1802640479378233E-2</v>
      </c>
      <c r="M6">
        <f t="shared" si="5"/>
        <v>0.14733335622232149</v>
      </c>
      <c r="N6">
        <f t="shared" si="6"/>
        <v>1.4653262381550463</v>
      </c>
      <c r="O6">
        <f t="shared" si="7"/>
        <v>-0.17164118315054994</v>
      </c>
      <c r="P6">
        <f t="shared" si="8"/>
        <v>-2.1426113608836204</v>
      </c>
      <c r="Q6">
        <f t="shared" si="9"/>
        <v>2.010521274116665E-2</v>
      </c>
      <c r="R6">
        <f t="shared" si="10"/>
        <v>0.2509750657825604</v>
      </c>
      <c r="S6">
        <f t="shared" si="11"/>
        <v>3.1329429066715506</v>
      </c>
    </row>
    <row r="7" spans="1:19" x14ac:dyDescent="0.25">
      <c r="A7">
        <v>6</v>
      </c>
      <c r="B7">
        <v>8.5008666508403594E-2</v>
      </c>
      <c r="C7">
        <v>-0.83531596349306703</v>
      </c>
      <c r="D7">
        <v>-0.52835236750674097</v>
      </c>
      <c r="E7">
        <v>-0.18760541347033699</v>
      </c>
      <c r="F7">
        <f t="shared" si="1"/>
        <v>5.996569968453451E-2</v>
      </c>
      <c r="G7">
        <f t="shared" si="0"/>
        <v>-0.76308500559853587</v>
      </c>
      <c r="H7">
        <f t="shared" si="0"/>
        <v>-0.53528119270079211</v>
      </c>
      <c r="I7">
        <f t="shared" si="0"/>
        <v>-0.32835437602619472</v>
      </c>
      <c r="J7">
        <f t="shared" si="2"/>
        <v>3.5958851386557822E-3</v>
      </c>
      <c r="K7">
        <f t="shared" si="3"/>
        <v>-4.5758926279493135E-2</v>
      </c>
      <c r="L7">
        <f t="shared" si="4"/>
        <v>-3.2098511248275147E-2</v>
      </c>
      <c r="M7">
        <f t="shared" si="5"/>
        <v>-1.9689999902889509E-2</v>
      </c>
      <c r="N7">
        <f t="shared" si="6"/>
        <v>0.58229872576931752</v>
      </c>
      <c r="O7">
        <f t="shared" si="7"/>
        <v>0.40846505192887489</v>
      </c>
      <c r="P7">
        <f t="shared" si="8"/>
        <v>0.25056230086825254</v>
      </c>
      <c r="Q7">
        <f t="shared" si="9"/>
        <v>0.28652595525918251</v>
      </c>
      <c r="R7">
        <f t="shared" si="10"/>
        <v>0.1757619220278259</v>
      </c>
      <c r="S7">
        <f t="shared" si="11"/>
        <v>0.10781659625555168</v>
      </c>
    </row>
    <row r="8" spans="1:19" x14ac:dyDescent="0.25">
      <c r="A8">
        <v>7</v>
      </c>
      <c r="B8">
        <v>-7.3825342352319204E-2</v>
      </c>
      <c r="C8">
        <v>-0.319310303388609</v>
      </c>
      <c r="D8">
        <v>0.25177199523343902</v>
      </c>
      <c r="E8">
        <v>0.79979267910797502</v>
      </c>
      <c r="F8">
        <f t="shared" si="1"/>
        <v>-9.8868309176188288E-2</v>
      </c>
      <c r="G8">
        <f t="shared" si="0"/>
        <v>-0.24707934549407784</v>
      </c>
      <c r="H8">
        <f t="shared" si="0"/>
        <v>0.24484317003938788</v>
      </c>
      <c r="I8">
        <f t="shared" si="0"/>
        <v>0.65904371655211724</v>
      </c>
      <c r="J8">
        <f t="shared" si="2"/>
        <v>9.7749425593583565E-3</v>
      </c>
      <c r="K8">
        <f t="shared" si="3"/>
        <v>2.4428317121358734E-2</v>
      </c>
      <c r="L8">
        <f t="shared" si="4"/>
        <v>-2.4207230235132243E-2</v>
      </c>
      <c r="M8">
        <f t="shared" si="5"/>
        <v>-6.5158537928698926E-2</v>
      </c>
      <c r="N8">
        <f t="shared" si="6"/>
        <v>6.1048202969781883E-2</v>
      </c>
      <c r="O8">
        <f t="shared" si="7"/>
        <v>-6.0495690202027164E-2</v>
      </c>
      <c r="P8">
        <f t="shared" si="8"/>
        <v>-0.16283609013768169</v>
      </c>
      <c r="Q8">
        <f t="shared" si="9"/>
        <v>5.9948177914936604E-2</v>
      </c>
      <c r="R8">
        <f t="shared" si="10"/>
        <v>0.1613623527551602</v>
      </c>
      <c r="S8">
        <f t="shared" si="11"/>
        <v>0.43433862032682746</v>
      </c>
    </row>
    <row r="9" spans="1:19" x14ac:dyDescent="0.25">
      <c r="A9">
        <v>8</v>
      </c>
      <c r="B9">
        <v>0.310161829038684</v>
      </c>
      <c r="C9">
        <v>7.8121875604369603E-2</v>
      </c>
      <c r="D9">
        <v>-0.222123713392199</v>
      </c>
      <c r="E9">
        <v>6.6652685975163495E-2</v>
      </c>
      <c r="F9">
        <f t="shared" si="1"/>
        <v>0.28511886221481492</v>
      </c>
      <c r="G9">
        <f t="shared" si="0"/>
        <v>0.15035283349890077</v>
      </c>
      <c r="H9">
        <f t="shared" si="0"/>
        <v>-0.22905253858625013</v>
      </c>
      <c r="I9">
        <f t="shared" si="0"/>
        <v>-7.4096276580694231E-2</v>
      </c>
      <c r="J9">
        <f t="shared" si="2"/>
        <v>8.1292765590670613E-2</v>
      </c>
      <c r="K9">
        <f t="shared" si="3"/>
        <v>4.28684288179801E-2</v>
      </c>
      <c r="L9">
        <f t="shared" si="4"/>
        <v>-6.5307199189126627E-2</v>
      </c>
      <c r="M9">
        <f t="shared" si="5"/>
        <v>-2.1126246073041775E-2</v>
      </c>
      <c r="N9">
        <f t="shared" si="6"/>
        <v>2.2605974541148179E-2</v>
      </c>
      <c r="O9">
        <f t="shared" si="7"/>
        <v>-3.4438698196559009E-2</v>
      </c>
      <c r="P9">
        <f t="shared" si="8"/>
        <v>-1.114058513562562E-2</v>
      </c>
      <c r="Q9">
        <f t="shared" si="9"/>
        <v>5.2465065432805602E-2</v>
      </c>
      <c r="R9">
        <f t="shared" si="10"/>
        <v>1.6971940250596926E-2</v>
      </c>
      <c r="S9">
        <f t="shared" si="11"/>
        <v>5.4902582031227361E-3</v>
      </c>
    </row>
    <row r="10" spans="1:19" x14ac:dyDescent="0.25">
      <c r="A10">
        <v>9</v>
      </c>
      <c r="B10">
        <v>-0.15583060797825801</v>
      </c>
      <c r="C10">
        <v>-0.43744696745903899</v>
      </c>
      <c r="D10">
        <v>0.37495973745125599</v>
      </c>
      <c r="E10">
        <v>1.02206351132757</v>
      </c>
      <c r="F10">
        <f t="shared" si="1"/>
        <v>-0.1808735748021271</v>
      </c>
      <c r="G10">
        <f t="shared" si="0"/>
        <v>-0.36521600956450784</v>
      </c>
      <c r="H10">
        <f t="shared" si="0"/>
        <v>0.36803091225720486</v>
      </c>
      <c r="I10">
        <f t="shared" si="0"/>
        <v>0.88131454877171223</v>
      </c>
      <c r="J10">
        <f t="shared" si="2"/>
        <v>3.2715250061700667E-2</v>
      </c>
      <c r="K10">
        <f t="shared" si="3"/>
        <v>6.605792522490038E-2</v>
      </c>
      <c r="L10">
        <f t="shared" si="4"/>
        <v>-6.6567066737648617E-2</v>
      </c>
      <c r="M10">
        <f t="shared" si="5"/>
        <v>-0.15940651296146319</v>
      </c>
      <c r="N10">
        <f t="shared" si="6"/>
        <v>0.13338273364222267</v>
      </c>
      <c r="O10">
        <f t="shared" si="7"/>
        <v>-0.13441078117096186</v>
      </c>
      <c r="P10">
        <f t="shared" si="8"/>
        <v>-0.32187018267354955</v>
      </c>
      <c r="Q10">
        <f t="shared" si="9"/>
        <v>0.13544675237687043</v>
      </c>
      <c r="R10">
        <f t="shared" si="10"/>
        <v>0.32435099737000012</v>
      </c>
      <c r="S10">
        <f t="shared" si="11"/>
        <v>0.77671533387668668</v>
      </c>
    </row>
    <row r="11" spans="1:19" x14ac:dyDescent="0.25">
      <c r="A11">
        <v>10</v>
      </c>
      <c r="B11">
        <v>-0.13107888620236499</v>
      </c>
      <c r="C11">
        <v>-0.32751197872931598</v>
      </c>
      <c r="D11">
        <v>-0.81482760755547101</v>
      </c>
      <c r="E11">
        <v>-2.0574820761980002</v>
      </c>
      <c r="F11">
        <f t="shared" si="1"/>
        <v>-0.15612185302623408</v>
      </c>
      <c r="G11">
        <f t="shared" si="0"/>
        <v>-0.25528102083478482</v>
      </c>
      <c r="H11">
        <f t="shared" si="0"/>
        <v>-0.82175643274952215</v>
      </c>
      <c r="I11">
        <f t="shared" si="0"/>
        <v>-2.1982310387538577</v>
      </c>
      <c r="J11">
        <f t="shared" si="2"/>
        <v>2.4374032992345033E-2</v>
      </c>
      <c r="K11">
        <f t="shared" si="3"/>
        <v>3.9854946015155275E-2</v>
      </c>
      <c r="L11">
        <f t="shared" si="4"/>
        <v>0.12829413701708331</v>
      </c>
      <c r="M11">
        <f t="shared" si="5"/>
        <v>0.34319190315003562</v>
      </c>
      <c r="N11">
        <f t="shared" si="6"/>
        <v>6.5168399598449847E-2</v>
      </c>
      <c r="O11">
        <f t="shared" si="7"/>
        <v>0.20977882102984921</v>
      </c>
      <c r="P11">
        <f t="shared" si="8"/>
        <v>0.56116666360379419</v>
      </c>
      <c r="Q11">
        <f t="shared" si="9"/>
        <v>0.67528363476521991</v>
      </c>
      <c r="R11">
        <f t="shared" si="10"/>
        <v>1.8064104967656467</v>
      </c>
      <c r="S11">
        <f t="shared" si="11"/>
        <v>4.8322196997408646</v>
      </c>
    </row>
    <row r="12" spans="1:19" x14ac:dyDescent="0.25">
      <c r="A12">
        <v>11</v>
      </c>
      <c r="B12">
        <v>8.6457571772722203E-2</v>
      </c>
      <c r="C12">
        <v>-0.52844011429032001</v>
      </c>
      <c r="D12">
        <v>-0.19508702287411001</v>
      </c>
      <c r="E12">
        <v>0.33154199558165598</v>
      </c>
      <c r="F12">
        <f t="shared" si="1"/>
        <v>6.1414604948853119E-2</v>
      </c>
      <c r="G12">
        <f t="shared" si="0"/>
        <v>-0.45620915639578885</v>
      </c>
      <c r="H12">
        <f t="shared" si="0"/>
        <v>-0.20201584806816114</v>
      </c>
      <c r="I12">
        <f t="shared" si="0"/>
        <v>0.19079303302579825</v>
      </c>
      <c r="J12">
        <f t="shared" si="2"/>
        <v>3.771753701023694E-3</v>
      </c>
      <c r="K12">
        <f t="shared" si="3"/>
        <v>-2.8017905114096922E-2</v>
      </c>
      <c r="L12">
        <f t="shared" si="4"/>
        <v>-1.2406723502513648E-2</v>
      </c>
      <c r="M12">
        <f t="shared" si="5"/>
        <v>1.1717478750272885E-2</v>
      </c>
      <c r="N12">
        <f t="shared" si="6"/>
        <v>0.20812679437935733</v>
      </c>
      <c r="O12">
        <f t="shared" si="7"/>
        <v>9.2161479625755646E-2</v>
      </c>
      <c r="P12">
        <f t="shared" si="8"/>
        <v>-8.7041528642893301E-2</v>
      </c>
      <c r="Q12">
        <f t="shared" si="9"/>
        <v>4.0810402870698363E-2</v>
      </c>
      <c r="R12">
        <f t="shared" si="10"/>
        <v>-3.8543216372203308E-2</v>
      </c>
      <c r="S12">
        <f t="shared" si="11"/>
        <v>3.6401981451183341E-2</v>
      </c>
    </row>
    <row r="13" spans="1:19" x14ac:dyDescent="0.25">
      <c r="A13">
        <v>12</v>
      </c>
      <c r="B13">
        <v>8.1172604027821907E-2</v>
      </c>
      <c r="C13">
        <v>-0.33420637594786301</v>
      </c>
      <c r="D13">
        <v>-6.4394427899702303E-2</v>
      </c>
      <c r="E13">
        <v>0.367133860628096</v>
      </c>
      <c r="F13">
        <f t="shared" si="1"/>
        <v>5.6129637203952823E-2</v>
      </c>
      <c r="G13">
        <f t="shared" si="0"/>
        <v>-0.26197541805333185</v>
      </c>
      <c r="H13">
        <f t="shared" si="0"/>
        <v>-7.1323253093753453E-2</v>
      </c>
      <c r="I13">
        <f t="shared" si="0"/>
        <v>0.22638489807223827</v>
      </c>
      <c r="J13">
        <f t="shared" si="2"/>
        <v>3.1505361726473649E-3</v>
      </c>
      <c r="K13">
        <f t="shared" si="3"/>
        <v>-1.4704585171687389E-2</v>
      </c>
      <c r="L13">
        <f t="shared" si="4"/>
        <v>-4.0033483203580867E-3</v>
      </c>
      <c r="M13">
        <f t="shared" si="5"/>
        <v>1.2706902197248572E-2</v>
      </c>
      <c r="N13">
        <f t="shared" si="6"/>
        <v>6.863111966421799E-2</v>
      </c>
      <c r="O13">
        <f t="shared" si="7"/>
        <v>1.8684939046159654E-2</v>
      </c>
      <c r="P13">
        <f t="shared" si="8"/>
        <v>-5.9307278313435539E-2</v>
      </c>
      <c r="Q13">
        <f t="shared" si="9"/>
        <v>5.0870064318756115E-3</v>
      </c>
      <c r="R13">
        <f t="shared" si="10"/>
        <v>-1.6146507381809828E-2</v>
      </c>
      <c r="S13">
        <f t="shared" si="11"/>
        <v>5.1250122075177713E-2</v>
      </c>
    </row>
    <row r="14" spans="1:19" x14ac:dyDescent="0.25">
      <c r="A14">
        <v>13</v>
      </c>
      <c r="B14">
        <v>0.149410921575687</v>
      </c>
      <c r="C14">
        <v>-5.0555735370606002E-2</v>
      </c>
      <c r="D14">
        <v>0.37649007693771003</v>
      </c>
      <c r="E14">
        <v>1.36414710716502</v>
      </c>
      <c r="F14">
        <f t="shared" si="1"/>
        <v>0.12436795475181792</v>
      </c>
      <c r="G14">
        <f t="shared" si="0"/>
        <v>2.1675222523925154E-2</v>
      </c>
      <c r="H14">
        <f t="shared" si="0"/>
        <v>0.36956125174365889</v>
      </c>
      <c r="I14">
        <f t="shared" si="0"/>
        <v>1.2233981446091622</v>
      </c>
      <c r="J14">
        <f t="shared" si="2"/>
        <v>1.5467388169150229E-2</v>
      </c>
      <c r="K14">
        <f t="shared" si="3"/>
        <v>2.695703094091108E-3</v>
      </c>
      <c r="L14">
        <f t="shared" si="4"/>
        <v>4.596157703488056E-2</v>
      </c>
      <c r="M14">
        <f t="shared" si="5"/>
        <v>0.15215152509221028</v>
      </c>
      <c r="N14">
        <f t="shared" si="6"/>
        <v>4.6981527146167231E-4</v>
      </c>
      <c r="O14">
        <f t="shared" si="7"/>
        <v>8.0103223677641302E-3</v>
      </c>
      <c r="P14">
        <f t="shared" si="8"/>
        <v>2.6517427019760755E-2</v>
      </c>
      <c r="Q14">
        <f t="shared" si="9"/>
        <v>0.13657551879034002</v>
      </c>
      <c r="R14">
        <f t="shared" si="10"/>
        <v>0.45212054970263177</v>
      </c>
      <c r="S14">
        <f t="shared" si="11"/>
        <v>1.4967030202331406</v>
      </c>
    </row>
    <row r="15" spans="1:19" x14ac:dyDescent="0.25">
      <c r="A15">
        <v>14</v>
      </c>
      <c r="B15">
        <v>0.16314925972645</v>
      </c>
      <c r="C15">
        <v>-0.141307556663542</v>
      </c>
      <c r="D15">
        <v>0.134739142763213</v>
      </c>
      <c r="E15">
        <v>0.97569366979055605</v>
      </c>
      <c r="F15">
        <f t="shared" si="1"/>
        <v>0.13810629290258092</v>
      </c>
      <c r="G15">
        <f t="shared" si="0"/>
        <v>-6.9076598769010844E-2</v>
      </c>
      <c r="H15">
        <f t="shared" si="0"/>
        <v>0.12781031756916184</v>
      </c>
      <c r="I15">
        <f t="shared" si="0"/>
        <v>0.83494470723469827</v>
      </c>
      <c r="J15">
        <f t="shared" si="2"/>
        <v>1.9073348139293473E-2</v>
      </c>
      <c r="K15">
        <f t="shared" si="3"/>
        <v>-9.5399129823070718E-3</v>
      </c>
      <c r="L15">
        <f t="shared" si="4"/>
        <v>1.7651409154178548E-2</v>
      </c>
      <c r="M15">
        <f t="shared" si="5"/>
        <v>0.11531111829481491</v>
      </c>
      <c r="N15">
        <f t="shared" si="6"/>
        <v>4.7715764974949103E-3</v>
      </c>
      <c r="O15">
        <f t="shared" si="7"/>
        <v>-8.82870202526485E-3</v>
      </c>
      <c r="P15">
        <f t="shared" si="8"/>
        <v>-5.7675140535960477E-2</v>
      </c>
      <c r="Q15">
        <f t="shared" si="9"/>
        <v>1.6335477277129997E-2</v>
      </c>
      <c r="R15">
        <f t="shared" si="10"/>
        <v>0.10671454818435765</v>
      </c>
      <c r="S15">
        <f t="shared" si="11"/>
        <v>0.69713266413923602</v>
      </c>
    </row>
    <row r="16" spans="1:19" x14ac:dyDescent="0.25">
      <c r="A16">
        <v>15</v>
      </c>
      <c r="B16">
        <v>0.40709403347423501</v>
      </c>
      <c r="C16">
        <v>0.37145757517767403</v>
      </c>
      <c r="D16">
        <v>0.185519475823334</v>
      </c>
      <c r="E16">
        <v>0.94296610645453105</v>
      </c>
      <c r="F16">
        <f t="shared" si="1"/>
        <v>0.38205106665036592</v>
      </c>
      <c r="G16">
        <f t="shared" si="0"/>
        <v>0.44368853307220518</v>
      </c>
      <c r="H16">
        <f t="shared" si="0"/>
        <v>0.17859065062928287</v>
      </c>
      <c r="I16">
        <f t="shared" si="0"/>
        <v>0.80221714389867338</v>
      </c>
      <c r="J16">
        <f t="shared" si="2"/>
        <v>0.14596301752868235</v>
      </c>
      <c r="K16">
        <f t="shared" si="3"/>
        <v>0.16951167732077216</v>
      </c>
      <c r="L16">
        <f t="shared" si="4"/>
        <v>6.8230748566700361E-2</v>
      </c>
      <c r="M16">
        <f t="shared" si="5"/>
        <v>0.30648791551169824</v>
      </c>
      <c r="N16">
        <f t="shared" si="6"/>
        <v>0.19685951437976532</v>
      </c>
      <c r="O16">
        <f t="shared" si="7"/>
        <v>7.9238623798117205E-2</v>
      </c>
      <c r="P16">
        <f t="shared" si="8"/>
        <v>0.35593454778177652</v>
      </c>
      <c r="Q16">
        <f t="shared" si="9"/>
        <v>3.1894620492190572E-2</v>
      </c>
      <c r="R16">
        <f t="shared" si="10"/>
        <v>0.14326848167482911</v>
      </c>
      <c r="S16">
        <f t="shared" si="11"/>
        <v>0.64355234596494482</v>
      </c>
    </row>
    <row r="17" spans="1:19" x14ac:dyDescent="0.25">
      <c r="A17">
        <v>16</v>
      </c>
      <c r="B17">
        <v>-0.25031634718494999</v>
      </c>
      <c r="C17">
        <v>-0.44941574219642799</v>
      </c>
      <c r="D17">
        <v>-0.48913052866532097</v>
      </c>
      <c r="E17">
        <v>-1.3947326110945799</v>
      </c>
      <c r="F17">
        <f t="shared" si="1"/>
        <v>-0.27535931400881908</v>
      </c>
      <c r="G17">
        <f t="shared" si="0"/>
        <v>-0.37718478430189684</v>
      </c>
      <c r="H17">
        <f t="shared" si="0"/>
        <v>-0.49605935385937211</v>
      </c>
      <c r="I17">
        <f t="shared" si="0"/>
        <v>-1.5354815736504377</v>
      </c>
      <c r="J17">
        <f t="shared" si="2"/>
        <v>7.5822751811407421E-2</v>
      </c>
      <c r="K17">
        <f t="shared" si="3"/>
        <v>0.10386134345993471</v>
      </c>
      <c r="L17">
        <f t="shared" si="4"/>
        <v>0.13659456338637474</v>
      </c>
      <c r="M17">
        <f t="shared" si="5"/>
        <v>0.42280915279356651</v>
      </c>
      <c r="N17">
        <f t="shared" si="6"/>
        <v>0.14226836150886843</v>
      </c>
      <c r="O17">
        <f t="shared" si="7"/>
        <v>0.18710604038638559</v>
      </c>
      <c r="P17">
        <f t="shared" si="8"/>
        <v>0.57916028615687742</v>
      </c>
      <c r="Q17">
        <f t="shared" si="9"/>
        <v>0.24607488255137774</v>
      </c>
      <c r="R17">
        <f t="shared" si="10"/>
        <v>0.76168999728800801</v>
      </c>
      <c r="S17">
        <f t="shared" si="11"/>
        <v>2.3577036630200245</v>
      </c>
    </row>
    <row r="18" spans="1:19" x14ac:dyDescent="0.25">
      <c r="A18">
        <v>17</v>
      </c>
      <c r="B18">
        <v>-7.04269066668545E-2</v>
      </c>
      <c r="C18">
        <v>0.75526202784107099</v>
      </c>
      <c r="D18">
        <v>-0.33470298018955102</v>
      </c>
      <c r="E18">
        <v>-1.6390138120644699</v>
      </c>
      <c r="F18">
        <f t="shared" si="1"/>
        <v>-9.5469873490723584E-2</v>
      </c>
      <c r="G18">
        <f t="shared" si="1"/>
        <v>0.82749298573560215</v>
      </c>
      <c r="H18">
        <f t="shared" si="1"/>
        <v>-0.34163180538360216</v>
      </c>
      <c r="I18">
        <f t="shared" si="1"/>
        <v>-1.7797627746203277</v>
      </c>
      <c r="J18">
        <f t="shared" si="2"/>
        <v>9.1144967443347654E-3</v>
      </c>
      <c r="K18">
        <f t="shared" si="3"/>
        <v>-7.9000650662639074E-2</v>
      </c>
      <c r="L18">
        <f t="shared" si="4"/>
        <v>3.2615545240379996E-2</v>
      </c>
      <c r="M18">
        <f t="shared" si="5"/>
        <v>0.16991372693650189</v>
      </c>
      <c r="N18">
        <f t="shared" si="6"/>
        <v>0.6847446414416215</v>
      </c>
      <c r="O18">
        <f t="shared" si="7"/>
        <v>-0.28269792265912114</v>
      </c>
      <c r="P18">
        <f t="shared" si="8"/>
        <v>-1.4727412122716546</v>
      </c>
      <c r="Q18">
        <f t="shared" si="9"/>
        <v>0.11671229044965942</v>
      </c>
      <c r="R18">
        <f t="shared" si="10"/>
        <v>0.6080235698480716</v>
      </c>
      <c r="S18">
        <f t="shared" si="11"/>
        <v>3.1675555339242476</v>
      </c>
    </row>
    <row r="19" spans="1:19" x14ac:dyDescent="0.25">
      <c r="A19">
        <v>18</v>
      </c>
      <c r="B19">
        <v>0.18003933089756399</v>
      </c>
      <c r="C19">
        <v>-1.34570554498005E-2</v>
      </c>
      <c r="D19">
        <v>0.57638542767399603</v>
      </c>
      <c r="E19">
        <v>1.7333055195340199</v>
      </c>
      <c r="F19">
        <f t="shared" si="1"/>
        <v>0.15499636407369491</v>
      </c>
      <c r="G19">
        <f t="shared" si="1"/>
        <v>5.8773902444730658E-2</v>
      </c>
      <c r="H19">
        <f t="shared" si="1"/>
        <v>0.5694566024799449</v>
      </c>
      <c r="I19">
        <f t="shared" si="1"/>
        <v>1.5925565569781621</v>
      </c>
      <c r="J19">
        <f t="shared" si="2"/>
        <v>2.4023872876065382E-2</v>
      </c>
      <c r="K19">
        <f t="shared" si="3"/>
        <v>9.1097411813552999E-3</v>
      </c>
      <c r="L19">
        <f t="shared" si="4"/>
        <v>8.8263702882150893E-2</v>
      </c>
      <c r="M19">
        <f t="shared" si="5"/>
        <v>0.24684047591333727</v>
      </c>
      <c r="N19">
        <f t="shared" si="6"/>
        <v>3.4543716085827163E-3</v>
      </c>
      <c r="O19">
        <f t="shared" si="7"/>
        <v>3.3469186800664047E-2</v>
      </c>
      <c r="P19">
        <f t="shared" si="8"/>
        <v>9.3600763717550647E-2</v>
      </c>
      <c r="Q19">
        <f t="shared" si="9"/>
        <v>0.32428082210800196</v>
      </c>
      <c r="R19">
        <f t="shared" si="10"/>
        <v>0.90689184619394303</v>
      </c>
      <c r="S19">
        <f t="shared" si="11"/>
        <v>2.5362363871741382</v>
      </c>
    </row>
    <row r="20" spans="1:19" x14ac:dyDescent="0.25">
      <c r="A20">
        <v>19</v>
      </c>
      <c r="B20">
        <v>-3.0980889547294901E-2</v>
      </c>
      <c r="C20">
        <v>-0.17212424736274901</v>
      </c>
      <c r="D20">
        <v>1.4704184530430601E-2</v>
      </c>
      <c r="E20">
        <v>7.8370232531357206E-2</v>
      </c>
      <c r="F20">
        <f t="shared" si="1"/>
        <v>-5.6023856371163985E-2</v>
      </c>
      <c r="G20">
        <f t="shared" si="1"/>
        <v>-9.989328946821785E-2</v>
      </c>
      <c r="H20">
        <f t="shared" si="1"/>
        <v>7.7753593363794511E-3</v>
      </c>
      <c r="I20">
        <f t="shared" si="1"/>
        <v>-6.237873002450052E-2</v>
      </c>
      <c r="J20">
        <f t="shared" si="2"/>
        <v>3.1386724826968117E-3</v>
      </c>
      <c r="K20">
        <f t="shared" si="3"/>
        <v>5.596407301610545E-3</v>
      </c>
      <c r="L20">
        <f t="shared" si="4"/>
        <v>-4.3560561469551128E-4</v>
      </c>
      <c r="M20">
        <f t="shared" si="5"/>
        <v>3.4946970115082316E-3</v>
      </c>
      <c r="N20">
        <f t="shared" si="6"/>
        <v>9.978669280781163E-3</v>
      </c>
      <c r="O20">
        <f t="shared" si="7"/>
        <v>-7.7670622090836273E-4</v>
      </c>
      <c r="P20">
        <f t="shared" si="8"/>
        <v>6.2312165349972422E-3</v>
      </c>
      <c r="Q20">
        <f t="shared" si="9"/>
        <v>6.04562128098231E-5</v>
      </c>
      <c r="R20">
        <f t="shared" si="10"/>
        <v>-4.8501704088749328E-4</v>
      </c>
      <c r="S20">
        <f t="shared" si="11"/>
        <v>3.8911059594695227E-3</v>
      </c>
    </row>
    <row r="21" spans="1:19" x14ac:dyDescent="0.25">
      <c r="A21">
        <v>20</v>
      </c>
      <c r="B21">
        <v>-2.32443732751813E-2</v>
      </c>
      <c r="C21">
        <v>-0.96651354146701696</v>
      </c>
      <c r="D21">
        <v>-0.636278234525537</v>
      </c>
      <c r="E21">
        <v>-0.69316235976360896</v>
      </c>
      <c r="F21">
        <f t="shared" si="1"/>
        <v>-4.8287340099050384E-2</v>
      </c>
      <c r="G21">
        <f t="shared" si="1"/>
        <v>-0.8942825835724858</v>
      </c>
      <c r="H21">
        <f t="shared" si="1"/>
        <v>-0.64320705971958814</v>
      </c>
      <c r="I21">
        <f t="shared" si="1"/>
        <v>-0.83391132231946674</v>
      </c>
      <c r="J21">
        <f t="shared" si="2"/>
        <v>2.3316672138413591E-3</v>
      </c>
      <c r="K21">
        <f t="shared" si="3"/>
        <v>4.3182527257622068E-2</v>
      </c>
      <c r="L21">
        <f t="shared" si="4"/>
        <v>3.1058758046789963E-2</v>
      </c>
      <c r="M21">
        <f t="shared" si="5"/>
        <v>4.0267359633288917E-2</v>
      </c>
      <c r="N21">
        <f t="shared" si="6"/>
        <v>0.79974133928108004</v>
      </c>
      <c r="O21">
        <f t="shared" si="7"/>
        <v>0.57520887113809549</v>
      </c>
      <c r="P21">
        <f t="shared" si="8"/>
        <v>0.74575237179420062</v>
      </c>
      <c r="Q21">
        <f t="shared" si="9"/>
        <v>0.41371532167311781</v>
      </c>
      <c r="R21">
        <f t="shared" si="10"/>
        <v>0.53637764969597801</v>
      </c>
      <c r="S21">
        <f t="shared" si="11"/>
        <v>0.69540809349260158</v>
      </c>
    </row>
    <row r="22" spans="1:19" x14ac:dyDescent="0.25">
      <c r="A22">
        <v>21</v>
      </c>
      <c r="B22">
        <v>9.5856785999909495E-3</v>
      </c>
      <c r="C22">
        <v>6.5199516266062199E-2</v>
      </c>
      <c r="D22">
        <v>0.35888986918911697</v>
      </c>
      <c r="E22">
        <v>0.75744832416256402</v>
      </c>
      <c r="F22">
        <f t="shared" si="1"/>
        <v>-1.5457288223878134E-2</v>
      </c>
      <c r="G22">
        <f t="shared" si="1"/>
        <v>0.13743047416059334</v>
      </c>
      <c r="H22">
        <f t="shared" si="1"/>
        <v>0.35196104399506584</v>
      </c>
      <c r="I22">
        <f t="shared" si="1"/>
        <v>0.61669936160670624</v>
      </c>
      <c r="J22">
        <f t="shared" si="2"/>
        <v>2.3892775923604166E-4</v>
      </c>
      <c r="K22">
        <f t="shared" si="3"/>
        <v>-2.1243024498445277E-3</v>
      </c>
      <c r="L22">
        <f t="shared" si="4"/>
        <v>-5.4403633006087854E-3</v>
      </c>
      <c r="M22">
        <f t="shared" si="5"/>
        <v>-9.5324997798365042E-3</v>
      </c>
      <c r="N22">
        <f t="shared" si="6"/>
        <v>1.8887135228005513E-2</v>
      </c>
      <c r="O22">
        <f t="shared" si="7"/>
        <v>4.837017316229935E-2</v>
      </c>
      <c r="P22">
        <f t="shared" si="8"/>
        <v>8.4753285680144855E-2</v>
      </c>
      <c r="Q22">
        <f t="shared" si="9"/>
        <v>0.12387657649009667</v>
      </c>
      <c r="R22">
        <f t="shared" si="10"/>
        <v>0.21705415114218696</v>
      </c>
      <c r="S22">
        <f t="shared" si="11"/>
        <v>0.38031810260611904</v>
      </c>
    </row>
    <row r="23" spans="1:19" x14ac:dyDescent="0.25">
      <c r="A23">
        <v>22</v>
      </c>
      <c r="B23">
        <v>-0.22181847624348999</v>
      </c>
      <c r="C23">
        <v>0.36291442882966501</v>
      </c>
      <c r="D23">
        <v>2.0717210055623599E-2</v>
      </c>
      <c r="E23">
        <v>-0.88883467208615996</v>
      </c>
      <c r="F23">
        <f t="shared" si="1"/>
        <v>-0.24686144306735908</v>
      </c>
      <c r="G23">
        <f t="shared" si="1"/>
        <v>0.43514538672419617</v>
      </c>
      <c r="H23">
        <f t="shared" si="1"/>
        <v>1.378838486157245E-2</v>
      </c>
      <c r="I23">
        <f t="shared" si="1"/>
        <v>-1.0295836346420177</v>
      </c>
      <c r="J23">
        <f t="shared" si="2"/>
        <v>6.0940572073298969E-2</v>
      </c>
      <c r="K23">
        <f t="shared" si="3"/>
        <v>-0.1074206181108391</v>
      </c>
      <c r="L23">
        <f t="shared" si="4"/>
        <v>-3.4038205844959032E-3</v>
      </c>
      <c r="M23">
        <f t="shared" si="5"/>
        <v>0.2541645018062651</v>
      </c>
      <c r="N23">
        <f t="shared" si="6"/>
        <v>0.18935150758735025</v>
      </c>
      <c r="O23">
        <f t="shared" si="7"/>
        <v>5.9999520628909956E-3</v>
      </c>
      <c r="P23">
        <f t="shared" si="8"/>
        <v>-0.44801856886120428</v>
      </c>
      <c r="Q23">
        <f t="shared" si="9"/>
        <v>1.901195570908403E-4</v>
      </c>
      <c r="R23">
        <f t="shared" si="10"/>
        <v>-1.4196295401620738E-2</v>
      </c>
      <c r="S23">
        <f t="shared" si="11"/>
        <v>1.0600424607226679</v>
      </c>
    </row>
    <row r="24" spans="1:19" x14ac:dyDescent="0.25">
      <c r="A24">
        <v>23</v>
      </c>
      <c r="B24">
        <v>0.10260337681966</v>
      </c>
      <c r="C24">
        <v>-0.43086467411434398</v>
      </c>
      <c r="D24">
        <v>0.31603770528457298</v>
      </c>
      <c r="E24">
        <v>1.28014451153616</v>
      </c>
      <c r="F24">
        <f t="shared" si="1"/>
        <v>7.7560409995790919E-2</v>
      </c>
      <c r="G24">
        <f t="shared" si="1"/>
        <v>-0.35863371621981283</v>
      </c>
      <c r="H24">
        <f t="shared" si="1"/>
        <v>0.30910888009052184</v>
      </c>
      <c r="I24">
        <f t="shared" si="1"/>
        <v>1.1393955489803023</v>
      </c>
      <c r="J24">
        <f t="shared" si="2"/>
        <v>6.0156171987151841E-3</v>
      </c>
      <c r="K24">
        <f t="shared" si="3"/>
        <v>-2.7815778068322815E-2</v>
      </c>
      <c r="L24">
        <f t="shared" si="4"/>
        <v>2.3974611473160646E-2</v>
      </c>
      <c r="M24">
        <f t="shared" si="5"/>
        <v>8.8371985926291516E-2</v>
      </c>
      <c r="N24">
        <f t="shared" si="6"/>
        <v>0.12861814240963323</v>
      </c>
      <c r="O24">
        <f t="shared" si="7"/>
        <v>-0.11085686638340836</v>
      </c>
      <c r="P24">
        <f t="shared" si="8"/>
        <v>-0.40862565997511957</v>
      </c>
      <c r="Q24">
        <f t="shared" si="9"/>
        <v>9.5548299750816607E-2</v>
      </c>
      <c r="R24">
        <f t="shared" si="10"/>
        <v>0.35219728212542656</v>
      </c>
      <c r="S24">
        <f t="shared" si="11"/>
        <v>1.2982222170361244</v>
      </c>
    </row>
    <row r="25" spans="1:19" x14ac:dyDescent="0.25">
      <c r="A25">
        <v>24</v>
      </c>
      <c r="B25">
        <v>0.128233374504447</v>
      </c>
      <c r="C25">
        <v>-1.9178723068210599E-2</v>
      </c>
      <c r="D25">
        <v>-7.6533492846748902E-2</v>
      </c>
      <c r="E25">
        <v>7.8787588436051506E-2</v>
      </c>
      <c r="F25">
        <f t="shared" si="1"/>
        <v>0.10319040768057791</v>
      </c>
      <c r="G25">
        <f t="shared" si="1"/>
        <v>5.3052234826320557E-2</v>
      </c>
      <c r="H25">
        <f t="shared" si="1"/>
        <v>-8.3462318040800051E-2</v>
      </c>
      <c r="I25">
        <f t="shared" si="1"/>
        <v>-6.196137411980622E-2</v>
      </c>
      <c r="J25">
        <f t="shared" si="2"/>
        <v>1.0648260237283873E-2</v>
      </c>
      <c r="K25">
        <f t="shared" si="3"/>
        <v>5.4744817400937716E-3</v>
      </c>
      <c r="L25">
        <f t="shared" si="4"/>
        <v>-8.6125106245962101E-3</v>
      </c>
      <c r="M25">
        <f t="shared" si="5"/>
        <v>-6.3938194558716133E-3</v>
      </c>
      <c r="N25">
        <f t="shared" si="6"/>
        <v>2.8145396200670598E-3</v>
      </c>
      <c r="O25">
        <f t="shared" si="7"/>
        <v>-4.4278624958495752E-3</v>
      </c>
      <c r="P25">
        <f t="shared" si="8"/>
        <v>-3.2871893699654609E-3</v>
      </c>
      <c r="Q25">
        <f t="shared" si="9"/>
        <v>6.9659585327436577E-3</v>
      </c>
      <c r="R25">
        <f t="shared" si="10"/>
        <v>5.1714399130322643E-3</v>
      </c>
      <c r="S25">
        <f t="shared" si="11"/>
        <v>3.8392118828145922E-3</v>
      </c>
    </row>
    <row r="26" spans="1:19" x14ac:dyDescent="0.25">
      <c r="A26">
        <v>25</v>
      </c>
      <c r="B26">
        <v>-0.16084086191531499</v>
      </c>
      <c r="C26">
        <v>0.44505301973676098</v>
      </c>
      <c r="D26">
        <v>0.161634418619963</v>
      </c>
      <c r="E26">
        <v>-0.45493901298566503</v>
      </c>
      <c r="F26">
        <f t="shared" si="1"/>
        <v>-0.18588382873918408</v>
      </c>
      <c r="G26">
        <f t="shared" si="1"/>
        <v>0.51728397763129208</v>
      </c>
      <c r="H26">
        <f t="shared" si="1"/>
        <v>0.15470559342591184</v>
      </c>
      <c r="I26">
        <f t="shared" si="1"/>
        <v>-0.59568797554152275</v>
      </c>
      <c r="J26">
        <f t="shared" si="2"/>
        <v>3.4552797786738317E-2</v>
      </c>
      <c r="K26">
        <f t="shared" si="3"/>
        <v>-9.6154726307539018E-2</v>
      </c>
      <c r="L26">
        <f t="shared" si="4"/>
        <v>-2.8757268033376037E-2</v>
      </c>
      <c r="M26">
        <f t="shared" si="5"/>
        <v>0.11072876162755169</v>
      </c>
      <c r="N26">
        <f t="shared" si="6"/>
        <v>0.26758271351405111</v>
      </c>
      <c r="O26">
        <f t="shared" si="7"/>
        <v>8.0026724729165138E-2</v>
      </c>
      <c r="P26">
        <f t="shared" si="8"/>
        <v>-0.30813984541525075</v>
      </c>
      <c r="Q26">
        <f t="shared" si="9"/>
        <v>2.3933820637263535E-2</v>
      </c>
      <c r="R26">
        <f t="shared" si="10"/>
        <v>-9.2156261752831328E-2</v>
      </c>
      <c r="S26">
        <f t="shared" si="11"/>
        <v>0.35484416420475778</v>
      </c>
    </row>
    <row r="27" spans="1:19" x14ac:dyDescent="0.25">
      <c r="A27">
        <v>26</v>
      </c>
      <c r="B27">
        <v>-0.17635009502370699</v>
      </c>
      <c r="C27">
        <v>-3.5768702243357299E-2</v>
      </c>
      <c r="D27">
        <v>0.13444605382823699</v>
      </c>
      <c r="E27">
        <v>-7.3740099784447594E-2</v>
      </c>
      <c r="F27">
        <f t="shared" si="1"/>
        <v>-0.20139306184757608</v>
      </c>
      <c r="G27">
        <f t="shared" si="1"/>
        <v>3.6462255651173857E-2</v>
      </c>
      <c r="H27">
        <f t="shared" si="1"/>
        <v>0.12751722863418585</v>
      </c>
      <c r="I27">
        <f t="shared" si="1"/>
        <v>-0.21448906234030532</v>
      </c>
      <c r="J27">
        <f t="shared" si="2"/>
        <v>4.0559165360341605E-2</v>
      </c>
      <c r="K27">
        <f t="shared" si="3"/>
        <v>-7.3432453074589871E-3</v>
      </c>
      <c r="L27">
        <f t="shared" si="4"/>
        <v>-2.5681085112956092E-2</v>
      </c>
      <c r="M27">
        <f t="shared" si="5"/>
        <v>4.3196608997529709E-2</v>
      </c>
      <c r="N27">
        <f t="shared" si="6"/>
        <v>1.3294960871715598E-3</v>
      </c>
      <c r="O27">
        <f t="shared" si="7"/>
        <v>4.649565790388872E-3</v>
      </c>
      <c r="P27">
        <f t="shared" si="8"/>
        <v>-7.8207550254327796E-3</v>
      </c>
      <c r="Q27">
        <f t="shared" si="9"/>
        <v>1.6260643598543227E-2</v>
      </c>
      <c r="R27">
        <f t="shared" si="10"/>
        <v>-2.7351050801980855E-2</v>
      </c>
      <c r="S27">
        <f t="shared" si="11"/>
        <v>4.6005557863623384E-2</v>
      </c>
    </row>
    <row r="28" spans="1:19" x14ac:dyDescent="0.25">
      <c r="A28">
        <v>27</v>
      </c>
      <c r="B28">
        <v>-5.4800964058696298E-2</v>
      </c>
      <c r="C28">
        <v>0.269057077605794</v>
      </c>
      <c r="D28">
        <v>-7.0143295258768695E-2</v>
      </c>
      <c r="E28">
        <v>-0.62811155424786003</v>
      </c>
      <c r="F28">
        <f t="shared" si="1"/>
        <v>-7.9843930882565389E-2</v>
      </c>
      <c r="G28">
        <f t="shared" si="1"/>
        <v>0.34128803550032516</v>
      </c>
      <c r="H28">
        <f t="shared" si="1"/>
        <v>-7.7072120452819845E-2</v>
      </c>
      <c r="I28">
        <f t="shared" si="1"/>
        <v>-0.7688605168037177</v>
      </c>
      <c r="J28">
        <f t="shared" si="2"/>
        <v>6.3750532987798788E-3</v>
      </c>
      <c r="K28">
        <f t="shared" si="3"/>
        <v>-2.7249778317534484E-2</v>
      </c>
      <c r="L28">
        <f t="shared" si="4"/>
        <v>6.1537410584077022E-3</v>
      </c>
      <c r="M28">
        <f t="shared" si="5"/>
        <v>6.1388845962009539E-2</v>
      </c>
      <c r="N28">
        <f t="shared" si="6"/>
        <v>0.11647752317567121</v>
      </c>
      <c r="O28">
        <f t="shared" si="7"/>
        <v>-2.6303792581187316E-2</v>
      </c>
      <c r="P28">
        <f t="shared" si="8"/>
        <v>-0.26240289535370553</v>
      </c>
      <c r="Q28">
        <f t="shared" si="9"/>
        <v>5.9401117510939714E-3</v>
      </c>
      <c r="R28">
        <f t="shared" si="10"/>
        <v>5.9257710362513448E-2</v>
      </c>
      <c r="S28">
        <f t="shared" si="11"/>
        <v>0.59114649429967991</v>
      </c>
    </row>
    <row r="29" spans="1:19" x14ac:dyDescent="0.25">
      <c r="A29">
        <v>28</v>
      </c>
      <c r="B29">
        <v>-0.108324861227778</v>
      </c>
      <c r="C29">
        <v>-0.13305665243286699</v>
      </c>
      <c r="D29">
        <v>0.41237405794392701</v>
      </c>
      <c r="E29">
        <v>0.76365560805103405</v>
      </c>
      <c r="F29">
        <f t="shared" si="1"/>
        <v>-0.1333678280516471</v>
      </c>
      <c r="G29">
        <f t="shared" si="1"/>
        <v>-6.0825694538335834E-2</v>
      </c>
      <c r="H29">
        <f t="shared" si="1"/>
        <v>0.40544523274987587</v>
      </c>
      <c r="I29">
        <f t="shared" si="1"/>
        <v>0.62290664549517638</v>
      </c>
      <c r="J29">
        <f t="shared" si="2"/>
        <v>1.7786977559213706E-2</v>
      </c>
      <c r="K29">
        <f t="shared" si="3"/>
        <v>8.1121907703107839E-3</v>
      </c>
      <c r="L29">
        <f t="shared" si="4"/>
        <v>-5.4073350085745479E-2</v>
      </c>
      <c r="M29">
        <f t="shared" si="5"/>
        <v>-8.3075706388628975E-2</v>
      </c>
      <c r="N29">
        <f t="shared" si="6"/>
        <v>3.6997651160709378E-3</v>
      </c>
      <c r="O29">
        <f t="shared" si="7"/>
        <v>-2.4661487879268425E-2</v>
      </c>
      <c r="P29">
        <f t="shared" si="8"/>
        <v>-3.7888729344789047E-2</v>
      </c>
      <c r="Q29">
        <f t="shared" si="9"/>
        <v>0.16438583675960103</v>
      </c>
      <c r="R29">
        <f t="shared" si="10"/>
        <v>0.25255452986423621</v>
      </c>
      <c r="S29">
        <f t="shared" si="11"/>
        <v>0.38801268900205332</v>
      </c>
    </row>
    <row r="30" spans="1:19" x14ac:dyDescent="0.25">
      <c r="A30">
        <v>29</v>
      </c>
      <c r="B30">
        <v>-0.22578494694087001</v>
      </c>
      <c r="C30">
        <v>0.37637608568615</v>
      </c>
      <c r="D30">
        <v>0.57347514065911598</v>
      </c>
      <c r="E30">
        <v>0.44016096409474798</v>
      </c>
      <c r="F30">
        <f t="shared" si="1"/>
        <v>-0.25082791376473912</v>
      </c>
      <c r="G30">
        <f t="shared" si="1"/>
        <v>0.44860704358068115</v>
      </c>
      <c r="H30">
        <f t="shared" si="1"/>
        <v>0.56654631546506484</v>
      </c>
      <c r="I30">
        <f t="shared" si="1"/>
        <v>0.29941200153889025</v>
      </c>
      <c r="J30">
        <f t="shared" si="2"/>
        <v>6.2914642323571399E-2</v>
      </c>
      <c r="K30">
        <f t="shared" si="3"/>
        <v>-0.11252316884150966</v>
      </c>
      <c r="L30">
        <f t="shared" si="4"/>
        <v>-0.14210563035920196</v>
      </c>
      <c r="M30">
        <f t="shared" si="5"/>
        <v>-7.5100887702124697E-2</v>
      </c>
      <c r="N30">
        <f t="shared" si="6"/>
        <v>0.20124827955019917</v>
      </c>
      <c r="O30">
        <f t="shared" si="7"/>
        <v>0.25415666763231065</v>
      </c>
      <c r="P30">
        <f t="shared" si="8"/>
        <v>0.1343183328229359</v>
      </c>
      <c r="Q30">
        <f t="shared" si="9"/>
        <v>0.32097472756704076</v>
      </c>
      <c r="R30">
        <f t="shared" si="10"/>
        <v>0.1696307662778786</v>
      </c>
      <c r="S30">
        <f t="shared" si="11"/>
        <v>8.9647546665524422E-2</v>
      </c>
    </row>
    <row r="31" spans="1:19" x14ac:dyDescent="0.25">
      <c r="A31">
        <v>30</v>
      </c>
      <c r="B31">
        <v>5.2907188024524203E-2</v>
      </c>
      <c r="C31">
        <v>0.21908607147075501</v>
      </c>
      <c r="D31">
        <v>0.23652467275213099</v>
      </c>
      <c r="E31">
        <v>0.65665328602375195</v>
      </c>
      <c r="F31">
        <f t="shared" si="1"/>
        <v>2.7864221200655119E-2</v>
      </c>
      <c r="G31">
        <f t="shared" si="1"/>
        <v>0.29131702936528614</v>
      </c>
      <c r="H31">
        <f t="shared" si="1"/>
        <v>0.22959584755807982</v>
      </c>
      <c r="I31">
        <f t="shared" si="1"/>
        <v>0.51590432346789417</v>
      </c>
      <c r="J31">
        <f t="shared" si="2"/>
        <v>7.7641482311903822E-4</v>
      </c>
      <c r="K31">
        <f t="shared" si="3"/>
        <v>8.1173221457520751E-3</v>
      </c>
      <c r="L31">
        <f t="shared" si="4"/>
        <v>6.3975094831102289E-3</v>
      </c>
      <c r="M31">
        <f t="shared" si="5"/>
        <v>1.4375272187483733E-2</v>
      </c>
      <c r="N31">
        <f t="shared" si="6"/>
        <v>8.4865611598214985E-2</v>
      </c>
      <c r="O31">
        <f t="shared" si="7"/>
        <v>6.68851802652249E-2</v>
      </c>
      <c r="P31">
        <f t="shared" si="8"/>
        <v>0.1502917149493746</v>
      </c>
      <c r="Q31">
        <f t="shared" si="9"/>
        <v>5.2714253215913026E-2</v>
      </c>
      <c r="R31">
        <f t="shared" si="10"/>
        <v>0.11844949040548894</v>
      </c>
      <c r="S31">
        <f t="shared" si="11"/>
        <v>0.26615727097286557</v>
      </c>
    </row>
    <row r="32" spans="1:19" x14ac:dyDescent="0.25">
      <c r="A32">
        <v>31</v>
      </c>
      <c r="B32">
        <v>0.15401440702897301</v>
      </c>
      <c r="C32">
        <v>-0.41252630619291603</v>
      </c>
      <c r="D32">
        <v>-0.259077632319271</v>
      </c>
      <c r="E32">
        <v>0.196824574470196</v>
      </c>
      <c r="F32">
        <f t="shared" si="1"/>
        <v>0.12897144020510393</v>
      </c>
      <c r="G32">
        <f t="shared" si="1"/>
        <v>-0.34029534829838487</v>
      </c>
      <c r="H32">
        <f t="shared" si="1"/>
        <v>-0.26600645751332214</v>
      </c>
      <c r="I32">
        <f t="shared" si="1"/>
        <v>5.6075611914338269E-2</v>
      </c>
      <c r="J32">
        <f t="shared" si="2"/>
        <v>1.6633632388578696E-2</v>
      </c>
      <c r="K32">
        <f t="shared" si="3"/>
        <v>-4.3888381165140156E-2</v>
      </c>
      <c r="L32">
        <f t="shared" si="4"/>
        <v>-3.4307235929350942E-2</v>
      </c>
      <c r="M32">
        <f t="shared" si="5"/>
        <v>7.2321524289746912E-3</v>
      </c>
      <c r="N32">
        <f t="shared" si="6"/>
        <v>0.11580092407351907</v>
      </c>
      <c r="O32">
        <f t="shared" si="7"/>
        <v>9.0520760109115472E-2</v>
      </c>
      <c r="P32">
        <f t="shared" si="8"/>
        <v>-1.9082269887434802E-2</v>
      </c>
      <c r="Q32">
        <f t="shared" si="9"/>
        <v>7.075943543878685E-2</v>
      </c>
      <c r="R32">
        <f t="shared" si="10"/>
        <v>-1.4916474878224964E-2</v>
      </c>
      <c r="S32">
        <f t="shared" si="11"/>
        <v>3.144474251567476E-3</v>
      </c>
    </row>
    <row r="33" spans="1:19" x14ac:dyDescent="0.25">
      <c r="A33">
        <v>32</v>
      </c>
      <c r="B33">
        <v>-0.43952391532552998</v>
      </c>
      <c r="C33">
        <v>-0.84587111431425099</v>
      </c>
      <c r="D33">
        <v>-0.41174092564042603</v>
      </c>
      <c r="E33">
        <v>-1.20256485338221</v>
      </c>
      <c r="F33">
        <f t="shared" si="1"/>
        <v>-0.46456688214939906</v>
      </c>
      <c r="G33">
        <f t="shared" si="1"/>
        <v>-0.77364015641971984</v>
      </c>
      <c r="H33">
        <f t="shared" si="1"/>
        <v>-0.41866975083447716</v>
      </c>
      <c r="I33">
        <f t="shared" si="1"/>
        <v>-1.3433138159380678</v>
      </c>
      <c r="J33">
        <f t="shared" si="2"/>
        <v>0.21582238799001363</v>
      </c>
      <c r="K33">
        <f t="shared" si="3"/>
        <v>0.35940759537348266</v>
      </c>
      <c r="L33">
        <f t="shared" si="4"/>
        <v>0.19450010079543884</v>
      </c>
      <c r="M33">
        <f t="shared" si="5"/>
        <v>0.62405911121855984</v>
      </c>
      <c r="N33">
        <f t="shared" si="6"/>
        <v>0.59851909162512862</v>
      </c>
      <c r="O33">
        <f t="shared" si="7"/>
        <v>0.32389973152379004</v>
      </c>
      <c r="P33">
        <f t="shared" si="8"/>
        <v>1.0392415106830974</v>
      </c>
      <c r="Q33">
        <f t="shared" si="9"/>
        <v>0.1752843602638032</v>
      </c>
      <c r="R33">
        <f t="shared" si="10"/>
        <v>0.56240486061130157</v>
      </c>
      <c r="S33">
        <f t="shared" si="11"/>
        <v>1.804492008090093</v>
      </c>
    </row>
    <row r="34" spans="1:19" x14ac:dyDescent="0.25">
      <c r="A34">
        <v>33</v>
      </c>
      <c r="B34">
        <v>5.4058894066077598E-2</v>
      </c>
      <c r="C34">
        <v>-0.71324349559304401</v>
      </c>
      <c r="D34">
        <v>-0.22544483775013999</v>
      </c>
      <c r="E34">
        <v>0.34147968542788598</v>
      </c>
      <c r="F34">
        <f t="shared" si="1"/>
        <v>2.9015927242208514E-2</v>
      </c>
      <c r="G34">
        <f t="shared" si="1"/>
        <v>-0.64101253769851285</v>
      </c>
      <c r="H34">
        <f t="shared" si="1"/>
        <v>-0.23237366294419115</v>
      </c>
      <c r="I34">
        <f t="shared" si="1"/>
        <v>0.20073072287202826</v>
      </c>
      <c r="J34">
        <f t="shared" si="2"/>
        <v>8.4192403372513821E-4</v>
      </c>
      <c r="K34">
        <f t="shared" si="3"/>
        <v>-1.859957315520349E-2</v>
      </c>
      <c r="L34">
        <f t="shared" si="4"/>
        <v>-6.7425372969941349E-3</v>
      </c>
      <c r="M34">
        <f t="shared" si="5"/>
        <v>5.8243880501306919E-3</v>
      </c>
      <c r="N34">
        <f t="shared" si="6"/>
        <v>0.41089707348668736</v>
      </c>
      <c r="O34">
        <f t="shared" si="7"/>
        <v>0.14895443137815484</v>
      </c>
      <c r="P34">
        <f t="shared" si="8"/>
        <v>-0.12867091006225576</v>
      </c>
      <c r="Q34">
        <f t="shared" si="9"/>
        <v>5.3997519230100557E-2</v>
      </c>
      <c r="R34">
        <f t="shared" si="10"/>
        <v>-4.6644533339208538E-2</v>
      </c>
      <c r="S34">
        <f t="shared" si="11"/>
        <v>4.029282310472701E-2</v>
      </c>
    </row>
    <row r="35" spans="1:19" x14ac:dyDescent="0.25">
      <c r="A35">
        <v>34</v>
      </c>
      <c r="B35">
        <v>0.26873056554235702</v>
      </c>
      <c r="C35">
        <v>0.87717661938486802</v>
      </c>
      <c r="D35">
        <v>3.612793268845E-2</v>
      </c>
      <c r="E35">
        <v>-9.7015816765940996E-2</v>
      </c>
      <c r="F35">
        <f t="shared" si="1"/>
        <v>0.24368759871848794</v>
      </c>
      <c r="G35">
        <f t="shared" si="1"/>
        <v>0.94940757727939917</v>
      </c>
      <c r="H35">
        <f t="shared" si="1"/>
        <v>2.919910749439885E-2</v>
      </c>
      <c r="I35">
        <f t="shared" si="1"/>
        <v>-0.23776477932179874</v>
      </c>
      <c r="J35">
        <f t="shared" si="2"/>
        <v>5.9383645769182807E-2</v>
      </c>
      <c r="K35">
        <f t="shared" si="3"/>
        <v>0.23135885271235407</v>
      </c>
      <c r="L35">
        <f t="shared" si="4"/>
        <v>7.1154603900330611E-3</v>
      </c>
      <c r="M35">
        <f t="shared" si="5"/>
        <v>-5.794032813276033E-2</v>
      </c>
      <c r="N35">
        <f t="shared" si="6"/>
        <v>0.90137474779553828</v>
      </c>
      <c r="O35">
        <f t="shared" si="7"/>
        <v>2.7721853904977958E-2</v>
      </c>
      <c r="P35">
        <f t="shared" si="8"/>
        <v>-0.22573568309827993</v>
      </c>
      <c r="Q35">
        <f t="shared" si="9"/>
        <v>8.525878784694591E-4</v>
      </c>
      <c r="R35">
        <f t="shared" si="10"/>
        <v>-6.942519349799222E-3</v>
      </c>
      <c r="S35">
        <f t="shared" si="11"/>
        <v>5.6532090285943651E-2</v>
      </c>
    </row>
    <row r="36" spans="1:19" x14ac:dyDescent="0.25">
      <c r="A36">
        <v>35</v>
      </c>
      <c r="B36">
        <v>6.1333268964080499E-2</v>
      </c>
      <c r="C36">
        <v>-0.426730813398362</v>
      </c>
      <c r="D36">
        <v>-3.3421631470410502E-2</v>
      </c>
      <c r="E36">
        <v>0.32602035279840003</v>
      </c>
      <c r="F36">
        <f t="shared" si="1"/>
        <v>3.6290302140211415E-2</v>
      </c>
      <c r="G36">
        <f t="shared" si="1"/>
        <v>-0.35449985550383084</v>
      </c>
      <c r="H36">
        <f t="shared" si="1"/>
        <v>-4.0350456664461652E-2</v>
      </c>
      <c r="I36">
        <f t="shared" si="1"/>
        <v>0.1852713902425423</v>
      </c>
      <c r="J36">
        <f t="shared" si="2"/>
        <v>1.3169860294278332E-3</v>
      </c>
      <c r="K36">
        <f t="shared" si="3"/>
        <v>-1.286490686489531E-2</v>
      </c>
      <c r="L36">
        <f t="shared" si="4"/>
        <v>-1.4643302638488206E-3</v>
      </c>
      <c r="M36">
        <f t="shared" si="5"/>
        <v>6.7235547298388773E-3</v>
      </c>
      <c r="N36">
        <f t="shared" si="6"/>
        <v>0.12567014755223693</v>
      </c>
      <c r="O36">
        <f t="shared" si="7"/>
        <v>1.4304231057065244E-2</v>
      </c>
      <c r="P36">
        <f t="shared" si="8"/>
        <v>-6.5678681069975098E-2</v>
      </c>
      <c r="Q36">
        <f t="shared" si="9"/>
        <v>1.6281593530305977E-3</v>
      </c>
      <c r="R36">
        <f t="shared" si="10"/>
        <v>-7.4757852031462667E-3</v>
      </c>
      <c r="S36">
        <f t="shared" si="11"/>
        <v>3.4325488042404401E-2</v>
      </c>
    </row>
    <row r="37" spans="1:19" x14ac:dyDescent="0.25">
      <c r="A37">
        <v>36</v>
      </c>
      <c r="B37">
        <v>-0.30976182566771199</v>
      </c>
      <c r="C37">
        <v>-0.33233892576698898</v>
      </c>
      <c r="D37">
        <v>0.26450414811898798</v>
      </c>
      <c r="E37">
        <v>0.15458114187403499</v>
      </c>
      <c r="F37">
        <f t="shared" si="1"/>
        <v>-0.33480479249158107</v>
      </c>
      <c r="G37">
        <f t="shared" si="1"/>
        <v>-0.26010796787245782</v>
      </c>
      <c r="H37">
        <f t="shared" si="1"/>
        <v>0.25757532292493684</v>
      </c>
      <c r="I37">
        <f t="shared" si="1"/>
        <v>1.3832179318177262E-2</v>
      </c>
      <c r="J37">
        <f t="shared" si="2"/>
        <v>0.11209424907533067</v>
      </c>
      <c r="K37">
        <f t="shared" si="3"/>
        <v>8.708539420894508E-2</v>
      </c>
      <c r="L37">
        <f t="shared" si="4"/>
        <v>-8.6237452542835463E-2</v>
      </c>
      <c r="M37">
        <f t="shared" si="5"/>
        <v>-4.6310799263286776E-3</v>
      </c>
      <c r="N37">
        <f t="shared" si="6"/>
        <v>6.7656154950739553E-2</v>
      </c>
      <c r="O37">
        <f t="shared" si="7"/>
        <v>-6.6997393820097423E-2</v>
      </c>
      <c r="P37">
        <f t="shared" si="8"/>
        <v>-3.597860053698527E-3</v>
      </c>
      <c r="Q37">
        <f t="shared" si="9"/>
        <v>6.6345046979885497E-2</v>
      </c>
      <c r="R37">
        <f t="shared" si="10"/>
        <v>3.5628280546351411E-3</v>
      </c>
      <c r="S37">
        <f t="shared" si="11"/>
        <v>1.9132918469021078E-4</v>
      </c>
    </row>
    <row r="38" spans="1:19" x14ac:dyDescent="0.25">
      <c r="A38">
        <v>37</v>
      </c>
      <c r="B38">
        <v>0.16378057049203701</v>
      </c>
      <c r="C38">
        <v>-0.49621612299524598</v>
      </c>
      <c r="D38">
        <v>0.27925488024493</v>
      </c>
      <c r="E38">
        <v>1.5732270777297199</v>
      </c>
      <c r="F38">
        <f t="shared" si="1"/>
        <v>0.13873760366816792</v>
      </c>
      <c r="G38">
        <f t="shared" si="1"/>
        <v>-0.42398516510071482</v>
      </c>
      <c r="H38">
        <f t="shared" si="1"/>
        <v>0.27232605505087887</v>
      </c>
      <c r="I38">
        <f t="shared" si="1"/>
        <v>1.4324781151738621</v>
      </c>
      <c r="J38">
        <f t="shared" si="2"/>
        <v>1.9248122671585641E-2</v>
      </c>
      <c r="K38">
        <f t="shared" si="3"/>
        <v>-5.8822685796925719E-2</v>
      </c>
      <c r="L38">
        <f t="shared" si="4"/>
        <v>3.7781864294164511E-2</v>
      </c>
      <c r="M38">
        <f t="shared" si="5"/>
        <v>0.1987385810063155</v>
      </c>
      <c r="N38">
        <f t="shared" si="6"/>
        <v>0.17976342022548042</v>
      </c>
      <c r="O38">
        <f t="shared" si="7"/>
        <v>-0.11546220741197323</v>
      </c>
      <c r="P38">
        <f t="shared" si="8"/>
        <v>-0.60734947016515073</v>
      </c>
      <c r="Q38">
        <f t="shared" si="9"/>
        <v>7.4161480259574308E-2</v>
      </c>
      <c r="R38">
        <f t="shared" si="10"/>
        <v>0.39010111405201636</v>
      </c>
      <c r="S38">
        <f t="shared" si="11"/>
        <v>2.0519935504520608</v>
      </c>
    </row>
    <row r="39" spans="1:19" x14ac:dyDescent="0.25">
      <c r="A39">
        <v>38</v>
      </c>
      <c r="B39">
        <v>0.13091895829081199</v>
      </c>
      <c r="C39">
        <v>-0.39508310342462699</v>
      </c>
      <c r="D39">
        <v>-0.326782291972327</v>
      </c>
      <c r="E39">
        <v>-2.65043679820678E-2</v>
      </c>
      <c r="F39">
        <f t="shared" si="1"/>
        <v>0.1058759914669429</v>
      </c>
      <c r="G39">
        <f t="shared" si="1"/>
        <v>-0.32285214553009584</v>
      </c>
      <c r="H39">
        <f t="shared" si="1"/>
        <v>-0.33371111716637814</v>
      </c>
      <c r="I39">
        <f t="shared" si="1"/>
        <v>-0.16725333053792552</v>
      </c>
      <c r="J39">
        <f t="shared" si="2"/>
        <v>1.1209725569108167E-2</v>
      </c>
      <c r="K39">
        <f t="shared" si="3"/>
        <v>-3.4182291005228634E-2</v>
      </c>
      <c r="L39">
        <f t="shared" si="4"/>
        <v>-3.5331995393531435E-2</v>
      </c>
      <c r="M39">
        <f t="shared" si="5"/>
        <v>-1.7708112196851183E-2</v>
      </c>
      <c r="N39">
        <f t="shared" si="6"/>
        <v>0.10423350787338619</v>
      </c>
      <c r="O39">
        <f t="shared" si="7"/>
        <v>0.10773935016441037</v>
      </c>
      <c r="P39">
        <f t="shared" si="8"/>
        <v>5.3998096611223553E-2</v>
      </c>
      <c r="Q39">
        <f t="shared" si="9"/>
        <v>0.11136310972043216</v>
      </c>
      <c r="R39">
        <f t="shared" si="10"/>
        <v>5.5814295783608629E-2</v>
      </c>
      <c r="S39">
        <f t="shared" si="11"/>
        <v>2.7973676576028568E-2</v>
      </c>
    </row>
    <row r="40" spans="1:19" x14ac:dyDescent="0.25">
      <c r="A40">
        <v>39</v>
      </c>
      <c r="B40">
        <v>0.43938573601314002</v>
      </c>
      <c r="C40">
        <v>0.24516899152792099</v>
      </c>
      <c r="D40">
        <v>-0.32127167635227999</v>
      </c>
      <c r="E40">
        <v>0.220991831728582</v>
      </c>
      <c r="F40">
        <f t="shared" si="1"/>
        <v>0.41434276918927093</v>
      </c>
      <c r="G40">
        <f t="shared" si="1"/>
        <v>0.31739994942245214</v>
      </c>
      <c r="H40">
        <f t="shared" si="1"/>
        <v>-0.32820050154633112</v>
      </c>
      <c r="I40">
        <f t="shared" si="1"/>
        <v>8.0242869172724274E-2</v>
      </c>
      <c r="J40">
        <f t="shared" si="2"/>
        <v>0.17167993037943344</v>
      </c>
      <c r="K40">
        <f t="shared" si="3"/>
        <v>0.13151237398423335</v>
      </c>
      <c r="L40">
        <f t="shared" si="4"/>
        <v>-0.13598750466001444</v>
      </c>
      <c r="M40">
        <f t="shared" si="5"/>
        <v>3.3248052620718956E-2</v>
      </c>
      <c r="N40">
        <f t="shared" si="6"/>
        <v>0.10074272789337518</v>
      </c>
      <c r="O40">
        <f t="shared" si="7"/>
        <v>-0.10417082259122892</v>
      </c>
      <c r="P40">
        <f t="shared" si="8"/>
        <v>2.5469082616935129E-2</v>
      </c>
      <c r="Q40">
        <f t="shared" si="9"/>
        <v>0.1077155692152633</v>
      </c>
      <c r="R40">
        <f t="shared" si="10"/>
        <v>-2.6335749908004739E-2</v>
      </c>
      <c r="S40">
        <f t="shared" si="11"/>
        <v>6.4389180530709435E-3</v>
      </c>
    </row>
    <row r="41" spans="1:19" x14ac:dyDescent="0.25">
      <c r="A41">
        <v>40</v>
      </c>
      <c r="B41">
        <v>0.15094857165620601</v>
      </c>
      <c r="C41">
        <v>0.30078441081351598</v>
      </c>
      <c r="D41">
        <v>-0.112298434257411</v>
      </c>
      <c r="E41">
        <v>-8.8879752132587905E-2</v>
      </c>
      <c r="F41">
        <f t="shared" si="1"/>
        <v>0.12590560483233693</v>
      </c>
      <c r="G41">
        <f t="shared" si="1"/>
        <v>0.37301536870804713</v>
      </c>
      <c r="H41">
        <f t="shared" si="1"/>
        <v>-0.11922725945146215</v>
      </c>
      <c r="I41">
        <f t="shared" si="1"/>
        <v>-0.22962871468844565</v>
      </c>
      <c r="J41">
        <f t="shared" si="2"/>
        <v>1.5852221328196584E-2</v>
      </c>
      <c r="K41">
        <f t="shared" si="3"/>
        <v>4.6964725608943839E-2</v>
      </c>
      <c r="L41">
        <f t="shared" si="4"/>
        <v>-1.5011380213738301E-2</v>
      </c>
      <c r="M41">
        <f t="shared" si="5"/>
        <v>-2.8911542209720878E-2</v>
      </c>
      <c r="N41">
        <f t="shared" si="6"/>
        <v>0.13914046529240034</v>
      </c>
      <c r="O41">
        <f t="shared" si="7"/>
        <v>-4.4473600144337148E-2</v>
      </c>
      <c r="P41">
        <f t="shared" si="8"/>
        <v>-8.5655039675465505E-2</v>
      </c>
      <c r="Q41">
        <f t="shared" si="9"/>
        <v>1.4215139396306271E-2</v>
      </c>
      <c r="R41">
        <f t="shared" si="10"/>
        <v>2.7378002343665084E-2</v>
      </c>
      <c r="S41">
        <f t="shared" si="11"/>
        <v>5.272934660946757E-2</v>
      </c>
    </row>
    <row r="42" spans="1:19" x14ac:dyDescent="0.25">
      <c r="A42" t="s">
        <v>4</v>
      </c>
      <c r="B42">
        <f>AVERAGE(B2:B41)</f>
        <v>2.5042966823869084E-2</v>
      </c>
      <c r="C42">
        <f t="shared" ref="C42:E42" si="12">AVERAGE(C2:C41)</f>
        <v>-7.2230957894531156E-2</v>
      </c>
      <c r="D42">
        <f t="shared" si="12"/>
        <v>6.9288251940511497E-3</v>
      </c>
      <c r="E42">
        <f t="shared" si="12"/>
        <v>0.14074896255585773</v>
      </c>
      <c r="I42" t="s">
        <v>19</v>
      </c>
      <c r="J42">
        <f>SUM(J2:J41)/40</f>
        <v>3.6733515035186085E-2</v>
      </c>
      <c r="K42">
        <f t="shared" ref="K42:S42" si="13">SUM(K2:K41)/40</f>
        <v>1.88301964420442E-2</v>
      </c>
      <c r="L42">
        <f t="shared" si="13"/>
        <v>5.3059411356569221E-3</v>
      </c>
      <c r="M42">
        <f t="shared" si="13"/>
        <v>8.4773297109073192E-2</v>
      </c>
      <c r="N42">
        <f t="shared" si="13"/>
        <v>0.21467221657251523</v>
      </c>
      <c r="O42">
        <f t="shared" si="13"/>
        <v>4.5057745344092612E-2</v>
      </c>
      <c r="P42">
        <f t="shared" si="13"/>
        <v>-5.6300345172420531E-2</v>
      </c>
      <c r="Q42">
        <f t="shared" si="13"/>
        <v>0.11321569807545337</v>
      </c>
      <c r="R42">
        <f t="shared" si="13"/>
        <v>0.23815070888136963</v>
      </c>
      <c r="S42">
        <f t="shared" si="13"/>
        <v>0.83737615243009667</v>
      </c>
    </row>
    <row r="44" spans="1:19" x14ac:dyDescent="0.25">
      <c r="A44">
        <f>$J$42</f>
        <v>3.6733515035186085E-2</v>
      </c>
      <c r="B44">
        <f>$K$42</f>
        <v>1.88301964420442E-2</v>
      </c>
      <c r="C44">
        <f>$L$42</f>
        <v>5.3059411356569221E-3</v>
      </c>
      <c r="D44">
        <f>$M$42</f>
        <v>8.4773297109073192E-2</v>
      </c>
      <c r="F44" cm="1">
        <f t="array" ref="F44:I47">MINVERSE(A44:D47)</f>
        <v>865.52761903572934</v>
      </c>
      <c r="G44">
        <v>-334.24932091296876</v>
      </c>
      <c r="H44">
        <v>806.57985383980031</v>
      </c>
      <c r="I44">
        <v>-339.48846678050478</v>
      </c>
      <c r="K44">
        <f>B42</f>
        <v>2.5042966823869084E-2</v>
      </c>
      <c r="L44">
        <v>1.4999999999999999E-2</v>
      </c>
      <c r="M44">
        <f>K44-L44</f>
        <v>1.0042966823869084E-2</v>
      </c>
      <c r="O44" cm="1">
        <f t="array" ref="O44:O47">MMULT(_xlfn.ANCHORARRAY(F44), M44:M47)</f>
        <v>-11.351015890671899</v>
      </c>
      <c r="P44">
        <f>O44/SUM($O$44:$O$47)</f>
        <v>0.83163169044517371</v>
      </c>
    </row>
    <row r="45" spans="1:19" x14ac:dyDescent="0.25">
      <c r="A45">
        <f>$K$42</f>
        <v>1.88301964420442E-2</v>
      </c>
      <c r="B45">
        <f>$N$42</f>
        <v>0.21467221657251523</v>
      </c>
      <c r="C45">
        <f>$O$42</f>
        <v>4.5057745344092612E-2</v>
      </c>
      <c r="D45">
        <f>$P$42</f>
        <v>-5.6300345172420531E-2</v>
      </c>
      <c r="F45">
        <v>-334.24932091296864</v>
      </c>
      <c r="G45">
        <v>136.83869201093793</v>
      </c>
      <c r="H45">
        <v>-321.90139609543212</v>
      </c>
      <c r="I45">
        <v>134.58769744802024</v>
      </c>
      <c r="K45">
        <f>C42</f>
        <v>-7.2230957894531156E-2</v>
      </c>
      <c r="L45">
        <v>1.4999999999999999E-2</v>
      </c>
      <c r="M45">
        <f t="shared" ref="M45:M47" si="14">K45-L45</f>
        <v>-8.7230957894531155E-2</v>
      </c>
      <c r="O45">
        <v>4.2289607430568577</v>
      </c>
      <c r="P45">
        <f t="shared" ref="P45:P47" si="15">O45/SUM($O$44:$O$47)</f>
        <v>-0.30983462673722628</v>
      </c>
    </row>
    <row r="46" spans="1:19" x14ac:dyDescent="0.25">
      <c r="A46">
        <f>$L$42</f>
        <v>5.3059411356569221E-3</v>
      </c>
      <c r="B46">
        <f>$O$42</f>
        <v>4.5057745344092612E-2</v>
      </c>
      <c r="C46">
        <f>$Q$42</f>
        <v>0.11321569807545337</v>
      </c>
      <c r="D46">
        <f>$R$42</f>
        <v>0.23815070888136963</v>
      </c>
      <c r="F46">
        <v>806.57985383979951</v>
      </c>
      <c r="G46">
        <v>-321.90139609543212</v>
      </c>
      <c r="H46">
        <v>787.61731786788323</v>
      </c>
      <c r="I46">
        <v>-327.297613008832</v>
      </c>
      <c r="K46">
        <f>D42</f>
        <v>6.9288251940511497E-3</v>
      </c>
      <c r="L46">
        <v>1.4999999999999999E-2</v>
      </c>
      <c r="M46">
        <f t="shared" si="14"/>
        <v>-8.0711748059488497E-3</v>
      </c>
      <c r="O46">
        <v>-11.334110493667772</v>
      </c>
      <c r="P46">
        <f t="shared" si="15"/>
        <v>0.83039311726162779</v>
      </c>
    </row>
    <row r="47" spans="1:19" x14ac:dyDescent="0.25">
      <c r="A47">
        <f>$M$42</f>
        <v>8.4773297109073192E-2</v>
      </c>
      <c r="B47">
        <f>$P$42</f>
        <v>-5.6300345172420531E-2</v>
      </c>
      <c r="C47">
        <f>$R$42</f>
        <v>0.23815070888136963</v>
      </c>
      <c r="D47">
        <f>$S$42</f>
        <v>0.83737615243009667</v>
      </c>
      <c r="F47">
        <v>-339.48846678050467</v>
      </c>
      <c r="G47">
        <v>134.58769744802021</v>
      </c>
      <c r="H47">
        <v>-327.297613008832</v>
      </c>
      <c r="I47">
        <v>137.69564454444051</v>
      </c>
      <c r="K47">
        <f>E42</f>
        <v>0.14074896255585773</v>
      </c>
      <c r="L47">
        <v>1.4999999999999999E-2</v>
      </c>
      <c r="M47">
        <f t="shared" si="14"/>
        <v>0.12574896255585771</v>
      </c>
      <c r="O47">
        <v>4.8070755199146848</v>
      </c>
      <c r="P47">
        <f t="shared" si="15"/>
        <v>-0.35219018096957533</v>
      </c>
    </row>
    <row r="49" spans="1:12" x14ac:dyDescent="0.25">
      <c r="A49">
        <f>B42</f>
        <v>2.5042966823869084E-2</v>
      </c>
      <c r="B49">
        <v>0.2</v>
      </c>
      <c r="C49" cm="1">
        <f t="array" ref="C49:C52">MMULT(_xlfn.ANCHORARRAY(F44),A49:A52)</f>
        <v>3.6245293870589279</v>
      </c>
      <c r="E49" cm="1">
        <f t="array" ref="E49">MMULT(A54:D54,_xlfn.ANCHORARRAY(C49))/MMULT(A54:D54,MMULT(_xlfn.ANCHORARRAY(F44),A54:A57))</f>
        <v>3.2753956160096009E-3</v>
      </c>
      <c r="F49">
        <f>A49-$E$49</f>
        <v>2.1767571207859483E-2</v>
      </c>
      <c r="G49" cm="1">
        <f t="array" ref="G49:G52">1/A59*MMULT(_xlfn.ANCHORARRAY(F44),(F49:F52))</f>
        <v>0.4430921213209249</v>
      </c>
      <c r="I49">
        <f>A49+G49</f>
        <v>0.46813508814479399</v>
      </c>
      <c r="K49">
        <v>0.2</v>
      </c>
      <c r="L49">
        <f>G49+K49</f>
        <v>0.64309212132092486</v>
      </c>
    </row>
    <row r="50" spans="1:12" x14ac:dyDescent="0.25">
      <c r="A50">
        <f>C42</f>
        <v>-7.2230957894531156E-2</v>
      </c>
      <c r="B50">
        <v>0.3</v>
      </c>
      <c r="C50">
        <v>-1.5419041701847789</v>
      </c>
      <c r="F50">
        <f t="shared" ref="F50:F52" si="16">A50-$E$49</f>
        <v>-7.5506353510540761E-2</v>
      </c>
      <c r="G50">
        <v>-0.35222474294636541</v>
      </c>
      <c r="I50">
        <f t="shared" ref="I50:I52" si="17">A50+G50</f>
        <v>-0.42445570084089657</v>
      </c>
      <c r="K50">
        <v>0.3</v>
      </c>
      <c r="L50">
        <f t="shared" ref="L50:L52" si="18">G50+K50</f>
        <v>-5.2224742946365421E-2</v>
      </c>
    </row>
    <row r="51" spans="1:12" x14ac:dyDescent="0.25">
      <c r="A51">
        <f>D42</f>
        <v>6.9288251940511497E-3</v>
      </c>
      <c r="B51">
        <v>0.4</v>
      </c>
      <c r="C51">
        <v>2.8408619453835016</v>
      </c>
      <c r="F51">
        <f t="shared" si="16"/>
        <v>3.6534295780415488E-3</v>
      </c>
      <c r="G51">
        <v>-0.31797611693107797</v>
      </c>
      <c r="I51">
        <f t="shared" si="17"/>
        <v>-0.31104729173702683</v>
      </c>
      <c r="K51">
        <v>0.4</v>
      </c>
      <c r="L51">
        <f t="shared" si="18"/>
        <v>8.2023883068922054E-2</v>
      </c>
    </row>
    <row r="52" spans="1:12" x14ac:dyDescent="0.25">
      <c r="A52">
        <f>E42</f>
        <v>0.14074896255585773</v>
      </c>
      <c r="B52">
        <v>0.1</v>
      </c>
      <c r="C52">
        <v>-1.1104655470384515</v>
      </c>
      <c r="F52">
        <f t="shared" si="16"/>
        <v>0.13747356693984814</v>
      </c>
      <c r="G52">
        <v>0.22710873855652736</v>
      </c>
      <c r="I52">
        <f t="shared" si="17"/>
        <v>0.36785770111238508</v>
      </c>
      <c r="K52">
        <v>0.1</v>
      </c>
      <c r="L52">
        <f t="shared" si="18"/>
        <v>0.32710873855652733</v>
      </c>
    </row>
    <row r="53" spans="1:12" x14ac:dyDescent="0.25">
      <c r="L53">
        <f>SUM(L49:L52)</f>
        <v>1.0000000000000089</v>
      </c>
    </row>
    <row r="54" spans="1:12" x14ac:dyDescent="0.25">
      <c r="A54">
        <v>1</v>
      </c>
      <c r="B54">
        <v>1</v>
      </c>
      <c r="C54">
        <v>1</v>
      </c>
      <c r="D54">
        <v>1</v>
      </c>
    </row>
    <row r="55" spans="1:12" x14ac:dyDescent="0.25">
      <c r="A55">
        <v>1</v>
      </c>
    </row>
    <row r="56" spans="1:12" x14ac:dyDescent="0.25">
      <c r="A56">
        <v>1</v>
      </c>
    </row>
    <row r="57" spans="1:12" x14ac:dyDescent="0.25">
      <c r="A57">
        <v>1</v>
      </c>
    </row>
    <row r="59" spans="1:12" x14ac:dyDescent="0.25">
      <c r="A59">
        <v>0.8</v>
      </c>
    </row>
    <row r="61" spans="1:12" x14ac:dyDescent="0.25">
      <c r="A61" cm="1">
        <f t="array" ref="A61">MMULT(MMULT(TRANSPOSE(_xlfn.ANCHORARRAY(G49)),A44:D47),_xlfn.ANCHORARRAY(G49))</f>
        <v>8.2874987850538206E-2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2" workbookViewId="0">
      <selection activeCell="P10" sqref="P10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>
        <v>1</v>
      </c>
      <c r="B2">
        <v>-7.5898087307126993E-2</v>
      </c>
      <c r="C2">
        <v>-1.52240596406998E-2</v>
      </c>
      <c r="D2">
        <v>0.240767265479187</v>
      </c>
      <c r="E2">
        <v>0.56803030868640603</v>
      </c>
      <c r="F2">
        <v>1</v>
      </c>
      <c r="G2">
        <v>1.4999999999999999E-2</v>
      </c>
      <c r="H2">
        <f>B2-$G$2</f>
        <v>-9.0898087307126993E-2</v>
      </c>
      <c r="I2">
        <f t="shared" ref="I2:K17" si="0">C2-$G$2</f>
        <v>-3.02240596406998E-2</v>
      </c>
      <c r="J2">
        <f t="shared" si="0"/>
        <v>0.22576726547918702</v>
      </c>
      <c r="K2">
        <f t="shared" si="0"/>
        <v>0.55303030868640601</v>
      </c>
    </row>
    <row r="3" spans="1:11" x14ac:dyDescent="0.25">
      <c r="A3">
        <v>2</v>
      </c>
      <c r="B3">
        <v>3.62308311390045E-2</v>
      </c>
      <c r="C3">
        <v>0.21078464186297299</v>
      </c>
      <c r="D3">
        <v>-0.22511213917258599</v>
      </c>
      <c r="E3">
        <v>-0.75674227882784895</v>
      </c>
      <c r="F3">
        <v>1</v>
      </c>
      <c r="H3">
        <f t="shared" ref="H3:K41" si="1">B3-$G$2</f>
        <v>2.1230831139004501E-2</v>
      </c>
      <c r="I3">
        <f t="shared" si="0"/>
        <v>0.19578464186297301</v>
      </c>
      <c r="J3">
        <f t="shared" si="0"/>
        <v>-0.240112139172586</v>
      </c>
      <c r="K3">
        <f t="shared" si="0"/>
        <v>-0.77174227882784896</v>
      </c>
    </row>
    <row r="4" spans="1:11" x14ac:dyDescent="0.25">
      <c r="A4">
        <v>3</v>
      </c>
      <c r="B4">
        <v>-3.2497251805989398E-2</v>
      </c>
      <c r="C4">
        <v>-0.22281378635605301</v>
      </c>
      <c r="D4">
        <v>0.23855654773423299</v>
      </c>
      <c r="E4">
        <v>0.60761138115261504</v>
      </c>
      <c r="F4">
        <v>1</v>
      </c>
      <c r="H4">
        <f t="shared" si="1"/>
        <v>-4.7497251805989397E-2</v>
      </c>
      <c r="I4">
        <f t="shared" si="0"/>
        <v>-0.23781378635605299</v>
      </c>
      <c r="J4">
        <f t="shared" si="0"/>
        <v>0.223556547734233</v>
      </c>
      <c r="K4">
        <f t="shared" si="0"/>
        <v>0.59261138115261502</v>
      </c>
    </row>
    <row r="5" spans="1:11" x14ac:dyDescent="0.25">
      <c r="A5">
        <v>4</v>
      </c>
      <c r="B5">
        <v>0.38599332100205502</v>
      </c>
      <c r="C5">
        <v>0.45056575773630703</v>
      </c>
      <c r="D5">
        <v>0.57086033072159403</v>
      </c>
      <c r="E5">
        <v>1.8012663366833299</v>
      </c>
      <c r="F5">
        <v>1</v>
      </c>
      <c r="H5">
        <f t="shared" si="1"/>
        <v>0.37099332100205501</v>
      </c>
      <c r="I5">
        <f t="shared" si="0"/>
        <v>0.43556575773630701</v>
      </c>
      <c r="J5">
        <f t="shared" si="0"/>
        <v>0.55586033072159402</v>
      </c>
      <c r="K5">
        <f t="shared" si="0"/>
        <v>1.78626633668333</v>
      </c>
    </row>
    <row r="6" spans="1:11" x14ac:dyDescent="0.25">
      <c r="A6">
        <v>5</v>
      </c>
      <c r="B6">
        <v>-5.8195647486731603E-2</v>
      </c>
      <c r="C6">
        <v>1.1382756460341901</v>
      </c>
      <c r="D6">
        <v>-0.13486402632240099</v>
      </c>
      <c r="E6">
        <v>-1.6292631579313299</v>
      </c>
      <c r="F6">
        <v>1</v>
      </c>
      <c r="H6">
        <f t="shared" si="1"/>
        <v>-7.3195647486731602E-2</v>
      </c>
      <c r="I6">
        <f t="shared" si="0"/>
        <v>1.1232756460341902</v>
      </c>
      <c r="J6">
        <f t="shared" si="0"/>
        <v>-0.14986402632240098</v>
      </c>
      <c r="K6">
        <f t="shared" si="0"/>
        <v>-1.6442631579313298</v>
      </c>
    </row>
    <row r="7" spans="1:11" x14ac:dyDescent="0.25">
      <c r="A7">
        <v>6</v>
      </c>
      <c r="B7">
        <v>8.5008666508403594E-2</v>
      </c>
      <c r="C7">
        <v>-0.83531596349306703</v>
      </c>
      <c r="D7">
        <v>-0.52835236750674097</v>
      </c>
      <c r="E7">
        <v>-0.18760541347033699</v>
      </c>
      <c r="F7">
        <v>1</v>
      </c>
      <c r="H7">
        <f t="shared" si="1"/>
        <v>7.0008666508403594E-2</v>
      </c>
      <c r="I7">
        <f t="shared" si="0"/>
        <v>-0.85031596349306704</v>
      </c>
      <c r="J7">
        <f t="shared" si="0"/>
        <v>-0.54335236750674099</v>
      </c>
      <c r="K7">
        <f t="shared" si="0"/>
        <v>-0.202605413470337</v>
      </c>
    </row>
    <row r="8" spans="1:11" x14ac:dyDescent="0.25">
      <c r="A8">
        <v>7</v>
      </c>
      <c r="B8">
        <v>-7.3825342352319204E-2</v>
      </c>
      <c r="C8">
        <v>-0.319310303388609</v>
      </c>
      <c r="D8">
        <v>0.25177199523343902</v>
      </c>
      <c r="E8">
        <v>0.79979267910797502</v>
      </c>
      <c r="F8">
        <v>1</v>
      </c>
      <c r="H8">
        <f t="shared" si="1"/>
        <v>-8.8825342352319203E-2</v>
      </c>
      <c r="I8">
        <f t="shared" si="0"/>
        <v>-0.33431030338860901</v>
      </c>
      <c r="J8">
        <f t="shared" si="0"/>
        <v>0.236771995233439</v>
      </c>
      <c r="K8">
        <f t="shared" si="0"/>
        <v>0.78479267910797501</v>
      </c>
    </row>
    <row r="9" spans="1:11" x14ac:dyDescent="0.25">
      <c r="A9">
        <v>8</v>
      </c>
      <c r="B9">
        <v>0.310161829038684</v>
      </c>
      <c r="C9">
        <v>7.8121875604369603E-2</v>
      </c>
      <c r="D9">
        <v>-0.222123713392199</v>
      </c>
      <c r="E9">
        <v>6.6652685975163495E-2</v>
      </c>
      <c r="F9">
        <v>1</v>
      </c>
      <c r="H9">
        <f t="shared" si="1"/>
        <v>0.29516182903868399</v>
      </c>
      <c r="I9">
        <f t="shared" si="0"/>
        <v>6.3121875604369604E-2</v>
      </c>
      <c r="J9">
        <f t="shared" si="0"/>
        <v>-0.23712371339219901</v>
      </c>
      <c r="K9">
        <f t="shared" si="0"/>
        <v>5.1652685975163495E-2</v>
      </c>
    </row>
    <row r="10" spans="1:11" x14ac:dyDescent="0.25">
      <c r="A10">
        <v>9</v>
      </c>
      <c r="B10">
        <v>-0.15583060797825801</v>
      </c>
      <c r="C10">
        <v>-0.43744696745903899</v>
      </c>
      <c r="D10">
        <v>0.37495973745125599</v>
      </c>
      <c r="E10">
        <v>1.02206351132757</v>
      </c>
      <c r="F10">
        <v>1</v>
      </c>
      <c r="H10">
        <f t="shared" si="1"/>
        <v>-0.170830607978258</v>
      </c>
      <c r="I10">
        <f t="shared" si="0"/>
        <v>-0.45244696745903901</v>
      </c>
      <c r="J10">
        <f t="shared" si="0"/>
        <v>0.35995973745125598</v>
      </c>
      <c r="K10">
        <f t="shared" si="0"/>
        <v>1.0070635113275701</v>
      </c>
    </row>
    <row r="11" spans="1:11" x14ac:dyDescent="0.25">
      <c r="A11">
        <v>10</v>
      </c>
      <c r="B11">
        <v>-0.13107888620236499</v>
      </c>
      <c r="C11">
        <v>-0.32751197872931598</v>
      </c>
      <c r="D11">
        <v>-0.81482760755547101</v>
      </c>
      <c r="E11">
        <v>-2.0574820761980002</v>
      </c>
      <c r="F11">
        <v>1</v>
      </c>
      <c r="H11">
        <f t="shared" si="1"/>
        <v>-0.14607888620236498</v>
      </c>
      <c r="I11">
        <f t="shared" si="0"/>
        <v>-0.34251197872931599</v>
      </c>
      <c r="J11">
        <f t="shared" si="0"/>
        <v>-0.82982760755547103</v>
      </c>
      <c r="K11">
        <f t="shared" si="0"/>
        <v>-2.0724820761980003</v>
      </c>
    </row>
    <row r="12" spans="1:11" x14ac:dyDescent="0.25">
      <c r="A12">
        <v>11</v>
      </c>
      <c r="B12">
        <v>8.6457571772722203E-2</v>
      </c>
      <c r="C12">
        <v>-0.52844011429032001</v>
      </c>
      <c r="D12">
        <v>-0.19508702287411001</v>
      </c>
      <c r="E12">
        <v>0.33154199558165598</v>
      </c>
      <c r="F12">
        <v>1</v>
      </c>
      <c r="H12">
        <f t="shared" si="1"/>
        <v>7.1457571772722203E-2</v>
      </c>
      <c r="I12">
        <f t="shared" si="0"/>
        <v>-0.54344011429032002</v>
      </c>
      <c r="J12">
        <f t="shared" si="0"/>
        <v>-0.21008702287411002</v>
      </c>
      <c r="K12">
        <f t="shared" si="0"/>
        <v>0.31654199558165597</v>
      </c>
    </row>
    <row r="13" spans="1:11" x14ac:dyDescent="0.25">
      <c r="A13">
        <v>12</v>
      </c>
      <c r="B13">
        <v>8.1172604027821907E-2</v>
      </c>
      <c r="C13">
        <v>-0.33420637594786301</v>
      </c>
      <c r="D13">
        <v>-6.4394427899702303E-2</v>
      </c>
      <c r="E13">
        <v>0.367133860628096</v>
      </c>
      <c r="F13">
        <v>1</v>
      </c>
      <c r="H13">
        <f t="shared" si="1"/>
        <v>6.6172604027821907E-2</v>
      </c>
      <c r="I13">
        <f t="shared" si="0"/>
        <v>-0.34920637594786302</v>
      </c>
      <c r="J13">
        <f t="shared" si="0"/>
        <v>-7.9394427899702302E-2</v>
      </c>
      <c r="K13">
        <f t="shared" si="0"/>
        <v>0.35213386062809598</v>
      </c>
    </row>
    <row r="14" spans="1:11" x14ac:dyDescent="0.25">
      <c r="A14">
        <v>13</v>
      </c>
      <c r="B14">
        <v>0.149410921575687</v>
      </c>
      <c r="C14">
        <v>-5.0555735370606002E-2</v>
      </c>
      <c r="D14">
        <v>0.37649007693771003</v>
      </c>
      <c r="E14">
        <v>1.36414710716502</v>
      </c>
      <c r="F14">
        <v>1</v>
      </c>
      <c r="H14">
        <f t="shared" si="1"/>
        <v>0.13441092157568701</v>
      </c>
      <c r="I14">
        <f t="shared" si="0"/>
        <v>-6.5555735370605994E-2</v>
      </c>
      <c r="J14">
        <f t="shared" si="0"/>
        <v>0.36149007693771001</v>
      </c>
      <c r="K14">
        <f t="shared" si="0"/>
        <v>1.3491471071650201</v>
      </c>
    </row>
    <row r="15" spans="1:11" x14ac:dyDescent="0.25">
      <c r="A15">
        <v>14</v>
      </c>
      <c r="B15">
        <v>0.16314925972645</v>
      </c>
      <c r="C15">
        <v>-0.141307556663542</v>
      </c>
      <c r="D15">
        <v>0.134739142763213</v>
      </c>
      <c r="E15">
        <v>0.97569366979055605</v>
      </c>
      <c r="F15">
        <v>1</v>
      </c>
      <c r="H15">
        <f t="shared" si="1"/>
        <v>0.14814925972644999</v>
      </c>
      <c r="I15">
        <f t="shared" si="0"/>
        <v>-0.15630755666354201</v>
      </c>
      <c r="J15">
        <f t="shared" si="0"/>
        <v>0.119739142763213</v>
      </c>
      <c r="K15">
        <f t="shared" si="0"/>
        <v>0.96069366979055604</v>
      </c>
    </row>
    <row r="16" spans="1:11" x14ac:dyDescent="0.25">
      <c r="A16">
        <v>15</v>
      </c>
      <c r="B16">
        <v>0.40709403347423501</v>
      </c>
      <c r="C16">
        <v>0.37145757517767403</v>
      </c>
      <c r="D16">
        <v>0.185519475823334</v>
      </c>
      <c r="E16">
        <v>0.94296610645453105</v>
      </c>
      <c r="F16">
        <v>1</v>
      </c>
      <c r="H16">
        <f t="shared" si="1"/>
        <v>0.39209403347423499</v>
      </c>
      <c r="I16">
        <f t="shared" si="0"/>
        <v>0.35645757517767401</v>
      </c>
      <c r="J16">
        <f t="shared" si="0"/>
        <v>0.17051947582333399</v>
      </c>
      <c r="K16">
        <f t="shared" si="0"/>
        <v>0.92796610645453104</v>
      </c>
    </row>
    <row r="17" spans="1:11" x14ac:dyDescent="0.25">
      <c r="A17">
        <v>16</v>
      </c>
      <c r="B17">
        <v>-0.25031634718494999</v>
      </c>
      <c r="C17">
        <v>-0.44941574219642799</v>
      </c>
      <c r="D17">
        <v>-0.48913052866532097</v>
      </c>
      <c r="E17">
        <v>-1.3947326110945799</v>
      </c>
      <c r="F17">
        <v>1</v>
      </c>
      <c r="H17">
        <f t="shared" si="1"/>
        <v>-0.26531634718495001</v>
      </c>
      <c r="I17">
        <f t="shared" si="0"/>
        <v>-0.46441574219642801</v>
      </c>
      <c r="J17">
        <f t="shared" si="0"/>
        <v>-0.50413052866532093</v>
      </c>
      <c r="K17">
        <f t="shared" si="0"/>
        <v>-1.4097326110945798</v>
      </c>
    </row>
    <row r="18" spans="1:11" x14ac:dyDescent="0.25">
      <c r="A18">
        <v>17</v>
      </c>
      <c r="B18">
        <v>-7.04269066668545E-2</v>
      </c>
      <c r="C18">
        <v>0.75526202784107099</v>
      </c>
      <c r="D18">
        <v>-0.33470298018955102</v>
      </c>
      <c r="E18">
        <v>-1.6390138120644699</v>
      </c>
      <c r="F18">
        <v>1</v>
      </c>
      <c r="H18">
        <f t="shared" si="1"/>
        <v>-8.5426906666854499E-2</v>
      </c>
      <c r="I18">
        <f t="shared" si="1"/>
        <v>0.74026202784107098</v>
      </c>
      <c r="J18">
        <f t="shared" si="1"/>
        <v>-0.34970298018955104</v>
      </c>
      <c r="K18">
        <f t="shared" si="1"/>
        <v>-1.6540138120644698</v>
      </c>
    </row>
    <row r="19" spans="1:11" x14ac:dyDescent="0.25">
      <c r="A19">
        <v>18</v>
      </c>
      <c r="B19">
        <v>0.18003933089756399</v>
      </c>
      <c r="C19">
        <v>-1.34570554498005E-2</v>
      </c>
      <c r="D19">
        <v>0.57638542767399603</v>
      </c>
      <c r="E19">
        <v>1.7333055195340199</v>
      </c>
      <c r="F19">
        <v>1</v>
      </c>
      <c r="H19">
        <f t="shared" si="1"/>
        <v>0.16503933089756401</v>
      </c>
      <c r="I19">
        <f t="shared" si="1"/>
        <v>-2.8457055449800497E-2</v>
      </c>
      <c r="J19">
        <f t="shared" si="1"/>
        <v>0.56138542767399602</v>
      </c>
      <c r="K19">
        <f t="shared" si="1"/>
        <v>1.71830551953402</v>
      </c>
    </row>
    <row r="20" spans="1:11" x14ac:dyDescent="0.25">
      <c r="A20">
        <v>19</v>
      </c>
      <c r="B20">
        <v>-3.0980889547294901E-2</v>
      </c>
      <c r="C20">
        <v>-0.17212424736274901</v>
      </c>
      <c r="D20">
        <v>1.4704184530430601E-2</v>
      </c>
      <c r="E20">
        <v>7.8370232531357206E-2</v>
      </c>
      <c r="F20">
        <v>1</v>
      </c>
      <c r="H20">
        <f t="shared" si="1"/>
        <v>-4.5980889547294901E-2</v>
      </c>
      <c r="I20">
        <f t="shared" si="1"/>
        <v>-0.18712424736274902</v>
      </c>
      <c r="J20">
        <f t="shared" si="1"/>
        <v>-2.9581546956939861E-4</v>
      </c>
      <c r="K20">
        <f t="shared" si="1"/>
        <v>6.3370232531357207E-2</v>
      </c>
    </row>
    <row r="21" spans="1:11" x14ac:dyDescent="0.25">
      <c r="A21">
        <v>20</v>
      </c>
      <c r="B21">
        <v>-2.32443732751813E-2</v>
      </c>
      <c r="C21">
        <v>-0.96651354146701696</v>
      </c>
      <c r="D21">
        <v>-0.636278234525537</v>
      </c>
      <c r="E21">
        <v>-0.69316235976360896</v>
      </c>
      <c r="F21">
        <v>1</v>
      </c>
      <c r="H21">
        <f t="shared" si="1"/>
        <v>-3.82443732751813E-2</v>
      </c>
      <c r="I21">
        <f t="shared" si="1"/>
        <v>-0.98151354146701697</v>
      </c>
      <c r="J21">
        <f t="shared" si="1"/>
        <v>-0.65127823452553701</v>
      </c>
      <c r="K21">
        <f t="shared" si="1"/>
        <v>-0.70816235976360897</v>
      </c>
    </row>
    <row r="22" spans="1:11" x14ac:dyDescent="0.25">
      <c r="A22">
        <v>21</v>
      </c>
      <c r="B22">
        <v>9.5856785999909495E-3</v>
      </c>
      <c r="C22">
        <v>6.5199516266062199E-2</v>
      </c>
      <c r="D22">
        <v>0.35888986918911697</v>
      </c>
      <c r="E22">
        <v>0.75744832416256402</v>
      </c>
      <c r="F22">
        <v>1</v>
      </c>
      <c r="H22">
        <f t="shared" si="1"/>
        <v>-5.4143214000090499E-3</v>
      </c>
      <c r="I22">
        <f t="shared" si="1"/>
        <v>5.01995162660622E-2</v>
      </c>
      <c r="J22">
        <f t="shared" si="1"/>
        <v>0.34388986918911696</v>
      </c>
      <c r="K22">
        <f t="shared" si="1"/>
        <v>0.74244832416256401</v>
      </c>
    </row>
    <row r="23" spans="1:11" x14ac:dyDescent="0.25">
      <c r="A23">
        <v>22</v>
      </c>
      <c r="B23">
        <v>-0.22181847624348999</v>
      </c>
      <c r="C23">
        <v>0.36291442882966501</v>
      </c>
      <c r="D23">
        <v>2.0717210055623599E-2</v>
      </c>
      <c r="E23">
        <v>-0.88883467208615996</v>
      </c>
      <c r="F23">
        <v>1</v>
      </c>
      <c r="H23">
        <f t="shared" si="1"/>
        <v>-0.23681847624349001</v>
      </c>
      <c r="I23">
        <f t="shared" si="1"/>
        <v>0.347914428829665</v>
      </c>
      <c r="J23">
        <f t="shared" si="1"/>
        <v>5.7172100556235998E-3</v>
      </c>
      <c r="K23">
        <f t="shared" si="1"/>
        <v>-0.90383467208615997</v>
      </c>
    </row>
    <row r="24" spans="1:11" x14ac:dyDescent="0.25">
      <c r="A24">
        <v>23</v>
      </c>
      <c r="B24">
        <v>0.10260337681966</v>
      </c>
      <c r="C24">
        <v>-0.43086467411434398</v>
      </c>
      <c r="D24">
        <v>0.31603770528457298</v>
      </c>
      <c r="E24">
        <v>1.28014451153616</v>
      </c>
      <c r="F24">
        <v>1</v>
      </c>
      <c r="H24">
        <f t="shared" si="1"/>
        <v>8.7603376819660003E-2</v>
      </c>
      <c r="I24">
        <f t="shared" si="1"/>
        <v>-0.445864674114344</v>
      </c>
      <c r="J24">
        <f t="shared" si="1"/>
        <v>0.30103770528457297</v>
      </c>
      <c r="K24">
        <f t="shared" si="1"/>
        <v>1.2651445115361601</v>
      </c>
    </row>
    <row r="25" spans="1:11" x14ac:dyDescent="0.25">
      <c r="A25">
        <v>24</v>
      </c>
      <c r="B25">
        <v>0.128233374504447</v>
      </c>
      <c r="C25">
        <v>-1.9178723068210599E-2</v>
      </c>
      <c r="D25">
        <v>-7.6533492846748902E-2</v>
      </c>
      <c r="E25">
        <v>7.8787588436051506E-2</v>
      </c>
      <c r="F25">
        <v>1</v>
      </c>
      <c r="H25">
        <f t="shared" si="1"/>
        <v>0.113233374504447</v>
      </c>
      <c r="I25">
        <f t="shared" si="1"/>
        <v>-3.4178723068210598E-2</v>
      </c>
      <c r="J25">
        <f t="shared" si="1"/>
        <v>-9.1533492846748901E-2</v>
      </c>
      <c r="K25">
        <f t="shared" si="1"/>
        <v>6.3787588436051507E-2</v>
      </c>
    </row>
    <row r="26" spans="1:11" x14ac:dyDescent="0.25">
      <c r="A26">
        <v>25</v>
      </c>
      <c r="B26">
        <v>-0.16084086191531499</v>
      </c>
      <c r="C26">
        <v>0.44505301973676098</v>
      </c>
      <c r="D26">
        <v>0.161634418619963</v>
      </c>
      <c r="E26">
        <v>-0.45493901298566503</v>
      </c>
      <c r="F26">
        <v>1</v>
      </c>
      <c r="H26">
        <f t="shared" si="1"/>
        <v>-0.17584086191531501</v>
      </c>
      <c r="I26">
        <f t="shared" si="1"/>
        <v>0.43005301973676097</v>
      </c>
      <c r="J26">
        <f t="shared" si="1"/>
        <v>0.14663441861996301</v>
      </c>
      <c r="K26">
        <f t="shared" si="1"/>
        <v>-0.46993901298566504</v>
      </c>
    </row>
    <row r="27" spans="1:11" x14ac:dyDescent="0.25">
      <c r="A27">
        <v>26</v>
      </c>
      <c r="B27">
        <v>-0.17635009502370699</v>
      </c>
      <c r="C27">
        <v>-3.5768702243357299E-2</v>
      </c>
      <c r="D27">
        <v>0.13444605382823699</v>
      </c>
      <c r="E27">
        <v>-7.3740099784447594E-2</v>
      </c>
      <c r="F27">
        <v>1</v>
      </c>
      <c r="H27">
        <f t="shared" si="1"/>
        <v>-0.19135009502370698</v>
      </c>
      <c r="I27">
        <f t="shared" si="1"/>
        <v>-5.0768702243357298E-2</v>
      </c>
      <c r="J27">
        <f t="shared" si="1"/>
        <v>0.11944605382823699</v>
      </c>
      <c r="K27">
        <f t="shared" si="1"/>
        <v>-8.8740099784447593E-2</v>
      </c>
    </row>
    <row r="28" spans="1:11" x14ac:dyDescent="0.25">
      <c r="A28">
        <v>27</v>
      </c>
      <c r="B28">
        <v>-5.4800964058696298E-2</v>
      </c>
      <c r="C28">
        <v>0.269057077605794</v>
      </c>
      <c r="D28">
        <v>-7.0143295258768695E-2</v>
      </c>
      <c r="E28">
        <v>-0.62811155424786003</v>
      </c>
      <c r="F28">
        <v>1</v>
      </c>
      <c r="H28">
        <f t="shared" si="1"/>
        <v>-6.9800964058696291E-2</v>
      </c>
      <c r="I28">
        <f t="shared" si="1"/>
        <v>0.25405707760579399</v>
      </c>
      <c r="J28">
        <f t="shared" si="1"/>
        <v>-8.5143295258768695E-2</v>
      </c>
      <c r="K28">
        <f t="shared" si="1"/>
        <v>-0.64311155424786004</v>
      </c>
    </row>
    <row r="29" spans="1:11" x14ac:dyDescent="0.25">
      <c r="A29">
        <v>28</v>
      </c>
      <c r="B29">
        <v>-0.108324861227778</v>
      </c>
      <c r="C29">
        <v>-0.13305665243286699</v>
      </c>
      <c r="D29">
        <v>0.41237405794392701</v>
      </c>
      <c r="E29">
        <v>0.76365560805103405</v>
      </c>
      <c r="F29">
        <v>1</v>
      </c>
      <c r="H29">
        <f t="shared" si="1"/>
        <v>-0.123324861227778</v>
      </c>
      <c r="I29">
        <f t="shared" si="1"/>
        <v>-0.14805665243286698</v>
      </c>
      <c r="J29">
        <f t="shared" si="1"/>
        <v>0.39737405794392699</v>
      </c>
      <c r="K29">
        <f t="shared" si="1"/>
        <v>0.74865560805103404</v>
      </c>
    </row>
    <row r="30" spans="1:11" x14ac:dyDescent="0.25">
      <c r="A30">
        <v>29</v>
      </c>
      <c r="B30">
        <v>-0.22578494694087001</v>
      </c>
      <c r="C30">
        <v>0.37637608568615</v>
      </c>
      <c r="D30">
        <v>0.57347514065911598</v>
      </c>
      <c r="E30">
        <v>0.44016096409474798</v>
      </c>
      <c r="F30">
        <v>1</v>
      </c>
      <c r="H30">
        <f t="shared" si="1"/>
        <v>-0.24078494694086999</v>
      </c>
      <c r="I30">
        <f t="shared" si="1"/>
        <v>0.36137608568614998</v>
      </c>
      <c r="J30">
        <f t="shared" si="1"/>
        <v>0.55847514065911597</v>
      </c>
      <c r="K30">
        <f t="shared" si="1"/>
        <v>0.42516096409474796</v>
      </c>
    </row>
    <row r="31" spans="1:11" x14ac:dyDescent="0.25">
      <c r="A31">
        <v>30</v>
      </c>
      <c r="B31">
        <v>5.2907188024524203E-2</v>
      </c>
      <c r="C31">
        <v>0.21908607147075501</v>
      </c>
      <c r="D31">
        <v>0.23652467275213099</v>
      </c>
      <c r="E31">
        <v>0.65665328602375195</v>
      </c>
      <c r="F31">
        <v>1</v>
      </c>
      <c r="H31">
        <f t="shared" si="1"/>
        <v>3.7907188024524203E-2</v>
      </c>
      <c r="I31">
        <f t="shared" si="1"/>
        <v>0.20408607147075503</v>
      </c>
      <c r="J31">
        <f t="shared" si="1"/>
        <v>0.221524672752131</v>
      </c>
      <c r="K31">
        <f t="shared" si="1"/>
        <v>0.64165328602375193</v>
      </c>
    </row>
    <row r="32" spans="1:11" x14ac:dyDescent="0.25">
      <c r="A32">
        <v>31</v>
      </c>
      <c r="B32">
        <v>0.15401440702897301</v>
      </c>
      <c r="C32">
        <v>-0.41252630619291603</v>
      </c>
      <c r="D32">
        <v>-0.259077632319271</v>
      </c>
      <c r="E32">
        <v>0.196824574470196</v>
      </c>
      <c r="F32">
        <v>1</v>
      </c>
      <c r="H32">
        <f t="shared" si="1"/>
        <v>0.139014407028973</v>
      </c>
      <c r="I32">
        <f t="shared" si="1"/>
        <v>-0.42752630619291604</v>
      </c>
      <c r="J32">
        <f t="shared" si="1"/>
        <v>-0.27407763231927101</v>
      </c>
      <c r="K32">
        <f t="shared" si="1"/>
        <v>0.18182457447019601</v>
      </c>
    </row>
    <row r="33" spans="1:11" x14ac:dyDescent="0.25">
      <c r="A33">
        <v>32</v>
      </c>
      <c r="B33">
        <v>-0.43952391532552998</v>
      </c>
      <c r="C33">
        <v>-0.84587111431425099</v>
      </c>
      <c r="D33">
        <v>-0.41174092564042603</v>
      </c>
      <c r="E33">
        <v>-1.20256485338221</v>
      </c>
      <c r="F33">
        <v>1</v>
      </c>
      <c r="H33">
        <f t="shared" si="1"/>
        <v>-0.45452391532552999</v>
      </c>
      <c r="I33">
        <f t="shared" si="1"/>
        <v>-0.86087111431425101</v>
      </c>
      <c r="J33">
        <f t="shared" si="1"/>
        <v>-0.42674092564042604</v>
      </c>
      <c r="K33">
        <f t="shared" si="1"/>
        <v>-1.2175648533822099</v>
      </c>
    </row>
    <row r="34" spans="1:11" x14ac:dyDescent="0.25">
      <c r="A34">
        <v>33</v>
      </c>
      <c r="B34">
        <v>5.4058894066077598E-2</v>
      </c>
      <c r="C34">
        <v>-0.71324349559304401</v>
      </c>
      <c r="D34">
        <v>-0.22544483775013999</v>
      </c>
      <c r="E34">
        <v>0.34147968542788598</v>
      </c>
      <c r="F34">
        <v>1</v>
      </c>
      <c r="H34">
        <f t="shared" si="1"/>
        <v>3.9058894066077599E-2</v>
      </c>
      <c r="I34">
        <f t="shared" si="1"/>
        <v>-0.72824349559304402</v>
      </c>
      <c r="J34">
        <f t="shared" si="1"/>
        <v>-0.24044483775013997</v>
      </c>
      <c r="K34">
        <f t="shared" si="1"/>
        <v>0.32647968542788597</v>
      </c>
    </row>
    <row r="35" spans="1:11" x14ac:dyDescent="0.25">
      <c r="A35">
        <v>34</v>
      </c>
      <c r="B35">
        <v>0.26873056554235702</v>
      </c>
      <c r="C35">
        <v>0.87717661938486802</v>
      </c>
      <c r="D35">
        <v>3.612793268845E-2</v>
      </c>
      <c r="E35">
        <v>-9.7015816765940996E-2</v>
      </c>
      <c r="F35">
        <v>1</v>
      </c>
      <c r="H35">
        <f t="shared" si="1"/>
        <v>0.25373056554235701</v>
      </c>
      <c r="I35">
        <f t="shared" si="1"/>
        <v>0.862176619384868</v>
      </c>
      <c r="J35">
        <f t="shared" si="1"/>
        <v>2.112793268845E-2</v>
      </c>
      <c r="K35">
        <f t="shared" si="1"/>
        <v>-0.112015816765941</v>
      </c>
    </row>
    <row r="36" spans="1:11" x14ac:dyDescent="0.25">
      <c r="A36">
        <v>35</v>
      </c>
      <c r="B36">
        <v>6.1333268964080499E-2</v>
      </c>
      <c r="C36">
        <v>-0.426730813398362</v>
      </c>
      <c r="D36">
        <v>-3.3421631470410502E-2</v>
      </c>
      <c r="E36">
        <v>0.32602035279840003</v>
      </c>
      <c r="F36">
        <v>1</v>
      </c>
      <c r="H36">
        <f t="shared" si="1"/>
        <v>4.63332689640805E-2</v>
      </c>
      <c r="I36">
        <f t="shared" si="1"/>
        <v>-0.44173081339836201</v>
      </c>
      <c r="J36">
        <f t="shared" si="1"/>
        <v>-4.8421631470410502E-2</v>
      </c>
      <c r="K36">
        <f t="shared" si="1"/>
        <v>0.31102035279840001</v>
      </c>
    </row>
    <row r="37" spans="1:11" x14ac:dyDescent="0.25">
      <c r="A37">
        <v>36</v>
      </c>
      <c r="B37">
        <v>-0.30976182566771199</v>
      </c>
      <c r="C37">
        <v>-0.33233892576698898</v>
      </c>
      <c r="D37">
        <v>0.26450414811898798</v>
      </c>
      <c r="E37">
        <v>0.15458114187403499</v>
      </c>
      <c r="F37">
        <v>1</v>
      </c>
      <c r="H37">
        <f t="shared" si="1"/>
        <v>-0.324761825667712</v>
      </c>
      <c r="I37">
        <f t="shared" si="1"/>
        <v>-0.34733892576698899</v>
      </c>
      <c r="J37">
        <f t="shared" si="1"/>
        <v>0.24950414811898797</v>
      </c>
      <c r="K37">
        <f t="shared" si="1"/>
        <v>0.13958114187403498</v>
      </c>
    </row>
    <row r="38" spans="1:11" x14ac:dyDescent="0.25">
      <c r="A38">
        <v>37</v>
      </c>
      <c r="B38">
        <v>0.16378057049203701</v>
      </c>
      <c r="C38">
        <v>-0.49621612299524598</v>
      </c>
      <c r="D38">
        <v>0.27925488024493</v>
      </c>
      <c r="E38">
        <v>1.5732270777297199</v>
      </c>
      <c r="F38">
        <v>1</v>
      </c>
      <c r="H38">
        <f t="shared" si="1"/>
        <v>0.14878057049203702</v>
      </c>
      <c r="I38">
        <f t="shared" si="1"/>
        <v>-0.51121612299524599</v>
      </c>
      <c r="J38">
        <f t="shared" si="1"/>
        <v>0.26425488024492999</v>
      </c>
      <c r="K38">
        <f t="shared" si="1"/>
        <v>1.55822707772972</v>
      </c>
    </row>
    <row r="39" spans="1:11" x14ac:dyDescent="0.25">
      <c r="A39">
        <v>38</v>
      </c>
      <c r="B39">
        <v>0.13091895829081199</v>
      </c>
      <c r="C39">
        <v>-0.39508310342462699</v>
      </c>
      <c r="D39">
        <v>-0.326782291972327</v>
      </c>
      <c r="E39">
        <v>-2.65043679820678E-2</v>
      </c>
      <c r="F39">
        <v>1</v>
      </c>
      <c r="H39">
        <f t="shared" si="1"/>
        <v>0.11591895829081199</v>
      </c>
      <c r="I39">
        <f t="shared" si="1"/>
        <v>-0.410083103424627</v>
      </c>
      <c r="J39">
        <f t="shared" si="1"/>
        <v>-0.34178229197232701</v>
      </c>
      <c r="K39">
        <f t="shared" si="1"/>
        <v>-4.1504367982067802E-2</v>
      </c>
    </row>
    <row r="40" spans="1:11" x14ac:dyDescent="0.25">
      <c r="A40">
        <v>39</v>
      </c>
      <c r="B40">
        <v>0.43938573601314002</v>
      </c>
      <c r="C40">
        <v>0.24516899152792099</v>
      </c>
      <c r="D40">
        <v>-0.32127167635227999</v>
      </c>
      <c r="E40">
        <v>0.220991831728582</v>
      </c>
      <c r="F40">
        <v>1</v>
      </c>
      <c r="H40">
        <f t="shared" si="1"/>
        <v>0.42438573601314</v>
      </c>
      <c r="I40">
        <f t="shared" si="1"/>
        <v>0.23016899152792097</v>
      </c>
      <c r="J40">
        <f t="shared" si="1"/>
        <v>-0.33627167635228</v>
      </c>
      <c r="K40">
        <f t="shared" si="1"/>
        <v>0.20599183172858199</v>
      </c>
    </row>
    <row r="41" spans="1:11" x14ac:dyDescent="0.25">
      <c r="A41">
        <v>40</v>
      </c>
      <c r="B41">
        <v>0.15094857165620601</v>
      </c>
      <c r="C41">
        <v>0.30078441081351598</v>
      </c>
      <c r="D41">
        <v>-0.112298434257411</v>
      </c>
      <c r="E41">
        <v>-8.8879752132587905E-2</v>
      </c>
      <c r="F41">
        <v>1</v>
      </c>
      <c r="H41">
        <f t="shared" si="1"/>
        <v>0.135948571656206</v>
      </c>
      <c r="I41">
        <f t="shared" si="1"/>
        <v>0.28578441081351597</v>
      </c>
      <c r="J41">
        <f t="shared" si="1"/>
        <v>-0.127298434257411</v>
      </c>
      <c r="K41">
        <f t="shared" si="1"/>
        <v>-0.1038797521325879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1" sqref="B18:B21"/>
    </sheetView>
  </sheetViews>
  <sheetFormatPr defaultRowHeight="15" x14ac:dyDescent="0.25"/>
  <sheetData>
    <row r="1" spans="1:9" x14ac:dyDescent="0.25">
      <c r="A1" t="s">
        <v>25</v>
      </c>
    </row>
    <row r="2" spans="1:9" ht="15.75" thickBot="1" x14ac:dyDescent="0.3"/>
    <row r="3" spans="1:9" x14ac:dyDescent="0.25">
      <c r="A3" s="5" t="s">
        <v>26</v>
      </c>
      <c r="B3" s="5"/>
    </row>
    <row r="4" spans="1:9" x14ac:dyDescent="0.25">
      <c r="A4" s="2" t="s">
        <v>27</v>
      </c>
      <c r="B4" s="2">
        <v>0.41910068239095133</v>
      </c>
    </row>
    <row r="5" spans="1:9" x14ac:dyDescent="0.25">
      <c r="A5" s="2" t="s">
        <v>28</v>
      </c>
      <c r="B5" s="2">
        <v>0.17564538198056107</v>
      </c>
    </row>
    <row r="6" spans="1:9" x14ac:dyDescent="0.25">
      <c r="A6" s="2" t="s">
        <v>29</v>
      </c>
      <c r="B6" s="2">
        <v>7.9171386034496721E-2</v>
      </c>
    </row>
    <row r="7" spans="1:9" x14ac:dyDescent="0.25">
      <c r="A7" s="2" t="s">
        <v>30</v>
      </c>
      <c r="B7" s="2">
        <v>0.95705254588092203</v>
      </c>
    </row>
    <row r="8" spans="1:9" ht="15.75" thickBot="1" x14ac:dyDescent="0.3">
      <c r="A8" s="3" t="s">
        <v>31</v>
      </c>
      <c r="B8" s="3">
        <v>40</v>
      </c>
    </row>
    <row r="10" spans="1:9" ht="15.75" thickBot="1" x14ac:dyDescent="0.3">
      <c r="A10" t="s">
        <v>32</v>
      </c>
    </row>
    <row r="11" spans="1:9" x14ac:dyDescent="0.25">
      <c r="A11" s="4"/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</row>
    <row r="12" spans="1:9" x14ac:dyDescent="0.25">
      <c r="A12" s="2" t="s">
        <v>33</v>
      </c>
      <c r="B12" s="2">
        <v>4</v>
      </c>
      <c r="C12" s="2">
        <v>7.0258152792224422</v>
      </c>
      <c r="D12" s="2">
        <v>1.7564538198056106</v>
      </c>
      <c r="E12" s="2">
        <v>1.9176315668893029</v>
      </c>
      <c r="F12" s="2">
        <v>0.12928920088716089</v>
      </c>
    </row>
    <row r="13" spans="1:9" x14ac:dyDescent="0.25">
      <c r="A13" s="2" t="s">
        <v>34</v>
      </c>
      <c r="B13" s="2">
        <v>36</v>
      </c>
      <c r="C13" s="2">
        <v>32.974184720777558</v>
      </c>
      <c r="D13" s="2">
        <v>0.9159495755771544</v>
      </c>
      <c r="E13" s="2"/>
      <c r="F13" s="2"/>
    </row>
    <row r="14" spans="1:9" ht="15.75" thickBot="1" x14ac:dyDescent="0.3">
      <c r="A14" s="3" t="s">
        <v>35</v>
      </c>
      <c r="B14" s="3">
        <v>40</v>
      </c>
      <c r="C14" s="3">
        <v>40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42</v>
      </c>
      <c r="C16" s="4" t="s">
        <v>30</v>
      </c>
      <c r="D16" s="4" t="s">
        <v>43</v>
      </c>
      <c r="E16" s="4" t="s">
        <v>44</v>
      </c>
      <c r="F16" s="4" t="s">
        <v>45</v>
      </c>
      <c r="G16" s="4" t="s">
        <v>46</v>
      </c>
      <c r="H16" s="4" t="s">
        <v>47</v>
      </c>
      <c r="I16" s="4" t="s">
        <v>48</v>
      </c>
    </row>
    <row r="17" spans="1:9" x14ac:dyDescent="0.25">
      <c r="A17" s="2" t="s">
        <v>36</v>
      </c>
      <c r="B17" s="2">
        <v>0</v>
      </c>
      <c r="C17" s="2" t="e">
        <v>#N/A</v>
      </c>
      <c r="D17" s="2" t="e">
        <v>#N/A</v>
      </c>
      <c r="E17" s="2" t="e">
        <v>#N/A</v>
      </c>
      <c r="F17" s="2" t="e">
        <v>#N/A</v>
      </c>
      <c r="G17" s="2" t="e">
        <v>#N/A</v>
      </c>
      <c r="H17" s="2" t="e">
        <v>#N/A</v>
      </c>
      <c r="I17" s="2" t="e">
        <v>#N/A</v>
      </c>
    </row>
    <row r="18" spans="1:9" x14ac:dyDescent="0.25">
      <c r="A18" s="2" t="s">
        <v>49</v>
      </c>
      <c r="B18" s="2">
        <v>-9.3572623686870191</v>
      </c>
      <c r="C18" s="2">
        <v>4.1698099168607055</v>
      </c>
      <c r="D18" s="2">
        <v>-2.244050101864536</v>
      </c>
      <c r="E18" s="2">
        <v>3.1071448857527995E-2</v>
      </c>
      <c r="F18" s="2">
        <v>-17.814028846301014</v>
      </c>
      <c r="G18" s="2">
        <v>-0.90049589107302452</v>
      </c>
      <c r="H18" s="2">
        <v>-17.814028846301014</v>
      </c>
      <c r="I18" s="2">
        <v>-0.90049589107302452</v>
      </c>
    </row>
    <row r="19" spans="1:9" x14ac:dyDescent="0.25">
      <c r="A19" s="2" t="s">
        <v>50</v>
      </c>
      <c r="B19" s="2">
        <v>3.4861633179616804</v>
      </c>
      <c r="C19" s="2">
        <v>1.6720768274103008</v>
      </c>
      <c r="D19" s="2">
        <v>2.0849301065675445</v>
      </c>
      <c r="E19" s="2">
        <v>4.4228515501211603E-2</v>
      </c>
      <c r="F19" s="2">
        <v>9.5034335112422763E-2</v>
      </c>
      <c r="G19" s="2">
        <v>6.8772923008109377</v>
      </c>
      <c r="H19" s="2">
        <v>9.5034335112422763E-2</v>
      </c>
      <c r="I19" s="2">
        <v>6.8772923008109377</v>
      </c>
    </row>
    <row r="20" spans="1:9" x14ac:dyDescent="0.25">
      <c r="A20" s="2" t="s">
        <v>51</v>
      </c>
      <c r="B20" s="2">
        <v>-9.3433263265972393</v>
      </c>
      <c r="C20" s="2">
        <v>3.9510133242103587</v>
      </c>
      <c r="D20" s="2">
        <v>-2.364792411441583</v>
      </c>
      <c r="E20" s="2">
        <v>2.3551118206065567E-2</v>
      </c>
      <c r="F20" s="2">
        <v>-17.356352747222104</v>
      </c>
      <c r="G20" s="2">
        <v>-1.3302999059723764</v>
      </c>
      <c r="H20" s="2">
        <v>-17.356352747222104</v>
      </c>
      <c r="I20" s="2">
        <v>-1.3302999059723764</v>
      </c>
    </row>
    <row r="21" spans="1:9" ht="15.75" thickBot="1" x14ac:dyDescent="0.3">
      <c r="A21" s="3" t="s">
        <v>52</v>
      </c>
      <c r="B21" s="3">
        <v>3.9627349040097068</v>
      </c>
      <c r="C21" s="3">
        <v>1.6482884434560761</v>
      </c>
      <c r="D21" s="3">
        <v>2.4041513606082057</v>
      </c>
      <c r="E21" s="3">
        <v>2.1481409541064773E-2</v>
      </c>
      <c r="F21" s="3">
        <v>0.61985099995103221</v>
      </c>
      <c r="G21" s="3">
        <v>7.305618808068381</v>
      </c>
      <c r="H21" s="3">
        <v>0.61985099995103221</v>
      </c>
      <c r="I21" s="3">
        <v>7.305618808068381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>
        <v>-9.3572623686870191</v>
      </c>
      <c r="B1">
        <f>A1/SUM($A$1:$A$4)</f>
        <v>0.83163169044517193</v>
      </c>
    </row>
    <row r="2" spans="1:2" x14ac:dyDescent="0.25">
      <c r="A2" s="2">
        <v>3.4861633179616804</v>
      </c>
      <c r="B2">
        <f t="shared" ref="B2:B4" si="0">A2/SUM($A$1:$A$4)</f>
        <v>-0.30983462673722473</v>
      </c>
    </row>
    <row r="3" spans="1:2" x14ac:dyDescent="0.25">
      <c r="A3" s="2">
        <v>-9.3433263265972393</v>
      </c>
      <c r="B3">
        <f t="shared" si="0"/>
        <v>0.83039311726162823</v>
      </c>
    </row>
    <row r="4" spans="1:2" ht="15.75" thickBot="1" x14ac:dyDescent="0.3">
      <c r="A4" s="3">
        <v>3.9627349040097068</v>
      </c>
      <c r="B4">
        <f t="shared" si="0"/>
        <v>-0.35219018096957538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Q6a</vt:lpstr>
      <vt:lpstr>Q6bce</vt:lpstr>
      <vt:lpstr>Q6d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Florence Tsang</cp:lastModifiedBy>
  <dcterms:created xsi:type="dcterms:W3CDTF">2022-10-01T04:51:05Z</dcterms:created>
  <dcterms:modified xsi:type="dcterms:W3CDTF">2022-10-02T14:21:25Z</dcterms:modified>
</cp:coreProperties>
</file>